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indiana-my.sharepoint.com/personal/rmarcano_iu_edu/Documents/General/Doctoral Studies/Research LatAm Inequality/For Publication/Latin American Inequality final/ThinDrive/"/>
    </mc:Choice>
  </mc:AlternateContent>
  <xr:revisionPtr revIDLastSave="1188" documentId="8_{C8845B04-224A-4303-8892-FC296390E35A}" xr6:coauthVersionLast="47" xr6:coauthVersionMax="47" xr10:uidLastSave="{42D4112A-326D-48DE-B2C1-97A6D268557A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AMO_UniqueIdentifier" hidden="1">"'d339cc07-e169-42b8-91ea-7dc2d0e4d128'"</definedName>
    <definedName name="_xlnm._FilterDatabase" localSheetId="0" hidden="1">Sheet1!$A$1:$BQ$419</definedName>
  </definedNames>
  <calcPr calcId="191028" iterate="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34" i="1" l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2" i="1"/>
  <c r="AN3" i="1"/>
  <c r="AO3" i="1"/>
  <c r="AP3" i="1"/>
  <c r="AQ3" i="1"/>
  <c r="AR3" i="1"/>
  <c r="AS3" i="1"/>
  <c r="AT3" i="1"/>
  <c r="AN4" i="1"/>
  <c r="AO4" i="1"/>
  <c r="AP4" i="1"/>
  <c r="AQ4" i="1"/>
  <c r="AR4" i="1"/>
  <c r="AS4" i="1"/>
  <c r="AT4" i="1"/>
  <c r="AN5" i="1"/>
  <c r="AO5" i="1"/>
  <c r="AP5" i="1"/>
  <c r="AQ5" i="1"/>
  <c r="AR5" i="1"/>
  <c r="AS5" i="1"/>
  <c r="AT5" i="1"/>
  <c r="AN6" i="1"/>
  <c r="AO6" i="1"/>
  <c r="AP6" i="1"/>
  <c r="AQ6" i="1"/>
  <c r="AR6" i="1"/>
  <c r="AS6" i="1"/>
  <c r="AT6" i="1"/>
  <c r="AN7" i="1"/>
  <c r="AO7" i="1"/>
  <c r="AP7" i="1"/>
  <c r="AQ7" i="1"/>
  <c r="AR7" i="1"/>
  <c r="AS7" i="1"/>
  <c r="AT7" i="1"/>
  <c r="AN8" i="1"/>
  <c r="AO8" i="1"/>
  <c r="AP8" i="1"/>
  <c r="AQ8" i="1"/>
  <c r="AR8" i="1"/>
  <c r="AS8" i="1"/>
  <c r="AT8" i="1"/>
  <c r="AN9" i="1"/>
  <c r="AO9" i="1"/>
  <c r="AP9" i="1"/>
  <c r="AQ9" i="1"/>
  <c r="AR9" i="1"/>
  <c r="AS9" i="1"/>
  <c r="AT9" i="1"/>
  <c r="AN10" i="1"/>
  <c r="AO10" i="1"/>
  <c r="AP10" i="1"/>
  <c r="AQ10" i="1"/>
  <c r="AR10" i="1"/>
  <c r="AS10" i="1"/>
  <c r="AT10" i="1"/>
  <c r="AN11" i="1"/>
  <c r="AO11" i="1"/>
  <c r="AP11" i="1"/>
  <c r="AQ11" i="1"/>
  <c r="AR11" i="1"/>
  <c r="AS11" i="1"/>
  <c r="AT11" i="1"/>
  <c r="AN12" i="1"/>
  <c r="AO12" i="1"/>
  <c r="AP12" i="1"/>
  <c r="AQ12" i="1"/>
  <c r="AR12" i="1"/>
  <c r="AS12" i="1"/>
  <c r="AT12" i="1"/>
  <c r="AN13" i="1"/>
  <c r="AO13" i="1"/>
  <c r="AP13" i="1"/>
  <c r="AQ13" i="1"/>
  <c r="AR13" i="1"/>
  <c r="AS13" i="1"/>
  <c r="AT13" i="1"/>
  <c r="AN14" i="1"/>
  <c r="AO14" i="1"/>
  <c r="AP14" i="1"/>
  <c r="AQ14" i="1"/>
  <c r="AR14" i="1"/>
  <c r="AS14" i="1"/>
  <c r="AT14" i="1"/>
  <c r="AN15" i="1"/>
  <c r="AO15" i="1"/>
  <c r="AP15" i="1"/>
  <c r="AQ15" i="1"/>
  <c r="AR15" i="1"/>
  <c r="AS15" i="1"/>
  <c r="AT15" i="1"/>
  <c r="AN16" i="1"/>
  <c r="AO16" i="1"/>
  <c r="AP16" i="1"/>
  <c r="AQ16" i="1"/>
  <c r="AR16" i="1"/>
  <c r="AS16" i="1"/>
  <c r="AT16" i="1"/>
  <c r="AN17" i="1"/>
  <c r="AO17" i="1"/>
  <c r="AP17" i="1"/>
  <c r="AQ17" i="1"/>
  <c r="AR17" i="1"/>
  <c r="AS17" i="1"/>
  <c r="AT17" i="1"/>
  <c r="AN18" i="1"/>
  <c r="AO18" i="1"/>
  <c r="AP18" i="1"/>
  <c r="AQ18" i="1"/>
  <c r="AR18" i="1"/>
  <c r="AS18" i="1"/>
  <c r="AT18" i="1"/>
  <c r="AN19" i="1"/>
  <c r="AO19" i="1"/>
  <c r="AP19" i="1"/>
  <c r="AQ19" i="1"/>
  <c r="AR19" i="1"/>
  <c r="AS19" i="1"/>
  <c r="AT19" i="1"/>
  <c r="AN20" i="1"/>
  <c r="AO20" i="1"/>
  <c r="AP20" i="1"/>
  <c r="AQ20" i="1"/>
  <c r="AR20" i="1"/>
  <c r="AS20" i="1"/>
  <c r="AT20" i="1"/>
  <c r="AN21" i="1"/>
  <c r="AO21" i="1"/>
  <c r="AP21" i="1"/>
  <c r="AQ21" i="1"/>
  <c r="AR21" i="1"/>
  <c r="AS21" i="1"/>
  <c r="AT21" i="1"/>
  <c r="AN22" i="1"/>
  <c r="AO22" i="1"/>
  <c r="AP22" i="1"/>
  <c r="AQ22" i="1"/>
  <c r="AR22" i="1"/>
  <c r="AS22" i="1"/>
  <c r="AT22" i="1"/>
  <c r="AN23" i="1"/>
  <c r="AO23" i="1"/>
  <c r="AP23" i="1"/>
  <c r="AQ23" i="1"/>
  <c r="AR23" i="1"/>
  <c r="AS23" i="1"/>
  <c r="AT23" i="1"/>
  <c r="AN24" i="1"/>
  <c r="AO24" i="1"/>
  <c r="AP24" i="1"/>
  <c r="AQ24" i="1"/>
  <c r="AR24" i="1"/>
  <c r="AS24" i="1"/>
  <c r="AT24" i="1"/>
  <c r="AN25" i="1"/>
  <c r="AO25" i="1"/>
  <c r="AP25" i="1"/>
  <c r="AQ25" i="1"/>
  <c r="AR25" i="1"/>
  <c r="AS25" i="1"/>
  <c r="AT25" i="1"/>
  <c r="AN26" i="1"/>
  <c r="AO26" i="1"/>
  <c r="AP26" i="1"/>
  <c r="AQ26" i="1"/>
  <c r="AR26" i="1"/>
  <c r="AS26" i="1"/>
  <c r="AT26" i="1"/>
  <c r="AN27" i="1"/>
  <c r="AO27" i="1"/>
  <c r="AP27" i="1"/>
  <c r="AQ27" i="1"/>
  <c r="AR27" i="1"/>
  <c r="AS27" i="1"/>
  <c r="AT27" i="1"/>
  <c r="AN28" i="1"/>
  <c r="AO28" i="1"/>
  <c r="AP28" i="1"/>
  <c r="AQ28" i="1"/>
  <c r="AR28" i="1"/>
  <c r="AS28" i="1"/>
  <c r="AT28" i="1"/>
  <c r="AN29" i="1"/>
  <c r="AO29" i="1"/>
  <c r="AP29" i="1"/>
  <c r="AQ29" i="1"/>
  <c r="AR29" i="1"/>
  <c r="AS29" i="1"/>
  <c r="AT29" i="1"/>
  <c r="AN30" i="1"/>
  <c r="AO30" i="1"/>
  <c r="AP30" i="1"/>
  <c r="AQ30" i="1"/>
  <c r="AR30" i="1"/>
  <c r="AS30" i="1"/>
  <c r="AT30" i="1"/>
  <c r="AN31" i="1"/>
  <c r="AO31" i="1"/>
  <c r="AP31" i="1"/>
  <c r="AQ31" i="1"/>
  <c r="AR31" i="1"/>
  <c r="AS31" i="1"/>
  <c r="AT31" i="1"/>
  <c r="AN32" i="1"/>
  <c r="AO32" i="1"/>
  <c r="AP32" i="1"/>
  <c r="AQ32" i="1"/>
  <c r="AR32" i="1"/>
  <c r="AS32" i="1"/>
  <c r="AT32" i="1"/>
  <c r="AN33" i="1"/>
  <c r="AO33" i="1"/>
  <c r="AP33" i="1"/>
  <c r="AQ33" i="1"/>
  <c r="AR33" i="1"/>
  <c r="AS33" i="1"/>
  <c r="AT33" i="1"/>
  <c r="AN34" i="1"/>
  <c r="AO34" i="1"/>
  <c r="AP34" i="1"/>
  <c r="AQ34" i="1"/>
  <c r="AR34" i="1"/>
  <c r="AS34" i="1"/>
  <c r="AT34" i="1"/>
  <c r="AN35" i="1"/>
  <c r="AO35" i="1"/>
  <c r="AP35" i="1"/>
  <c r="AQ35" i="1"/>
  <c r="AR35" i="1"/>
  <c r="AS35" i="1"/>
  <c r="AT35" i="1"/>
  <c r="AN36" i="1"/>
  <c r="AO36" i="1"/>
  <c r="AP36" i="1"/>
  <c r="AQ36" i="1"/>
  <c r="AR36" i="1"/>
  <c r="AS36" i="1"/>
  <c r="AT36" i="1"/>
  <c r="AN37" i="1"/>
  <c r="AO37" i="1"/>
  <c r="AP37" i="1"/>
  <c r="AQ37" i="1"/>
  <c r="AR37" i="1"/>
  <c r="AS37" i="1"/>
  <c r="AT37" i="1"/>
  <c r="AN38" i="1"/>
  <c r="AO38" i="1"/>
  <c r="AP38" i="1"/>
  <c r="AQ38" i="1"/>
  <c r="AR38" i="1"/>
  <c r="AS38" i="1"/>
  <c r="AT38" i="1"/>
  <c r="AN39" i="1"/>
  <c r="AO39" i="1"/>
  <c r="AP39" i="1"/>
  <c r="AQ39" i="1"/>
  <c r="AR39" i="1"/>
  <c r="AS39" i="1"/>
  <c r="AT39" i="1"/>
  <c r="AN40" i="1"/>
  <c r="AO40" i="1"/>
  <c r="AP40" i="1"/>
  <c r="AQ40" i="1"/>
  <c r="AR40" i="1"/>
  <c r="AS40" i="1"/>
  <c r="AT40" i="1"/>
  <c r="AN41" i="1"/>
  <c r="AO41" i="1"/>
  <c r="AP41" i="1"/>
  <c r="AQ41" i="1"/>
  <c r="AR41" i="1"/>
  <c r="AS41" i="1"/>
  <c r="AT41" i="1"/>
  <c r="AN42" i="1"/>
  <c r="AO42" i="1"/>
  <c r="AP42" i="1"/>
  <c r="AQ42" i="1"/>
  <c r="AR42" i="1"/>
  <c r="AS42" i="1"/>
  <c r="AT42" i="1"/>
  <c r="AN43" i="1"/>
  <c r="AO43" i="1"/>
  <c r="AP43" i="1"/>
  <c r="AQ43" i="1"/>
  <c r="AR43" i="1"/>
  <c r="AS43" i="1"/>
  <c r="AT43" i="1"/>
  <c r="AN44" i="1"/>
  <c r="AO44" i="1"/>
  <c r="AP44" i="1"/>
  <c r="AQ44" i="1"/>
  <c r="AR44" i="1"/>
  <c r="AS44" i="1"/>
  <c r="AT44" i="1"/>
  <c r="AN45" i="1"/>
  <c r="AO45" i="1"/>
  <c r="AP45" i="1"/>
  <c r="AQ45" i="1"/>
  <c r="AR45" i="1"/>
  <c r="AS45" i="1"/>
  <c r="AT45" i="1"/>
  <c r="AN46" i="1"/>
  <c r="AO46" i="1"/>
  <c r="AP46" i="1"/>
  <c r="AQ46" i="1"/>
  <c r="AR46" i="1"/>
  <c r="AS46" i="1"/>
  <c r="AT46" i="1"/>
  <c r="AN47" i="1"/>
  <c r="AO47" i="1"/>
  <c r="AP47" i="1"/>
  <c r="AQ47" i="1"/>
  <c r="AR47" i="1"/>
  <c r="AS47" i="1"/>
  <c r="AT47" i="1"/>
  <c r="AN48" i="1"/>
  <c r="AO48" i="1"/>
  <c r="AP48" i="1"/>
  <c r="AQ48" i="1"/>
  <c r="AR48" i="1"/>
  <c r="AS48" i="1"/>
  <c r="AT48" i="1"/>
  <c r="AN49" i="1"/>
  <c r="AO49" i="1"/>
  <c r="AP49" i="1"/>
  <c r="AQ49" i="1"/>
  <c r="AR49" i="1"/>
  <c r="AS49" i="1"/>
  <c r="AT49" i="1"/>
  <c r="AN50" i="1"/>
  <c r="AO50" i="1"/>
  <c r="AP50" i="1"/>
  <c r="AQ50" i="1"/>
  <c r="AR50" i="1"/>
  <c r="AS50" i="1"/>
  <c r="AT50" i="1"/>
  <c r="AN51" i="1"/>
  <c r="AO51" i="1"/>
  <c r="AP51" i="1"/>
  <c r="AQ51" i="1"/>
  <c r="AR51" i="1"/>
  <c r="AS51" i="1"/>
  <c r="AT51" i="1"/>
  <c r="AN52" i="1"/>
  <c r="AO52" i="1"/>
  <c r="AP52" i="1"/>
  <c r="AQ52" i="1"/>
  <c r="AR52" i="1"/>
  <c r="AS52" i="1"/>
  <c r="AT52" i="1"/>
  <c r="AN53" i="1"/>
  <c r="AO53" i="1"/>
  <c r="AP53" i="1"/>
  <c r="AQ53" i="1"/>
  <c r="AR53" i="1"/>
  <c r="AS53" i="1"/>
  <c r="AT53" i="1"/>
  <c r="AN54" i="1"/>
  <c r="AO54" i="1"/>
  <c r="AP54" i="1"/>
  <c r="AQ54" i="1"/>
  <c r="AR54" i="1"/>
  <c r="AS54" i="1"/>
  <c r="AT54" i="1"/>
  <c r="AN55" i="1"/>
  <c r="AO55" i="1"/>
  <c r="AP55" i="1"/>
  <c r="AQ55" i="1"/>
  <c r="AR55" i="1"/>
  <c r="AS55" i="1"/>
  <c r="AT55" i="1"/>
  <c r="AN56" i="1"/>
  <c r="AO56" i="1"/>
  <c r="AP56" i="1"/>
  <c r="AQ56" i="1"/>
  <c r="AR56" i="1"/>
  <c r="AS56" i="1"/>
  <c r="AT56" i="1"/>
  <c r="AN57" i="1"/>
  <c r="AO57" i="1"/>
  <c r="AP57" i="1"/>
  <c r="AQ57" i="1"/>
  <c r="AR57" i="1"/>
  <c r="AS57" i="1"/>
  <c r="AT57" i="1"/>
  <c r="AN58" i="1"/>
  <c r="AO58" i="1"/>
  <c r="AP58" i="1"/>
  <c r="AQ58" i="1"/>
  <c r="AR58" i="1"/>
  <c r="AS58" i="1"/>
  <c r="AT58" i="1"/>
  <c r="AN59" i="1"/>
  <c r="AO59" i="1"/>
  <c r="AP59" i="1"/>
  <c r="AQ59" i="1"/>
  <c r="AR59" i="1"/>
  <c r="AS59" i="1"/>
  <c r="AT59" i="1"/>
  <c r="AN60" i="1"/>
  <c r="AO60" i="1"/>
  <c r="AP60" i="1"/>
  <c r="AQ60" i="1"/>
  <c r="AR60" i="1"/>
  <c r="AS60" i="1"/>
  <c r="AT60" i="1"/>
  <c r="AN61" i="1"/>
  <c r="AO61" i="1"/>
  <c r="AP61" i="1"/>
  <c r="AQ61" i="1"/>
  <c r="AR61" i="1"/>
  <c r="AS61" i="1"/>
  <c r="AT61" i="1"/>
  <c r="AN62" i="1"/>
  <c r="AO62" i="1"/>
  <c r="AP62" i="1"/>
  <c r="AQ62" i="1"/>
  <c r="AR62" i="1"/>
  <c r="AS62" i="1"/>
  <c r="AT62" i="1"/>
  <c r="AN63" i="1"/>
  <c r="AO63" i="1"/>
  <c r="AP63" i="1"/>
  <c r="AQ63" i="1"/>
  <c r="AR63" i="1"/>
  <c r="AS63" i="1"/>
  <c r="AT63" i="1"/>
  <c r="AN64" i="1"/>
  <c r="AO64" i="1"/>
  <c r="AP64" i="1"/>
  <c r="AQ64" i="1"/>
  <c r="AR64" i="1"/>
  <c r="AS64" i="1"/>
  <c r="AT64" i="1"/>
  <c r="AN65" i="1"/>
  <c r="AO65" i="1"/>
  <c r="AP65" i="1"/>
  <c r="AQ65" i="1"/>
  <c r="AR65" i="1"/>
  <c r="AS65" i="1"/>
  <c r="AT65" i="1"/>
  <c r="AN66" i="1"/>
  <c r="AO66" i="1"/>
  <c r="AP66" i="1"/>
  <c r="AQ66" i="1"/>
  <c r="AR66" i="1"/>
  <c r="AS66" i="1"/>
  <c r="AT66" i="1"/>
  <c r="AN67" i="1"/>
  <c r="AO67" i="1"/>
  <c r="AP67" i="1"/>
  <c r="AQ67" i="1"/>
  <c r="AR67" i="1"/>
  <c r="AS67" i="1"/>
  <c r="AT67" i="1"/>
  <c r="AN68" i="1"/>
  <c r="AO68" i="1"/>
  <c r="AP68" i="1"/>
  <c r="AQ68" i="1"/>
  <c r="AR68" i="1"/>
  <c r="AS68" i="1"/>
  <c r="AT68" i="1"/>
  <c r="AN69" i="1"/>
  <c r="AO69" i="1"/>
  <c r="AP69" i="1"/>
  <c r="AQ69" i="1"/>
  <c r="AR69" i="1"/>
  <c r="AS69" i="1"/>
  <c r="AT69" i="1"/>
  <c r="AN70" i="1"/>
  <c r="AO70" i="1"/>
  <c r="AP70" i="1"/>
  <c r="AQ70" i="1"/>
  <c r="AR70" i="1"/>
  <c r="AS70" i="1"/>
  <c r="AT70" i="1"/>
  <c r="AN71" i="1"/>
  <c r="AO71" i="1"/>
  <c r="AP71" i="1"/>
  <c r="AQ71" i="1"/>
  <c r="AR71" i="1"/>
  <c r="AS71" i="1"/>
  <c r="AT71" i="1"/>
  <c r="AN72" i="1"/>
  <c r="AO72" i="1"/>
  <c r="AP72" i="1"/>
  <c r="AQ72" i="1"/>
  <c r="AR72" i="1"/>
  <c r="AS72" i="1"/>
  <c r="AT72" i="1"/>
  <c r="AN73" i="1"/>
  <c r="AO73" i="1"/>
  <c r="AP73" i="1"/>
  <c r="AQ73" i="1"/>
  <c r="AR73" i="1"/>
  <c r="AS73" i="1"/>
  <c r="AT73" i="1"/>
  <c r="AN74" i="1"/>
  <c r="AO74" i="1"/>
  <c r="AP74" i="1"/>
  <c r="AQ74" i="1"/>
  <c r="AR74" i="1"/>
  <c r="AS74" i="1"/>
  <c r="AT74" i="1"/>
  <c r="AN75" i="1"/>
  <c r="AO75" i="1"/>
  <c r="AP75" i="1"/>
  <c r="AQ75" i="1"/>
  <c r="AR75" i="1"/>
  <c r="AS75" i="1"/>
  <c r="AT75" i="1"/>
  <c r="AN76" i="1"/>
  <c r="AO76" i="1"/>
  <c r="AP76" i="1"/>
  <c r="AQ76" i="1"/>
  <c r="AR76" i="1"/>
  <c r="AS76" i="1"/>
  <c r="AT76" i="1"/>
  <c r="AN77" i="1"/>
  <c r="AO77" i="1"/>
  <c r="AP77" i="1"/>
  <c r="AQ77" i="1"/>
  <c r="AR77" i="1"/>
  <c r="AS77" i="1"/>
  <c r="AT77" i="1"/>
  <c r="AN78" i="1"/>
  <c r="AO78" i="1"/>
  <c r="AP78" i="1"/>
  <c r="AQ78" i="1"/>
  <c r="AR78" i="1"/>
  <c r="AS78" i="1"/>
  <c r="AT78" i="1"/>
  <c r="AN79" i="1"/>
  <c r="AO79" i="1"/>
  <c r="AP79" i="1"/>
  <c r="AQ79" i="1"/>
  <c r="AR79" i="1"/>
  <c r="AS79" i="1"/>
  <c r="AT79" i="1"/>
  <c r="AN80" i="1"/>
  <c r="AO80" i="1"/>
  <c r="AP80" i="1"/>
  <c r="AQ80" i="1"/>
  <c r="AR80" i="1"/>
  <c r="AS80" i="1"/>
  <c r="AT80" i="1"/>
  <c r="AN81" i="1"/>
  <c r="AO81" i="1"/>
  <c r="AP81" i="1"/>
  <c r="AQ81" i="1"/>
  <c r="AR81" i="1"/>
  <c r="AS81" i="1"/>
  <c r="AT81" i="1"/>
  <c r="AN82" i="1"/>
  <c r="AO82" i="1"/>
  <c r="AP82" i="1"/>
  <c r="AQ82" i="1"/>
  <c r="AR82" i="1"/>
  <c r="AS82" i="1"/>
  <c r="AT82" i="1"/>
  <c r="AN83" i="1"/>
  <c r="AO83" i="1"/>
  <c r="AP83" i="1"/>
  <c r="AQ83" i="1"/>
  <c r="AR83" i="1"/>
  <c r="AS83" i="1"/>
  <c r="AT83" i="1"/>
  <c r="AN84" i="1"/>
  <c r="AO84" i="1"/>
  <c r="AP84" i="1"/>
  <c r="AQ84" i="1"/>
  <c r="AR84" i="1"/>
  <c r="AS84" i="1"/>
  <c r="AT84" i="1"/>
  <c r="AN85" i="1"/>
  <c r="AO85" i="1"/>
  <c r="AP85" i="1"/>
  <c r="AQ85" i="1"/>
  <c r="AR85" i="1"/>
  <c r="AS85" i="1"/>
  <c r="AT85" i="1"/>
  <c r="AN86" i="1"/>
  <c r="AO86" i="1"/>
  <c r="AP86" i="1"/>
  <c r="AQ86" i="1"/>
  <c r="AR86" i="1"/>
  <c r="AS86" i="1"/>
  <c r="AT86" i="1"/>
  <c r="AN87" i="1"/>
  <c r="AO87" i="1"/>
  <c r="AP87" i="1"/>
  <c r="AQ87" i="1"/>
  <c r="AR87" i="1"/>
  <c r="AS87" i="1"/>
  <c r="AT87" i="1"/>
  <c r="AN88" i="1"/>
  <c r="AO88" i="1"/>
  <c r="AP88" i="1"/>
  <c r="AQ88" i="1"/>
  <c r="AR88" i="1"/>
  <c r="AS88" i="1"/>
  <c r="AT88" i="1"/>
  <c r="AN89" i="1"/>
  <c r="AO89" i="1"/>
  <c r="AP89" i="1"/>
  <c r="AQ89" i="1"/>
  <c r="AR89" i="1"/>
  <c r="AS89" i="1"/>
  <c r="AT89" i="1"/>
  <c r="AN90" i="1"/>
  <c r="AO90" i="1"/>
  <c r="AP90" i="1"/>
  <c r="AQ90" i="1"/>
  <c r="AR90" i="1"/>
  <c r="AS90" i="1"/>
  <c r="AT90" i="1"/>
  <c r="AN91" i="1"/>
  <c r="AO91" i="1"/>
  <c r="AP91" i="1"/>
  <c r="AQ91" i="1"/>
  <c r="AR91" i="1"/>
  <c r="AS91" i="1"/>
  <c r="AT91" i="1"/>
  <c r="AN92" i="1"/>
  <c r="AO92" i="1"/>
  <c r="AP92" i="1"/>
  <c r="AQ92" i="1"/>
  <c r="AR92" i="1"/>
  <c r="AS92" i="1"/>
  <c r="AT92" i="1"/>
  <c r="AN93" i="1"/>
  <c r="AO93" i="1"/>
  <c r="AP93" i="1"/>
  <c r="AQ93" i="1"/>
  <c r="AR93" i="1"/>
  <c r="AS93" i="1"/>
  <c r="AT93" i="1"/>
  <c r="AN94" i="1"/>
  <c r="AO94" i="1"/>
  <c r="AP94" i="1"/>
  <c r="AQ94" i="1"/>
  <c r="AR94" i="1"/>
  <c r="AS94" i="1"/>
  <c r="AT94" i="1"/>
  <c r="AN95" i="1"/>
  <c r="AO95" i="1"/>
  <c r="AP95" i="1"/>
  <c r="AQ95" i="1"/>
  <c r="AR95" i="1"/>
  <c r="AS95" i="1"/>
  <c r="AT95" i="1"/>
  <c r="AN96" i="1"/>
  <c r="AO96" i="1"/>
  <c r="AP96" i="1"/>
  <c r="AQ96" i="1"/>
  <c r="AR96" i="1"/>
  <c r="AS96" i="1"/>
  <c r="AT96" i="1"/>
  <c r="AN97" i="1"/>
  <c r="AO97" i="1"/>
  <c r="AP97" i="1"/>
  <c r="AQ97" i="1"/>
  <c r="AR97" i="1"/>
  <c r="AS97" i="1"/>
  <c r="AT97" i="1"/>
  <c r="AN98" i="1"/>
  <c r="AO98" i="1"/>
  <c r="AP98" i="1"/>
  <c r="AQ98" i="1"/>
  <c r="AR98" i="1"/>
  <c r="AS98" i="1"/>
  <c r="AT98" i="1"/>
  <c r="AN99" i="1"/>
  <c r="AO99" i="1"/>
  <c r="AP99" i="1"/>
  <c r="AQ99" i="1"/>
  <c r="AR99" i="1"/>
  <c r="AS99" i="1"/>
  <c r="AT99" i="1"/>
  <c r="AN100" i="1"/>
  <c r="AO100" i="1"/>
  <c r="AP100" i="1"/>
  <c r="AQ100" i="1"/>
  <c r="AR100" i="1"/>
  <c r="AS100" i="1"/>
  <c r="AT100" i="1"/>
  <c r="AN101" i="1"/>
  <c r="AO101" i="1"/>
  <c r="AP101" i="1"/>
  <c r="AQ101" i="1"/>
  <c r="AR101" i="1"/>
  <c r="AS101" i="1"/>
  <c r="AT101" i="1"/>
  <c r="AN102" i="1"/>
  <c r="AO102" i="1"/>
  <c r="AP102" i="1"/>
  <c r="AQ102" i="1"/>
  <c r="AR102" i="1"/>
  <c r="AS102" i="1"/>
  <c r="AT102" i="1"/>
  <c r="AN103" i="1"/>
  <c r="AO103" i="1"/>
  <c r="AP103" i="1"/>
  <c r="AQ103" i="1"/>
  <c r="AR103" i="1"/>
  <c r="AS103" i="1"/>
  <c r="AT103" i="1"/>
  <c r="AN104" i="1"/>
  <c r="AO104" i="1"/>
  <c r="AP104" i="1"/>
  <c r="AQ104" i="1"/>
  <c r="AR104" i="1"/>
  <c r="AS104" i="1"/>
  <c r="AT104" i="1"/>
  <c r="AN105" i="1"/>
  <c r="AO105" i="1"/>
  <c r="AP105" i="1"/>
  <c r="AQ105" i="1"/>
  <c r="AR105" i="1"/>
  <c r="AS105" i="1"/>
  <c r="AT105" i="1"/>
  <c r="AN106" i="1"/>
  <c r="AO106" i="1"/>
  <c r="AP106" i="1"/>
  <c r="AQ106" i="1"/>
  <c r="AR106" i="1"/>
  <c r="AS106" i="1"/>
  <c r="AT106" i="1"/>
  <c r="AN107" i="1"/>
  <c r="AO107" i="1"/>
  <c r="AP107" i="1"/>
  <c r="AQ107" i="1"/>
  <c r="AR107" i="1"/>
  <c r="AS107" i="1"/>
  <c r="AT107" i="1"/>
  <c r="AN108" i="1"/>
  <c r="AO108" i="1"/>
  <c r="AP108" i="1"/>
  <c r="AQ108" i="1"/>
  <c r="AR108" i="1"/>
  <c r="AS108" i="1"/>
  <c r="AT108" i="1"/>
  <c r="AN109" i="1"/>
  <c r="AO109" i="1"/>
  <c r="AP109" i="1"/>
  <c r="AQ109" i="1"/>
  <c r="AR109" i="1"/>
  <c r="AS109" i="1"/>
  <c r="AT109" i="1"/>
  <c r="AN110" i="1"/>
  <c r="AO110" i="1"/>
  <c r="AP110" i="1"/>
  <c r="AQ110" i="1"/>
  <c r="AR110" i="1"/>
  <c r="AS110" i="1"/>
  <c r="AT110" i="1"/>
  <c r="AN111" i="1"/>
  <c r="AO111" i="1"/>
  <c r="AP111" i="1"/>
  <c r="AQ111" i="1"/>
  <c r="AR111" i="1"/>
  <c r="AS111" i="1"/>
  <c r="AT111" i="1"/>
  <c r="AN112" i="1"/>
  <c r="AO112" i="1"/>
  <c r="AP112" i="1"/>
  <c r="AQ112" i="1"/>
  <c r="AR112" i="1"/>
  <c r="AS112" i="1"/>
  <c r="AT112" i="1"/>
  <c r="AN113" i="1"/>
  <c r="AO113" i="1"/>
  <c r="AP113" i="1"/>
  <c r="AQ113" i="1"/>
  <c r="AR113" i="1"/>
  <c r="AS113" i="1"/>
  <c r="AT113" i="1"/>
  <c r="AN114" i="1"/>
  <c r="AO114" i="1"/>
  <c r="AP114" i="1"/>
  <c r="AQ114" i="1"/>
  <c r="AR114" i="1"/>
  <c r="AS114" i="1"/>
  <c r="AT114" i="1"/>
  <c r="AN115" i="1"/>
  <c r="AO115" i="1"/>
  <c r="AP115" i="1"/>
  <c r="AQ115" i="1"/>
  <c r="AR115" i="1"/>
  <c r="AS115" i="1"/>
  <c r="AT115" i="1"/>
  <c r="AN116" i="1"/>
  <c r="AO116" i="1"/>
  <c r="AP116" i="1"/>
  <c r="AQ116" i="1"/>
  <c r="AR116" i="1"/>
  <c r="AS116" i="1"/>
  <c r="AT116" i="1"/>
  <c r="AN117" i="1"/>
  <c r="AO117" i="1"/>
  <c r="AP117" i="1"/>
  <c r="AQ117" i="1"/>
  <c r="AR117" i="1"/>
  <c r="AS117" i="1"/>
  <c r="AT117" i="1"/>
  <c r="AN118" i="1"/>
  <c r="AO118" i="1"/>
  <c r="AP118" i="1"/>
  <c r="AQ118" i="1"/>
  <c r="AR118" i="1"/>
  <c r="AS118" i="1"/>
  <c r="AT118" i="1"/>
  <c r="AN119" i="1"/>
  <c r="AO119" i="1"/>
  <c r="AP119" i="1"/>
  <c r="AQ119" i="1"/>
  <c r="AR119" i="1"/>
  <c r="AS119" i="1"/>
  <c r="AT119" i="1"/>
  <c r="AN120" i="1"/>
  <c r="AO120" i="1"/>
  <c r="AP120" i="1"/>
  <c r="AQ120" i="1"/>
  <c r="AR120" i="1"/>
  <c r="AS120" i="1"/>
  <c r="AT120" i="1"/>
  <c r="AN121" i="1"/>
  <c r="AO121" i="1"/>
  <c r="AP121" i="1"/>
  <c r="AQ121" i="1"/>
  <c r="AR121" i="1"/>
  <c r="AS121" i="1"/>
  <c r="AT121" i="1"/>
  <c r="AN122" i="1"/>
  <c r="AO122" i="1"/>
  <c r="AP122" i="1"/>
  <c r="AQ122" i="1"/>
  <c r="AR122" i="1"/>
  <c r="AS122" i="1"/>
  <c r="AT122" i="1"/>
  <c r="AN123" i="1"/>
  <c r="AO123" i="1"/>
  <c r="AP123" i="1"/>
  <c r="AQ123" i="1"/>
  <c r="AR123" i="1"/>
  <c r="AS123" i="1"/>
  <c r="AT123" i="1"/>
  <c r="AN124" i="1"/>
  <c r="AO124" i="1"/>
  <c r="AP124" i="1"/>
  <c r="AQ124" i="1"/>
  <c r="AR124" i="1"/>
  <c r="AS124" i="1"/>
  <c r="AT124" i="1"/>
  <c r="AN125" i="1"/>
  <c r="AO125" i="1"/>
  <c r="AP125" i="1"/>
  <c r="AQ125" i="1"/>
  <c r="AR125" i="1"/>
  <c r="AS125" i="1"/>
  <c r="AT125" i="1"/>
  <c r="AN126" i="1"/>
  <c r="AO126" i="1"/>
  <c r="AP126" i="1"/>
  <c r="AQ126" i="1"/>
  <c r="AR126" i="1"/>
  <c r="AS126" i="1"/>
  <c r="AT126" i="1"/>
  <c r="AN127" i="1"/>
  <c r="AO127" i="1"/>
  <c r="AP127" i="1"/>
  <c r="AQ127" i="1"/>
  <c r="AR127" i="1"/>
  <c r="AS127" i="1"/>
  <c r="AT127" i="1"/>
  <c r="AN128" i="1"/>
  <c r="AO128" i="1"/>
  <c r="AP128" i="1"/>
  <c r="AQ128" i="1"/>
  <c r="AR128" i="1"/>
  <c r="AS128" i="1"/>
  <c r="AT128" i="1"/>
  <c r="AN129" i="1"/>
  <c r="AO129" i="1"/>
  <c r="AP129" i="1"/>
  <c r="AQ129" i="1"/>
  <c r="AR129" i="1"/>
  <c r="AS129" i="1"/>
  <c r="AT129" i="1"/>
  <c r="AN130" i="1"/>
  <c r="AO130" i="1"/>
  <c r="AP130" i="1"/>
  <c r="AQ130" i="1"/>
  <c r="AR130" i="1"/>
  <c r="AS130" i="1"/>
  <c r="AT130" i="1"/>
  <c r="AN131" i="1"/>
  <c r="AO131" i="1"/>
  <c r="AP131" i="1"/>
  <c r="AQ131" i="1"/>
  <c r="AR131" i="1"/>
  <c r="AS131" i="1"/>
  <c r="AT131" i="1"/>
  <c r="AN132" i="1"/>
  <c r="AO132" i="1"/>
  <c r="AP132" i="1"/>
  <c r="AQ132" i="1"/>
  <c r="AR132" i="1"/>
  <c r="AS132" i="1"/>
  <c r="AT132" i="1"/>
  <c r="AN133" i="1"/>
  <c r="AO133" i="1"/>
  <c r="AP133" i="1"/>
  <c r="AQ133" i="1"/>
  <c r="AR133" i="1"/>
  <c r="AS133" i="1"/>
  <c r="AT133" i="1"/>
  <c r="AN134" i="1"/>
  <c r="AO134" i="1"/>
  <c r="AP134" i="1"/>
  <c r="AQ134" i="1"/>
  <c r="AR134" i="1"/>
  <c r="AS134" i="1"/>
  <c r="AT134" i="1"/>
  <c r="AN135" i="1"/>
  <c r="AO135" i="1"/>
  <c r="AP135" i="1"/>
  <c r="AQ135" i="1"/>
  <c r="AR135" i="1"/>
  <c r="AS135" i="1"/>
  <c r="AT135" i="1"/>
  <c r="AN136" i="1"/>
  <c r="AO136" i="1"/>
  <c r="AP136" i="1"/>
  <c r="AQ136" i="1"/>
  <c r="AR136" i="1"/>
  <c r="AS136" i="1"/>
  <c r="AT136" i="1"/>
  <c r="AN137" i="1"/>
  <c r="AO137" i="1"/>
  <c r="AP137" i="1"/>
  <c r="AQ137" i="1"/>
  <c r="AR137" i="1"/>
  <c r="AS137" i="1"/>
  <c r="AT137" i="1"/>
  <c r="AN138" i="1"/>
  <c r="AO138" i="1"/>
  <c r="AP138" i="1"/>
  <c r="AQ138" i="1"/>
  <c r="AR138" i="1"/>
  <c r="AS138" i="1"/>
  <c r="AT138" i="1"/>
  <c r="AN139" i="1"/>
  <c r="AO139" i="1"/>
  <c r="AP139" i="1"/>
  <c r="AQ139" i="1"/>
  <c r="AR139" i="1"/>
  <c r="AS139" i="1"/>
  <c r="AT139" i="1"/>
  <c r="AN140" i="1"/>
  <c r="AO140" i="1"/>
  <c r="AP140" i="1"/>
  <c r="AQ140" i="1"/>
  <c r="AR140" i="1"/>
  <c r="AS140" i="1"/>
  <c r="AT140" i="1"/>
  <c r="AN141" i="1"/>
  <c r="AO141" i="1"/>
  <c r="AP141" i="1"/>
  <c r="AQ141" i="1"/>
  <c r="AR141" i="1"/>
  <c r="AS141" i="1"/>
  <c r="AT141" i="1"/>
  <c r="AN142" i="1"/>
  <c r="AO142" i="1"/>
  <c r="AP142" i="1"/>
  <c r="AQ142" i="1"/>
  <c r="AR142" i="1"/>
  <c r="AS142" i="1"/>
  <c r="AT142" i="1"/>
  <c r="AN143" i="1"/>
  <c r="AO143" i="1"/>
  <c r="AP143" i="1"/>
  <c r="AQ143" i="1"/>
  <c r="AR143" i="1"/>
  <c r="AS143" i="1"/>
  <c r="AT143" i="1"/>
  <c r="AN144" i="1"/>
  <c r="AO144" i="1"/>
  <c r="AP144" i="1"/>
  <c r="AQ144" i="1"/>
  <c r="AR144" i="1"/>
  <c r="AS144" i="1"/>
  <c r="AT144" i="1"/>
  <c r="AN145" i="1"/>
  <c r="AO145" i="1"/>
  <c r="AP145" i="1"/>
  <c r="AQ145" i="1"/>
  <c r="AR145" i="1"/>
  <c r="AS145" i="1"/>
  <c r="AT145" i="1"/>
  <c r="AN146" i="1"/>
  <c r="AO146" i="1"/>
  <c r="AP146" i="1"/>
  <c r="AQ146" i="1"/>
  <c r="AR146" i="1"/>
  <c r="AS146" i="1"/>
  <c r="AT146" i="1"/>
  <c r="AN147" i="1"/>
  <c r="AO147" i="1"/>
  <c r="AP147" i="1"/>
  <c r="AQ147" i="1"/>
  <c r="AR147" i="1"/>
  <c r="AS147" i="1"/>
  <c r="AT147" i="1"/>
  <c r="AN148" i="1"/>
  <c r="AO148" i="1"/>
  <c r="AP148" i="1"/>
  <c r="AQ148" i="1"/>
  <c r="AR148" i="1"/>
  <c r="AS148" i="1"/>
  <c r="AT148" i="1"/>
  <c r="AN149" i="1"/>
  <c r="AO149" i="1"/>
  <c r="AP149" i="1"/>
  <c r="AQ149" i="1"/>
  <c r="AR149" i="1"/>
  <c r="AS149" i="1"/>
  <c r="AT149" i="1"/>
  <c r="AN150" i="1"/>
  <c r="AO150" i="1"/>
  <c r="AP150" i="1"/>
  <c r="AQ150" i="1"/>
  <c r="AR150" i="1"/>
  <c r="AS150" i="1"/>
  <c r="AT150" i="1"/>
  <c r="AN151" i="1"/>
  <c r="AO151" i="1"/>
  <c r="AP151" i="1"/>
  <c r="AQ151" i="1"/>
  <c r="AR151" i="1"/>
  <c r="AS151" i="1"/>
  <c r="AT151" i="1"/>
  <c r="AN152" i="1"/>
  <c r="AO152" i="1"/>
  <c r="AP152" i="1"/>
  <c r="AQ152" i="1"/>
  <c r="AR152" i="1"/>
  <c r="AS152" i="1"/>
  <c r="AT152" i="1"/>
  <c r="AN153" i="1"/>
  <c r="AO153" i="1"/>
  <c r="AP153" i="1"/>
  <c r="AQ153" i="1"/>
  <c r="AR153" i="1"/>
  <c r="AS153" i="1"/>
  <c r="AT153" i="1"/>
  <c r="AN154" i="1"/>
  <c r="AO154" i="1"/>
  <c r="AP154" i="1"/>
  <c r="AQ154" i="1"/>
  <c r="AR154" i="1"/>
  <c r="AS154" i="1"/>
  <c r="AT154" i="1"/>
  <c r="AN155" i="1"/>
  <c r="AO155" i="1"/>
  <c r="AP155" i="1"/>
  <c r="AQ155" i="1"/>
  <c r="AR155" i="1"/>
  <c r="AS155" i="1"/>
  <c r="AT155" i="1"/>
  <c r="AN156" i="1"/>
  <c r="AO156" i="1"/>
  <c r="AP156" i="1"/>
  <c r="AQ156" i="1"/>
  <c r="AR156" i="1"/>
  <c r="AS156" i="1"/>
  <c r="AT156" i="1"/>
  <c r="AN157" i="1"/>
  <c r="AO157" i="1"/>
  <c r="AP157" i="1"/>
  <c r="AQ157" i="1"/>
  <c r="AR157" i="1"/>
  <c r="AS157" i="1"/>
  <c r="AT157" i="1"/>
  <c r="AN158" i="1"/>
  <c r="AO158" i="1"/>
  <c r="AP158" i="1"/>
  <c r="AQ158" i="1"/>
  <c r="AR158" i="1"/>
  <c r="AS158" i="1"/>
  <c r="AT158" i="1"/>
  <c r="AN159" i="1"/>
  <c r="AO159" i="1"/>
  <c r="AP159" i="1"/>
  <c r="AQ159" i="1"/>
  <c r="AR159" i="1"/>
  <c r="AS159" i="1"/>
  <c r="AT159" i="1"/>
  <c r="AN160" i="1"/>
  <c r="AO160" i="1"/>
  <c r="AP160" i="1"/>
  <c r="AQ160" i="1"/>
  <c r="AR160" i="1"/>
  <c r="AS160" i="1"/>
  <c r="AT160" i="1"/>
  <c r="AN161" i="1"/>
  <c r="AO161" i="1"/>
  <c r="AP161" i="1"/>
  <c r="AQ161" i="1"/>
  <c r="AR161" i="1"/>
  <c r="AS161" i="1"/>
  <c r="AT161" i="1"/>
  <c r="AN162" i="1"/>
  <c r="AO162" i="1"/>
  <c r="AP162" i="1"/>
  <c r="AQ162" i="1"/>
  <c r="AR162" i="1"/>
  <c r="AS162" i="1"/>
  <c r="AT162" i="1"/>
  <c r="AN163" i="1"/>
  <c r="AO163" i="1"/>
  <c r="AP163" i="1"/>
  <c r="AQ163" i="1"/>
  <c r="AR163" i="1"/>
  <c r="AS163" i="1"/>
  <c r="AT163" i="1"/>
  <c r="AN164" i="1"/>
  <c r="AO164" i="1"/>
  <c r="AP164" i="1"/>
  <c r="AQ164" i="1"/>
  <c r="AR164" i="1"/>
  <c r="AS164" i="1"/>
  <c r="AT164" i="1"/>
  <c r="AN165" i="1"/>
  <c r="AO165" i="1"/>
  <c r="AP165" i="1"/>
  <c r="AQ165" i="1"/>
  <c r="AR165" i="1"/>
  <c r="AS165" i="1"/>
  <c r="AT165" i="1"/>
  <c r="AN166" i="1"/>
  <c r="AO166" i="1"/>
  <c r="AP166" i="1"/>
  <c r="AQ166" i="1"/>
  <c r="AR166" i="1"/>
  <c r="AS166" i="1"/>
  <c r="AT166" i="1"/>
  <c r="AN167" i="1"/>
  <c r="AO167" i="1"/>
  <c r="AP167" i="1"/>
  <c r="AQ167" i="1"/>
  <c r="AR167" i="1"/>
  <c r="AS167" i="1"/>
  <c r="AT167" i="1"/>
  <c r="AN168" i="1"/>
  <c r="AO168" i="1"/>
  <c r="AP168" i="1"/>
  <c r="AQ168" i="1"/>
  <c r="AR168" i="1"/>
  <c r="AS168" i="1"/>
  <c r="AT168" i="1"/>
  <c r="AN169" i="1"/>
  <c r="AO169" i="1"/>
  <c r="AP169" i="1"/>
  <c r="AQ169" i="1"/>
  <c r="AR169" i="1"/>
  <c r="AS169" i="1"/>
  <c r="AT169" i="1"/>
  <c r="AN170" i="1"/>
  <c r="AO170" i="1"/>
  <c r="AP170" i="1"/>
  <c r="AQ170" i="1"/>
  <c r="AR170" i="1"/>
  <c r="AS170" i="1"/>
  <c r="AT170" i="1"/>
  <c r="AN171" i="1"/>
  <c r="AO171" i="1"/>
  <c r="AP171" i="1"/>
  <c r="AQ171" i="1"/>
  <c r="AR171" i="1"/>
  <c r="AS171" i="1"/>
  <c r="AT171" i="1"/>
  <c r="AN172" i="1"/>
  <c r="AO172" i="1"/>
  <c r="AP172" i="1"/>
  <c r="AQ172" i="1"/>
  <c r="AR172" i="1"/>
  <c r="AS172" i="1"/>
  <c r="AT172" i="1"/>
  <c r="AN173" i="1"/>
  <c r="AO173" i="1"/>
  <c r="AP173" i="1"/>
  <c r="AQ173" i="1"/>
  <c r="AR173" i="1"/>
  <c r="AS173" i="1"/>
  <c r="AT173" i="1"/>
  <c r="AN174" i="1"/>
  <c r="AO174" i="1"/>
  <c r="AP174" i="1"/>
  <c r="AQ174" i="1"/>
  <c r="AR174" i="1"/>
  <c r="AS174" i="1"/>
  <c r="AT174" i="1"/>
  <c r="AN175" i="1"/>
  <c r="AO175" i="1"/>
  <c r="AP175" i="1"/>
  <c r="AQ175" i="1"/>
  <c r="AR175" i="1"/>
  <c r="AS175" i="1"/>
  <c r="AT175" i="1"/>
  <c r="AN176" i="1"/>
  <c r="AO176" i="1"/>
  <c r="AP176" i="1"/>
  <c r="AQ176" i="1"/>
  <c r="AR176" i="1"/>
  <c r="AS176" i="1"/>
  <c r="AT176" i="1"/>
  <c r="AN177" i="1"/>
  <c r="AO177" i="1"/>
  <c r="AP177" i="1"/>
  <c r="AQ177" i="1"/>
  <c r="AR177" i="1"/>
  <c r="AS177" i="1"/>
  <c r="AT177" i="1"/>
  <c r="AN178" i="1"/>
  <c r="AO178" i="1"/>
  <c r="AP178" i="1"/>
  <c r="AQ178" i="1"/>
  <c r="AR178" i="1"/>
  <c r="AS178" i="1"/>
  <c r="AT178" i="1"/>
  <c r="AN179" i="1"/>
  <c r="AO179" i="1"/>
  <c r="AP179" i="1"/>
  <c r="AQ179" i="1"/>
  <c r="AR179" i="1"/>
  <c r="AS179" i="1"/>
  <c r="AT179" i="1"/>
  <c r="AN180" i="1"/>
  <c r="AO180" i="1"/>
  <c r="AP180" i="1"/>
  <c r="AQ180" i="1"/>
  <c r="AR180" i="1"/>
  <c r="AS180" i="1"/>
  <c r="AT180" i="1"/>
  <c r="AN181" i="1"/>
  <c r="AO181" i="1"/>
  <c r="AP181" i="1"/>
  <c r="AQ181" i="1"/>
  <c r="AR181" i="1"/>
  <c r="AS181" i="1"/>
  <c r="AT181" i="1"/>
  <c r="AN182" i="1"/>
  <c r="AO182" i="1"/>
  <c r="AP182" i="1"/>
  <c r="AQ182" i="1"/>
  <c r="AR182" i="1"/>
  <c r="AS182" i="1"/>
  <c r="AT182" i="1"/>
  <c r="AN183" i="1"/>
  <c r="AO183" i="1"/>
  <c r="AP183" i="1"/>
  <c r="AQ183" i="1"/>
  <c r="AR183" i="1"/>
  <c r="AS183" i="1"/>
  <c r="AT183" i="1"/>
  <c r="AN184" i="1"/>
  <c r="AO184" i="1"/>
  <c r="AP184" i="1"/>
  <c r="AQ184" i="1"/>
  <c r="AR184" i="1"/>
  <c r="AS184" i="1"/>
  <c r="AT184" i="1"/>
  <c r="AN185" i="1"/>
  <c r="AO185" i="1"/>
  <c r="AP185" i="1"/>
  <c r="AQ185" i="1"/>
  <c r="AR185" i="1"/>
  <c r="AS185" i="1"/>
  <c r="AT185" i="1"/>
  <c r="AN186" i="1"/>
  <c r="AO186" i="1"/>
  <c r="AP186" i="1"/>
  <c r="AQ186" i="1"/>
  <c r="AR186" i="1"/>
  <c r="AS186" i="1"/>
  <c r="AT186" i="1"/>
  <c r="AN187" i="1"/>
  <c r="AO187" i="1"/>
  <c r="AP187" i="1"/>
  <c r="AQ187" i="1"/>
  <c r="AR187" i="1"/>
  <c r="AS187" i="1"/>
  <c r="AT187" i="1"/>
  <c r="AN188" i="1"/>
  <c r="AO188" i="1"/>
  <c r="AP188" i="1"/>
  <c r="AQ188" i="1"/>
  <c r="AR188" i="1"/>
  <c r="AS188" i="1"/>
  <c r="AT188" i="1"/>
  <c r="AN189" i="1"/>
  <c r="AO189" i="1"/>
  <c r="AP189" i="1"/>
  <c r="AQ189" i="1"/>
  <c r="AR189" i="1"/>
  <c r="AS189" i="1"/>
  <c r="AT189" i="1"/>
  <c r="AN190" i="1"/>
  <c r="AO190" i="1"/>
  <c r="AP190" i="1"/>
  <c r="AQ190" i="1"/>
  <c r="AR190" i="1"/>
  <c r="AS190" i="1"/>
  <c r="AT190" i="1"/>
  <c r="AN191" i="1"/>
  <c r="AO191" i="1"/>
  <c r="AP191" i="1"/>
  <c r="AQ191" i="1"/>
  <c r="AR191" i="1"/>
  <c r="AS191" i="1"/>
  <c r="AT191" i="1"/>
  <c r="AN192" i="1"/>
  <c r="AO192" i="1"/>
  <c r="AP192" i="1"/>
  <c r="AQ192" i="1"/>
  <c r="AR192" i="1"/>
  <c r="AS192" i="1"/>
  <c r="AT192" i="1"/>
  <c r="AN193" i="1"/>
  <c r="AO193" i="1"/>
  <c r="AP193" i="1"/>
  <c r="AQ193" i="1"/>
  <c r="AR193" i="1"/>
  <c r="AS193" i="1"/>
  <c r="AT193" i="1"/>
  <c r="AN194" i="1"/>
  <c r="AO194" i="1"/>
  <c r="AP194" i="1"/>
  <c r="AQ194" i="1"/>
  <c r="AR194" i="1"/>
  <c r="AS194" i="1"/>
  <c r="AT194" i="1"/>
  <c r="AN195" i="1"/>
  <c r="AO195" i="1"/>
  <c r="AP195" i="1"/>
  <c r="AQ195" i="1"/>
  <c r="AR195" i="1"/>
  <c r="AS195" i="1"/>
  <c r="AT195" i="1"/>
  <c r="AN196" i="1"/>
  <c r="AO196" i="1"/>
  <c r="AP196" i="1"/>
  <c r="AQ196" i="1"/>
  <c r="AR196" i="1"/>
  <c r="AS196" i="1"/>
  <c r="AT196" i="1"/>
  <c r="AN197" i="1"/>
  <c r="AO197" i="1"/>
  <c r="AP197" i="1"/>
  <c r="AQ197" i="1"/>
  <c r="AR197" i="1"/>
  <c r="AS197" i="1"/>
  <c r="AT197" i="1"/>
  <c r="AN198" i="1"/>
  <c r="AO198" i="1"/>
  <c r="AP198" i="1"/>
  <c r="AQ198" i="1"/>
  <c r="AR198" i="1"/>
  <c r="AS198" i="1"/>
  <c r="AT198" i="1"/>
  <c r="AN199" i="1"/>
  <c r="AO199" i="1"/>
  <c r="AP199" i="1"/>
  <c r="AQ199" i="1"/>
  <c r="AR199" i="1"/>
  <c r="AS199" i="1"/>
  <c r="AT199" i="1"/>
  <c r="AN200" i="1"/>
  <c r="AO200" i="1"/>
  <c r="AP200" i="1"/>
  <c r="AQ200" i="1"/>
  <c r="AR200" i="1"/>
  <c r="AS200" i="1"/>
  <c r="AT200" i="1"/>
  <c r="AN201" i="1"/>
  <c r="AO201" i="1"/>
  <c r="AP201" i="1"/>
  <c r="AQ201" i="1"/>
  <c r="AR201" i="1"/>
  <c r="AS201" i="1"/>
  <c r="AT201" i="1"/>
  <c r="AN202" i="1"/>
  <c r="AO202" i="1"/>
  <c r="AP202" i="1"/>
  <c r="AQ202" i="1"/>
  <c r="AR202" i="1"/>
  <c r="AS202" i="1"/>
  <c r="AT202" i="1"/>
  <c r="AN203" i="1"/>
  <c r="AO203" i="1"/>
  <c r="AP203" i="1"/>
  <c r="AQ203" i="1"/>
  <c r="AR203" i="1"/>
  <c r="AS203" i="1"/>
  <c r="AT203" i="1"/>
  <c r="AN204" i="1"/>
  <c r="AO204" i="1"/>
  <c r="AP204" i="1"/>
  <c r="AQ204" i="1"/>
  <c r="AR204" i="1"/>
  <c r="AS204" i="1"/>
  <c r="AT204" i="1"/>
  <c r="AN205" i="1"/>
  <c r="AO205" i="1"/>
  <c r="AP205" i="1"/>
  <c r="AQ205" i="1"/>
  <c r="AR205" i="1"/>
  <c r="AS205" i="1"/>
  <c r="AT205" i="1"/>
  <c r="AN206" i="1"/>
  <c r="AO206" i="1"/>
  <c r="AP206" i="1"/>
  <c r="AQ206" i="1"/>
  <c r="AR206" i="1"/>
  <c r="AS206" i="1"/>
  <c r="AT206" i="1"/>
  <c r="AN207" i="1"/>
  <c r="AO207" i="1"/>
  <c r="AP207" i="1"/>
  <c r="AQ207" i="1"/>
  <c r="AR207" i="1"/>
  <c r="AS207" i="1"/>
  <c r="AT207" i="1"/>
  <c r="AN208" i="1"/>
  <c r="AO208" i="1"/>
  <c r="AP208" i="1"/>
  <c r="AQ208" i="1"/>
  <c r="AR208" i="1"/>
  <c r="AS208" i="1"/>
  <c r="AT208" i="1"/>
  <c r="AN209" i="1"/>
  <c r="AO209" i="1"/>
  <c r="AP209" i="1"/>
  <c r="AQ209" i="1"/>
  <c r="AR209" i="1"/>
  <c r="AS209" i="1"/>
  <c r="AT209" i="1"/>
  <c r="AN210" i="1"/>
  <c r="AO210" i="1"/>
  <c r="AP210" i="1"/>
  <c r="AQ210" i="1"/>
  <c r="AR210" i="1"/>
  <c r="AS210" i="1"/>
  <c r="AT210" i="1"/>
  <c r="AN211" i="1"/>
  <c r="AO211" i="1"/>
  <c r="AP211" i="1"/>
  <c r="AQ211" i="1"/>
  <c r="AR211" i="1"/>
  <c r="AS211" i="1"/>
  <c r="AT211" i="1"/>
  <c r="AN212" i="1"/>
  <c r="AO212" i="1"/>
  <c r="AP212" i="1"/>
  <c r="AQ212" i="1"/>
  <c r="AR212" i="1"/>
  <c r="AS212" i="1"/>
  <c r="AT212" i="1"/>
  <c r="AN213" i="1"/>
  <c r="AO213" i="1"/>
  <c r="AP213" i="1"/>
  <c r="AQ213" i="1"/>
  <c r="AR213" i="1"/>
  <c r="AS213" i="1"/>
  <c r="AT213" i="1"/>
  <c r="AN214" i="1"/>
  <c r="AO214" i="1"/>
  <c r="AP214" i="1"/>
  <c r="AQ214" i="1"/>
  <c r="AR214" i="1"/>
  <c r="AS214" i="1"/>
  <c r="AT214" i="1"/>
  <c r="AN215" i="1"/>
  <c r="AO215" i="1"/>
  <c r="AP215" i="1"/>
  <c r="AQ215" i="1"/>
  <c r="AR215" i="1"/>
  <c r="AS215" i="1"/>
  <c r="AT215" i="1"/>
  <c r="AN216" i="1"/>
  <c r="AO216" i="1"/>
  <c r="AP216" i="1"/>
  <c r="AQ216" i="1"/>
  <c r="AR216" i="1"/>
  <c r="AS216" i="1"/>
  <c r="AT216" i="1"/>
  <c r="AN217" i="1"/>
  <c r="AO217" i="1"/>
  <c r="AP217" i="1"/>
  <c r="AQ217" i="1"/>
  <c r="AR217" i="1"/>
  <c r="AS217" i="1"/>
  <c r="AT217" i="1"/>
  <c r="AN218" i="1"/>
  <c r="AO218" i="1"/>
  <c r="AP218" i="1"/>
  <c r="AQ218" i="1"/>
  <c r="AR218" i="1"/>
  <c r="AS218" i="1"/>
  <c r="AT218" i="1"/>
  <c r="AN219" i="1"/>
  <c r="AO219" i="1"/>
  <c r="AP219" i="1"/>
  <c r="AQ219" i="1"/>
  <c r="AR219" i="1"/>
  <c r="AS219" i="1"/>
  <c r="AT219" i="1"/>
  <c r="AN220" i="1"/>
  <c r="AO220" i="1"/>
  <c r="AP220" i="1"/>
  <c r="AQ220" i="1"/>
  <c r="AR220" i="1"/>
  <c r="AS220" i="1"/>
  <c r="AT220" i="1"/>
  <c r="AN221" i="1"/>
  <c r="AO221" i="1"/>
  <c r="AP221" i="1"/>
  <c r="AQ221" i="1"/>
  <c r="AR221" i="1"/>
  <c r="AS221" i="1"/>
  <c r="AT221" i="1"/>
  <c r="AN222" i="1"/>
  <c r="AO222" i="1"/>
  <c r="AP222" i="1"/>
  <c r="AQ222" i="1"/>
  <c r="AR222" i="1"/>
  <c r="AS222" i="1"/>
  <c r="AT222" i="1"/>
  <c r="AN223" i="1"/>
  <c r="AO223" i="1"/>
  <c r="AP223" i="1"/>
  <c r="AQ223" i="1"/>
  <c r="AR223" i="1"/>
  <c r="AS223" i="1"/>
  <c r="AT223" i="1"/>
  <c r="AN224" i="1"/>
  <c r="AO224" i="1"/>
  <c r="AP224" i="1"/>
  <c r="AQ224" i="1"/>
  <c r="AR224" i="1"/>
  <c r="AS224" i="1"/>
  <c r="AT224" i="1"/>
  <c r="AN225" i="1"/>
  <c r="AO225" i="1"/>
  <c r="AP225" i="1"/>
  <c r="AQ225" i="1"/>
  <c r="AR225" i="1"/>
  <c r="AS225" i="1"/>
  <c r="AT225" i="1"/>
  <c r="AN226" i="1"/>
  <c r="AO226" i="1"/>
  <c r="AP226" i="1"/>
  <c r="AQ226" i="1"/>
  <c r="AR226" i="1"/>
  <c r="AS226" i="1"/>
  <c r="AT226" i="1"/>
  <c r="AN227" i="1"/>
  <c r="AO227" i="1"/>
  <c r="AP227" i="1"/>
  <c r="AQ227" i="1"/>
  <c r="AR227" i="1"/>
  <c r="AS227" i="1"/>
  <c r="AT227" i="1"/>
  <c r="AN228" i="1"/>
  <c r="AO228" i="1"/>
  <c r="AP228" i="1"/>
  <c r="AQ228" i="1"/>
  <c r="AR228" i="1"/>
  <c r="AS228" i="1"/>
  <c r="AT228" i="1"/>
  <c r="AN229" i="1"/>
  <c r="AO229" i="1"/>
  <c r="AP229" i="1"/>
  <c r="AQ229" i="1"/>
  <c r="AR229" i="1"/>
  <c r="AS229" i="1"/>
  <c r="AT229" i="1"/>
  <c r="AN230" i="1"/>
  <c r="AO230" i="1"/>
  <c r="AP230" i="1"/>
  <c r="AQ230" i="1"/>
  <c r="AR230" i="1"/>
  <c r="AS230" i="1"/>
  <c r="AT230" i="1"/>
  <c r="AN231" i="1"/>
  <c r="AO231" i="1"/>
  <c r="AP231" i="1"/>
  <c r="AQ231" i="1"/>
  <c r="AR231" i="1"/>
  <c r="AS231" i="1"/>
  <c r="AT231" i="1"/>
  <c r="AN232" i="1"/>
  <c r="AO232" i="1"/>
  <c r="AP232" i="1"/>
  <c r="AQ232" i="1"/>
  <c r="AR232" i="1"/>
  <c r="AS232" i="1"/>
  <c r="AT232" i="1"/>
  <c r="AN233" i="1"/>
  <c r="AO233" i="1"/>
  <c r="AP233" i="1"/>
  <c r="AQ233" i="1"/>
  <c r="AR233" i="1"/>
  <c r="AS233" i="1"/>
  <c r="AT233" i="1"/>
  <c r="AN234" i="1"/>
  <c r="AO234" i="1"/>
  <c r="AP234" i="1"/>
  <c r="AQ234" i="1"/>
  <c r="AR234" i="1"/>
  <c r="AS234" i="1"/>
  <c r="AT234" i="1"/>
  <c r="AN235" i="1"/>
  <c r="AO235" i="1"/>
  <c r="AP235" i="1"/>
  <c r="AQ235" i="1"/>
  <c r="AR235" i="1"/>
  <c r="AS235" i="1"/>
  <c r="AT235" i="1"/>
  <c r="AN236" i="1"/>
  <c r="AO236" i="1"/>
  <c r="AP236" i="1"/>
  <c r="AQ236" i="1"/>
  <c r="AR236" i="1"/>
  <c r="AS236" i="1"/>
  <c r="AT236" i="1"/>
  <c r="AN237" i="1"/>
  <c r="AO237" i="1"/>
  <c r="AP237" i="1"/>
  <c r="AQ237" i="1"/>
  <c r="AR237" i="1"/>
  <c r="AS237" i="1"/>
  <c r="AT237" i="1"/>
  <c r="AN238" i="1"/>
  <c r="AO238" i="1"/>
  <c r="AP238" i="1"/>
  <c r="AQ238" i="1"/>
  <c r="AR238" i="1"/>
  <c r="AS238" i="1"/>
  <c r="AT238" i="1"/>
  <c r="AN239" i="1"/>
  <c r="AO239" i="1"/>
  <c r="AP239" i="1"/>
  <c r="AQ239" i="1"/>
  <c r="AR239" i="1"/>
  <c r="AS239" i="1"/>
  <c r="AT239" i="1"/>
  <c r="AN240" i="1"/>
  <c r="AO240" i="1"/>
  <c r="AP240" i="1"/>
  <c r="AQ240" i="1"/>
  <c r="AR240" i="1"/>
  <c r="AS240" i="1"/>
  <c r="AT240" i="1"/>
  <c r="AN241" i="1"/>
  <c r="AO241" i="1"/>
  <c r="AP241" i="1"/>
  <c r="AQ241" i="1"/>
  <c r="AR241" i="1"/>
  <c r="AS241" i="1"/>
  <c r="AT241" i="1"/>
  <c r="AN242" i="1"/>
  <c r="AO242" i="1"/>
  <c r="AP242" i="1"/>
  <c r="AQ242" i="1"/>
  <c r="AR242" i="1"/>
  <c r="AS242" i="1"/>
  <c r="AT242" i="1"/>
  <c r="AN243" i="1"/>
  <c r="AO243" i="1"/>
  <c r="AP243" i="1"/>
  <c r="AQ243" i="1"/>
  <c r="AR243" i="1"/>
  <c r="AS243" i="1"/>
  <c r="AT243" i="1"/>
  <c r="AN244" i="1"/>
  <c r="AO244" i="1"/>
  <c r="AP244" i="1"/>
  <c r="AQ244" i="1"/>
  <c r="AR244" i="1"/>
  <c r="AS244" i="1"/>
  <c r="AT244" i="1"/>
  <c r="AN245" i="1"/>
  <c r="AO245" i="1"/>
  <c r="AP245" i="1"/>
  <c r="AQ245" i="1"/>
  <c r="AR245" i="1"/>
  <c r="AS245" i="1"/>
  <c r="AT245" i="1"/>
  <c r="AN246" i="1"/>
  <c r="AO246" i="1"/>
  <c r="AP246" i="1"/>
  <c r="AQ246" i="1"/>
  <c r="AR246" i="1"/>
  <c r="AS246" i="1"/>
  <c r="AT246" i="1"/>
  <c r="AN247" i="1"/>
  <c r="AO247" i="1"/>
  <c r="AP247" i="1"/>
  <c r="AQ247" i="1"/>
  <c r="AR247" i="1"/>
  <c r="AS247" i="1"/>
  <c r="AT247" i="1"/>
  <c r="AN248" i="1"/>
  <c r="AO248" i="1"/>
  <c r="AP248" i="1"/>
  <c r="AQ248" i="1"/>
  <c r="AR248" i="1"/>
  <c r="AS248" i="1"/>
  <c r="AT248" i="1"/>
  <c r="AN249" i="1"/>
  <c r="AO249" i="1"/>
  <c r="AP249" i="1"/>
  <c r="AQ249" i="1"/>
  <c r="AR249" i="1"/>
  <c r="AS249" i="1"/>
  <c r="AT249" i="1"/>
  <c r="AN250" i="1"/>
  <c r="AO250" i="1"/>
  <c r="AP250" i="1"/>
  <c r="AQ250" i="1"/>
  <c r="AR250" i="1"/>
  <c r="AS250" i="1"/>
  <c r="AT250" i="1"/>
  <c r="AN251" i="1"/>
  <c r="AO251" i="1"/>
  <c r="AP251" i="1"/>
  <c r="AQ251" i="1"/>
  <c r="AR251" i="1"/>
  <c r="AS251" i="1"/>
  <c r="AT251" i="1"/>
  <c r="AN252" i="1"/>
  <c r="AO252" i="1"/>
  <c r="AP252" i="1"/>
  <c r="AQ252" i="1"/>
  <c r="AR252" i="1"/>
  <c r="AS252" i="1"/>
  <c r="AT252" i="1"/>
  <c r="AN253" i="1"/>
  <c r="AO253" i="1"/>
  <c r="AP253" i="1"/>
  <c r="AQ253" i="1"/>
  <c r="AR253" i="1"/>
  <c r="AS253" i="1"/>
  <c r="AT253" i="1"/>
  <c r="AN254" i="1"/>
  <c r="AO254" i="1"/>
  <c r="AP254" i="1"/>
  <c r="AQ254" i="1"/>
  <c r="AR254" i="1"/>
  <c r="AS254" i="1"/>
  <c r="AT254" i="1"/>
  <c r="AN255" i="1"/>
  <c r="AO255" i="1"/>
  <c r="AP255" i="1"/>
  <c r="AQ255" i="1"/>
  <c r="AR255" i="1"/>
  <c r="AS255" i="1"/>
  <c r="AT255" i="1"/>
  <c r="AN256" i="1"/>
  <c r="AO256" i="1"/>
  <c r="AP256" i="1"/>
  <c r="AQ256" i="1"/>
  <c r="AR256" i="1"/>
  <c r="AS256" i="1"/>
  <c r="AT256" i="1"/>
  <c r="AN257" i="1"/>
  <c r="AO257" i="1"/>
  <c r="AP257" i="1"/>
  <c r="AQ257" i="1"/>
  <c r="AR257" i="1"/>
  <c r="AS257" i="1"/>
  <c r="AT257" i="1"/>
  <c r="AN258" i="1"/>
  <c r="AO258" i="1"/>
  <c r="AP258" i="1"/>
  <c r="AQ258" i="1"/>
  <c r="AR258" i="1"/>
  <c r="AS258" i="1"/>
  <c r="AT258" i="1"/>
  <c r="AN259" i="1"/>
  <c r="AO259" i="1"/>
  <c r="AP259" i="1"/>
  <c r="AQ259" i="1"/>
  <c r="AR259" i="1"/>
  <c r="AS259" i="1"/>
  <c r="AT259" i="1"/>
  <c r="AN260" i="1"/>
  <c r="AO260" i="1"/>
  <c r="AP260" i="1"/>
  <c r="AQ260" i="1"/>
  <c r="AR260" i="1"/>
  <c r="AS260" i="1"/>
  <c r="AT260" i="1"/>
  <c r="AN261" i="1"/>
  <c r="AO261" i="1"/>
  <c r="AP261" i="1"/>
  <c r="AQ261" i="1"/>
  <c r="AR261" i="1"/>
  <c r="AS261" i="1"/>
  <c r="AT261" i="1"/>
  <c r="AN262" i="1"/>
  <c r="AO262" i="1"/>
  <c r="AP262" i="1"/>
  <c r="AQ262" i="1"/>
  <c r="AR262" i="1"/>
  <c r="AS262" i="1"/>
  <c r="AT262" i="1"/>
  <c r="AN263" i="1"/>
  <c r="AO263" i="1"/>
  <c r="AP263" i="1"/>
  <c r="AQ263" i="1"/>
  <c r="AR263" i="1"/>
  <c r="AS263" i="1"/>
  <c r="AT263" i="1"/>
  <c r="AN264" i="1"/>
  <c r="AO264" i="1"/>
  <c r="AP264" i="1"/>
  <c r="AQ264" i="1"/>
  <c r="AR264" i="1"/>
  <c r="AS264" i="1"/>
  <c r="AT264" i="1"/>
  <c r="AN265" i="1"/>
  <c r="AO265" i="1"/>
  <c r="AP265" i="1"/>
  <c r="AQ265" i="1"/>
  <c r="AR265" i="1"/>
  <c r="AS265" i="1"/>
  <c r="AT265" i="1"/>
  <c r="AN266" i="1"/>
  <c r="AO266" i="1"/>
  <c r="AP266" i="1"/>
  <c r="AQ266" i="1"/>
  <c r="AR266" i="1"/>
  <c r="AS266" i="1"/>
  <c r="AT266" i="1"/>
  <c r="AN267" i="1"/>
  <c r="AO267" i="1"/>
  <c r="AP267" i="1"/>
  <c r="AQ267" i="1"/>
  <c r="AR267" i="1"/>
  <c r="AS267" i="1"/>
  <c r="AT267" i="1"/>
  <c r="AN268" i="1"/>
  <c r="AO268" i="1"/>
  <c r="AP268" i="1"/>
  <c r="AQ268" i="1"/>
  <c r="AR268" i="1"/>
  <c r="AS268" i="1"/>
  <c r="AT268" i="1"/>
  <c r="AN269" i="1"/>
  <c r="AO269" i="1"/>
  <c r="AP269" i="1"/>
  <c r="AQ269" i="1"/>
  <c r="AR269" i="1"/>
  <c r="AS269" i="1"/>
  <c r="AT269" i="1"/>
  <c r="AN270" i="1"/>
  <c r="AO270" i="1"/>
  <c r="AP270" i="1"/>
  <c r="AQ270" i="1"/>
  <c r="AR270" i="1"/>
  <c r="AS270" i="1"/>
  <c r="AT270" i="1"/>
  <c r="AN271" i="1"/>
  <c r="AO271" i="1"/>
  <c r="AP271" i="1"/>
  <c r="AQ271" i="1"/>
  <c r="AR271" i="1"/>
  <c r="AS271" i="1"/>
  <c r="AT271" i="1"/>
  <c r="AN272" i="1"/>
  <c r="AO272" i="1"/>
  <c r="AP272" i="1"/>
  <c r="AQ272" i="1"/>
  <c r="AR272" i="1"/>
  <c r="AS272" i="1"/>
  <c r="AT272" i="1"/>
  <c r="AN273" i="1"/>
  <c r="AO273" i="1"/>
  <c r="AP273" i="1"/>
  <c r="AQ273" i="1"/>
  <c r="AR273" i="1"/>
  <c r="AS273" i="1"/>
  <c r="AT273" i="1"/>
  <c r="AN274" i="1"/>
  <c r="AO274" i="1"/>
  <c r="AP274" i="1"/>
  <c r="AQ274" i="1"/>
  <c r="AR274" i="1"/>
  <c r="AS274" i="1"/>
  <c r="AT274" i="1"/>
  <c r="AN275" i="1"/>
  <c r="AO275" i="1"/>
  <c r="AP275" i="1"/>
  <c r="AQ275" i="1"/>
  <c r="AR275" i="1"/>
  <c r="AS275" i="1"/>
  <c r="AT275" i="1"/>
  <c r="AN276" i="1"/>
  <c r="AO276" i="1"/>
  <c r="AP276" i="1"/>
  <c r="AQ276" i="1"/>
  <c r="AR276" i="1"/>
  <c r="AS276" i="1"/>
  <c r="AT276" i="1"/>
  <c r="AN277" i="1"/>
  <c r="AO277" i="1"/>
  <c r="AP277" i="1"/>
  <c r="AQ277" i="1"/>
  <c r="AR277" i="1"/>
  <c r="AS277" i="1"/>
  <c r="AT277" i="1"/>
  <c r="AN278" i="1"/>
  <c r="AO278" i="1"/>
  <c r="AP278" i="1"/>
  <c r="AQ278" i="1"/>
  <c r="AR278" i="1"/>
  <c r="AS278" i="1"/>
  <c r="AT278" i="1"/>
  <c r="AN279" i="1"/>
  <c r="AO279" i="1"/>
  <c r="AP279" i="1"/>
  <c r="AQ279" i="1"/>
  <c r="AR279" i="1"/>
  <c r="AS279" i="1"/>
  <c r="AT279" i="1"/>
  <c r="AN280" i="1"/>
  <c r="AO280" i="1"/>
  <c r="AP280" i="1"/>
  <c r="AQ280" i="1"/>
  <c r="AR280" i="1"/>
  <c r="AS280" i="1"/>
  <c r="AT280" i="1"/>
  <c r="AN281" i="1"/>
  <c r="AO281" i="1"/>
  <c r="AP281" i="1"/>
  <c r="AQ281" i="1"/>
  <c r="AR281" i="1"/>
  <c r="AS281" i="1"/>
  <c r="AT281" i="1"/>
  <c r="AN282" i="1"/>
  <c r="AO282" i="1"/>
  <c r="AP282" i="1"/>
  <c r="AQ282" i="1"/>
  <c r="AR282" i="1"/>
  <c r="AS282" i="1"/>
  <c r="AT282" i="1"/>
  <c r="AN283" i="1"/>
  <c r="AO283" i="1"/>
  <c r="AP283" i="1"/>
  <c r="AQ283" i="1"/>
  <c r="AR283" i="1"/>
  <c r="AS283" i="1"/>
  <c r="AT283" i="1"/>
  <c r="AN284" i="1"/>
  <c r="AO284" i="1"/>
  <c r="AP284" i="1"/>
  <c r="AQ284" i="1"/>
  <c r="AR284" i="1"/>
  <c r="AS284" i="1"/>
  <c r="AT284" i="1"/>
  <c r="AN285" i="1"/>
  <c r="AO285" i="1"/>
  <c r="AP285" i="1"/>
  <c r="AQ285" i="1"/>
  <c r="AR285" i="1"/>
  <c r="AS285" i="1"/>
  <c r="AT285" i="1"/>
  <c r="AN286" i="1"/>
  <c r="AO286" i="1"/>
  <c r="AP286" i="1"/>
  <c r="AQ286" i="1"/>
  <c r="AR286" i="1"/>
  <c r="AS286" i="1"/>
  <c r="AT286" i="1"/>
  <c r="AN287" i="1"/>
  <c r="AO287" i="1"/>
  <c r="AP287" i="1"/>
  <c r="AQ287" i="1"/>
  <c r="AR287" i="1"/>
  <c r="AS287" i="1"/>
  <c r="AT287" i="1"/>
  <c r="AN288" i="1"/>
  <c r="AO288" i="1"/>
  <c r="AP288" i="1"/>
  <c r="AQ288" i="1"/>
  <c r="AR288" i="1"/>
  <c r="AS288" i="1"/>
  <c r="AT288" i="1"/>
  <c r="AN289" i="1"/>
  <c r="AO289" i="1"/>
  <c r="AP289" i="1"/>
  <c r="AQ289" i="1"/>
  <c r="AR289" i="1"/>
  <c r="AS289" i="1"/>
  <c r="AT289" i="1"/>
  <c r="AN290" i="1"/>
  <c r="AO290" i="1"/>
  <c r="AP290" i="1"/>
  <c r="AQ290" i="1"/>
  <c r="AR290" i="1"/>
  <c r="AS290" i="1"/>
  <c r="AT290" i="1"/>
  <c r="AN291" i="1"/>
  <c r="AO291" i="1"/>
  <c r="AP291" i="1"/>
  <c r="AQ291" i="1"/>
  <c r="AR291" i="1"/>
  <c r="AS291" i="1"/>
  <c r="AT291" i="1"/>
  <c r="AN292" i="1"/>
  <c r="AO292" i="1"/>
  <c r="AP292" i="1"/>
  <c r="AQ292" i="1"/>
  <c r="AR292" i="1"/>
  <c r="AS292" i="1"/>
  <c r="AT292" i="1"/>
  <c r="AN293" i="1"/>
  <c r="AO293" i="1"/>
  <c r="AP293" i="1"/>
  <c r="AQ293" i="1"/>
  <c r="AR293" i="1"/>
  <c r="AS293" i="1"/>
  <c r="AT293" i="1"/>
  <c r="AN294" i="1"/>
  <c r="AO294" i="1"/>
  <c r="AP294" i="1"/>
  <c r="AQ294" i="1"/>
  <c r="AR294" i="1"/>
  <c r="AS294" i="1"/>
  <c r="AT294" i="1"/>
  <c r="AN295" i="1"/>
  <c r="AO295" i="1"/>
  <c r="AP295" i="1"/>
  <c r="AQ295" i="1"/>
  <c r="AR295" i="1"/>
  <c r="AS295" i="1"/>
  <c r="AT295" i="1"/>
  <c r="AN296" i="1"/>
  <c r="AO296" i="1"/>
  <c r="AP296" i="1"/>
  <c r="AQ296" i="1"/>
  <c r="AR296" i="1"/>
  <c r="AS296" i="1"/>
  <c r="AT296" i="1"/>
  <c r="AN297" i="1"/>
  <c r="AO297" i="1"/>
  <c r="AP297" i="1"/>
  <c r="AQ297" i="1"/>
  <c r="AR297" i="1"/>
  <c r="AS297" i="1"/>
  <c r="AT297" i="1"/>
  <c r="AN298" i="1"/>
  <c r="AO298" i="1"/>
  <c r="AP298" i="1"/>
  <c r="AQ298" i="1"/>
  <c r="AR298" i="1"/>
  <c r="AS298" i="1"/>
  <c r="AT298" i="1"/>
  <c r="AN299" i="1"/>
  <c r="AO299" i="1"/>
  <c r="AP299" i="1"/>
  <c r="AQ299" i="1"/>
  <c r="AR299" i="1"/>
  <c r="AS299" i="1"/>
  <c r="AT299" i="1"/>
  <c r="AN300" i="1"/>
  <c r="AO300" i="1"/>
  <c r="AP300" i="1"/>
  <c r="AQ300" i="1"/>
  <c r="AR300" i="1"/>
  <c r="AS300" i="1"/>
  <c r="AT300" i="1"/>
  <c r="AN301" i="1"/>
  <c r="AO301" i="1"/>
  <c r="AP301" i="1"/>
  <c r="AQ301" i="1"/>
  <c r="AR301" i="1"/>
  <c r="AS301" i="1"/>
  <c r="AT301" i="1"/>
  <c r="AN302" i="1"/>
  <c r="AO302" i="1"/>
  <c r="AP302" i="1"/>
  <c r="AQ302" i="1"/>
  <c r="AR302" i="1"/>
  <c r="AS302" i="1"/>
  <c r="AT302" i="1"/>
  <c r="AN303" i="1"/>
  <c r="AO303" i="1"/>
  <c r="AP303" i="1"/>
  <c r="AQ303" i="1"/>
  <c r="AR303" i="1"/>
  <c r="AS303" i="1"/>
  <c r="AT303" i="1"/>
  <c r="AN304" i="1"/>
  <c r="AO304" i="1"/>
  <c r="AP304" i="1"/>
  <c r="AQ304" i="1"/>
  <c r="AR304" i="1"/>
  <c r="AS304" i="1"/>
  <c r="AT304" i="1"/>
  <c r="AN305" i="1"/>
  <c r="AO305" i="1"/>
  <c r="AP305" i="1"/>
  <c r="AQ305" i="1"/>
  <c r="AR305" i="1"/>
  <c r="AS305" i="1"/>
  <c r="AT305" i="1"/>
  <c r="AN306" i="1"/>
  <c r="AO306" i="1"/>
  <c r="AP306" i="1"/>
  <c r="AQ306" i="1"/>
  <c r="AR306" i="1"/>
  <c r="AS306" i="1"/>
  <c r="AT306" i="1"/>
  <c r="AN307" i="1"/>
  <c r="AO307" i="1"/>
  <c r="AP307" i="1"/>
  <c r="AQ307" i="1"/>
  <c r="AR307" i="1"/>
  <c r="AS307" i="1"/>
  <c r="AT307" i="1"/>
  <c r="AN308" i="1"/>
  <c r="AO308" i="1"/>
  <c r="AP308" i="1"/>
  <c r="AQ308" i="1"/>
  <c r="AR308" i="1"/>
  <c r="AS308" i="1"/>
  <c r="AT308" i="1"/>
  <c r="AN309" i="1"/>
  <c r="AO309" i="1"/>
  <c r="AP309" i="1"/>
  <c r="AQ309" i="1"/>
  <c r="AR309" i="1"/>
  <c r="AS309" i="1"/>
  <c r="AT309" i="1"/>
  <c r="AN310" i="1"/>
  <c r="AO310" i="1"/>
  <c r="AP310" i="1"/>
  <c r="AQ310" i="1"/>
  <c r="AR310" i="1"/>
  <c r="AS310" i="1"/>
  <c r="AT310" i="1"/>
  <c r="AN311" i="1"/>
  <c r="AO311" i="1"/>
  <c r="AP311" i="1"/>
  <c r="AQ311" i="1"/>
  <c r="AR311" i="1"/>
  <c r="AS311" i="1"/>
  <c r="AT311" i="1"/>
  <c r="AN312" i="1"/>
  <c r="AO312" i="1"/>
  <c r="AP312" i="1"/>
  <c r="AQ312" i="1"/>
  <c r="AR312" i="1"/>
  <c r="AS312" i="1"/>
  <c r="AT312" i="1"/>
  <c r="AN313" i="1"/>
  <c r="AO313" i="1"/>
  <c r="AP313" i="1"/>
  <c r="AQ313" i="1"/>
  <c r="AR313" i="1"/>
  <c r="AS313" i="1"/>
  <c r="AT313" i="1"/>
  <c r="AN314" i="1"/>
  <c r="AO314" i="1"/>
  <c r="AP314" i="1"/>
  <c r="AQ314" i="1"/>
  <c r="AR314" i="1"/>
  <c r="AS314" i="1"/>
  <c r="AT314" i="1"/>
  <c r="AN315" i="1"/>
  <c r="AO315" i="1"/>
  <c r="AP315" i="1"/>
  <c r="AQ315" i="1"/>
  <c r="AR315" i="1"/>
  <c r="AS315" i="1"/>
  <c r="AT315" i="1"/>
  <c r="AN316" i="1"/>
  <c r="AO316" i="1"/>
  <c r="AP316" i="1"/>
  <c r="AQ316" i="1"/>
  <c r="AR316" i="1"/>
  <c r="AS316" i="1"/>
  <c r="AT316" i="1"/>
  <c r="AN317" i="1"/>
  <c r="AO317" i="1"/>
  <c r="AP317" i="1"/>
  <c r="AQ317" i="1"/>
  <c r="AR317" i="1"/>
  <c r="AS317" i="1"/>
  <c r="AT317" i="1"/>
  <c r="AN318" i="1"/>
  <c r="AO318" i="1"/>
  <c r="AP318" i="1"/>
  <c r="AQ318" i="1"/>
  <c r="AR318" i="1"/>
  <c r="AS318" i="1"/>
  <c r="AT318" i="1"/>
  <c r="AN319" i="1"/>
  <c r="AO319" i="1"/>
  <c r="AP319" i="1"/>
  <c r="AQ319" i="1"/>
  <c r="AR319" i="1"/>
  <c r="AS319" i="1"/>
  <c r="AT319" i="1"/>
  <c r="AN320" i="1"/>
  <c r="AO320" i="1"/>
  <c r="AP320" i="1"/>
  <c r="AQ320" i="1"/>
  <c r="AR320" i="1"/>
  <c r="AS320" i="1"/>
  <c r="AT320" i="1"/>
  <c r="AN321" i="1"/>
  <c r="AO321" i="1"/>
  <c r="AP321" i="1"/>
  <c r="AQ321" i="1"/>
  <c r="AR321" i="1"/>
  <c r="AS321" i="1"/>
  <c r="AT321" i="1"/>
  <c r="AN322" i="1"/>
  <c r="AO322" i="1"/>
  <c r="AP322" i="1"/>
  <c r="AQ322" i="1"/>
  <c r="AR322" i="1"/>
  <c r="AS322" i="1"/>
  <c r="AT322" i="1"/>
  <c r="AN323" i="1"/>
  <c r="AO323" i="1"/>
  <c r="AP323" i="1"/>
  <c r="AQ323" i="1"/>
  <c r="AR323" i="1"/>
  <c r="AS323" i="1"/>
  <c r="AT323" i="1"/>
  <c r="AN324" i="1"/>
  <c r="AO324" i="1"/>
  <c r="AP324" i="1"/>
  <c r="AQ324" i="1"/>
  <c r="AR324" i="1"/>
  <c r="AS324" i="1"/>
  <c r="AT324" i="1"/>
  <c r="AN325" i="1"/>
  <c r="AO325" i="1"/>
  <c r="AP325" i="1"/>
  <c r="AQ325" i="1"/>
  <c r="AR325" i="1"/>
  <c r="AS325" i="1"/>
  <c r="AT325" i="1"/>
  <c r="AN326" i="1"/>
  <c r="AO326" i="1"/>
  <c r="AP326" i="1"/>
  <c r="AQ326" i="1"/>
  <c r="AR326" i="1"/>
  <c r="AS326" i="1"/>
  <c r="AT326" i="1"/>
  <c r="AN327" i="1"/>
  <c r="AO327" i="1"/>
  <c r="AP327" i="1"/>
  <c r="AQ327" i="1"/>
  <c r="AR327" i="1"/>
  <c r="AS327" i="1"/>
  <c r="AT327" i="1"/>
  <c r="AN328" i="1"/>
  <c r="AO328" i="1"/>
  <c r="AP328" i="1"/>
  <c r="AQ328" i="1"/>
  <c r="AR328" i="1"/>
  <c r="AS328" i="1"/>
  <c r="AT328" i="1"/>
  <c r="AN329" i="1"/>
  <c r="AO329" i="1"/>
  <c r="AP329" i="1"/>
  <c r="AQ329" i="1"/>
  <c r="AR329" i="1"/>
  <c r="AS329" i="1"/>
  <c r="AT329" i="1"/>
  <c r="AN330" i="1"/>
  <c r="AO330" i="1"/>
  <c r="AP330" i="1"/>
  <c r="AQ330" i="1"/>
  <c r="AR330" i="1"/>
  <c r="AS330" i="1"/>
  <c r="AT330" i="1"/>
  <c r="AN331" i="1"/>
  <c r="AO331" i="1"/>
  <c r="AP331" i="1"/>
  <c r="AQ331" i="1"/>
  <c r="AR331" i="1"/>
  <c r="AS331" i="1"/>
  <c r="AT331" i="1"/>
  <c r="AN332" i="1"/>
  <c r="AO332" i="1"/>
  <c r="AP332" i="1"/>
  <c r="AQ332" i="1"/>
  <c r="AR332" i="1"/>
  <c r="AS332" i="1"/>
  <c r="AT332" i="1"/>
  <c r="AN333" i="1"/>
  <c r="AO333" i="1"/>
  <c r="AP333" i="1"/>
  <c r="AQ333" i="1"/>
  <c r="AR333" i="1"/>
  <c r="AS333" i="1"/>
  <c r="AT333" i="1"/>
  <c r="AN334" i="1"/>
  <c r="AO334" i="1"/>
  <c r="AP334" i="1"/>
  <c r="AQ334" i="1"/>
  <c r="AR334" i="1"/>
  <c r="AS334" i="1"/>
  <c r="AT334" i="1"/>
  <c r="AN335" i="1"/>
  <c r="AO335" i="1"/>
  <c r="AP335" i="1"/>
  <c r="AQ335" i="1"/>
  <c r="AR335" i="1"/>
  <c r="AS335" i="1"/>
  <c r="AT335" i="1"/>
  <c r="AN336" i="1"/>
  <c r="AO336" i="1"/>
  <c r="AP336" i="1"/>
  <c r="AQ336" i="1"/>
  <c r="AR336" i="1"/>
  <c r="AS336" i="1"/>
  <c r="AT336" i="1"/>
  <c r="AN337" i="1"/>
  <c r="AO337" i="1"/>
  <c r="AP337" i="1"/>
  <c r="AQ337" i="1"/>
  <c r="AR337" i="1"/>
  <c r="AS337" i="1"/>
  <c r="AT337" i="1"/>
  <c r="AN338" i="1"/>
  <c r="AO338" i="1"/>
  <c r="AP338" i="1"/>
  <c r="AQ338" i="1"/>
  <c r="AR338" i="1"/>
  <c r="AS338" i="1"/>
  <c r="AT338" i="1"/>
  <c r="AN339" i="1"/>
  <c r="AO339" i="1"/>
  <c r="AP339" i="1"/>
  <c r="AQ339" i="1"/>
  <c r="AR339" i="1"/>
  <c r="AS339" i="1"/>
  <c r="AT339" i="1"/>
  <c r="AN340" i="1"/>
  <c r="AO340" i="1"/>
  <c r="AP340" i="1"/>
  <c r="AQ340" i="1"/>
  <c r="AR340" i="1"/>
  <c r="AS340" i="1"/>
  <c r="AT340" i="1"/>
  <c r="AN341" i="1"/>
  <c r="AO341" i="1"/>
  <c r="AP341" i="1"/>
  <c r="AQ341" i="1"/>
  <c r="AR341" i="1"/>
  <c r="AS341" i="1"/>
  <c r="AT341" i="1"/>
  <c r="AN342" i="1"/>
  <c r="AO342" i="1"/>
  <c r="AP342" i="1"/>
  <c r="AQ342" i="1"/>
  <c r="AR342" i="1"/>
  <c r="AS342" i="1"/>
  <c r="AT342" i="1"/>
  <c r="AN343" i="1"/>
  <c r="AO343" i="1"/>
  <c r="AP343" i="1"/>
  <c r="AQ343" i="1"/>
  <c r="AR343" i="1"/>
  <c r="AS343" i="1"/>
  <c r="AT343" i="1"/>
  <c r="AN344" i="1"/>
  <c r="AO344" i="1"/>
  <c r="AP344" i="1"/>
  <c r="AQ344" i="1"/>
  <c r="AR344" i="1"/>
  <c r="AS344" i="1"/>
  <c r="AT344" i="1"/>
  <c r="AN345" i="1"/>
  <c r="AO345" i="1"/>
  <c r="AP345" i="1"/>
  <c r="AQ345" i="1"/>
  <c r="AR345" i="1"/>
  <c r="AS345" i="1"/>
  <c r="AT345" i="1"/>
  <c r="AN346" i="1"/>
  <c r="AO346" i="1"/>
  <c r="AP346" i="1"/>
  <c r="AQ346" i="1"/>
  <c r="AR346" i="1"/>
  <c r="AS346" i="1"/>
  <c r="AT346" i="1"/>
  <c r="AN347" i="1"/>
  <c r="AO347" i="1"/>
  <c r="AP347" i="1"/>
  <c r="AQ347" i="1"/>
  <c r="AR347" i="1"/>
  <c r="AS347" i="1"/>
  <c r="AT347" i="1"/>
  <c r="AN348" i="1"/>
  <c r="AO348" i="1"/>
  <c r="AP348" i="1"/>
  <c r="AQ348" i="1"/>
  <c r="AR348" i="1"/>
  <c r="AS348" i="1"/>
  <c r="AT348" i="1"/>
  <c r="AN349" i="1"/>
  <c r="AO349" i="1"/>
  <c r="AP349" i="1"/>
  <c r="AQ349" i="1"/>
  <c r="AR349" i="1"/>
  <c r="AS349" i="1"/>
  <c r="AT349" i="1"/>
  <c r="AN350" i="1"/>
  <c r="AO350" i="1"/>
  <c r="AP350" i="1"/>
  <c r="AQ350" i="1"/>
  <c r="AR350" i="1"/>
  <c r="AS350" i="1"/>
  <c r="AT350" i="1"/>
  <c r="AN351" i="1"/>
  <c r="AO351" i="1"/>
  <c r="AP351" i="1"/>
  <c r="AQ351" i="1"/>
  <c r="AR351" i="1"/>
  <c r="AS351" i="1"/>
  <c r="AT351" i="1"/>
  <c r="AN352" i="1"/>
  <c r="AO352" i="1"/>
  <c r="AP352" i="1"/>
  <c r="AQ352" i="1"/>
  <c r="AR352" i="1"/>
  <c r="AS352" i="1"/>
  <c r="AT352" i="1"/>
  <c r="AN353" i="1"/>
  <c r="AO353" i="1"/>
  <c r="AP353" i="1"/>
  <c r="AQ353" i="1"/>
  <c r="AR353" i="1"/>
  <c r="AS353" i="1"/>
  <c r="AT353" i="1"/>
  <c r="AN354" i="1"/>
  <c r="AO354" i="1"/>
  <c r="AP354" i="1"/>
  <c r="AQ354" i="1"/>
  <c r="AR354" i="1"/>
  <c r="AS354" i="1"/>
  <c r="AT354" i="1"/>
  <c r="AN355" i="1"/>
  <c r="AO355" i="1"/>
  <c r="AP355" i="1"/>
  <c r="AQ355" i="1"/>
  <c r="AR355" i="1"/>
  <c r="AS355" i="1"/>
  <c r="AT355" i="1"/>
  <c r="AN356" i="1"/>
  <c r="AO356" i="1"/>
  <c r="AP356" i="1"/>
  <c r="AQ356" i="1"/>
  <c r="AR356" i="1"/>
  <c r="AS356" i="1"/>
  <c r="AT356" i="1"/>
  <c r="AN357" i="1"/>
  <c r="AO357" i="1"/>
  <c r="AP357" i="1"/>
  <c r="AQ357" i="1"/>
  <c r="AR357" i="1"/>
  <c r="AS357" i="1"/>
  <c r="AT357" i="1"/>
  <c r="AN358" i="1"/>
  <c r="AO358" i="1"/>
  <c r="AP358" i="1"/>
  <c r="AQ358" i="1"/>
  <c r="AR358" i="1"/>
  <c r="AS358" i="1"/>
  <c r="AT358" i="1"/>
  <c r="AN359" i="1"/>
  <c r="AO359" i="1"/>
  <c r="AP359" i="1"/>
  <c r="AQ359" i="1"/>
  <c r="AR359" i="1"/>
  <c r="AS359" i="1"/>
  <c r="AT359" i="1"/>
  <c r="AN360" i="1"/>
  <c r="AO360" i="1"/>
  <c r="AP360" i="1"/>
  <c r="AQ360" i="1"/>
  <c r="AR360" i="1"/>
  <c r="AS360" i="1"/>
  <c r="AT360" i="1"/>
  <c r="AN361" i="1"/>
  <c r="AO361" i="1"/>
  <c r="AP361" i="1"/>
  <c r="AQ361" i="1"/>
  <c r="AR361" i="1"/>
  <c r="AS361" i="1"/>
  <c r="AT361" i="1"/>
  <c r="AN362" i="1"/>
  <c r="AO362" i="1"/>
  <c r="AP362" i="1"/>
  <c r="AQ362" i="1"/>
  <c r="AR362" i="1"/>
  <c r="AS362" i="1"/>
  <c r="AT362" i="1"/>
  <c r="AN363" i="1"/>
  <c r="AO363" i="1"/>
  <c r="AP363" i="1"/>
  <c r="AQ363" i="1"/>
  <c r="AR363" i="1"/>
  <c r="AS363" i="1"/>
  <c r="AT363" i="1"/>
  <c r="AN364" i="1"/>
  <c r="AO364" i="1"/>
  <c r="AP364" i="1"/>
  <c r="AQ364" i="1"/>
  <c r="AR364" i="1"/>
  <c r="AS364" i="1"/>
  <c r="AT364" i="1"/>
  <c r="AN365" i="1"/>
  <c r="AO365" i="1"/>
  <c r="AP365" i="1"/>
  <c r="AQ365" i="1"/>
  <c r="AR365" i="1"/>
  <c r="AS365" i="1"/>
  <c r="AT365" i="1"/>
  <c r="AN366" i="1"/>
  <c r="AO366" i="1"/>
  <c r="AP366" i="1"/>
  <c r="AQ366" i="1"/>
  <c r="AR366" i="1"/>
  <c r="AS366" i="1"/>
  <c r="AT366" i="1"/>
  <c r="AN367" i="1"/>
  <c r="AO367" i="1"/>
  <c r="AP367" i="1"/>
  <c r="AQ367" i="1"/>
  <c r="AR367" i="1"/>
  <c r="AS367" i="1"/>
  <c r="AT367" i="1"/>
  <c r="AN368" i="1"/>
  <c r="AO368" i="1"/>
  <c r="AP368" i="1"/>
  <c r="AQ368" i="1"/>
  <c r="AR368" i="1"/>
  <c r="AS368" i="1"/>
  <c r="AT368" i="1"/>
  <c r="AN369" i="1"/>
  <c r="AO369" i="1"/>
  <c r="AP369" i="1"/>
  <c r="AQ369" i="1"/>
  <c r="AR369" i="1"/>
  <c r="AS369" i="1"/>
  <c r="AT369" i="1"/>
  <c r="AN370" i="1"/>
  <c r="AO370" i="1"/>
  <c r="AP370" i="1"/>
  <c r="AQ370" i="1"/>
  <c r="AR370" i="1"/>
  <c r="AS370" i="1"/>
  <c r="AT370" i="1"/>
  <c r="AN371" i="1"/>
  <c r="AO371" i="1"/>
  <c r="AP371" i="1"/>
  <c r="AQ371" i="1"/>
  <c r="AR371" i="1"/>
  <c r="AS371" i="1"/>
  <c r="AT371" i="1"/>
  <c r="AN372" i="1"/>
  <c r="AO372" i="1"/>
  <c r="AP372" i="1"/>
  <c r="AQ372" i="1"/>
  <c r="AR372" i="1"/>
  <c r="AS372" i="1"/>
  <c r="AT372" i="1"/>
  <c r="AN373" i="1"/>
  <c r="AO373" i="1"/>
  <c r="AP373" i="1"/>
  <c r="AQ373" i="1"/>
  <c r="AR373" i="1"/>
  <c r="AS373" i="1"/>
  <c r="AT373" i="1"/>
  <c r="AN374" i="1"/>
  <c r="AO374" i="1"/>
  <c r="AP374" i="1"/>
  <c r="AQ374" i="1"/>
  <c r="AR374" i="1"/>
  <c r="AS374" i="1"/>
  <c r="AT374" i="1"/>
  <c r="AN375" i="1"/>
  <c r="AO375" i="1"/>
  <c r="AP375" i="1"/>
  <c r="AQ375" i="1"/>
  <c r="AR375" i="1"/>
  <c r="AS375" i="1"/>
  <c r="AT375" i="1"/>
  <c r="AN376" i="1"/>
  <c r="AO376" i="1"/>
  <c r="AP376" i="1"/>
  <c r="AQ376" i="1"/>
  <c r="AR376" i="1"/>
  <c r="AS376" i="1"/>
  <c r="AT376" i="1"/>
  <c r="AN377" i="1"/>
  <c r="AO377" i="1"/>
  <c r="AP377" i="1"/>
  <c r="AQ377" i="1"/>
  <c r="AR377" i="1"/>
  <c r="AS377" i="1"/>
  <c r="AT377" i="1"/>
  <c r="AN378" i="1"/>
  <c r="AO378" i="1"/>
  <c r="AP378" i="1"/>
  <c r="AQ378" i="1"/>
  <c r="AR378" i="1"/>
  <c r="AS378" i="1"/>
  <c r="AT378" i="1"/>
  <c r="AN379" i="1"/>
  <c r="AO379" i="1"/>
  <c r="AP379" i="1"/>
  <c r="AQ379" i="1"/>
  <c r="AR379" i="1"/>
  <c r="AS379" i="1"/>
  <c r="AT379" i="1"/>
  <c r="AN380" i="1"/>
  <c r="AO380" i="1"/>
  <c r="AP380" i="1"/>
  <c r="AQ380" i="1"/>
  <c r="AR380" i="1"/>
  <c r="AS380" i="1"/>
  <c r="AT380" i="1"/>
  <c r="AN381" i="1"/>
  <c r="AO381" i="1"/>
  <c r="AP381" i="1"/>
  <c r="AQ381" i="1"/>
  <c r="AR381" i="1"/>
  <c r="AS381" i="1"/>
  <c r="AT381" i="1"/>
  <c r="AN382" i="1"/>
  <c r="AO382" i="1"/>
  <c r="AP382" i="1"/>
  <c r="AQ382" i="1"/>
  <c r="AR382" i="1"/>
  <c r="AS382" i="1"/>
  <c r="AT382" i="1"/>
  <c r="AN383" i="1"/>
  <c r="AO383" i="1"/>
  <c r="AP383" i="1"/>
  <c r="AQ383" i="1"/>
  <c r="AR383" i="1"/>
  <c r="AS383" i="1"/>
  <c r="AT383" i="1"/>
  <c r="AN384" i="1"/>
  <c r="AO384" i="1"/>
  <c r="AP384" i="1"/>
  <c r="AQ384" i="1"/>
  <c r="AR384" i="1"/>
  <c r="AS384" i="1"/>
  <c r="AT384" i="1"/>
  <c r="AN385" i="1"/>
  <c r="AO385" i="1"/>
  <c r="AP385" i="1"/>
  <c r="AQ385" i="1"/>
  <c r="AR385" i="1"/>
  <c r="AS385" i="1"/>
  <c r="AT385" i="1"/>
  <c r="AN386" i="1"/>
  <c r="AO386" i="1"/>
  <c r="AP386" i="1"/>
  <c r="AQ386" i="1"/>
  <c r="AR386" i="1"/>
  <c r="AS386" i="1"/>
  <c r="AT386" i="1"/>
  <c r="AN387" i="1"/>
  <c r="AO387" i="1"/>
  <c r="AP387" i="1"/>
  <c r="AQ387" i="1"/>
  <c r="AR387" i="1"/>
  <c r="AS387" i="1"/>
  <c r="AT387" i="1"/>
  <c r="AN388" i="1"/>
  <c r="AO388" i="1"/>
  <c r="AP388" i="1"/>
  <c r="AQ388" i="1"/>
  <c r="AR388" i="1"/>
  <c r="AS388" i="1"/>
  <c r="AT388" i="1"/>
  <c r="AN389" i="1"/>
  <c r="AO389" i="1"/>
  <c r="AP389" i="1"/>
  <c r="AQ389" i="1"/>
  <c r="AR389" i="1"/>
  <c r="AS389" i="1"/>
  <c r="AT389" i="1"/>
  <c r="AN390" i="1"/>
  <c r="AO390" i="1"/>
  <c r="AP390" i="1"/>
  <c r="AQ390" i="1"/>
  <c r="AR390" i="1"/>
  <c r="AS390" i="1"/>
  <c r="AT390" i="1"/>
  <c r="AN391" i="1"/>
  <c r="AO391" i="1"/>
  <c r="AP391" i="1"/>
  <c r="AQ391" i="1"/>
  <c r="AR391" i="1"/>
  <c r="AS391" i="1"/>
  <c r="AT391" i="1"/>
  <c r="AN392" i="1"/>
  <c r="AO392" i="1"/>
  <c r="AP392" i="1"/>
  <c r="AQ392" i="1"/>
  <c r="AR392" i="1"/>
  <c r="AS392" i="1"/>
  <c r="AT392" i="1"/>
  <c r="AN393" i="1"/>
  <c r="AO393" i="1"/>
  <c r="AP393" i="1"/>
  <c r="AQ393" i="1"/>
  <c r="AR393" i="1"/>
  <c r="AS393" i="1"/>
  <c r="AT393" i="1"/>
  <c r="AN394" i="1"/>
  <c r="AO394" i="1"/>
  <c r="AP394" i="1"/>
  <c r="AQ394" i="1"/>
  <c r="AR394" i="1"/>
  <c r="AS394" i="1"/>
  <c r="AT394" i="1"/>
  <c r="AN395" i="1"/>
  <c r="AO395" i="1"/>
  <c r="AP395" i="1"/>
  <c r="AQ395" i="1"/>
  <c r="AR395" i="1"/>
  <c r="AS395" i="1"/>
  <c r="AT395" i="1"/>
  <c r="AN396" i="1"/>
  <c r="AO396" i="1"/>
  <c r="AP396" i="1"/>
  <c r="AQ396" i="1"/>
  <c r="AR396" i="1"/>
  <c r="AS396" i="1"/>
  <c r="AT396" i="1"/>
  <c r="AN397" i="1"/>
  <c r="AO397" i="1"/>
  <c r="AP397" i="1"/>
  <c r="AQ397" i="1"/>
  <c r="AR397" i="1"/>
  <c r="AS397" i="1"/>
  <c r="AT397" i="1"/>
  <c r="AN398" i="1"/>
  <c r="AO398" i="1"/>
  <c r="AP398" i="1"/>
  <c r="AQ398" i="1"/>
  <c r="AR398" i="1"/>
  <c r="AS398" i="1"/>
  <c r="AT398" i="1"/>
  <c r="AN399" i="1"/>
  <c r="AO399" i="1"/>
  <c r="AP399" i="1"/>
  <c r="AQ399" i="1"/>
  <c r="AR399" i="1"/>
  <c r="AS399" i="1"/>
  <c r="AT399" i="1"/>
  <c r="AN400" i="1"/>
  <c r="AO400" i="1"/>
  <c r="AP400" i="1"/>
  <c r="AQ400" i="1"/>
  <c r="AR400" i="1"/>
  <c r="AS400" i="1"/>
  <c r="AT400" i="1"/>
  <c r="AN401" i="1"/>
  <c r="AO401" i="1"/>
  <c r="AP401" i="1"/>
  <c r="AQ401" i="1"/>
  <c r="AR401" i="1"/>
  <c r="AS401" i="1"/>
  <c r="AT401" i="1"/>
  <c r="AN402" i="1"/>
  <c r="AO402" i="1"/>
  <c r="AP402" i="1"/>
  <c r="AQ402" i="1"/>
  <c r="AR402" i="1"/>
  <c r="AS402" i="1"/>
  <c r="AT402" i="1"/>
  <c r="AN403" i="1"/>
  <c r="AO403" i="1"/>
  <c r="AP403" i="1"/>
  <c r="AQ403" i="1"/>
  <c r="AR403" i="1"/>
  <c r="AS403" i="1"/>
  <c r="AT403" i="1"/>
  <c r="AN404" i="1"/>
  <c r="AO404" i="1"/>
  <c r="AP404" i="1"/>
  <c r="AQ404" i="1"/>
  <c r="AR404" i="1"/>
  <c r="AS404" i="1"/>
  <c r="AT404" i="1"/>
  <c r="AN405" i="1"/>
  <c r="AO405" i="1"/>
  <c r="AP405" i="1"/>
  <c r="AQ405" i="1"/>
  <c r="AR405" i="1"/>
  <c r="AS405" i="1"/>
  <c r="AT405" i="1"/>
  <c r="AN406" i="1"/>
  <c r="AO406" i="1"/>
  <c r="AP406" i="1"/>
  <c r="AQ406" i="1"/>
  <c r="AR406" i="1"/>
  <c r="AS406" i="1"/>
  <c r="AT406" i="1"/>
  <c r="AN407" i="1"/>
  <c r="AO407" i="1"/>
  <c r="AP407" i="1"/>
  <c r="AQ407" i="1"/>
  <c r="AR407" i="1"/>
  <c r="AS407" i="1"/>
  <c r="AT407" i="1"/>
  <c r="AN408" i="1"/>
  <c r="AO408" i="1"/>
  <c r="AP408" i="1"/>
  <c r="AQ408" i="1"/>
  <c r="AR408" i="1"/>
  <c r="AS408" i="1"/>
  <c r="AT408" i="1"/>
  <c r="AN409" i="1"/>
  <c r="AO409" i="1"/>
  <c r="AP409" i="1"/>
  <c r="AQ409" i="1"/>
  <c r="AR409" i="1"/>
  <c r="AS409" i="1"/>
  <c r="AT409" i="1"/>
  <c r="AN410" i="1"/>
  <c r="AO410" i="1"/>
  <c r="AP410" i="1"/>
  <c r="AQ410" i="1"/>
  <c r="AR410" i="1"/>
  <c r="AS410" i="1"/>
  <c r="AT410" i="1"/>
  <c r="AN411" i="1"/>
  <c r="AO411" i="1"/>
  <c r="AP411" i="1"/>
  <c r="AQ411" i="1"/>
  <c r="AR411" i="1"/>
  <c r="AS411" i="1"/>
  <c r="AT411" i="1"/>
  <c r="AN412" i="1"/>
  <c r="AO412" i="1"/>
  <c r="AP412" i="1"/>
  <c r="AQ412" i="1"/>
  <c r="AR412" i="1"/>
  <c r="AS412" i="1"/>
  <c r="AT412" i="1"/>
  <c r="AN413" i="1"/>
  <c r="AO413" i="1"/>
  <c r="AP413" i="1"/>
  <c r="AQ413" i="1"/>
  <c r="AR413" i="1"/>
  <c r="AS413" i="1"/>
  <c r="AT413" i="1"/>
  <c r="AN414" i="1"/>
  <c r="AO414" i="1"/>
  <c r="AP414" i="1"/>
  <c r="AQ414" i="1"/>
  <c r="AR414" i="1"/>
  <c r="AS414" i="1"/>
  <c r="AT414" i="1"/>
  <c r="AN415" i="1"/>
  <c r="AO415" i="1"/>
  <c r="AP415" i="1"/>
  <c r="AQ415" i="1"/>
  <c r="AR415" i="1"/>
  <c r="AS415" i="1"/>
  <c r="AT415" i="1"/>
  <c r="AN416" i="1"/>
  <c r="AO416" i="1"/>
  <c r="AP416" i="1"/>
  <c r="AQ416" i="1"/>
  <c r="AR416" i="1"/>
  <c r="AS416" i="1"/>
  <c r="AT416" i="1"/>
  <c r="AN417" i="1"/>
  <c r="AO417" i="1"/>
  <c r="AP417" i="1"/>
  <c r="AQ417" i="1"/>
  <c r="AR417" i="1"/>
  <c r="AS417" i="1"/>
  <c r="AT417" i="1"/>
  <c r="AN418" i="1"/>
  <c r="AO418" i="1"/>
  <c r="AP418" i="1"/>
  <c r="AQ418" i="1"/>
  <c r="AR418" i="1"/>
  <c r="AS418" i="1"/>
  <c r="AT418" i="1"/>
  <c r="AN419" i="1"/>
  <c r="AO419" i="1"/>
  <c r="AP419" i="1"/>
  <c r="AQ419" i="1"/>
  <c r="AR419" i="1"/>
  <c r="AS419" i="1"/>
  <c r="AT419" i="1"/>
  <c r="AO2" i="1"/>
  <c r="AP2" i="1"/>
  <c r="AQ2" i="1"/>
  <c r="AR2" i="1"/>
  <c r="AS2" i="1"/>
  <c r="AT2" i="1"/>
  <c r="AN2" i="1"/>
  <c r="AG3" i="1"/>
  <c r="AH3" i="1"/>
  <c r="AI3" i="1"/>
  <c r="AJ3" i="1"/>
  <c r="AK3" i="1"/>
  <c r="AL3" i="1"/>
  <c r="AM3" i="1"/>
  <c r="AG4" i="1"/>
  <c r="AH4" i="1"/>
  <c r="AI4" i="1"/>
  <c r="AJ4" i="1"/>
  <c r="AK4" i="1"/>
  <c r="AL4" i="1"/>
  <c r="AM4" i="1"/>
  <c r="AG5" i="1"/>
  <c r="AH5" i="1"/>
  <c r="AI5" i="1"/>
  <c r="AJ5" i="1"/>
  <c r="AK5" i="1"/>
  <c r="AL5" i="1"/>
  <c r="AM5" i="1"/>
  <c r="AG6" i="1"/>
  <c r="AH6" i="1"/>
  <c r="AI6" i="1"/>
  <c r="AJ6" i="1"/>
  <c r="AK6" i="1"/>
  <c r="AL6" i="1"/>
  <c r="AM6" i="1"/>
  <c r="AG7" i="1"/>
  <c r="AH7" i="1"/>
  <c r="AI7" i="1"/>
  <c r="AJ7" i="1"/>
  <c r="AK7" i="1"/>
  <c r="AL7" i="1"/>
  <c r="AM7" i="1"/>
  <c r="AG8" i="1"/>
  <c r="AH8" i="1"/>
  <c r="AI8" i="1"/>
  <c r="AJ8" i="1"/>
  <c r="AK8" i="1"/>
  <c r="AL8" i="1"/>
  <c r="AM8" i="1"/>
  <c r="AG9" i="1"/>
  <c r="AH9" i="1"/>
  <c r="AI9" i="1"/>
  <c r="AJ9" i="1"/>
  <c r="AK9" i="1"/>
  <c r="AL9" i="1"/>
  <c r="AM9" i="1"/>
  <c r="AG10" i="1"/>
  <c r="AH10" i="1"/>
  <c r="AI10" i="1"/>
  <c r="AJ10" i="1"/>
  <c r="AK10" i="1"/>
  <c r="AL10" i="1"/>
  <c r="AM10" i="1"/>
  <c r="AG11" i="1"/>
  <c r="AH11" i="1"/>
  <c r="AI11" i="1"/>
  <c r="AJ11" i="1"/>
  <c r="AK11" i="1"/>
  <c r="AL11" i="1"/>
  <c r="AM11" i="1"/>
  <c r="AG12" i="1"/>
  <c r="AH12" i="1"/>
  <c r="AI12" i="1"/>
  <c r="AJ12" i="1"/>
  <c r="AK12" i="1"/>
  <c r="AL12" i="1"/>
  <c r="AM12" i="1"/>
  <c r="AG13" i="1"/>
  <c r="AH13" i="1"/>
  <c r="AI13" i="1"/>
  <c r="AJ13" i="1"/>
  <c r="AK13" i="1"/>
  <c r="AL13" i="1"/>
  <c r="AM13" i="1"/>
  <c r="AG14" i="1"/>
  <c r="AH14" i="1"/>
  <c r="AI14" i="1"/>
  <c r="AJ14" i="1"/>
  <c r="AK14" i="1"/>
  <c r="AL14" i="1"/>
  <c r="AM14" i="1"/>
  <c r="AG15" i="1"/>
  <c r="AH15" i="1"/>
  <c r="AI15" i="1"/>
  <c r="AJ15" i="1"/>
  <c r="AK15" i="1"/>
  <c r="AL15" i="1"/>
  <c r="AM15" i="1"/>
  <c r="AG16" i="1"/>
  <c r="AH16" i="1"/>
  <c r="AI16" i="1"/>
  <c r="AJ16" i="1"/>
  <c r="AK16" i="1"/>
  <c r="AL16" i="1"/>
  <c r="AM16" i="1"/>
  <c r="AG17" i="1"/>
  <c r="AH17" i="1"/>
  <c r="AI17" i="1"/>
  <c r="AJ17" i="1"/>
  <c r="AK17" i="1"/>
  <c r="AL17" i="1"/>
  <c r="AM17" i="1"/>
  <c r="AG18" i="1"/>
  <c r="AH18" i="1"/>
  <c r="AI18" i="1"/>
  <c r="AJ18" i="1"/>
  <c r="AK18" i="1"/>
  <c r="AL18" i="1"/>
  <c r="AM18" i="1"/>
  <c r="AG19" i="1"/>
  <c r="AH19" i="1"/>
  <c r="AI19" i="1"/>
  <c r="AJ19" i="1"/>
  <c r="AK19" i="1"/>
  <c r="AL19" i="1"/>
  <c r="AM19" i="1"/>
  <c r="AG20" i="1"/>
  <c r="AH20" i="1"/>
  <c r="AI20" i="1"/>
  <c r="AJ20" i="1"/>
  <c r="AK20" i="1"/>
  <c r="AL20" i="1"/>
  <c r="AM20" i="1"/>
  <c r="AG21" i="1"/>
  <c r="AH21" i="1"/>
  <c r="AI21" i="1"/>
  <c r="AJ21" i="1"/>
  <c r="AK21" i="1"/>
  <c r="AL21" i="1"/>
  <c r="AM21" i="1"/>
  <c r="AG22" i="1"/>
  <c r="AH22" i="1"/>
  <c r="AI22" i="1"/>
  <c r="AJ22" i="1"/>
  <c r="AK22" i="1"/>
  <c r="AL22" i="1"/>
  <c r="AM22" i="1"/>
  <c r="AG23" i="1"/>
  <c r="AH23" i="1"/>
  <c r="AI23" i="1"/>
  <c r="AJ23" i="1"/>
  <c r="AK23" i="1"/>
  <c r="AL23" i="1"/>
  <c r="AM23" i="1"/>
  <c r="AG24" i="1"/>
  <c r="AH24" i="1"/>
  <c r="AI24" i="1"/>
  <c r="AJ24" i="1"/>
  <c r="AK24" i="1"/>
  <c r="AL24" i="1"/>
  <c r="AM24" i="1"/>
  <c r="AG25" i="1"/>
  <c r="AH25" i="1"/>
  <c r="AI25" i="1"/>
  <c r="AJ25" i="1"/>
  <c r="AK25" i="1"/>
  <c r="AL25" i="1"/>
  <c r="AM25" i="1"/>
  <c r="AG26" i="1"/>
  <c r="AH26" i="1"/>
  <c r="AI26" i="1"/>
  <c r="AJ26" i="1"/>
  <c r="AK26" i="1"/>
  <c r="AL26" i="1"/>
  <c r="AM26" i="1"/>
  <c r="AG27" i="1"/>
  <c r="AH27" i="1"/>
  <c r="AI27" i="1"/>
  <c r="AJ27" i="1"/>
  <c r="AK27" i="1"/>
  <c r="AL27" i="1"/>
  <c r="AM27" i="1"/>
  <c r="AG28" i="1"/>
  <c r="AH28" i="1"/>
  <c r="AI28" i="1"/>
  <c r="AJ28" i="1"/>
  <c r="AK28" i="1"/>
  <c r="AL28" i="1"/>
  <c r="AM28" i="1"/>
  <c r="AG29" i="1"/>
  <c r="AH29" i="1"/>
  <c r="AI29" i="1"/>
  <c r="AJ29" i="1"/>
  <c r="AK29" i="1"/>
  <c r="AL29" i="1"/>
  <c r="AM29" i="1"/>
  <c r="AG30" i="1"/>
  <c r="AH30" i="1"/>
  <c r="AI30" i="1"/>
  <c r="AJ30" i="1"/>
  <c r="AK30" i="1"/>
  <c r="AL30" i="1"/>
  <c r="AM30" i="1"/>
  <c r="AG31" i="1"/>
  <c r="AH31" i="1"/>
  <c r="AI31" i="1"/>
  <c r="AJ31" i="1"/>
  <c r="AK31" i="1"/>
  <c r="AL31" i="1"/>
  <c r="AM31" i="1"/>
  <c r="AG32" i="1"/>
  <c r="AH32" i="1"/>
  <c r="AI32" i="1"/>
  <c r="AJ32" i="1"/>
  <c r="AK32" i="1"/>
  <c r="AL32" i="1"/>
  <c r="AM32" i="1"/>
  <c r="AG33" i="1"/>
  <c r="AH33" i="1"/>
  <c r="AI33" i="1"/>
  <c r="AJ33" i="1"/>
  <c r="AK33" i="1"/>
  <c r="AL33" i="1"/>
  <c r="AM33" i="1"/>
  <c r="AG34" i="1"/>
  <c r="AH34" i="1"/>
  <c r="AI34" i="1"/>
  <c r="AJ34" i="1"/>
  <c r="AK34" i="1"/>
  <c r="AL34" i="1"/>
  <c r="AM34" i="1"/>
  <c r="AG35" i="1"/>
  <c r="AH35" i="1"/>
  <c r="AI35" i="1"/>
  <c r="AJ35" i="1"/>
  <c r="AK35" i="1"/>
  <c r="AL35" i="1"/>
  <c r="AM35" i="1"/>
  <c r="AG36" i="1"/>
  <c r="AH36" i="1"/>
  <c r="AI36" i="1"/>
  <c r="AJ36" i="1"/>
  <c r="AK36" i="1"/>
  <c r="AL36" i="1"/>
  <c r="AM36" i="1"/>
  <c r="AG37" i="1"/>
  <c r="AH37" i="1"/>
  <c r="AI37" i="1"/>
  <c r="AJ37" i="1"/>
  <c r="AK37" i="1"/>
  <c r="AL37" i="1"/>
  <c r="AM37" i="1"/>
  <c r="AG38" i="1"/>
  <c r="AH38" i="1"/>
  <c r="AI38" i="1"/>
  <c r="AJ38" i="1"/>
  <c r="AK38" i="1"/>
  <c r="AL38" i="1"/>
  <c r="AM38" i="1"/>
  <c r="AG39" i="1"/>
  <c r="AH39" i="1"/>
  <c r="AI39" i="1"/>
  <c r="AJ39" i="1"/>
  <c r="AK39" i="1"/>
  <c r="AL39" i="1"/>
  <c r="AM39" i="1"/>
  <c r="AG40" i="1"/>
  <c r="AH40" i="1"/>
  <c r="AI40" i="1"/>
  <c r="AJ40" i="1"/>
  <c r="AK40" i="1"/>
  <c r="AL40" i="1"/>
  <c r="AM40" i="1"/>
  <c r="AG41" i="1"/>
  <c r="AH41" i="1"/>
  <c r="AI41" i="1"/>
  <c r="AJ41" i="1"/>
  <c r="AK41" i="1"/>
  <c r="AL41" i="1"/>
  <c r="AM41" i="1"/>
  <c r="AG42" i="1"/>
  <c r="AH42" i="1"/>
  <c r="AI42" i="1"/>
  <c r="AJ42" i="1"/>
  <c r="AK42" i="1"/>
  <c r="AL42" i="1"/>
  <c r="AM42" i="1"/>
  <c r="AG43" i="1"/>
  <c r="AH43" i="1"/>
  <c r="AI43" i="1"/>
  <c r="AJ43" i="1"/>
  <c r="AK43" i="1"/>
  <c r="AL43" i="1"/>
  <c r="AM43" i="1"/>
  <c r="AG44" i="1"/>
  <c r="AH44" i="1"/>
  <c r="AI44" i="1"/>
  <c r="AJ44" i="1"/>
  <c r="AK44" i="1"/>
  <c r="AL44" i="1"/>
  <c r="AM44" i="1"/>
  <c r="AG45" i="1"/>
  <c r="AH45" i="1"/>
  <c r="AI45" i="1"/>
  <c r="AJ45" i="1"/>
  <c r="AK45" i="1"/>
  <c r="AL45" i="1"/>
  <c r="AM45" i="1"/>
  <c r="AG46" i="1"/>
  <c r="AH46" i="1"/>
  <c r="AI46" i="1"/>
  <c r="AJ46" i="1"/>
  <c r="AK46" i="1"/>
  <c r="AL46" i="1"/>
  <c r="AM46" i="1"/>
  <c r="AG47" i="1"/>
  <c r="AH47" i="1"/>
  <c r="AI47" i="1"/>
  <c r="AJ47" i="1"/>
  <c r="AK47" i="1"/>
  <c r="AL47" i="1"/>
  <c r="AM47" i="1"/>
  <c r="AG48" i="1"/>
  <c r="AH48" i="1"/>
  <c r="AI48" i="1"/>
  <c r="AJ48" i="1"/>
  <c r="AK48" i="1"/>
  <c r="AL48" i="1"/>
  <c r="AM48" i="1"/>
  <c r="AG49" i="1"/>
  <c r="AH49" i="1"/>
  <c r="AI49" i="1"/>
  <c r="AJ49" i="1"/>
  <c r="AK49" i="1"/>
  <c r="AL49" i="1"/>
  <c r="AM49" i="1"/>
  <c r="AG50" i="1"/>
  <c r="AH50" i="1"/>
  <c r="AI50" i="1"/>
  <c r="AJ50" i="1"/>
  <c r="AK50" i="1"/>
  <c r="AL50" i="1"/>
  <c r="AM50" i="1"/>
  <c r="AG51" i="1"/>
  <c r="AH51" i="1"/>
  <c r="AI51" i="1"/>
  <c r="AJ51" i="1"/>
  <c r="AK51" i="1"/>
  <c r="AL51" i="1"/>
  <c r="AM51" i="1"/>
  <c r="AG52" i="1"/>
  <c r="AH52" i="1"/>
  <c r="AI52" i="1"/>
  <c r="AJ52" i="1"/>
  <c r="AK52" i="1"/>
  <c r="AL52" i="1"/>
  <c r="AM52" i="1"/>
  <c r="AG53" i="1"/>
  <c r="AH53" i="1"/>
  <c r="AI53" i="1"/>
  <c r="AJ53" i="1"/>
  <c r="AK53" i="1"/>
  <c r="AL53" i="1"/>
  <c r="AM53" i="1"/>
  <c r="AG54" i="1"/>
  <c r="AH54" i="1"/>
  <c r="AI54" i="1"/>
  <c r="AJ54" i="1"/>
  <c r="AK54" i="1"/>
  <c r="AL54" i="1"/>
  <c r="AM54" i="1"/>
  <c r="AG55" i="1"/>
  <c r="AH55" i="1"/>
  <c r="AI55" i="1"/>
  <c r="AJ55" i="1"/>
  <c r="AK55" i="1"/>
  <c r="AL55" i="1"/>
  <c r="AM55" i="1"/>
  <c r="AG56" i="1"/>
  <c r="AH56" i="1"/>
  <c r="AI56" i="1"/>
  <c r="AJ56" i="1"/>
  <c r="AK56" i="1"/>
  <c r="AL56" i="1"/>
  <c r="AM56" i="1"/>
  <c r="AG57" i="1"/>
  <c r="AH57" i="1"/>
  <c r="AI57" i="1"/>
  <c r="AJ57" i="1"/>
  <c r="AK57" i="1"/>
  <c r="AL57" i="1"/>
  <c r="AM57" i="1"/>
  <c r="AG58" i="1"/>
  <c r="AH58" i="1"/>
  <c r="AI58" i="1"/>
  <c r="AJ58" i="1"/>
  <c r="AK58" i="1"/>
  <c r="AL58" i="1"/>
  <c r="AM58" i="1"/>
  <c r="AG59" i="1"/>
  <c r="AH59" i="1"/>
  <c r="AI59" i="1"/>
  <c r="AJ59" i="1"/>
  <c r="AK59" i="1"/>
  <c r="AL59" i="1"/>
  <c r="AM59" i="1"/>
  <c r="AG60" i="1"/>
  <c r="AH60" i="1"/>
  <c r="AI60" i="1"/>
  <c r="AJ60" i="1"/>
  <c r="AK60" i="1"/>
  <c r="AL60" i="1"/>
  <c r="AM60" i="1"/>
  <c r="AG61" i="1"/>
  <c r="AH61" i="1"/>
  <c r="AI61" i="1"/>
  <c r="AJ61" i="1"/>
  <c r="AK61" i="1"/>
  <c r="AL61" i="1"/>
  <c r="AM61" i="1"/>
  <c r="AG62" i="1"/>
  <c r="AH62" i="1"/>
  <c r="AI62" i="1"/>
  <c r="AJ62" i="1"/>
  <c r="AK62" i="1"/>
  <c r="AL62" i="1"/>
  <c r="AM62" i="1"/>
  <c r="AG63" i="1"/>
  <c r="AH63" i="1"/>
  <c r="AI63" i="1"/>
  <c r="AJ63" i="1"/>
  <c r="AK63" i="1"/>
  <c r="AL63" i="1"/>
  <c r="AM63" i="1"/>
  <c r="AG64" i="1"/>
  <c r="AH64" i="1"/>
  <c r="AI64" i="1"/>
  <c r="AJ64" i="1"/>
  <c r="AK64" i="1"/>
  <c r="AL64" i="1"/>
  <c r="AM64" i="1"/>
  <c r="AG65" i="1"/>
  <c r="AH65" i="1"/>
  <c r="AI65" i="1"/>
  <c r="AJ65" i="1"/>
  <c r="AK65" i="1"/>
  <c r="AL65" i="1"/>
  <c r="AM65" i="1"/>
  <c r="AG66" i="1"/>
  <c r="AH66" i="1"/>
  <c r="AI66" i="1"/>
  <c r="AJ66" i="1"/>
  <c r="AK66" i="1"/>
  <c r="AL66" i="1"/>
  <c r="AM66" i="1"/>
  <c r="AG67" i="1"/>
  <c r="AH67" i="1"/>
  <c r="AI67" i="1"/>
  <c r="AJ67" i="1"/>
  <c r="AK67" i="1"/>
  <c r="AL67" i="1"/>
  <c r="AM67" i="1"/>
  <c r="AG68" i="1"/>
  <c r="AH68" i="1"/>
  <c r="AI68" i="1"/>
  <c r="AJ68" i="1"/>
  <c r="AK68" i="1"/>
  <c r="AL68" i="1"/>
  <c r="AM68" i="1"/>
  <c r="AG69" i="1"/>
  <c r="AH69" i="1"/>
  <c r="AI69" i="1"/>
  <c r="AJ69" i="1"/>
  <c r="AK69" i="1"/>
  <c r="AL69" i="1"/>
  <c r="AM69" i="1"/>
  <c r="AG70" i="1"/>
  <c r="AH70" i="1"/>
  <c r="AI70" i="1"/>
  <c r="AJ70" i="1"/>
  <c r="AK70" i="1"/>
  <c r="AL70" i="1"/>
  <c r="AM70" i="1"/>
  <c r="AG71" i="1"/>
  <c r="AH71" i="1"/>
  <c r="AI71" i="1"/>
  <c r="AJ71" i="1"/>
  <c r="AK71" i="1"/>
  <c r="AL71" i="1"/>
  <c r="AM71" i="1"/>
  <c r="AG72" i="1"/>
  <c r="AH72" i="1"/>
  <c r="AI72" i="1"/>
  <c r="AJ72" i="1"/>
  <c r="AK72" i="1"/>
  <c r="AL72" i="1"/>
  <c r="AM72" i="1"/>
  <c r="AG73" i="1"/>
  <c r="AH73" i="1"/>
  <c r="AI73" i="1"/>
  <c r="AJ73" i="1"/>
  <c r="AK73" i="1"/>
  <c r="AL73" i="1"/>
  <c r="AM73" i="1"/>
  <c r="AG74" i="1"/>
  <c r="AH74" i="1"/>
  <c r="AI74" i="1"/>
  <c r="AJ74" i="1"/>
  <c r="AK74" i="1"/>
  <c r="AL74" i="1"/>
  <c r="AM74" i="1"/>
  <c r="AG75" i="1"/>
  <c r="AH75" i="1"/>
  <c r="AI75" i="1"/>
  <c r="AJ75" i="1"/>
  <c r="AK75" i="1"/>
  <c r="AL75" i="1"/>
  <c r="AM75" i="1"/>
  <c r="AG76" i="1"/>
  <c r="AH76" i="1"/>
  <c r="AI76" i="1"/>
  <c r="AJ76" i="1"/>
  <c r="AK76" i="1"/>
  <c r="AL76" i="1"/>
  <c r="AM76" i="1"/>
  <c r="AG77" i="1"/>
  <c r="AH77" i="1"/>
  <c r="AI77" i="1"/>
  <c r="AJ77" i="1"/>
  <c r="AK77" i="1"/>
  <c r="AL77" i="1"/>
  <c r="AM77" i="1"/>
  <c r="AG78" i="1"/>
  <c r="AH78" i="1"/>
  <c r="AI78" i="1"/>
  <c r="AJ78" i="1"/>
  <c r="AK78" i="1"/>
  <c r="AL78" i="1"/>
  <c r="AM78" i="1"/>
  <c r="AG79" i="1"/>
  <c r="AH79" i="1"/>
  <c r="AI79" i="1"/>
  <c r="AJ79" i="1"/>
  <c r="AK79" i="1"/>
  <c r="AL79" i="1"/>
  <c r="AM79" i="1"/>
  <c r="AG80" i="1"/>
  <c r="AH80" i="1"/>
  <c r="AI80" i="1"/>
  <c r="AJ80" i="1"/>
  <c r="AK80" i="1"/>
  <c r="AL80" i="1"/>
  <c r="AM80" i="1"/>
  <c r="AG81" i="1"/>
  <c r="AH81" i="1"/>
  <c r="AI81" i="1"/>
  <c r="AJ81" i="1"/>
  <c r="AK81" i="1"/>
  <c r="AL81" i="1"/>
  <c r="AM81" i="1"/>
  <c r="AG82" i="1"/>
  <c r="AH82" i="1"/>
  <c r="AI82" i="1"/>
  <c r="AJ82" i="1"/>
  <c r="AK82" i="1"/>
  <c r="AL82" i="1"/>
  <c r="AM82" i="1"/>
  <c r="AG83" i="1"/>
  <c r="AH83" i="1"/>
  <c r="AI83" i="1"/>
  <c r="AJ83" i="1"/>
  <c r="AK83" i="1"/>
  <c r="AL83" i="1"/>
  <c r="AM83" i="1"/>
  <c r="AG84" i="1"/>
  <c r="AH84" i="1"/>
  <c r="AI84" i="1"/>
  <c r="AJ84" i="1"/>
  <c r="AK84" i="1"/>
  <c r="AL84" i="1"/>
  <c r="AM84" i="1"/>
  <c r="AG85" i="1"/>
  <c r="AH85" i="1"/>
  <c r="AI85" i="1"/>
  <c r="AJ85" i="1"/>
  <c r="AK85" i="1"/>
  <c r="AL85" i="1"/>
  <c r="AM85" i="1"/>
  <c r="AG86" i="1"/>
  <c r="AH86" i="1"/>
  <c r="AI86" i="1"/>
  <c r="AJ86" i="1"/>
  <c r="AK86" i="1"/>
  <c r="AL86" i="1"/>
  <c r="AM86" i="1"/>
  <c r="AG87" i="1"/>
  <c r="AH87" i="1"/>
  <c r="AI87" i="1"/>
  <c r="AJ87" i="1"/>
  <c r="AK87" i="1"/>
  <c r="AL87" i="1"/>
  <c r="AM87" i="1"/>
  <c r="AG88" i="1"/>
  <c r="AH88" i="1"/>
  <c r="AI88" i="1"/>
  <c r="AJ88" i="1"/>
  <c r="AK88" i="1"/>
  <c r="AL88" i="1"/>
  <c r="AM88" i="1"/>
  <c r="AG89" i="1"/>
  <c r="AH89" i="1"/>
  <c r="AI89" i="1"/>
  <c r="AJ89" i="1"/>
  <c r="AK89" i="1"/>
  <c r="AL89" i="1"/>
  <c r="AM89" i="1"/>
  <c r="AG90" i="1"/>
  <c r="AH90" i="1"/>
  <c r="AI90" i="1"/>
  <c r="AJ90" i="1"/>
  <c r="AK90" i="1"/>
  <c r="AL90" i="1"/>
  <c r="AM90" i="1"/>
  <c r="AG91" i="1"/>
  <c r="AH91" i="1"/>
  <c r="AI91" i="1"/>
  <c r="AJ91" i="1"/>
  <c r="AK91" i="1"/>
  <c r="AL91" i="1"/>
  <c r="AM91" i="1"/>
  <c r="AG92" i="1"/>
  <c r="AH92" i="1"/>
  <c r="AI92" i="1"/>
  <c r="AJ92" i="1"/>
  <c r="AK92" i="1"/>
  <c r="AL92" i="1"/>
  <c r="AM92" i="1"/>
  <c r="AG93" i="1"/>
  <c r="AH93" i="1"/>
  <c r="AI93" i="1"/>
  <c r="AJ93" i="1"/>
  <c r="AK93" i="1"/>
  <c r="AL93" i="1"/>
  <c r="AM93" i="1"/>
  <c r="AG94" i="1"/>
  <c r="AH94" i="1"/>
  <c r="AI94" i="1"/>
  <c r="AJ94" i="1"/>
  <c r="AK94" i="1"/>
  <c r="AL94" i="1"/>
  <c r="AM94" i="1"/>
  <c r="AG95" i="1"/>
  <c r="AH95" i="1"/>
  <c r="AI95" i="1"/>
  <c r="AJ95" i="1"/>
  <c r="AK95" i="1"/>
  <c r="AL95" i="1"/>
  <c r="AM95" i="1"/>
  <c r="AG96" i="1"/>
  <c r="AH96" i="1"/>
  <c r="AI96" i="1"/>
  <c r="AJ96" i="1"/>
  <c r="AK96" i="1"/>
  <c r="AL96" i="1"/>
  <c r="AM96" i="1"/>
  <c r="AG97" i="1"/>
  <c r="AH97" i="1"/>
  <c r="AI97" i="1"/>
  <c r="AJ97" i="1"/>
  <c r="AK97" i="1"/>
  <c r="AL97" i="1"/>
  <c r="AM97" i="1"/>
  <c r="AG98" i="1"/>
  <c r="AH98" i="1"/>
  <c r="AI98" i="1"/>
  <c r="AJ98" i="1"/>
  <c r="AK98" i="1"/>
  <c r="AL98" i="1"/>
  <c r="AM98" i="1"/>
  <c r="AG99" i="1"/>
  <c r="AH99" i="1"/>
  <c r="AI99" i="1"/>
  <c r="AJ99" i="1"/>
  <c r="AK99" i="1"/>
  <c r="AL99" i="1"/>
  <c r="AM99" i="1"/>
  <c r="AG100" i="1"/>
  <c r="AH100" i="1"/>
  <c r="AI100" i="1"/>
  <c r="AJ100" i="1"/>
  <c r="AK100" i="1"/>
  <c r="AL100" i="1"/>
  <c r="AM100" i="1"/>
  <c r="AG101" i="1"/>
  <c r="AH101" i="1"/>
  <c r="AI101" i="1"/>
  <c r="AJ101" i="1"/>
  <c r="AK101" i="1"/>
  <c r="AL101" i="1"/>
  <c r="AM101" i="1"/>
  <c r="AG102" i="1"/>
  <c r="AH102" i="1"/>
  <c r="AI102" i="1"/>
  <c r="AJ102" i="1"/>
  <c r="AK102" i="1"/>
  <c r="AL102" i="1"/>
  <c r="AM102" i="1"/>
  <c r="AG103" i="1"/>
  <c r="AH103" i="1"/>
  <c r="AI103" i="1"/>
  <c r="AJ103" i="1"/>
  <c r="AK103" i="1"/>
  <c r="AL103" i="1"/>
  <c r="AM103" i="1"/>
  <c r="AG104" i="1"/>
  <c r="AH104" i="1"/>
  <c r="AI104" i="1"/>
  <c r="AJ104" i="1"/>
  <c r="AK104" i="1"/>
  <c r="AL104" i="1"/>
  <c r="AM104" i="1"/>
  <c r="AG105" i="1"/>
  <c r="AH105" i="1"/>
  <c r="AI105" i="1"/>
  <c r="AJ105" i="1"/>
  <c r="AK105" i="1"/>
  <c r="AL105" i="1"/>
  <c r="AM105" i="1"/>
  <c r="AG106" i="1"/>
  <c r="AH106" i="1"/>
  <c r="AI106" i="1"/>
  <c r="AJ106" i="1"/>
  <c r="AK106" i="1"/>
  <c r="AL106" i="1"/>
  <c r="AM106" i="1"/>
  <c r="AG107" i="1"/>
  <c r="AH107" i="1"/>
  <c r="AI107" i="1"/>
  <c r="AJ107" i="1"/>
  <c r="AK107" i="1"/>
  <c r="AL107" i="1"/>
  <c r="AM107" i="1"/>
  <c r="AG108" i="1"/>
  <c r="AH108" i="1"/>
  <c r="AI108" i="1"/>
  <c r="AJ108" i="1"/>
  <c r="AK108" i="1"/>
  <c r="AL108" i="1"/>
  <c r="AM108" i="1"/>
  <c r="AG109" i="1"/>
  <c r="AH109" i="1"/>
  <c r="AI109" i="1"/>
  <c r="AJ109" i="1"/>
  <c r="AK109" i="1"/>
  <c r="AL109" i="1"/>
  <c r="AM109" i="1"/>
  <c r="AG110" i="1"/>
  <c r="AH110" i="1"/>
  <c r="AI110" i="1"/>
  <c r="AJ110" i="1"/>
  <c r="AK110" i="1"/>
  <c r="AL110" i="1"/>
  <c r="AM110" i="1"/>
  <c r="AG111" i="1"/>
  <c r="AH111" i="1"/>
  <c r="AI111" i="1"/>
  <c r="AJ111" i="1"/>
  <c r="AK111" i="1"/>
  <c r="AL111" i="1"/>
  <c r="AM111" i="1"/>
  <c r="AG112" i="1"/>
  <c r="AH112" i="1"/>
  <c r="AI112" i="1"/>
  <c r="AJ112" i="1"/>
  <c r="AK112" i="1"/>
  <c r="AL112" i="1"/>
  <c r="AM112" i="1"/>
  <c r="AG113" i="1"/>
  <c r="AH113" i="1"/>
  <c r="AI113" i="1"/>
  <c r="AJ113" i="1"/>
  <c r="AK113" i="1"/>
  <c r="AL113" i="1"/>
  <c r="AM113" i="1"/>
  <c r="AG114" i="1"/>
  <c r="AH114" i="1"/>
  <c r="AI114" i="1"/>
  <c r="AJ114" i="1"/>
  <c r="AK114" i="1"/>
  <c r="AL114" i="1"/>
  <c r="AM114" i="1"/>
  <c r="AG115" i="1"/>
  <c r="AH115" i="1"/>
  <c r="AI115" i="1"/>
  <c r="AJ115" i="1"/>
  <c r="AK115" i="1"/>
  <c r="AL115" i="1"/>
  <c r="AM115" i="1"/>
  <c r="AG116" i="1"/>
  <c r="AH116" i="1"/>
  <c r="AI116" i="1"/>
  <c r="AJ116" i="1"/>
  <c r="AK116" i="1"/>
  <c r="AL116" i="1"/>
  <c r="AM116" i="1"/>
  <c r="AG117" i="1"/>
  <c r="AH117" i="1"/>
  <c r="AI117" i="1"/>
  <c r="AJ117" i="1"/>
  <c r="AK117" i="1"/>
  <c r="AL117" i="1"/>
  <c r="AM117" i="1"/>
  <c r="AG118" i="1"/>
  <c r="AH118" i="1"/>
  <c r="AI118" i="1"/>
  <c r="AJ118" i="1"/>
  <c r="AK118" i="1"/>
  <c r="AL118" i="1"/>
  <c r="AM118" i="1"/>
  <c r="AG119" i="1"/>
  <c r="AH119" i="1"/>
  <c r="AI119" i="1"/>
  <c r="AJ119" i="1"/>
  <c r="AK119" i="1"/>
  <c r="AL119" i="1"/>
  <c r="AM119" i="1"/>
  <c r="AG120" i="1"/>
  <c r="AH120" i="1"/>
  <c r="AI120" i="1"/>
  <c r="AJ120" i="1"/>
  <c r="AK120" i="1"/>
  <c r="AL120" i="1"/>
  <c r="AM120" i="1"/>
  <c r="AG121" i="1"/>
  <c r="AH121" i="1"/>
  <c r="AI121" i="1"/>
  <c r="AJ121" i="1"/>
  <c r="AK121" i="1"/>
  <c r="AL121" i="1"/>
  <c r="AM121" i="1"/>
  <c r="AG122" i="1"/>
  <c r="AH122" i="1"/>
  <c r="AI122" i="1"/>
  <c r="AJ122" i="1"/>
  <c r="AK122" i="1"/>
  <c r="AL122" i="1"/>
  <c r="AM122" i="1"/>
  <c r="AG123" i="1"/>
  <c r="AH123" i="1"/>
  <c r="AI123" i="1"/>
  <c r="AJ123" i="1"/>
  <c r="AK123" i="1"/>
  <c r="AL123" i="1"/>
  <c r="AM123" i="1"/>
  <c r="AG124" i="1"/>
  <c r="AH124" i="1"/>
  <c r="AI124" i="1"/>
  <c r="AJ124" i="1"/>
  <c r="AK124" i="1"/>
  <c r="AL124" i="1"/>
  <c r="AM124" i="1"/>
  <c r="AG125" i="1"/>
  <c r="AH125" i="1"/>
  <c r="AI125" i="1"/>
  <c r="AJ125" i="1"/>
  <c r="AK125" i="1"/>
  <c r="AL125" i="1"/>
  <c r="AM125" i="1"/>
  <c r="AG126" i="1"/>
  <c r="AH126" i="1"/>
  <c r="AI126" i="1"/>
  <c r="AJ126" i="1"/>
  <c r="AK126" i="1"/>
  <c r="AL126" i="1"/>
  <c r="AM126" i="1"/>
  <c r="AG127" i="1"/>
  <c r="AH127" i="1"/>
  <c r="AI127" i="1"/>
  <c r="AJ127" i="1"/>
  <c r="AK127" i="1"/>
  <c r="AL127" i="1"/>
  <c r="AM127" i="1"/>
  <c r="AG128" i="1"/>
  <c r="AH128" i="1"/>
  <c r="AI128" i="1"/>
  <c r="AJ128" i="1"/>
  <c r="AK128" i="1"/>
  <c r="AL128" i="1"/>
  <c r="AM128" i="1"/>
  <c r="AG129" i="1"/>
  <c r="AH129" i="1"/>
  <c r="AI129" i="1"/>
  <c r="AJ129" i="1"/>
  <c r="AK129" i="1"/>
  <c r="AL129" i="1"/>
  <c r="AM129" i="1"/>
  <c r="AG130" i="1"/>
  <c r="AH130" i="1"/>
  <c r="AI130" i="1"/>
  <c r="AJ130" i="1"/>
  <c r="AK130" i="1"/>
  <c r="AL130" i="1"/>
  <c r="AM130" i="1"/>
  <c r="AG131" i="1"/>
  <c r="AH131" i="1"/>
  <c r="AI131" i="1"/>
  <c r="AJ131" i="1"/>
  <c r="AK131" i="1"/>
  <c r="AL131" i="1"/>
  <c r="AM131" i="1"/>
  <c r="AG132" i="1"/>
  <c r="AH132" i="1"/>
  <c r="AI132" i="1"/>
  <c r="AJ132" i="1"/>
  <c r="AK132" i="1"/>
  <c r="AL132" i="1"/>
  <c r="AM132" i="1"/>
  <c r="AG133" i="1"/>
  <c r="AH133" i="1"/>
  <c r="AI133" i="1"/>
  <c r="AJ133" i="1"/>
  <c r="AK133" i="1"/>
  <c r="AL133" i="1"/>
  <c r="AM133" i="1"/>
  <c r="AG134" i="1"/>
  <c r="AH134" i="1"/>
  <c r="AI134" i="1"/>
  <c r="AJ134" i="1"/>
  <c r="AK134" i="1"/>
  <c r="AL134" i="1"/>
  <c r="AM134" i="1"/>
  <c r="AG135" i="1"/>
  <c r="AH135" i="1"/>
  <c r="AI135" i="1"/>
  <c r="AJ135" i="1"/>
  <c r="AK135" i="1"/>
  <c r="AL135" i="1"/>
  <c r="AM135" i="1"/>
  <c r="AG136" i="1"/>
  <c r="AH136" i="1"/>
  <c r="AI136" i="1"/>
  <c r="AJ136" i="1"/>
  <c r="AK136" i="1"/>
  <c r="AL136" i="1"/>
  <c r="AM136" i="1"/>
  <c r="AG137" i="1"/>
  <c r="AH137" i="1"/>
  <c r="AI137" i="1"/>
  <c r="AJ137" i="1"/>
  <c r="AK137" i="1"/>
  <c r="AL137" i="1"/>
  <c r="AM137" i="1"/>
  <c r="AG138" i="1"/>
  <c r="AH138" i="1"/>
  <c r="AI138" i="1"/>
  <c r="AJ138" i="1"/>
  <c r="AK138" i="1"/>
  <c r="AL138" i="1"/>
  <c r="AM138" i="1"/>
  <c r="AG139" i="1"/>
  <c r="AH139" i="1"/>
  <c r="AI139" i="1"/>
  <c r="AJ139" i="1"/>
  <c r="AK139" i="1"/>
  <c r="AL139" i="1"/>
  <c r="AM139" i="1"/>
  <c r="AG140" i="1"/>
  <c r="AH140" i="1"/>
  <c r="AI140" i="1"/>
  <c r="AJ140" i="1"/>
  <c r="AK140" i="1"/>
  <c r="AL140" i="1"/>
  <c r="AM140" i="1"/>
  <c r="AG141" i="1"/>
  <c r="AH141" i="1"/>
  <c r="AI141" i="1"/>
  <c r="AJ141" i="1"/>
  <c r="AK141" i="1"/>
  <c r="AL141" i="1"/>
  <c r="AM141" i="1"/>
  <c r="AG142" i="1"/>
  <c r="AH142" i="1"/>
  <c r="AI142" i="1"/>
  <c r="AJ142" i="1"/>
  <c r="AK142" i="1"/>
  <c r="AL142" i="1"/>
  <c r="AM142" i="1"/>
  <c r="AG143" i="1"/>
  <c r="AH143" i="1"/>
  <c r="AI143" i="1"/>
  <c r="AJ143" i="1"/>
  <c r="AK143" i="1"/>
  <c r="AL143" i="1"/>
  <c r="AM143" i="1"/>
  <c r="AG144" i="1"/>
  <c r="AH144" i="1"/>
  <c r="AI144" i="1"/>
  <c r="AJ144" i="1"/>
  <c r="AK144" i="1"/>
  <c r="AL144" i="1"/>
  <c r="AM144" i="1"/>
  <c r="AG145" i="1"/>
  <c r="AH145" i="1"/>
  <c r="AI145" i="1"/>
  <c r="AJ145" i="1"/>
  <c r="AK145" i="1"/>
  <c r="AL145" i="1"/>
  <c r="AM145" i="1"/>
  <c r="AG146" i="1"/>
  <c r="AH146" i="1"/>
  <c r="AI146" i="1"/>
  <c r="AJ146" i="1"/>
  <c r="AK146" i="1"/>
  <c r="AL146" i="1"/>
  <c r="AM146" i="1"/>
  <c r="AG147" i="1"/>
  <c r="AH147" i="1"/>
  <c r="AI147" i="1"/>
  <c r="AJ147" i="1"/>
  <c r="AK147" i="1"/>
  <c r="AL147" i="1"/>
  <c r="AM147" i="1"/>
  <c r="AG148" i="1"/>
  <c r="AH148" i="1"/>
  <c r="AI148" i="1"/>
  <c r="AJ148" i="1"/>
  <c r="AK148" i="1"/>
  <c r="AL148" i="1"/>
  <c r="AM148" i="1"/>
  <c r="AG149" i="1"/>
  <c r="AH149" i="1"/>
  <c r="AI149" i="1"/>
  <c r="AJ149" i="1"/>
  <c r="AK149" i="1"/>
  <c r="AL149" i="1"/>
  <c r="AM149" i="1"/>
  <c r="AG150" i="1"/>
  <c r="AH150" i="1"/>
  <c r="AI150" i="1"/>
  <c r="AJ150" i="1"/>
  <c r="AK150" i="1"/>
  <c r="AL150" i="1"/>
  <c r="AM150" i="1"/>
  <c r="AG151" i="1"/>
  <c r="AH151" i="1"/>
  <c r="AI151" i="1"/>
  <c r="AJ151" i="1"/>
  <c r="AK151" i="1"/>
  <c r="AL151" i="1"/>
  <c r="AM151" i="1"/>
  <c r="AG152" i="1"/>
  <c r="AH152" i="1"/>
  <c r="AI152" i="1"/>
  <c r="AJ152" i="1"/>
  <c r="AK152" i="1"/>
  <c r="AL152" i="1"/>
  <c r="AM152" i="1"/>
  <c r="AG153" i="1"/>
  <c r="AH153" i="1"/>
  <c r="AI153" i="1"/>
  <c r="AJ153" i="1"/>
  <c r="AK153" i="1"/>
  <c r="AL153" i="1"/>
  <c r="AM153" i="1"/>
  <c r="AG154" i="1"/>
  <c r="AH154" i="1"/>
  <c r="AI154" i="1"/>
  <c r="AJ154" i="1"/>
  <c r="AK154" i="1"/>
  <c r="AL154" i="1"/>
  <c r="AM154" i="1"/>
  <c r="AG155" i="1"/>
  <c r="AH155" i="1"/>
  <c r="AI155" i="1"/>
  <c r="AJ155" i="1"/>
  <c r="AK155" i="1"/>
  <c r="AL155" i="1"/>
  <c r="AM155" i="1"/>
  <c r="AG156" i="1"/>
  <c r="AH156" i="1"/>
  <c r="AI156" i="1"/>
  <c r="AJ156" i="1"/>
  <c r="AK156" i="1"/>
  <c r="AL156" i="1"/>
  <c r="AM156" i="1"/>
  <c r="AG157" i="1"/>
  <c r="AH157" i="1"/>
  <c r="AI157" i="1"/>
  <c r="AJ157" i="1"/>
  <c r="AK157" i="1"/>
  <c r="AL157" i="1"/>
  <c r="AM157" i="1"/>
  <c r="AG158" i="1"/>
  <c r="AH158" i="1"/>
  <c r="AI158" i="1"/>
  <c r="AJ158" i="1"/>
  <c r="AK158" i="1"/>
  <c r="AL158" i="1"/>
  <c r="AM158" i="1"/>
  <c r="AG159" i="1"/>
  <c r="AH159" i="1"/>
  <c r="AI159" i="1"/>
  <c r="AJ159" i="1"/>
  <c r="AK159" i="1"/>
  <c r="AL159" i="1"/>
  <c r="AM159" i="1"/>
  <c r="AG160" i="1"/>
  <c r="AH160" i="1"/>
  <c r="AI160" i="1"/>
  <c r="AJ160" i="1"/>
  <c r="AK160" i="1"/>
  <c r="AL160" i="1"/>
  <c r="AM160" i="1"/>
  <c r="AG161" i="1"/>
  <c r="AH161" i="1"/>
  <c r="AI161" i="1"/>
  <c r="AJ161" i="1"/>
  <c r="AK161" i="1"/>
  <c r="AL161" i="1"/>
  <c r="AM161" i="1"/>
  <c r="AG162" i="1"/>
  <c r="AH162" i="1"/>
  <c r="AI162" i="1"/>
  <c r="AJ162" i="1"/>
  <c r="AK162" i="1"/>
  <c r="AL162" i="1"/>
  <c r="AM162" i="1"/>
  <c r="AG163" i="1"/>
  <c r="AH163" i="1"/>
  <c r="AI163" i="1"/>
  <c r="AJ163" i="1"/>
  <c r="AK163" i="1"/>
  <c r="AL163" i="1"/>
  <c r="AM163" i="1"/>
  <c r="AG164" i="1"/>
  <c r="AH164" i="1"/>
  <c r="AI164" i="1"/>
  <c r="AJ164" i="1"/>
  <c r="AK164" i="1"/>
  <c r="AL164" i="1"/>
  <c r="AM164" i="1"/>
  <c r="AG165" i="1"/>
  <c r="AH165" i="1"/>
  <c r="AI165" i="1"/>
  <c r="AJ165" i="1"/>
  <c r="AK165" i="1"/>
  <c r="AL165" i="1"/>
  <c r="AM165" i="1"/>
  <c r="AG166" i="1"/>
  <c r="AH166" i="1"/>
  <c r="AI166" i="1"/>
  <c r="AJ166" i="1"/>
  <c r="AK166" i="1"/>
  <c r="AL166" i="1"/>
  <c r="AM166" i="1"/>
  <c r="AG167" i="1"/>
  <c r="AH167" i="1"/>
  <c r="AI167" i="1"/>
  <c r="AJ167" i="1"/>
  <c r="AK167" i="1"/>
  <c r="AL167" i="1"/>
  <c r="AM167" i="1"/>
  <c r="AG168" i="1"/>
  <c r="AH168" i="1"/>
  <c r="AI168" i="1"/>
  <c r="AJ168" i="1"/>
  <c r="AK168" i="1"/>
  <c r="AL168" i="1"/>
  <c r="AM168" i="1"/>
  <c r="AG169" i="1"/>
  <c r="AH169" i="1"/>
  <c r="AI169" i="1"/>
  <c r="AJ169" i="1"/>
  <c r="AK169" i="1"/>
  <c r="AL169" i="1"/>
  <c r="AM169" i="1"/>
  <c r="AG170" i="1"/>
  <c r="AH170" i="1"/>
  <c r="AI170" i="1"/>
  <c r="AJ170" i="1"/>
  <c r="AK170" i="1"/>
  <c r="AL170" i="1"/>
  <c r="AM170" i="1"/>
  <c r="AG171" i="1"/>
  <c r="AH171" i="1"/>
  <c r="AI171" i="1"/>
  <c r="AJ171" i="1"/>
  <c r="AK171" i="1"/>
  <c r="AL171" i="1"/>
  <c r="AM171" i="1"/>
  <c r="AG172" i="1"/>
  <c r="AH172" i="1"/>
  <c r="AI172" i="1"/>
  <c r="AJ172" i="1"/>
  <c r="AK172" i="1"/>
  <c r="AL172" i="1"/>
  <c r="AM172" i="1"/>
  <c r="AG173" i="1"/>
  <c r="AH173" i="1"/>
  <c r="AI173" i="1"/>
  <c r="AJ173" i="1"/>
  <c r="AK173" i="1"/>
  <c r="AL173" i="1"/>
  <c r="AM173" i="1"/>
  <c r="AG174" i="1"/>
  <c r="AH174" i="1"/>
  <c r="AI174" i="1"/>
  <c r="AJ174" i="1"/>
  <c r="AK174" i="1"/>
  <c r="AL174" i="1"/>
  <c r="AM174" i="1"/>
  <c r="AG175" i="1"/>
  <c r="AH175" i="1"/>
  <c r="AI175" i="1"/>
  <c r="AJ175" i="1"/>
  <c r="AK175" i="1"/>
  <c r="AL175" i="1"/>
  <c r="AM175" i="1"/>
  <c r="AG176" i="1"/>
  <c r="AH176" i="1"/>
  <c r="AI176" i="1"/>
  <c r="AJ176" i="1"/>
  <c r="AK176" i="1"/>
  <c r="AL176" i="1"/>
  <c r="AM176" i="1"/>
  <c r="AG177" i="1"/>
  <c r="AH177" i="1"/>
  <c r="AI177" i="1"/>
  <c r="AJ177" i="1"/>
  <c r="AK177" i="1"/>
  <c r="AL177" i="1"/>
  <c r="AM177" i="1"/>
  <c r="AG178" i="1"/>
  <c r="AH178" i="1"/>
  <c r="AI178" i="1"/>
  <c r="AJ178" i="1"/>
  <c r="AK178" i="1"/>
  <c r="AL178" i="1"/>
  <c r="AM178" i="1"/>
  <c r="AG179" i="1"/>
  <c r="AH179" i="1"/>
  <c r="AI179" i="1"/>
  <c r="AJ179" i="1"/>
  <c r="AK179" i="1"/>
  <c r="AL179" i="1"/>
  <c r="AM179" i="1"/>
  <c r="AG180" i="1"/>
  <c r="AH180" i="1"/>
  <c r="AI180" i="1"/>
  <c r="AJ180" i="1"/>
  <c r="AK180" i="1"/>
  <c r="AL180" i="1"/>
  <c r="AM180" i="1"/>
  <c r="AG181" i="1"/>
  <c r="AH181" i="1"/>
  <c r="AI181" i="1"/>
  <c r="AJ181" i="1"/>
  <c r="AK181" i="1"/>
  <c r="AL181" i="1"/>
  <c r="AM181" i="1"/>
  <c r="AG182" i="1"/>
  <c r="AH182" i="1"/>
  <c r="AI182" i="1"/>
  <c r="AJ182" i="1"/>
  <c r="AK182" i="1"/>
  <c r="AL182" i="1"/>
  <c r="AM182" i="1"/>
  <c r="AG183" i="1"/>
  <c r="AH183" i="1"/>
  <c r="AI183" i="1"/>
  <c r="AJ183" i="1"/>
  <c r="AK183" i="1"/>
  <c r="AL183" i="1"/>
  <c r="AM183" i="1"/>
  <c r="AG184" i="1"/>
  <c r="AH184" i="1"/>
  <c r="AI184" i="1"/>
  <c r="AJ184" i="1"/>
  <c r="AK184" i="1"/>
  <c r="AL184" i="1"/>
  <c r="AM184" i="1"/>
  <c r="AG185" i="1"/>
  <c r="AH185" i="1"/>
  <c r="AI185" i="1"/>
  <c r="AJ185" i="1"/>
  <c r="AK185" i="1"/>
  <c r="AL185" i="1"/>
  <c r="AM185" i="1"/>
  <c r="AG186" i="1"/>
  <c r="AH186" i="1"/>
  <c r="AI186" i="1"/>
  <c r="AJ186" i="1"/>
  <c r="AK186" i="1"/>
  <c r="AL186" i="1"/>
  <c r="AM186" i="1"/>
  <c r="AG187" i="1"/>
  <c r="AH187" i="1"/>
  <c r="AI187" i="1"/>
  <c r="AJ187" i="1"/>
  <c r="AK187" i="1"/>
  <c r="AL187" i="1"/>
  <c r="AM187" i="1"/>
  <c r="AG188" i="1"/>
  <c r="AH188" i="1"/>
  <c r="AI188" i="1"/>
  <c r="AJ188" i="1"/>
  <c r="AK188" i="1"/>
  <c r="AL188" i="1"/>
  <c r="AM188" i="1"/>
  <c r="AG189" i="1"/>
  <c r="AH189" i="1"/>
  <c r="AI189" i="1"/>
  <c r="AJ189" i="1"/>
  <c r="AK189" i="1"/>
  <c r="AL189" i="1"/>
  <c r="AM189" i="1"/>
  <c r="AG190" i="1"/>
  <c r="AH190" i="1"/>
  <c r="AI190" i="1"/>
  <c r="AJ190" i="1"/>
  <c r="AK190" i="1"/>
  <c r="AL190" i="1"/>
  <c r="AM190" i="1"/>
  <c r="AG191" i="1"/>
  <c r="AH191" i="1"/>
  <c r="AI191" i="1"/>
  <c r="AJ191" i="1"/>
  <c r="AK191" i="1"/>
  <c r="AL191" i="1"/>
  <c r="AM191" i="1"/>
  <c r="AG192" i="1"/>
  <c r="AH192" i="1"/>
  <c r="AI192" i="1"/>
  <c r="AJ192" i="1"/>
  <c r="AK192" i="1"/>
  <c r="AL192" i="1"/>
  <c r="AM192" i="1"/>
  <c r="AG193" i="1"/>
  <c r="AH193" i="1"/>
  <c r="AI193" i="1"/>
  <c r="AJ193" i="1"/>
  <c r="AK193" i="1"/>
  <c r="AL193" i="1"/>
  <c r="AM193" i="1"/>
  <c r="AG194" i="1"/>
  <c r="AH194" i="1"/>
  <c r="AI194" i="1"/>
  <c r="AJ194" i="1"/>
  <c r="AK194" i="1"/>
  <c r="AL194" i="1"/>
  <c r="AM194" i="1"/>
  <c r="AG195" i="1"/>
  <c r="AH195" i="1"/>
  <c r="AI195" i="1"/>
  <c r="AJ195" i="1"/>
  <c r="AK195" i="1"/>
  <c r="AL195" i="1"/>
  <c r="AM195" i="1"/>
  <c r="AG196" i="1"/>
  <c r="AH196" i="1"/>
  <c r="AI196" i="1"/>
  <c r="AJ196" i="1"/>
  <c r="AK196" i="1"/>
  <c r="AL196" i="1"/>
  <c r="AM196" i="1"/>
  <c r="AG197" i="1"/>
  <c r="AH197" i="1"/>
  <c r="AI197" i="1"/>
  <c r="AJ197" i="1"/>
  <c r="AK197" i="1"/>
  <c r="AL197" i="1"/>
  <c r="AM197" i="1"/>
  <c r="AG198" i="1"/>
  <c r="AH198" i="1"/>
  <c r="AI198" i="1"/>
  <c r="AJ198" i="1"/>
  <c r="AK198" i="1"/>
  <c r="AL198" i="1"/>
  <c r="AM198" i="1"/>
  <c r="AG199" i="1"/>
  <c r="AH199" i="1"/>
  <c r="AI199" i="1"/>
  <c r="AJ199" i="1"/>
  <c r="AK199" i="1"/>
  <c r="AL199" i="1"/>
  <c r="AM199" i="1"/>
  <c r="AG200" i="1"/>
  <c r="AH200" i="1"/>
  <c r="AI200" i="1"/>
  <c r="AJ200" i="1"/>
  <c r="AK200" i="1"/>
  <c r="AL200" i="1"/>
  <c r="AM200" i="1"/>
  <c r="AG201" i="1"/>
  <c r="AH201" i="1"/>
  <c r="AI201" i="1"/>
  <c r="AJ201" i="1"/>
  <c r="AK201" i="1"/>
  <c r="AL201" i="1"/>
  <c r="AM201" i="1"/>
  <c r="AG202" i="1"/>
  <c r="AH202" i="1"/>
  <c r="AI202" i="1"/>
  <c r="AJ202" i="1"/>
  <c r="AK202" i="1"/>
  <c r="AL202" i="1"/>
  <c r="AM202" i="1"/>
  <c r="AG203" i="1"/>
  <c r="AH203" i="1"/>
  <c r="AI203" i="1"/>
  <c r="AJ203" i="1"/>
  <c r="AK203" i="1"/>
  <c r="AL203" i="1"/>
  <c r="AM203" i="1"/>
  <c r="AG204" i="1"/>
  <c r="AH204" i="1"/>
  <c r="AI204" i="1"/>
  <c r="AJ204" i="1"/>
  <c r="AK204" i="1"/>
  <c r="AL204" i="1"/>
  <c r="AM204" i="1"/>
  <c r="AG205" i="1"/>
  <c r="AH205" i="1"/>
  <c r="AI205" i="1"/>
  <c r="AJ205" i="1"/>
  <c r="AK205" i="1"/>
  <c r="AL205" i="1"/>
  <c r="AM205" i="1"/>
  <c r="AG206" i="1"/>
  <c r="AH206" i="1"/>
  <c r="AI206" i="1"/>
  <c r="AJ206" i="1"/>
  <c r="AK206" i="1"/>
  <c r="AL206" i="1"/>
  <c r="AM206" i="1"/>
  <c r="AG207" i="1"/>
  <c r="AH207" i="1"/>
  <c r="AI207" i="1"/>
  <c r="AJ207" i="1"/>
  <c r="AK207" i="1"/>
  <c r="AL207" i="1"/>
  <c r="AM207" i="1"/>
  <c r="AG208" i="1"/>
  <c r="AH208" i="1"/>
  <c r="AI208" i="1"/>
  <c r="AJ208" i="1"/>
  <c r="AK208" i="1"/>
  <c r="AL208" i="1"/>
  <c r="AM208" i="1"/>
  <c r="AG209" i="1"/>
  <c r="AH209" i="1"/>
  <c r="AI209" i="1"/>
  <c r="AJ209" i="1"/>
  <c r="AK209" i="1"/>
  <c r="AL209" i="1"/>
  <c r="AM209" i="1"/>
  <c r="AG210" i="1"/>
  <c r="AH210" i="1"/>
  <c r="AI210" i="1"/>
  <c r="AJ210" i="1"/>
  <c r="AK210" i="1"/>
  <c r="AL210" i="1"/>
  <c r="AM210" i="1"/>
  <c r="AG211" i="1"/>
  <c r="AH211" i="1"/>
  <c r="AI211" i="1"/>
  <c r="AJ211" i="1"/>
  <c r="AK211" i="1"/>
  <c r="AL211" i="1"/>
  <c r="AM211" i="1"/>
  <c r="AG212" i="1"/>
  <c r="AH212" i="1"/>
  <c r="AI212" i="1"/>
  <c r="AJ212" i="1"/>
  <c r="AK212" i="1"/>
  <c r="AL212" i="1"/>
  <c r="AM212" i="1"/>
  <c r="AG213" i="1"/>
  <c r="AH213" i="1"/>
  <c r="AI213" i="1"/>
  <c r="AJ213" i="1"/>
  <c r="AK213" i="1"/>
  <c r="AL213" i="1"/>
  <c r="AM213" i="1"/>
  <c r="AG214" i="1"/>
  <c r="AH214" i="1"/>
  <c r="AI214" i="1"/>
  <c r="AJ214" i="1"/>
  <c r="AK214" i="1"/>
  <c r="AL214" i="1"/>
  <c r="AM214" i="1"/>
  <c r="AG215" i="1"/>
  <c r="AH215" i="1"/>
  <c r="AI215" i="1"/>
  <c r="AJ215" i="1"/>
  <c r="AK215" i="1"/>
  <c r="AL215" i="1"/>
  <c r="AM215" i="1"/>
  <c r="AG216" i="1"/>
  <c r="AH216" i="1"/>
  <c r="AI216" i="1"/>
  <c r="AJ216" i="1"/>
  <c r="AK216" i="1"/>
  <c r="AL216" i="1"/>
  <c r="AM216" i="1"/>
  <c r="AG217" i="1"/>
  <c r="AH217" i="1"/>
  <c r="AI217" i="1"/>
  <c r="AJ217" i="1"/>
  <c r="AK217" i="1"/>
  <c r="AL217" i="1"/>
  <c r="AM217" i="1"/>
  <c r="AG218" i="1"/>
  <c r="AH218" i="1"/>
  <c r="AI218" i="1"/>
  <c r="AJ218" i="1"/>
  <c r="AK218" i="1"/>
  <c r="AL218" i="1"/>
  <c r="AM218" i="1"/>
  <c r="AG219" i="1"/>
  <c r="AH219" i="1"/>
  <c r="AI219" i="1"/>
  <c r="AJ219" i="1"/>
  <c r="AK219" i="1"/>
  <c r="AL219" i="1"/>
  <c r="AM219" i="1"/>
  <c r="AG220" i="1"/>
  <c r="AH220" i="1"/>
  <c r="AI220" i="1"/>
  <c r="AJ220" i="1"/>
  <c r="AK220" i="1"/>
  <c r="AL220" i="1"/>
  <c r="AM220" i="1"/>
  <c r="AG221" i="1"/>
  <c r="AH221" i="1"/>
  <c r="AI221" i="1"/>
  <c r="AJ221" i="1"/>
  <c r="AK221" i="1"/>
  <c r="AL221" i="1"/>
  <c r="AM221" i="1"/>
  <c r="AG222" i="1"/>
  <c r="AH222" i="1"/>
  <c r="AI222" i="1"/>
  <c r="AJ222" i="1"/>
  <c r="AK222" i="1"/>
  <c r="AL222" i="1"/>
  <c r="AM222" i="1"/>
  <c r="AG223" i="1"/>
  <c r="AH223" i="1"/>
  <c r="AI223" i="1"/>
  <c r="AJ223" i="1"/>
  <c r="AK223" i="1"/>
  <c r="AL223" i="1"/>
  <c r="AM223" i="1"/>
  <c r="AG224" i="1"/>
  <c r="AH224" i="1"/>
  <c r="AI224" i="1"/>
  <c r="AJ224" i="1"/>
  <c r="AK224" i="1"/>
  <c r="AL224" i="1"/>
  <c r="AM224" i="1"/>
  <c r="AG225" i="1"/>
  <c r="AH225" i="1"/>
  <c r="AI225" i="1"/>
  <c r="AJ225" i="1"/>
  <c r="AK225" i="1"/>
  <c r="AL225" i="1"/>
  <c r="AM225" i="1"/>
  <c r="AG226" i="1"/>
  <c r="AH226" i="1"/>
  <c r="AI226" i="1"/>
  <c r="AJ226" i="1"/>
  <c r="AK226" i="1"/>
  <c r="AL226" i="1"/>
  <c r="AM226" i="1"/>
  <c r="AG227" i="1"/>
  <c r="AH227" i="1"/>
  <c r="AI227" i="1"/>
  <c r="AJ227" i="1"/>
  <c r="AK227" i="1"/>
  <c r="AL227" i="1"/>
  <c r="AM227" i="1"/>
  <c r="AG228" i="1"/>
  <c r="AH228" i="1"/>
  <c r="AI228" i="1"/>
  <c r="AJ228" i="1"/>
  <c r="AK228" i="1"/>
  <c r="AL228" i="1"/>
  <c r="AM228" i="1"/>
  <c r="AG229" i="1"/>
  <c r="AH229" i="1"/>
  <c r="AI229" i="1"/>
  <c r="AJ229" i="1"/>
  <c r="AK229" i="1"/>
  <c r="AL229" i="1"/>
  <c r="AM229" i="1"/>
  <c r="AG230" i="1"/>
  <c r="AH230" i="1"/>
  <c r="AI230" i="1"/>
  <c r="AJ230" i="1"/>
  <c r="AK230" i="1"/>
  <c r="AL230" i="1"/>
  <c r="AM230" i="1"/>
  <c r="AG231" i="1"/>
  <c r="AH231" i="1"/>
  <c r="AI231" i="1"/>
  <c r="AJ231" i="1"/>
  <c r="AK231" i="1"/>
  <c r="AL231" i="1"/>
  <c r="AM231" i="1"/>
  <c r="AG232" i="1"/>
  <c r="AH232" i="1"/>
  <c r="AI232" i="1"/>
  <c r="AJ232" i="1"/>
  <c r="AK232" i="1"/>
  <c r="AL232" i="1"/>
  <c r="AM232" i="1"/>
  <c r="AG233" i="1"/>
  <c r="AH233" i="1"/>
  <c r="AI233" i="1"/>
  <c r="AJ233" i="1"/>
  <c r="AK233" i="1"/>
  <c r="AL233" i="1"/>
  <c r="AM233" i="1"/>
  <c r="AG234" i="1"/>
  <c r="AH234" i="1"/>
  <c r="AI234" i="1"/>
  <c r="AJ234" i="1"/>
  <c r="AK234" i="1"/>
  <c r="AL234" i="1"/>
  <c r="AM234" i="1"/>
  <c r="AG235" i="1"/>
  <c r="AH235" i="1"/>
  <c r="AI235" i="1"/>
  <c r="AJ235" i="1"/>
  <c r="AK235" i="1"/>
  <c r="AL235" i="1"/>
  <c r="AM235" i="1"/>
  <c r="AG236" i="1"/>
  <c r="AH236" i="1"/>
  <c r="AI236" i="1"/>
  <c r="AJ236" i="1"/>
  <c r="AK236" i="1"/>
  <c r="AL236" i="1"/>
  <c r="AM236" i="1"/>
  <c r="AG237" i="1"/>
  <c r="AH237" i="1"/>
  <c r="AI237" i="1"/>
  <c r="AJ237" i="1"/>
  <c r="AK237" i="1"/>
  <c r="AL237" i="1"/>
  <c r="AM237" i="1"/>
  <c r="AG238" i="1"/>
  <c r="AH238" i="1"/>
  <c r="AI238" i="1"/>
  <c r="AJ238" i="1"/>
  <c r="AK238" i="1"/>
  <c r="AL238" i="1"/>
  <c r="AM238" i="1"/>
  <c r="AG239" i="1"/>
  <c r="AH239" i="1"/>
  <c r="AI239" i="1"/>
  <c r="AJ239" i="1"/>
  <c r="AK239" i="1"/>
  <c r="AL239" i="1"/>
  <c r="AM239" i="1"/>
  <c r="AG240" i="1"/>
  <c r="AH240" i="1"/>
  <c r="AI240" i="1"/>
  <c r="AJ240" i="1"/>
  <c r="AK240" i="1"/>
  <c r="AL240" i="1"/>
  <c r="AM240" i="1"/>
  <c r="AG241" i="1"/>
  <c r="AH241" i="1"/>
  <c r="AI241" i="1"/>
  <c r="AJ241" i="1"/>
  <c r="AK241" i="1"/>
  <c r="AL241" i="1"/>
  <c r="AM241" i="1"/>
  <c r="AG242" i="1"/>
  <c r="AH242" i="1"/>
  <c r="AI242" i="1"/>
  <c r="AJ242" i="1"/>
  <c r="AK242" i="1"/>
  <c r="AL242" i="1"/>
  <c r="AM242" i="1"/>
  <c r="AG243" i="1"/>
  <c r="AH243" i="1"/>
  <c r="AI243" i="1"/>
  <c r="AJ243" i="1"/>
  <c r="AK243" i="1"/>
  <c r="AL243" i="1"/>
  <c r="AM243" i="1"/>
  <c r="AG244" i="1"/>
  <c r="AH244" i="1"/>
  <c r="AI244" i="1"/>
  <c r="AJ244" i="1"/>
  <c r="AK244" i="1"/>
  <c r="AL244" i="1"/>
  <c r="AM244" i="1"/>
  <c r="AG245" i="1"/>
  <c r="AH245" i="1"/>
  <c r="AI245" i="1"/>
  <c r="AJ245" i="1"/>
  <c r="AK245" i="1"/>
  <c r="AL245" i="1"/>
  <c r="AM245" i="1"/>
  <c r="AG246" i="1"/>
  <c r="AH246" i="1"/>
  <c r="AI246" i="1"/>
  <c r="AJ246" i="1"/>
  <c r="AK246" i="1"/>
  <c r="AL246" i="1"/>
  <c r="AM246" i="1"/>
  <c r="AG247" i="1"/>
  <c r="AH247" i="1"/>
  <c r="AI247" i="1"/>
  <c r="AJ247" i="1"/>
  <c r="AK247" i="1"/>
  <c r="AL247" i="1"/>
  <c r="AM247" i="1"/>
  <c r="AG248" i="1"/>
  <c r="AH248" i="1"/>
  <c r="AI248" i="1"/>
  <c r="AJ248" i="1"/>
  <c r="AK248" i="1"/>
  <c r="AL248" i="1"/>
  <c r="AM248" i="1"/>
  <c r="AG249" i="1"/>
  <c r="AH249" i="1"/>
  <c r="AI249" i="1"/>
  <c r="AJ249" i="1"/>
  <c r="AK249" i="1"/>
  <c r="AL249" i="1"/>
  <c r="AM249" i="1"/>
  <c r="AG250" i="1"/>
  <c r="AH250" i="1"/>
  <c r="AI250" i="1"/>
  <c r="AJ250" i="1"/>
  <c r="AK250" i="1"/>
  <c r="AL250" i="1"/>
  <c r="AM250" i="1"/>
  <c r="AG251" i="1"/>
  <c r="AH251" i="1"/>
  <c r="AI251" i="1"/>
  <c r="AJ251" i="1"/>
  <c r="AK251" i="1"/>
  <c r="AL251" i="1"/>
  <c r="AM251" i="1"/>
  <c r="AG252" i="1"/>
  <c r="AH252" i="1"/>
  <c r="AI252" i="1"/>
  <c r="AJ252" i="1"/>
  <c r="AK252" i="1"/>
  <c r="AL252" i="1"/>
  <c r="AM252" i="1"/>
  <c r="AG253" i="1"/>
  <c r="AH253" i="1"/>
  <c r="AI253" i="1"/>
  <c r="AJ253" i="1"/>
  <c r="AK253" i="1"/>
  <c r="AL253" i="1"/>
  <c r="AM253" i="1"/>
  <c r="AG254" i="1"/>
  <c r="AH254" i="1"/>
  <c r="AI254" i="1"/>
  <c r="AJ254" i="1"/>
  <c r="AK254" i="1"/>
  <c r="AL254" i="1"/>
  <c r="AM254" i="1"/>
  <c r="AG255" i="1"/>
  <c r="AH255" i="1"/>
  <c r="AI255" i="1"/>
  <c r="AJ255" i="1"/>
  <c r="AK255" i="1"/>
  <c r="AL255" i="1"/>
  <c r="AM255" i="1"/>
  <c r="AG256" i="1"/>
  <c r="AH256" i="1"/>
  <c r="AI256" i="1"/>
  <c r="AJ256" i="1"/>
  <c r="AK256" i="1"/>
  <c r="AL256" i="1"/>
  <c r="AM256" i="1"/>
  <c r="AG257" i="1"/>
  <c r="AH257" i="1"/>
  <c r="AI257" i="1"/>
  <c r="AJ257" i="1"/>
  <c r="AK257" i="1"/>
  <c r="AL257" i="1"/>
  <c r="AM257" i="1"/>
  <c r="AG258" i="1"/>
  <c r="AH258" i="1"/>
  <c r="AI258" i="1"/>
  <c r="AJ258" i="1"/>
  <c r="AK258" i="1"/>
  <c r="AL258" i="1"/>
  <c r="AM258" i="1"/>
  <c r="AG259" i="1"/>
  <c r="AH259" i="1"/>
  <c r="AI259" i="1"/>
  <c r="AJ259" i="1"/>
  <c r="AK259" i="1"/>
  <c r="AL259" i="1"/>
  <c r="AM259" i="1"/>
  <c r="AG260" i="1"/>
  <c r="AH260" i="1"/>
  <c r="AI260" i="1"/>
  <c r="AJ260" i="1"/>
  <c r="AK260" i="1"/>
  <c r="AL260" i="1"/>
  <c r="AM260" i="1"/>
  <c r="AG261" i="1"/>
  <c r="AH261" i="1"/>
  <c r="AI261" i="1"/>
  <c r="AJ261" i="1"/>
  <c r="AK261" i="1"/>
  <c r="AL261" i="1"/>
  <c r="AM261" i="1"/>
  <c r="AG262" i="1"/>
  <c r="AH262" i="1"/>
  <c r="AI262" i="1"/>
  <c r="AJ262" i="1"/>
  <c r="AK262" i="1"/>
  <c r="AL262" i="1"/>
  <c r="AM262" i="1"/>
  <c r="AG263" i="1"/>
  <c r="AH263" i="1"/>
  <c r="AI263" i="1"/>
  <c r="AJ263" i="1"/>
  <c r="AK263" i="1"/>
  <c r="AL263" i="1"/>
  <c r="AM263" i="1"/>
  <c r="AG264" i="1"/>
  <c r="AH264" i="1"/>
  <c r="AI264" i="1"/>
  <c r="AJ264" i="1"/>
  <c r="AK264" i="1"/>
  <c r="AL264" i="1"/>
  <c r="AM264" i="1"/>
  <c r="AG265" i="1"/>
  <c r="AH265" i="1"/>
  <c r="AI265" i="1"/>
  <c r="AJ265" i="1"/>
  <c r="AK265" i="1"/>
  <c r="AL265" i="1"/>
  <c r="AM265" i="1"/>
  <c r="AG266" i="1"/>
  <c r="AH266" i="1"/>
  <c r="AI266" i="1"/>
  <c r="AJ266" i="1"/>
  <c r="AK266" i="1"/>
  <c r="AL266" i="1"/>
  <c r="AM266" i="1"/>
  <c r="AG267" i="1"/>
  <c r="AH267" i="1"/>
  <c r="AI267" i="1"/>
  <c r="AJ267" i="1"/>
  <c r="AK267" i="1"/>
  <c r="AL267" i="1"/>
  <c r="AM267" i="1"/>
  <c r="AG268" i="1"/>
  <c r="AH268" i="1"/>
  <c r="AI268" i="1"/>
  <c r="AJ268" i="1"/>
  <c r="AK268" i="1"/>
  <c r="AL268" i="1"/>
  <c r="AM268" i="1"/>
  <c r="AG269" i="1"/>
  <c r="AH269" i="1"/>
  <c r="AI269" i="1"/>
  <c r="AJ269" i="1"/>
  <c r="AK269" i="1"/>
  <c r="AL269" i="1"/>
  <c r="AM269" i="1"/>
  <c r="AG270" i="1"/>
  <c r="AH270" i="1"/>
  <c r="AI270" i="1"/>
  <c r="AJ270" i="1"/>
  <c r="AK270" i="1"/>
  <c r="AL270" i="1"/>
  <c r="AM270" i="1"/>
  <c r="AG271" i="1"/>
  <c r="AH271" i="1"/>
  <c r="AI271" i="1"/>
  <c r="AJ271" i="1"/>
  <c r="AK271" i="1"/>
  <c r="AL271" i="1"/>
  <c r="AM271" i="1"/>
  <c r="AG272" i="1"/>
  <c r="AH272" i="1"/>
  <c r="AI272" i="1"/>
  <c r="AJ272" i="1"/>
  <c r="AK272" i="1"/>
  <c r="AL272" i="1"/>
  <c r="AM272" i="1"/>
  <c r="AG273" i="1"/>
  <c r="AH273" i="1"/>
  <c r="AI273" i="1"/>
  <c r="AJ273" i="1"/>
  <c r="AK273" i="1"/>
  <c r="AL273" i="1"/>
  <c r="AM273" i="1"/>
  <c r="AG274" i="1"/>
  <c r="AH274" i="1"/>
  <c r="AI274" i="1"/>
  <c r="AJ274" i="1"/>
  <c r="AK274" i="1"/>
  <c r="AL274" i="1"/>
  <c r="AM274" i="1"/>
  <c r="AG275" i="1"/>
  <c r="AH275" i="1"/>
  <c r="AI275" i="1"/>
  <c r="AJ275" i="1"/>
  <c r="AK275" i="1"/>
  <c r="AL275" i="1"/>
  <c r="AM275" i="1"/>
  <c r="AG276" i="1"/>
  <c r="AH276" i="1"/>
  <c r="AI276" i="1"/>
  <c r="AJ276" i="1"/>
  <c r="AK276" i="1"/>
  <c r="AL276" i="1"/>
  <c r="AM276" i="1"/>
  <c r="AG277" i="1"/>
  <c r="AH277" i="1"/>
  <c r="AI277" i="1"/>
  <c r="AJ277" i="1"/>
  <c r="AK277" i="1"/>
  <c r="AL277" i="1"/>
  <c r="AM277" i="1"/>
  <c r="AG278" i="1"/>
  <c r="AH278" i="1"/>
  <c r="AI278" i="1"/>
  <c r="AJ278" i="1"/>
  <c r="AK278" i="1"/>
  <c r="AL278" i="1"/>
  <c r="AM278" i="1"/>
  <c r="AG279" i="1"/>
  <c r="AH279" i="1"/>
  <c r="AI279" i="1"/>
  <c r="AJ279" i="1"/>
  <c r="AK279" i="1"/>
  <c r="AL279" i="1"/>
  <c r="AM279" i="1"/>
  <c r="AG280" i="1"/>
  <c r="AH280" i="1"/>
  <c r="AI280" i="1"/>
  <c r="AJ280" i="1"/>
  <c r="AK280" i="1"/>
  <c r="AL280" i="1"/>
  <c r="AM280" i="1"/>
  <c r="AG281" i="1"/>
  <c r="AH281" i="1"/>
  <c r="AI281" i="1"/>
  <c r="AJ281" i="1"/>
  <c r="AK281" i="1"/>
  <c r="AL281" i="1"/>
  <c r="AM281" i="1"/>
  <c r="AG282" i="1"/>
  <c r="AH282" i="1"/>
  <c r="AI282" i="1"/>
  <c r="AJ282" i="1"/>
  <c r="AK282" i="1"/>
  <c r="AL282" i="1"/>
  <c r="AM282" i="1"/>
  <c r="AG283" i="1"/>
  <c r="AH283" i="1"/>
  <c r="AI283" i="1"/>
  <c r="AJ283" i="1"/>
  <c r="AK283" i="1"/>
  <c r="AL283" i="1"/>
  <c r="AM283" i="1"/>
  <c r="AG284" i="1"/>
  <c r="AH284" i="1"/>
  <c r="AI284" i="1"/>
  <c r="AJ284" i="1"/>
  <c r="AK284" i="1"/>
  <c r="AL284" i="1"/>
  <c r="AM284" i="1"/>
  <c r="AG285" i="1"/>
  <c r="AH285" i="1"/>
  <c r="AI285" i="1"/>
  <c r="AJ285" i="1"/>
  <c r="AK285" i="1"/>
  <c r="AL285" i="1"/>
  <c r="AM285" i="1"/>
  <c r="AG286" i="1"/>
  <c r="AH286" i="1"/>
  <c r="AI286" i="1"/>
  <c r="AJ286" i="1"/>
  <c r="AK286" i="1"/>
  <c r="AL286" i="1"/>
  <c r="AM286" i="1"/>
  <c r="AG287" i="1"/>
  <c r="AH287" i="1"/>
  <c r="AI287" i="1"/>
  <c r="AJ287" i="1"/>
  <c r="AK287" i="1"/>
  <c r="AL287" i="1"/>
  <c r="AM287" i="1"/>
  <c r="AG288" i="1"/>
  <c r="AH288" i="1"/>
  <c r="AI288" i="1"/>
  <c r="AJ288" i="1"/>
  <c r="AK288" i="1"/>
  <c r="AL288" i="1"/>
  <c r="AM288" i="1"/>
  <c r="AG289" i="1"/>
  <c r="AH289" i="1"/>
  <c r="AI289" i="1"/>
  <c r="AJ289" i="1"/>
  <c r="AK289" i="1"/>
  <c r="AL289" i="1"/>
  <c r="AM289" i="1"/>
  <c r="AG290" i="1"/>
  <c r="AH290" i="1"/>
  <c r="AI290" i="1"/>
  <c r="AJ290" i="1"/>
  <c r="AK290" i="1"/>
  <c r="AL290" i="1"/>
  <c r="AM290" i="1"/>
  <c r="AG291" i="1"/>
  <c r="AH291" i="1"/>
  <c r="AI291" i="1"/>
  <c r="AJ291" i="1"/>
  <c r="AK291" i="1"/>
  <c r="AL291" i="1"/>
  <c r="AM291" i="1"/>
  <c r="AG292" i="1"/>
  <c r="AH292" i="1"/>
  <c r="AI292" i="1"/>
  <c r="AJ292" i="1"/>
  <c r="AK292" i="1"/>
  <c r="AL292" i="1"/>
  <c r="AM292" i="1"/>
  <c r="AG293" i="1"/>
  <c r="AH293" i="1"/>
  <c r="AI293" i="1"/>
  <c r="AJ293" i="1"/>
  <c r="AK293" i="1"/>
  <c r="AL293" i="1"/>
  <c r="AM293" i="1"/>
  <c r="AG294" i="1"/>
  <c r="AH294" i="1"/>
  <c r="AI294" i="1"/>
  <c r="AJ294" i="1"/>
  <c r="AK294" i="1"/>
  <c r="AL294" i="1"/>
  <c r="AM294" i="1"/>
  <c r="AG295" i="1"/>
  <c r="AH295" i="1"/>
  <c r="AI295" i="1"/>
  <c r="AJ295" i="1"/>
  <c r="AK295" i="1"/>
  <c r="AL295" i="1"/>
  <c r="AM295" i="1"/>
  <c r="AG296" i="1"/>
  <c r="AH296" i="1"/>
  <c r="AI296" i="1"/>
  <c r="AJ296" i="1"/>
  <c r="AK296" i="1"/>
  <c r="AL296" i="1"/>
  <c r="AM296" i="1"/>
  <c r="AG297" i="1"/>
  <c r="AH297" i="1"/>
  <c r="AI297" i="1"/>
  <c r="AJ297" i="1"/>
  <c r="AK297" i="1"/>
  <c r="AL297" i="1"/>
  <c r="AM297" i="1"/>
  <c r="AG298" i="1"/>
  <c r="AH298" i="1"/>
  <c r="AI298" i="1"/>
  <c r="AJ298" i="1"/>
  <c r="AK298" i="1"/>
  <c r="AL298" i="1"/>
  <c r="AM298" i="1"/>
  <c r="AG299" i="1"/>
  <c r="AH299" i="1"/>
  <c r="AI299" i="1"/>
  <c r="AJ299" i="1"/>
  <c r="AK299" i="1"/>
  <c r="AL299" i="1"/>
  <c r="AM299" i="1"/>
  <c r="AG300" i="1"/>
  <c r="AH300" i="1"/>
  <c r="AI300" i="1"/>
  <c r="AJ300" i="1"/>
  <c r="AK300" i="1"/>
  <c r="AL300" i="1"/>
  <c r="AM300" i="1"/>
  <c r="AG301" i="1"/>
  <c r="AH301" i="1"/>
  <c r="AI301" i="1"/>
  <c r="AJ301" i="1"/>
  <c r="AK301" i="1"/>
  <c r="AL301" i="1"/>
  <c r="AM301" i="1"/>
  <c r="AG302" i="1"/>
  <c r="AH302" i="1"/>
  <c r="AI302" i="1"/>
  <c r="AJ302" i="1"/>
  <c r="AK302" i="1"/>
  <c r="AL302" i="1"/>
  <c r="AM302" i="1"/>
  <c r="AG303" i="1"/>
  <c r="AH303" i="1"/>
  <c r="AI303" i="1"/>
  <c r="AJ303" i="1"/>
  <c r="AK303" i="1"/>
  <c r="AL303" i="1"/>
  <c r="AM303" i="1"/>
  <c r="AG304" i="1"/>
  <c r="AH304" i="1"/>
  <c r="AI304" i="1"/>
  <c r="AJ304" i="1"/>
  <c r="AK304" i="1"/>
  <c r="AL304" i="1"/>
  <c r="AM304" i="1"/>
  <c r="AG305" i="1"/>
  <c r="AH305" i="1"/>
  <c r="AI305" i="1"/>
  <c r="AJ305" i="1"/>
  <c r="AK305" i="1"/>
  <c r="AL305" i="1"/>
  <c r="AM305" i="1"/>
  <c r="AG306" i="1"/>
  <c r="AH306" i="1"/>
  <c r="AI306" i="1"/>
  <c r="AJ306" i="1"/>
  <c r="AK306" i="1"/>
  <c r="AL306" i="1"/>
  <c r="AM306" i="1"/>
  <c r="AG307" i="1"/>
  <c r="AH307" i="1"/>
  <c r="AI307" i="1"/>
  <c r="AJ307" i="1"/>
  <c r="AK307" i="1"/>
  <c r="AL307" i="1"/>
  <c r="AM307" i="1"/>
  <c r="AG308" i="1"/>
  <c r="AH308" i="1"/>
  <c r="AI308" i="1"/>
  <c r="AJ308" i="1"/>
  <c r="AK308" i="1"/>
  <c r="AL308" i="1"/>
  <c r="AM308" i="1"/>
  <c r="AG309" i="1"/>
  <c r="AH309" i="1"/>
  <c r="AI309" i="1"/>
  <c r="AJ309" i="1"/>
  <c r="AK309" i="1"/>
  <c r="AL309" i="1"/>
  <c r="AM309" i="1"/>
  <c r="AG310" i="1"/>
  <c r="AH310" i="1"/>
  <c r="AI310" i="1"/>
  <c r="AJ310" i="1"/>
  <c r="AK310" i="1"/>
  <c r="AL310" i="1"/>
  <c r="AM310" i="1"/>
  <c r="AG311" i="1"/>
  <c r="AH311" i="1"/>
  <c r="AI311" i="1"/>
  <c r="AJ311" i="1"/>
  <c r="AK311" i="1"/>
  <c r="AL311" i="1"/>
  <c r="AM311" i="1"/>
  <c r="AG312" i="1"/>
  <c r="AH312" i="1"/>
  <c r="AI312" i="1"/>
  <c r="AJ312" i="1"/>
  <c r="AK312" i="1"/>
  <c r="AL312" i="1"/>
  <c r="AM312" i="1"/>
  <c r="AG313" i="1"/>
  <c r="AH313" i="1"/>
  <c r="AI313" i="1"/>
  <c r="AJ313" i="1"/>
  <c r="AK313" i="1"/>
  <c r="AL313" i="1"/>
  <c r="AM313" i="1"/>
  <c r="AG314" i="1"/>
  <c r="AH314" i="1"/>
  <c r="AI314" i="1"/>
  <c r="AJ314" i="1"/>
  <c r="AK314" i="1"/>
  <c r="AL314" i="1"/>
  <c r="AM314" i="1"/>
  <c r="AG315" i="1"/>
  <c r="AH315" i="1"/>
  <c r="AI315" i="1"/>
  <c r="AJ315" i="1"/>
  <c r="AK315" i="1"/>
  <c r="AL315" i="1"/>
  <c r="AM315" i="1"/>
  <c r="AG316" i="1"/>
  <c r="AH316" i="1"/>
  <c r="AI316" i="1"/>
  <c r="AJ316" i="1"/>
  <c r="AK316" i="1"/>
  <c r="AL316" i="1"/>
  <c r="AM316" i="1"/>
  <c r="AG317" i="1"/>
  <c r="AH317" i="1"/>
  <c r="AI317" i="1"/>
  <c r="AJ317" i="1"/>
  <c r="AK317" i="1"/>
  <c r="AL317" i="1"/>
  <c r="AM317" i="1"/>
  <c r="AG318" i="1"/>
  <c r="AH318" i="1"/>
  <c r="AI318" i="1"/>
  <c r="AJ318" i="1"/>
  <c r="AK318" i="1"/>
  <c r="AL318" i="1"/>
  <c r="AM318" i="1"/>
  <c r="AG319" i="1"/>
  <c r="AH319" i="1"/>
  <c r="AI319" i="1"/>
  <c r="AJ319" i="1"/>
  <c r="AK319" i="1"/>
  <c r="AL319" i="1"/>
  <c r="AM319" i="1"/>
  <c r="AG320" i="1"/>
  <c r="AH320" i="1"/>
  <c r="AI320" i="1"/>
  <c r="AJ320" i="1"/>
  <c r="AK320" i="1"/>
  <c r="AL320" i="1"/>
  <c r="AM320" i="1"/>
  <c r="AG321" i="1"/>
  <c r="AH321" i="1"/>
  <c r="AI321" i="1"/>
  <c r="AJ321" i="1"/>
  <c r="AK321" i="1"/>
  <c r="AL321" i="1"/>
  <c r="AM321" i="1"/>
  <c r="AG322" i="1"/>
  <c r="AH322" i="1"/>
  <c r="AI322" i="1"/>
  <c r="AJ322" i="1"/>
  <c r="AK322" i="1"/>
  <c r="AL322" i="1"/>
  <c r="AM322" i="1"/>
  <c r="AG323" i="1"/>
  <c r="AH323" i="1"/>
  <c r="AI323" i="1"/>
  <c r="AJ323" i="1"/>
  <c r="AK323" i="1"/>
  <c r="AL323" i="1"/>
  <c r="AM323" i="1"/>
  <c r="AG324" i="1"/>
  <c r="AH324" i="1"/>
  <c r="AI324" i="1"/>
  <c r="AJ324" i="1"/>
  <c r="AK324" i="1"/>
  <c r="AL324" i="1"/>
  <c r="AM324" i="1"/>
  <c r="AG325" i="1"/>
  <c r="AH325" i="1"/>
  <c r="AI325" i="1"/>
  <c r="AJ325" i="1"/>
  <c r="AK325" i="1"/>
  <c r="AL325" i="1"/>
  <c r="AM325" i="1"/>
  <c r="AG326" i="1"/>
  <c r="AH326" i="1"/>
  <c r="AI326" i="1"/>
  <c r="AJ326" i="1"/>
  <c r="AK326" i="1"/>
  <c r="AL326" i="1"/>
  <c r="AM326" i="1"/>
  <c r="AG327" i="1"/>
  <c r="AH327" i="1"/>
  <c r="AI327" i="1"/>
  <c r="AJ327" i="1"/>
  <c r="AK327" i="1"/>
  <c r="AL327" i="1"/>
  <c r="AM327" i="1"/>
  <c r="AG328" i="1"/>
  <c r="AH328" i="1"/>
  <c r="AI328" i="1"/>
  <c r="AJ328" i="1"/>
  <c r="AK328" i="1"/>
  <c r="AL328" i="1"/>
  <c r="AM328" i="1"/>
  <c r="AG329" i="1"/>
  <c r="AH329" i="1"/>
  <c r="AI329" i="1"/>
  <c r="AJ329" i="1"/>
  <c r="AK329" i="1"/>
  <c r="AL329" i="1"/>
  <c r="AM329" i="1"/>
  <c r="AG330" i="1"/>
  <c r="AH330" i="1"/>
  <c r="AI330" i="1"/>
  <c r="AJ330" i="1"/>
  <c r="AK330" i="1"/>
  <c r="AL330" i="1"/>
  <c r="AM330" i="1"/>
  <c r="AG331" i="1"/>
  <c r="AH331" i="1"/>
  <c r="AI331" i="1"/>
  <c r="AJ331" i="1"/>
  <c r="AK331" i="1"/>
  <c r="AL331" i="1"/>
  <c r="AM331" i="1"/>
  <c r="AG332" i="1"/>
  <c r="AH332" i="1"/>
  <c r="AI332" i="1"/>
  <c r="AJ332" i="1"/>
  <c r="AK332" i="1"/>
  <c r="AL332" i="1"/>
  <c r="AM332" i="1"/>
  <c r="AG333" i="1"/>
  <c r="AH333" i="1"/>
  <c r="AI333" i="1"/>
  <c r="AJ333" i="1"/>
  <c r="AK333" i="1"/>
  <c r="AL333" i="1"/>
  <c r="AM333" i="1"/>
  <c r="AG334" i="1"/>
  <c r="AH334" i="1"/>
  <c r="AI334" i="1"/>
  <c r="AJ334" i="1"/>
  <c r="AK334" i="1"/>
  <c r="AL334" i="1"/>
  <c r="AM334" i="1"/>
  <c r="AG335" i="1"/>
  <c r="AH335" i="1"/>
  <c r="AI335" i="1"/>
  <c r="AJ335" i="1"/>
  <c r="AK335" i="1"/>
  <c r="AL335" i="1"/>
  <c r="AM335" i="1"/>
  <c r="AG336" i="1"/>
  <c r="AH336" i="1"/>
  <c r="AI336" i="1"/>
  <c r="AJ336" i="1"/>
  <c r="AK336" i="1"/>
  <c r="AL336" i="1"/>
  <c r="AM336" i="1"/>
  <c r="AG337" i="1"/>
  <c r="AH337" i="1"/>
  <c r="AI337" i="1"/>
  <c r="AJ337" i="1"/>
  <c r="AK337" i="1"/>
  <c r="AL337" i="1"/>
  <c r="AM337" i="1"/>
  <c r="AG338" i="1"/>
  <c r="AH338" i="1"/>
  <c r="AI338" i="1"/>
  <c r="AJ338" i="1"/>
  <c r="AK338" i="1"/>
  <c r="AL338" i="1"/>
  <c r="AM338" i="1"/>
  <c r="AG339" i="1"/>
  <c r="AH339" i="1"/>
  <c r="AI339" i="1"/>
  <c r="AJ339" i="1"/>
  <c r="AK339" i="1"/>
  <c r="AL339" i="1"/>
  <c r="AM339" i="1"/>
  <c r="AG340" i="1"/>
  <c r="AH340" i="1"/>
  <c r="AI340" i="1"/>
  <c r="AJ340" i="1"/>
  <c r="AK340" i="1"/>
  <c r="AL340" i="1"/>
  <c r="AM340" i="1"/>
  <c r="AG341" i="1"/>
  <c r="AH341" i="1"/>
  <c r="AI341" i="1"/>
  <c r="AJ341" i="1"/>
  <c r="AK341" i="1"/>
  <c r="AL341" i="1"/>
  <c r="AM341" i="1"/>
  <c r="AG342" i="1"/>
  <c r="AH342" i="1"/>
  <c r="AI342" i="1"/>
  <c r="AJ342" i="1"/>
  <c r="AK342" i="1"/>
  <c r="AL342" i="1"/>
  <c r="AM342" i="1"/>
  <c r="AG343" i="1"/>
  <c r="AH343" i="1"/>
  <c r="AI343" i="1"/>
  <c r="AJ343" i="1"/>
  <c r="AK343" i="1"/>
  <c r="AL343" i="1"/>
  <c r="AM343" i="1"/>
  <c r="AG344" i="1"/>
  <c r="AH344" i="1"/>
  <c r="AI344" i="1"/>
  <c r="AJ344" i="1"/>
  <c r="AK344" i="1"/>
  <c r="AL344" i="1"/>
  <c r="AM344" i="1"/>
  <c r="AG345" i="1"/>
  <c r="AH345" i="1"/>
  <c r="AI345" i="1"/>
  <c r="AJ345" i="1"/>
  <c r="AK345" i="1"/>
  <c r="AL345" i="1"/>
  <c r="AM345" i="1"/>
  <c r="AG346" i="1"/>
  <c r="AH346" i="1"/>
  <c r="AI346" i="1"/>
  <c r="AJ346" i="1"/>
  <c r="AK346" i="1"/>
  <c r="AL346" i="1"/>
  <c r="AM346" i="1"/>
  <c r="AG347" i="1"/>
  <c r="AH347" i="1"/>
  <c r="AI347" i="1"/>
  <c r="AJ347" i="1"/>
  <c r="AK347" i="1"/>
  <c r="AL347" i="1"/>
  <c r="AM347" i="1"/>
  <c r="AG348" i="1"/>
  <c r="AH348" i="1"/>
  <c r="AI348" i="1"/>
  <c r="AJ348" i="1"/>
  <c r="AK348" i="1"/>
  <c r="AL348" i="1"/>
  <c r="AM348" i="1"/>
  <c r="AG349" i="1"/>
  <c r="AH349" i="1"/>
  <c r="AI349" i="1"/>
  <c r="AJ349" i="1"/>
  <c r="AK349" i="1"/>
  <c r="AL349" i="1"/>
  <c r="AM349" i="1"/>
  <c r="AG350" i="1"/>
  <c r="AH350" i="1"/>
  <c r="AI350" i="1"/>
  <c r="AJ350" i="1"/>
  <c r="AK350" i="1"/>
  <c r="AL350" i="1"/>
  <c r="AM350" i="1"/>
  <c r="AG351" i="1"/>
  <c r="AH351" i="1"/>
  <c r="AI351" i="1"/>
  <c r="AJ351" i="1"/>
  <c r="AK351" i="1"/>
  <c r="AL351" i="1"/>
  <c r="AM351" i="1"/>
  <c r="AG352" i="1"/>
  <c r="AH352" i="1"/>
  <c r="AI352" i="1"/>
  <c r="AJ352" i="1"/>
  <c r="AK352" i="1"/>
  <c r="AL352" i="1"/>
  <c r="AM352" i="1"/>
  <c r="AG353" i="1"/>
  <c r="AH353" i="1"/>
  <c r="AI353" i="1"/>
  <c r="AJ353" i="1"/>
  <c r="AK353" i="1"/>
  <c r="AL353" i="1"/>
  <c r="AM353" i="1"/>
  <c r="AG354" i="1"/>
  <c r="AH354" i="1"/>
  <c r="AI354" i="1"/>
  <c r="AJ354" i="1"/>
  <c r="AK354" i="1"/>
  <c r="AL354" i="1"/>
  <c r="AM354" i="1"/>
  <c r="AG355" i="1"/>
  <c r="AH355" i="1"/>
  <c r="AI355" i="1"/>
  <c r="AJ355" i="1"/>
  <c r="AK355" i="1"/>
  <c r="AL355" i="1"/>
  <c r="AM355" i="1"/>
  <c r="AG356" i="1"/>
  <c r="AH356" i="1"/>
  <c r="AI356" i="1"/>
  <c r="AJ356" i="1"/>
  <c r="AK356" i="1"/>
  <c r="AL356" i="1"/>
  <c r="AM356" i="1"/>
  <c r="AG357" i="1"/>
  <c r="AH357" i="1"/>
  <c r="AI357" i="1"/>
  <c r="AJ357" i="1"/>
  <c r="AK357" i="1"/>
  <c r="AL357" i="1"/>
  <c r="AM357" i="1"/>
  <c r="AG358" i="1"/>
  <c r="AH358" i="1"/>
  <c r="AI358" i="1"/>
  <c r="AJ358" i="1"/>
  <c r="AK358" i="1"/>
  <c r="AL358" i="1"/>
  <c r="AM358" i="1"/>
  <c r="AG359" i="1"/>
  <c r="AH359" i="1"/>
  <c r="AI359" i="1"/>
  <c r="AJ359" i="1"/>
  <c r="AK359" i="1"/>
  <c r="AL359" i="1"/>
  <c r="AM359" i="1"/>
  <c r="AG360" i="1"/>
  <c r="AH360" i="1"/>
  <c r="AI360" i="1"/>
  <c r="AJ360" i="1"/>
  <c r="AK360" i="1"/>
  <c r="AL360" i="1"/>
  <c r="AM360" i="1"/>
  <c r="AG361" i="1"/>
  <c r="AH361" i="1"/>
  <c r="AI361" i="1"/>
  <c r="AJ361" i="1"/>
  <c r="AK361" i="1"/>
  <c r="AL361" i="1"/>
  <c r="AM361" i="1"/>
  <c r="AG362" i="1"/>
  <c r="AH362" i="1"/>
  <c r="AI362" i="1"/>
  <c r="AJ362" i="1"/>
  <c r="AK362" i="1"/>
  <c r="AL362" i="1"/>
  <c r="AM362" i="1"/>
  <c r="AG363" i="1"/>
  <c r="AH363" i="1"/>
  <c r="AI363" i="1"/>
  <c r="AJ363" i="1"/>
  <c r="AK363" i="1"/>
  <c r="AL363" i="1"/>
  <c r="AM363" i="1"/>
  <c r="AG364" i="1"/>
  <c r="AH364" i="1"/>
  <c r="AI364" i="1"/>
  <c r="AJ364" i="1"/>
  <c r="AK364" i="1"/>
  <c r="AL364" i="1"/>
  <c r="AM364" i="1"/>
  <c r="AG365" i="1"/>
  <c r="AH365" i="1"/>
  <c r="AI365" i="1"/>
  <c r="AJ365" i="1"/>
  <c r="AK365" i="1"/>
  <c r="AL365" i="1"/>
  <c r="AM365" i="1"/>
  <c r="AG366" i="1"/>
  <c r="AH366" i="1"/>
  <c r="AI366" i="1"/>
  <c r="AJ366" i="1"/>
  <c r="AK366" i="1"/>
  <c r="AL366" i="1"/>
  <c r="AM366" i="1"/>
  <c r="AG367" i="1"/>
  <c r="AH367" i="1"/>
  <c r="AI367" i="1"/>
  <c r="AJ367" i="1"/>
  <c r="AK367" i="1"/>
  <c r="AL367" i="1"/>
  <c r="AM367" i="1"/>
  <c r="AG368" i="1"/>
  <c r="AH368" i="1"/>
  <c r="AI368" i="1"/>
  <c r="AJ368" i="1"/>
  <c r="AK368" i="1"/>
  <c r="AL368" i="1"/>
  <c r="AM368" i="1"/>
  <c r="AG369" i="1"/>
  <c r="AH369" i="1"/>
  <c r="AI369" i="1"/>
  <c r="AJ369" i="1"/>
  <c r="AK369" i="1"/>
  <c r="AL369" i="1"/>
  <c r="AM369" i="1"/>
  <c r="AG370" i="1"/>
  <c r="AH370" i="1"/>
  <c r="AI370" i="1"/>
  <c r="AJ370" i="1"/>
  <c r="AK370" i="1"/>
  <c r="AL370" i="1"/>
  <c r="AM370" i="1"/>
  <c r="AG371" i="1"/>
  <c r="AH371" i="1"/>
  <c r="AI371" i="1"/>
  <c r="AJ371" i="1"/>
  <c r="AK371" i="1"/>
  <c r="AL371" i="1"/>
  <c r="AM371" i="1"/>
  <c r="AG372" i="1"/>
  <c r="AH372" i="1"/>
  <c r="AI372" i="1"/>
  <c r="AJ372" i="1"/>
  <c r="AK372" i="1"/>
  <c r="AL372" i="1"/>
  <c r="AM372" i="1"/>
  <c r="AG373" i="1"/>
  <c r="AH373" i="1"/>
  <c r="AI373" i="1"/>
  <c r="AJ373" i="1"/>
  <c r="AK373" i="1"/>
  <c r="AL373" i="1"/>
  <c r="AM373" i="1"/>
  <c r="AG374" i="1"/>
  <c r="AH374" i="1"/>
  <c r="AI374" i="1"/>
  <c r="AJ374" i="1"/>
  <c r="AK374" i="1"/>
  <c r="AL374" i="1"/>
  <c r="AM374" i="1"/>
  <c r="AG375" i="1"/>
  <c r="AH375" i="1"/>
  <c r="AI375" i="1"/>
  <c r="AJ375" i="1"/>
  <c r="AK375" i="1"/>
  <c r="AL375" i="1"/>
  <c r="AM375" i="1"/>
  <c r="AG376" i="1"/>
  <c r="AH376" i="1"/>
  <c r="AI376" i="1"/>
  <c r="AJ376" i="1"/>
  <c r="AK376" i="1"/>
  <c r="AL376" i="1"/>
  <c r="AM376" i="1"/>
  <c r="AG377" i="1"/>
  <c r="AH377" i="1"/>
  <c r="AI377" i="1"/>
  <c r="AJ377" i="1"/>
  <c r="AK377" i="1"/>
  <c r="AL377" i="1"/>
  <c r="AM377" i="1"/>
  <c r="AG378" i="1"/>
  <c r="AH378" i="1"/>
  <c r="AI378" i="1"/>
  <c r="AJ378" i="1"/>
  <c r="AK378" i="1"/>
  <c r="AL378" i="1"/>
  <c r="AM378" i="1"/>
  <c r="AG379" i="1"/>
  <c r="AH379" i="1"/>
  <c r="AI379" i="1"/>
  <c r="AJ379" i="1"/>
  <c r="AK379" i="1"/>
  <c r="AL379" i="1"/>
  <c r="AM379" i="1"/>
  <c r="AG380" i="1"/>
  <c r="AH380" i="1"/>
  <c r="AI380" i="1"/>
  <c r="AJ380" i="1"/>
  <c r="AK380" i="1"/>
  <c r="AL380" i="1"/>
  <c r="AM380" i="1"/>
  <c r="AG381" i="1"/>
  <c r="AH381" i="1"/>
  <c r="AI381" i="1"/>
  <c r="AJ381" i="1"/>
  <c r="AK381" i="1"/>
  <c r="AL381" i="1"/>
  <c r="AM381" i="1"/>
  <c r="AG382" i="1"/>
  <c r="AH382" i="1"/>
  <c r="AI382" i="1"/>
  <c r="AJ382" i="1"/>
  <c r="AK382" i="1"/>
  <c r="AL382" i="1"/>
  <c r="AM382" i="1"/>
  <c r="AG383" i="1"/>
  <c r="AH383" i="1"/>
  <c r="AI383" i="1"/>
  <c r="AJ383" i="1"/>
  <c r="AK383" i="1"/>
  <c r="AL383" i="1"/>
  <c r="AM383" i="1"/>
  <c r="AG384" i="1"/>
  <c r="AH384" i="1"/>
  <c r="AI384" i="1"/>
  <c r="AJ384" i="1"/>
  <c r="AK384" i="1"/>
  <c r="AL384" i="1"/>
  <c r="AM384" i="1"/>
  <c r="AG385" i="1"/>
  <c r="AH385" i="1"/>
  <c r="AI385" i="1"/>
  <c r="AJ385" i="1"/>
  <c r="AK385" i="1"/>
  <c r="AL385" i="1"/>
  <c r="AM385" i="1"/>
  <c r="AG386" i="1"/>
  <c r="AH386" i="1"/>
  <c r="AI386" i="1"/>
  <c r="AJ386" i="1"/>
  <c r="AK386" i="1"/>
  <c r="AL386" i="1"/>
  <c r="AM386" i="1"/>
  <c r="AG387" i="1"/>
  <c r="AH387" i="1"/>
  <c r="AI387" i="1"/>
  <c r="AJ387" i="1"/>
  <c r="AK387" i="1"/>
  <c r="AL387" i="1"/>
  <c r="AM387" i="1"/>
  <c r="AG388" i="1"/>
  <c r="AH388" i="1"/>
  <c r="AI388" i="1"/>
  <c r="AJ388" i="1"/>
  <c r="AK388" i="1"/>
  <c r="AL388" i="1"/>
  <c r="AM388" i="1"/>
  <c r="AG389" i="1"/>
  <c r="AH389" i="1"/>
  <c r="AI389" i="1"/>
  <c r="AJ389" i="1"/>
  <c r="AK389" i="1"/>
  <c r="AL389" i="1"/>
  <c r="AM389" i="1"/>
  <c r="AG390" i="1"/>
  <c r="AH390" i="1"/>
  <c r="AI390" i="1"/>
  <c r="AJ390" i="1"/>
  <c r="AK390" i="1"/>
  <c r="AL390" i="1"/>
  <c r="AM390" i="1"/>
  <c r="AG391" i="1"/>
  <c r="AH391" i="1"/>
  <c r="AI391" i="1"/>
  <c r="AJ391" i="1"/>
  <c r="AK391" i="1"/>
  <c r="AL391" i="1"/>
  <c r="AM391" i="1"/>
  <c r="AG392" i="1"/>
  <c r="AH392" i="1"/>
  <c r="AI392" i="1"/>
  <c r="AJ392" i="1"/>
  <c r="AK392" i="1"/>
  <c r="AL392" i="1"/>
  <c r="AM392" i="1"/>
  <c r="AG393" i="1"/>
  <c r="AH393" i="1"/>
  <c r="AI393" i="1"/>
  <c r="AJ393" i="1"/>
  <c r="AK393" i="1"/>
  <c r="AL393" i="1"/>
  <c r="AM393" i="1"/>
  <c r="AG394" i="1"/>
  <c r="AH394" i="1"/>
  <c r="AI394" i="1"/>
  <c r="AJ394" i="1"/>
  <c r="AK394" i="1"/>
  <c r="AL394" i="1"/>
  <c r="AM394" i="1"/>
  <c r="AG395" i="1"/>
  <c r="AH395" i="1"/>
  <c r="AI395" i="1"/>
  <c r="AJ395" i="1"/>
  <c r="AK395" i="1"/>
  <c r="AL395" i="1"/>
  <c r="AM395" i="1"/>
  <c r="AG396" i="1"/>
  <c r="AH396" i="1"/>
  <c r="AI396" i="1"/>
  <c r="AJ396" i="1"/>
  <c r="AK396" i="1"/>
  <c r="AL396" i="1"/>
  <c r="AM396" i="1"/>
  <c r="AG397" i="1"/>
  <c r="AH397" i="1"/>
  <c r="AI397" i="1"/>
  <c r="AJ397" i="1"/>
  <c r="AK397" i="1"/>
  <c r="AL397" i="1"/>
  <c r="AM397" i="1"/>
  <c r="AG398" i="1"/>
  <c r="AH398" i="1"/>
  <c r="AI398" i="1"/>
  <c r="AJ398" i="1"/>
  <c r="AK398" i="1"/>
  <c r="AL398" i="1"/>
  <c r="AM398" i="1"/>
  <c r="AG399" i="1"/>
  <c r="AH399" i="1"/>
  <c r="AI399" i="1"/>
  <c r="AJ399" i="1"/>
  <c r="AK399" i="1"/>
  <c r="AL399" i="1"/>
  <c r="AM399" i="1"/>
  <c r="AG400" i="1"/>
  <c r="AH400" i="1"/>
  <c r="AI400" i="1"/>
  <c r="AJ400" i="1"/>
  <c r="AK400" i="1"/>
  <c r="AL400" i="1"/>
  <c r="AM400" i="1"/>
  <c r="AG401" i="1"/>
  <c r="AH401" i="1"/>
  <c r="AI401" i="1"/>
  <c r="AJ401" i="1"/>
  <c r="AK401" i="1"/>
  <c r="AL401" i="1"/>
  <c r="AM401" i="1"/>
  <c r="AG402" i="1"/>
  <c r="AH402" i="1"/>
  <c r="AI402" i="1"/>
  <c r="AJ402" i="1"/>
  <c r="AK402" i="1"/>
  <c r="AL402" i="1"/>
  <c r="AM402" i="1"/>
  <c r="AG403" i="1"/>
  <c r="AH403" i="1"/>
  <c r="AI403" i="1"/>
  <c r="AJ403" i="1"/>
  <c r="AK403" i="1"/>
  <c r="AL403" i="1"/>
  <c r="AM403" i="1"/>
  <c r="AG404" i="1"/>
  <c r="AH404" i="1"/>
  <c r="AI404" i="1"/>
  <c r="AJ404" i="1"/>
  <c r="AK404" i="1"/>
  <c r="AL404" i="1"/>
  <c r="AM404" i="1"/>
  <c r="AG405" i="1"/>
  <c r="AH405" i="1"/>
  <c r="AI405" i="1"/>
  <c r="AJ405" i="1"/>
  <c r="AK405" i="1"/>
  <c r="AL405" i="1"/>
  <c r="AM405" i="1"/>
  <c r="AG406" i="1"/>
  <c r="AH406" i="1"/>
  <c r="AI406" i="1"/>
  <c r="AJ406" i="1"/>
  <c r="AK406" i="1"/>
  <c r="AL406" i="1"/>
  <c r="AM406" i="1"/>
  <c r="AG407" i="1"/>
  <c r="AH407" i="1"/>
  <c r="AI407" i="1"/>
  <c r="AJ407" i="1"/>
  <c r="AK407" i="1"/>
  <c r="AL407" i="1"/>
  <c r="AM407" i="1"/>
  <c r="AG408" i="1"/>
  <c r="AH408" i="1"/>
  <c r="AI408" i="1"/>
  <c r="AJ408" i="1"/>
  <c r="AK408" i="1"/>
  <c r="AL408" i="1"/>
  <c r="AM408" i="1"/>
  <c r="AG409" i="1"/>
  <c r="AH409" i="1"/>
  <c r="AI409" i="1"/>
  <c r="AJ409" i="1"/>
  <c r="AK409" i="1"/>
  <c r="AL409" i="1"/>
  <c r="AM409" i="1"/>
  <c r="AG410" i="1"/>
  <c r="AH410" i="1"/>
  <c r="AI410" i="1"/>
  <c r="AJ410" i="1"/>
  <c r="AK410" i="1"/>
  <c r="AL410" i="1"/>
  <c r="AM410" i="1"/>
  <c r="AG411" i="1"/>
  <c r="AH411" i="1"/>
  <c r="AI411" i="1"/>
  <c r="AJ411" i="1"/>
  <c r="AK411" i="1"/>
  <c r="AL411" i="1"/>
  <c r="AM411" i="1"/>
  <c r="AG412" i="1"/>
  <c r="AH412" i="1"/>
  <c r="AI412" i="1"/>
  <c r="AJ412" i="1"/>
  <c r="AK412" i="1"/>
  <c r="AL412" i="1"/>
  <c r="AM412" i="1"/>
  <c r="AG413" i="1"/>
  <c r="AH413" i="1"/>
  <c r="AI413" i="1"/>
  <c r="AJ413" i="1"/>
  <c r="AK413" i="1"/>
  <c r="AL413" i="1"/>
  <c r="AM413" i="1"/>
  <c r="AG414" i="1"/>
  <c r="AH414" i="1"/>
  <c r="AI414" i="1"/>
  <c r="AJ414" i="1"/>
  <c r="AK414" i="1"/>
  <c r="AL414" i="1"/>
  <c r="AM414" i="1"/>
  <c r="AG415" i="1"/>
  <c r="AH415" i="1"/>
  <c r="AI415" i="1"/>
  <c r="AJ415" i="1"/>
  <c r="AK415" i="1"/>
  <c r="AL415" i="1"/>
  <c r="AM415" i="1"/>
  <c r="AG416" i="1"/>
  <c r="AH416" i="1"/>
  <c r="AI416" i="1"/>
  <c r="AJ416" i="1"/>
  <c r="AK416" i="1"/>
  <c r="AL416" i="1"/>
  <c r="AM416" i="1"/>
  <c r="AG417" i="1"/>
  <c r="AH417" i="1"/>
  <c r="AI417" i="1"/>
  <c r="AJ417" i="1"/>
  <c r="AK417" i="1"/>
  <c r="AL417" i="1"/>
  <c r="AM417" i="1"/>
  <c r="AG418" i="1"/>
  <c r="AH418" i="1"/>
  <c r="AI418" i="1"/>
  <c r="AJ418" i="1"/>
  <c r="AK418" i="1"/>
  <c r="AL418" i="1"/>
  <c r="AM418" i="1"/>
  <c r="AG419" i="1"/>
  <c r="AH419" i="1"/>
  <c r="AI419" i="1"/>
  <c r="AJ419" i="1"/>
  <c r="AK419" i="1"/>
  <c r="AL419" i="1"/>
  <c r="AM419" i="1"/>
  <c r="AH2" i="1"/>
  <c r="AI2" i="1"/>
  <c r="AJ2" i="1"/>
  <c r="AK2" i="1"/>
  <c r="AL2" i="1"/>
  <c r="AM2" i="1"/>
  <c r="AG2" i="1"/>
  <c r="BS11" i="1"/>
  <c r="BT10" i="1"/>
  <c r="S375" i="1"/>
  <c r="S374" i="1"/>
  <c r="T335" i="1"/>
  <c r="BH400" i="1" l="1"/>
  <c r="BH404" i="1"/>
  <c r="BH397" i="1"/>
  <c r="BH34" i="1"/>
  <c r="BH41" i="1"/>
  <c r="BH47" i="1"/>
  <c r="BH67" i="1"/>
  <c r="BH68" i="1"/>
  <c r="BH70" i="1"/>
  <c r="BH72" i="1"/>
  <c r="BH74" i="1"/>
  <c r="BH77" i="1"/>
  <c r="BH79" i="1"/>
  <c r="BH83" i="1"/>
  <c r="BH85" i="1"/>
  <c r="BH87" i="1"/>
  <c r="BH92" i="1"/>
  <c r="BH95" i="1"/>
  <c r="BH111" i="1"/>
  <c r="BH133" i="1"/>
  <c r="BH160" i="1"/>
  <c r="BH165" i="1"/>
  <c r="BH177" i="1"/>
  <c r="BH182" i="1"/>
  <c r="BH206" i="1"/>
  <c r="BH208" i="1"/>
  <c r="BH212" i="1"/>
  <c r="BH229" i="1"/>
  <c r="BH243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4" i="1"/>
  <c r="BH25" i="1"/>
  <c r="BH26" i="1"/>
  <c r="BH27" i="1"/>
  <c r="BH28" i="1"/>
  <c r="BH29" i="1"/>
  <c r="BH30" i="1"/>
  <c r="BH31" i="1"/>
  <c r="BH32" i="1"/>
  <c r="BH33" i="1"/>
  <c r="BH35" i="1"/>
  <c r="BH36" i="1"/>
  <c r="BH37" i="1"/>
  <c r="BH38" i="1"/>
  <c r="BH39" i="1"/>
  <c r="BH40" i="1"/>
  <c r="BH42" i="1"/>
  <c r="BH43" i="1"/>
  <c r="BH44" i="1"/>
  <c r="BH45" i="1"/>
  <c r="BH46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4" i="1"/>
  <c r="BH65" i="1"/>
  <c r="BH66" i="1"/>
  <c r="BH69" i="1"/>
  <c r="BH71" i="1"/>
  <c r="BH73" i="1"/>
  <c r="BH75" i="1"/>
  <c r="BH78" i="1"/>
  <c r="BH81" i="1"/>
  <c r="BH84" i="1"/>
  <c r="BH86" i="1"/>
  <c r="BH88" i="1"/>
  <c r="BH90" i="1"/>
  <c r="BH91" i="1"/>
  <c r="BH94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57" i="1"/>
  <c r="BH158" i="1"/>
  <c r="BH161" i="1"/>
  <c r="BH162" i="1"/>
  <c r="BH163" i="1"/>
  <c r="BH164" i="1"/>
  <c r="BH166" i="1"/>
  <c r="BH167" i="1"/>
  <c r="BH168" i="1"/>
  <c r="BH169" i="1"/>
  <c r="BH170" i="1"/>
  <c r="BH171" i="1"/>
  <c r="BH172" i="1"/>
  <c r="BH173" i="1"/>
  <c r="BH174" i="1"/>
  <c r="BH175" i="1"/>
  <c r="BH176" i="1"/>
  <c r="BH178" i="1"/>
  <c r="BH179" i="1"/>
  <c r="BH180" i="1"/>
  <c r="BH181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7" i="1"/>
  <c r="BH209" i="1"/>
  <c r="BH210" i="1"/>
  <c r="BH211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5" i="1"/>
  <c r="BH247" i="1"/>
  <c r="BH249" i="1"/>
  <c r="BH251" i="1"/>
  <c r="BH253" i="1"/>
  <c r="BH255" i="1"/>
  <c r="BH256" i="1"/>
  <c r="BH257" i="1"/>
  <c r="BH259" i="1"/>
  <c r="BH261" i="1"/>
  <c r="BH263" i="1"/>
  <c r="BH265" i="1"/>
  <c r="BH266" i="1"/>
  <c r="BH271" i="1"/>
  <c r="BH274" i="1"/>
  <c r="BH278" i="1"/>
  <c r="BH282" i="1"/>
  <c r="BH288" i="1"/>
  <c r="BH289" i="1"/>
  <c r="BH290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10" i="1"/>
  <c r="BH311" i="1"/>
  <c r="BH312" i="1"/>
  <c r="BH313" i="1"/>
  <c r="BH314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137" i="1"/>
  <c r="BH138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8" i="1"/>
  <c r="BH399" i="1"/>
  <c r="BH401" i="1"/>
  <c r="BH402" i="1"/>
  <c r="BH403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2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398" i="1"/>
  <c r="BA397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76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32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10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288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66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44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22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00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178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56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12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90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68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46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24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" i="1"/>
  <c r="AV361" i="1"/>
  <c r="AW361" i="1"/>
  <c r="AX361" i="1"/>
  <c r="AV362" i="1"/>
  <c r="AW362" i="1"/>
  <c r="AX362" i="1"/>
  <c r="AV363" i="1"/>
  <c r="AW363" i="1"/>
  <c r="AX363" i="1"/>
  <c r="AV364" i="1"/>
  <c r="AW364" i="1"/>
  <c r="AX364" i="1"/>
  <c r="AV365" i="1"/>
  <c r="AW365" i="1"/>
  <c r="AX365" i="1"/>
  <c r="AV366" i="1"/>
  <c r="AW366" i="1"/>
  <c r="AX366" i="1"/>
  <c r="AV367" i="1"/>
  <c r="AW367" i="1"/>
  <c r="AX367" i="1"/>
  <c r="AV368" i="1"/>
  <c r="AW368" i="1"/>
  <c r="AX368" i="1"/>
  <c r="AV369" i="1"/>
  <c r="AW369" i="1"/>
  <c r="AX369" i="1"/>
  <c r="AV370" i="1"/>
  <c r="AW370" i="1"/>
  <c r="AX370" i="1"/>
  <c r="AV371" i="1"/>
  <c r="AW371" i="1"/>
  <c r="AX371" i="1"/>
  <c r="AV372" i="1"/>
  <c r="AW372" i="1"/>
  <c r="AX372" i="1"/>
  <c r="AV373" i="1"/>
  <c r="AW373" i="1"/>
  <c r="AX373" i="1"/>
  <c r="AV374" i="1"/>
  <c r="AW374" i="1"/>
  <c r="AX374" i="1"/>
  <c r="AV375" i="1"/>
  <c r="AW375" i="1"/>
  <c r="AX375" i="1"/>
  <c r="AV354" i="1"/>
  <c r="AW354" i="1"/>
  <c r="AX354" i="1"/>
  <c r="AV355" i="1"/>
  <c r="AW355" i="1"/>
  <c r="AX355" i="1"/>
  <c r="AV356" i="1"/>
  <c r="AW356" i="1"/>
  <c r="AX356" i="1"/>
  <c r="AV357" i="1"/>
  <c r="AW357" i="1"/>
  <c r="AX357" i="1"/>
  <c r="AV358" i="1"/>
  <c r="AW358" i="1"/>
  <c r="AX358" i="1"/>
  <c r="AV359" i="1"/>
  <c r="AW359" i="1"/>
  <c r="AX359" i="1"/>
  <c r="AX360" i="1"/>
  <c r="AW360" i="1"/>
  <c r="AV360" i="1"/>
  <c r="V2" i="1"/>
  <c r="V374" i="1"/>
  <c r="V375" i="1" s="1"/>
  <c r="V186" i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176" i="1"/>
  <c r="V177" i="1" s="1"/>
  <c r="AZ374" i="1"/>
  <c r="AZ375" i="1"/>
  <c r="AZ354" i="1"/>
  <c r="BA136" i="1" s="1"/>
  <c r="AZ355" i="1"/>
  <c r="AZ356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57" i="1"/>
  <c r="AZ358" i="1"/>
  <c r="AZ359" i="1"/>
  <c r="AZ360" i="1"/>
  <c r="AZ361" i="1"/>
  <c r="X330" i="1"/>
  <c r="V355" i="1"/>
  <c r="V354" i="1"/>
  <c r="BH419" i="1"/>
  <c r="BH353" i="1"/>
  <c r="BH315" i="1"/>
  <c r="BH291" i="1"/>
  <c r="BH309" i="1"/>
  <c r="BH264" i="1"/>
  <c r="BH262" i="1"/>
  <c r="BH260" i="1"/>
  <c r="BH258" i="1"/>
  <c r="BH244" i="1"/>
  <c r="BH254" i="1"/>
  <c r="BH252" i="1"/>
  <c r="BH250" i="1"/>
  <c r="BH248" i="1"/>
  <c r="BH246" i="1"/>
  <c r="BH155" i="1"/>
  <c r="BH140" i="1"/>
  <c r="BH134" i="1"/>
  <c r="BH63" i="1"/>
  <c r="BH23" i="1"/>
  <c r="BA143" i="1" l="1"/>
  <c r="BA151" i="1"/>
  <c r="BA139" i="1"/>
  <c r="BA150" i="1"/>
  <c r="BA142" i="1"/>
  <c r="BA153" i="1"/>
  <c r="BA149" i="1"/>
  <c r="BA145" i="1"/>
  <c r="BA141" i="1"/>
  <c r="BA137" i="1"/>
  <c r="BA155" i="1"/>
  <c r="BA147" i="1"/>
  <c r="BA135" i="1"/>
  <c r="BA154" i="1"/>
  <c r="BA146" i="1"/>
  <c r="BA138" i="1"/>
  <c r="BA134" i="1"/>
  <c r="BA152" i="1"/>
  <c r="BA148" i="1"/>
  <c r="BA144" i="1"/>
  <c r="BA140" i="1"/>
  <c r="BA358" i="1"/>
  <c r="BA371" i="1"/>
  <c r="BA367" i="1"/>
  <c r="BA363" i="1"/>
  <c r="BA372" i="1"/>
  <c r="BH135" i="1"/>
  <c r="BH159" i="1"/>
  <c r="BH156" i="1"/>
  <c r="BH93" i="1"/>
  <c r="BA368" i="1"/>
  <c r="BA364" i="1"/>
  <c r="BA357" i="1"/>
  <c r="BA366" i="1"/>
  <c r="BA361" i="1"/>
  <c r="BA370" i="1"/>
  <c r="BA362" i="1"/>
  <c r="BA360" i="1"/>
  <c r="BA373" i="1"/>
  <c r="BA369" i="1"/>
  <c r="BA365" i="1"/>
  <c r="BA356" i="1"/>
  <c r="BA374" i="1"/>
  <c r="BH89" i="1"/>
  <c r="BH82" i="1"/>
  <c r="BH139" i="1"/>
  <c r="BA359" i="1"/>
  <c r="BH76" i="1"/>
  <c r="BH80" i="1"/>
  <c r="BA375" i="1"/>
  <c r="BA355" i="1"/>
  <c r="BA354" i="1"/>
  <c r="BH136" i="1" l="1"/>
</calcChain>
</file>

<file path=xl/sharedStrings.xml><?xml version="1.0" encoding="utf-8"?>
<sst xmlns="http://schemas.openxmlformats.org/spreadsheetml/2006/main" count="3386" uniqueCount="99">
  <si>
    <t>year</t>
  </si>
  <si>
    <t>country</t>
  </si>
  <si>
    <t>country_code</t>
  </si>
  <si>
    <t>gini_equivalized</t>
  </si>
  <si>
    <t>natminwl</t>
  </si>
  <si>
    <t>segmwl</t>
  </si>
  <si>
    <t>regionalwl</t>
  </si>
  <si>
    <t>realminwage</t>
  </si>
  <si>
    <t>plurality</t>
  </si>
  <si>
    <t>proportional</t>
  </si>
  <si>
    <t>left</t>
  </si>
  <si>
    <t>right</t>
  </si>
  <si>
    <t>centre</t>
  </si>
  <si>
    <t>populist</t>
  </si>
  <si>
    <t>legislative</t>
  </si>
  <si>
    <t>executive</t>
  </si>
  <si>
    <t>educexpgdp</t>
  </si>
  <si>
    <t>employment</t>
  </si>
  <si>
    <t>importsgdp</t>
  </si>
  <si>
    <t>realinterest</t>
  </si>
  <si>
    <t>inflation</t>
  </si>
  <si>
    <t>socexpgdp</t>
  </si>
  <si>
    <t>financialopen</t>
  </si>
  <si>
    <t>White</t>
  </si>
  <si>
    <t>Mestizo</t>
  </si>
  <si>
    <t>Mulattoes</t>
  </si>
  <si>
    <t>Amerindians</t>
  </si>
  <si>
    <t>Blacks</t>
  </si>
  <si>
    <t>Asians</t>
  </si>
  <si>
    <t>CreolesEtGafurinas</t>
  </si>
  <si>
    <t>Afrodescendants</t>
  </si>
  <si>
    <t>NonWhite</t>
  </si>
  <si>
    <t>Indodescendants</t>
  </si>
  <si>
    <t>WageIndexed2000</t>
  </si>
  <si>
    <t>wageindex</t>
  </si>
  <si>
    <t>w90</t>
  </si>
  <si>
    <t>w50</t>
  </si>
  <si>
    <t>w10</t>
  </si>
  <si>
    <t>w9010</t>
  </si>
  <si>
    <t>w9050</t>
  </si>
  <si>
    <t>w5010</t>
  </si>
  <si>
    <t>gini100</t>
  </si>
  <si>
    <t>typology</t>
  </si>
  <si>
    <t>typology2</t>
  </si>
  <si>
    <t>HeterogeneityIndex</t>
  </si>
  <si>
    <t>SimpsonDiversity</t>
  </si>
  <si>
    <t>logminwage</t>
  </si>
  <si>
    <t>Fractionalization</t>
  </si>
  <si>
    <t>DiverseFractional</t>
  </si>
  <si>
    <t>EthnicFractionalizationTS</t>
  </si>
  <si>
    <t>EthnicFractLag1</t>
  </si>
  <si>
    <t>Argentina</t>
  </si>
  <si>
    <t>Right</t>
  </si>
  <si>
    <t>Criollo</t>
  </si>
  <si>
    <t>Center</t>
  </si>
  <si>
    <t>Left</t>
  </si>
  <si>
    <t>Bolivia</t>
  </si>
  <si>
    <t>Indomestizo</t>
  </si>
  <si>
    <t>Indo</t>
  </si>
  <si>
    <t>Brazil</t>
  </si>
  <si>
    <t>Afrocriollo</t>
  </si>
  <si>
    <t>Afro</t>
  </si>
  <si>
    <t>Chile</t>
  </si>
  <si>
    <t>Colombia</t>
  </si>
  <si>
    <t>Afromestizo</t>
  </si>
  <si>
    <t>Costa Rica</t>
  </si>
  <si>
    <t>Ecuador</t>
  </si>
  <si>
    <t>El Salvador</t>
  </si>
  <si>
    <t>Guatemala</t>
  </si>
  <si>
    <t>0</t>
  </si>
  <si>
    <t>Honduras</t>
  </si>
  <si>
    <t>Mexico</t>
  </si>
  <si>
    <t>Nicaragua</t>
  </si>
  <si>
    <t>Panama</t>
  </si>
  <si>
    <t>Paraguay</t>
  </si>
  <si>
    <t>Peru</t>
  </si>
  <si>
    <t>Puerto Rico</t>
  </si>
  <si>
    <t>Dominican Republic</t>
  </si>
  <si>
    <t>Uruguay</t>
  </si>
  <si>
    <t>Venezuela</t>
  </si>
  <si>
    <t>highlyeducatedlabor</t>
  </si>
  <si>
    <t>wage.arrangement</t>
  </si>
  <si>
    <t>National</t>
  </si>
  <si>
    <t>Segmented</t>
  </si>
  <si>
    <t>Regional</t>
  </si>
  <si>
    <t>leftLag1</t>
  </si>
  <si>
    <t>PresidentPartyLeftRightIndex_mean</t>
  </si>
  <si>
    <t>PresidentPartyLeftRightIndex_meanlag</t>
  </si>
  <si>
    <t>CategoricalPresidentParty</t>
  </si>
  <si>
    <t>CategoricalPresidentPartyLag</t>
  </si>
  <si>
    <t>Not Left</t>
  </si>
  <si>
    <t>Whitepct</t>
  </si>
  <si>
    <t>Mestizopct</t>
  </si>
  <si>
    <t>Mulattopct</t>
  </si>
  <si>
    <t>Amerindianpct</t>
  </si>
  <si>
    <t>Blackpct</t>
  </si>
  <si>
    <t>Asianpct</t>
  </si>
  <si>
    <t>Creolepct</t>
  </si>
  <si>
    <t>FractionalizationDerivation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</si>
</sst>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0"/>
    <numFmt numFmtId="165" formatCode="0.0"/>
    <numFmt numFmtId="166" formatCode="_(* #,##0.0000_);_(* \(#,##0.0000\);_(* &quot;-&quot;??_);_(@_)"/>
    <numFmt numFmtId="167" formatCode="_ * #,##0.00_ ;_ * \-#,##0.00_ ;_ * &quot;-&quot;??_ ;_ @_ "/>
    <numFmt numFmtId="168" formatCode="0.0000000000"/>
    <numFmt numFmtId="169" formatCode="0.00000000"/>
  </numFmts>
  <fonts count="2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1"/>
      <color indexed="63"/>
      <name val="Calibri"/>
      <family val="2"/>
    </font>
    <font>
      <sz val="11"/>
      <color indexed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2"/>
      <scheme val="minor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5" fillId="2" borderId="0" applyNumberFormat="0" applyBorder="0" applyAlignment="0" applyProtection="0"/>
    <xf numFmtId="0" fontId="6" fillId="0" borderId="1" applyNumberFormat="0" applyFill="0" applyAlignment="0" applyProtection="0"/>
    <xf numFmtId="43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1" borderId="5" applyNumberFormat="0" applyAlignment="0" applyProtection="0"/>
    <xf numFmtId="0" fontId="16" fillId="12" borderId="6" applyNumberFormat="0" applyAlignment="0" applyProtection="0"/>
    <xf numFmtId="0" fontId="17" fillId="12" borderId="5" applyNumberFormat="0" applyAlignment="0" applyProtection="0"/>
    <xf numFmtId="0" fontId="18" fillId="0" borderId="7" applyNumberFormat="0" applyFill="0" applyAlignment="0" applyProtection="0"/>
    <xf numFmtId="0" fontId="19" fillId="13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3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25" fillId="0" borderId="0"/>
    <xf numFmtId="167" fontId="25" fillId="0" borderId="0" applyFont="0" applyFill="0" applyBorder="0" applyAlignment="0" applyProtection="0"/>
    <xf numFmtId="0" fontId="26" fillId="10" borderId="0" applyNumberFormat="0" applyBorder="0" applyAlignment="0" applyProtection="0"/>
    <xf numFmtId="0" fontId="23" fillId="18" borderId="0" applyNumberFormat="0" applyBorder="0" applyAlignment="0" applyProtection="0"/>
    <xf numFmtId="0" fontId="23" fillId="22" borderId="0" applyNumberFormat="0" applyBorder="0" applyAlignment="0" applyProtection="0"/>
    <xf numFmtId="0" fontId="23" fillId="26" borderId="0" applyNumberFormat="0" applyBorder="0" applyAlignment="0" applyProtection="0"/>
    <xf numFmtId="0" fontId="23" fillId="30" borderId="0" applyNumberFormat="0" applyBorder="0" applyAlignment="0" applyProtection="0"/>
    <xf numFmtId="0" fontId="23" fillId="34" borderId="0" applyNumberFormat="0" applyBorder="0" applyAlignment="0" applyProtection="0"/>
    <xf numFmtId="0" fontId="23" fillId="38" borderId="0" applyNumberFormat="0" applyBorder="0" applyAlignment="0" applyProtection="0"/>
    <xf numFmtId="0" fontId="1" fillId="0" borderId="0"/>
    <xf numFmtId="0" fontId="1" fillId="14" borderId="9" applyNumberFormat="0" applyFont="0" applyAlignment="0" applyProtection="0"/>
    <xf numFmtId="0" fontId="27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166" fontId="0" fillId="0" borderId="0" xfId="6" applyNumberFormat="1" applyFont="1"/>
    <xf numFmtId="166" fontId="7" fillId="5" borderId="0" xfId="6" applyNumberFormat="1" applyFont="1" applyFill="1" applyBorder="1" applyAlignment="1" applyProtection="1">
      <alignment horizontal="right" vertical="top"/>
    </xf>
    <xf numFmtId="164" fontId="7" fillId="5" borderId="0" xfId="0" applyNumberFormat="1" applyFont="1" applyFill="1" applyAlignment="1">
      <alignment horizontal="right" vertical="top"/>
    </xf>
    <xf numFmtId="165" fontId="7" fillId="5" borderId="0" xfId="0" applyNumberFormat="1" applyFont="1" applyFill="1" applyAlignment="1">
      <alignment horizontal="right" vertical="top"/>
    </xf>
    <xf numFmtId="165" fontId="7" fillId="4" borderId="0" xfId="0" applyNumberFormat="1" applyFont="1" applyFill="1" applyAlignment="1">
      <alignment horizontal="right" vertical="top"/>
    </xf>
    <xf numFmtId="0" fontId="0" fillId="0" borderId="0" xfId="0" applyAlignment="1">
      <alignment horizontal="left"/>
    </xf>
    <xf numFmtId="166" fontId="8" fillId="0" borderId="0" xfId="6" applyNumberFormat="1" applyFont="1" applyAlignment="1">
      <alignment horizontal="left"/>
    </xf>
    <xf numFmtId="166" fontId="8" fillId="0" borderId="0" xfId="6" applyNumberFormat="1" applyFont="1" applyAlignment="1">
      <alignment horizontal="right"/>
    </xf>
    <xf numFmtId="166" fontId="8" fillId="4" borderId="0" xfId="6" applyNumberFormat="1" applyFont="1" applyFill="1" applyAlignment="1">
      <alignment horizontal="right"/>
    </xf>
    <xf numFmtId="0" fontId="0" fillId="4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22" fillId="0" borderId="0" xfId="0" applyFont="1" applyAlignment="1">
      <alignment horizontal="center"/>
    </xf>
    <xf numFmtId="0" fontId="0" fillId="4" borderId="0" xfId="0" applyFill="1"/>
    <xf numFmtId="166" fontId="0" fillId="0" borderId="0" xfId="6" applyNumberFormat="1" applyFont="1" applyAlignment="1">
      <alignment horizontal="right"/>
    </xf>
    <xf numFmtId="166" fontId="0" fillId="4" borderId="0" xfId="6" applyNumberFormat="1" applyFont="1" applyFill="1" applyAlignment="1">
      <alignment horizontal="right"/>
    </xf>
    <xf numFmtId="168" fontId="0" fillId="0" borderId="0" xfId="0" applyNumberFormat="1"/>
    <xf numFmtId="168" fontId="0" fillId="39" borderId="0" xfId="0" applyNumberFormat="1" applyFill="1"/>
    <xf numFmtId="165" fontId="0" fillId="39" borderId="0" xfId="0" applyNumberFormat="1" applyFill="1"/>
    <xf numFmtId="169" fontId="0" fillId="39" borderId="0" xfId="0" applyNumberFormat="1" applyFill="1"/>
    <xf numFmtId="168" fontId="0" fillId="40" borderId="0" xfId="0" applyNumberFormat="1" applyFill="1"/>
    <xf numFmtId="0" fontId="0" fillId="41" borderId="0" xfId="0" applyFill="1" applyAlignment="1">
      <alignment horizontal="right"/>
    </xf>
    <xf numFmtId="0" fontId="27" fillId="42" borderId="0" xfId="51" applyFill="1"/>
    <xf numFmtId="0" fontId="24" fillId="7" borderId="0" xfId="0" applyFont="1" applyFill="1"/>
    <xf numFmtId="168" fontId="0" fillId="4" borderId="0" xfId="0" applyNumberFormat="1" applyFill="1"/>
    <xf numFmtId="0" fontId="24" fillId="4" borderId="0" xfId="0" applyFont="1" applyFill="1"/>
  </cellXfs>
  <cellStyles count="52">
    <cellStyle name="20% - Accent1" xfId="23" builtinId="30" customBuiltin="1"/>
    <cellStyle name="20% - Accent2" xfId="26" builtinId="34" customBuiltin="1"/>
    <cellStyle name="20% - Accent3" xfId="29" builtinId="38" customBuiltin="1"/>
    <cellStyle name="20% - Accent4" xfId="32" builtinId="42" customBuiltin="1"/>
    <cellStyle name="20% - Accent5" xfId="35" builtinId="46" customBuiltin="1"/>
    <cellStyle name="20% - Accent6" xfId="38" builtinId="50" customBuiltin="1"/>
    <cellStyle name="40% - Accent1" xfId="24" builtinId="31" customBuiltin="1"/>
    <cellStyle name="40% - Accent2" xfId="27" builtinId="35" customBuiltin="1"/>
    <cellStyle name="40% - Accent3" xfId="30" builtinId="39" customBuiltin="1"/>
    <cellStyle name="40% - Accent4" xfId="33" builtinId="43" customBuiltin="1"/>
    <cellStyle name="40% - Accent5" xfId="36" builtinId="47" customBuiltin="1"/>
    <cellStyle name="40% - Accent6" xfId="39" builtinId="51" customBuiltin="1"/>
    <cellStyle name="60% - Accent1 2" xfId="43" xr:uid="{995E37BB-5635-435C-A898-C2B4CBB2A029}"/>
    <cellStyle name="60% - Accent2 2" xfId="44" xr:uid="{2BA13646-63EE-4485-8D34-9D0BFF39FCBD}"/>
    <cellStyle name="60% - Accent3 2" xfId="45" xr:uid="{03A251A9-1A4B-4F12-9748-D9D5991A2ADD}"/>
    <cellStyle name="60% - Accent4 2" xfId="46" xr:uid="{77D0F8F9-DB20-4764-8A3B-A1DA3518BAC9}"/>
    <cellStyle name="60% - Accent5 2" xfId="47" xr:uid="{AAFD68F7-D469-4842-9C64-7D8A25C214D7}"/>
    <cellStyle name="60% - Accent6 2" xfId="48" xr:uid="{CC486247-A18B-4AF7-8AE7-93A3141A2D6F}"/>
    <cellStyle name="Accent1" xfId="22" builtinId="29" customBuiltin="1"/>
    <cellStyle name="Accent2" xfId="25" builtinId="33" customBuiltin="1"/>
    <cellStyle name="Accent3" xfId="28" builtinId="37" customBuiltin="1"/>
    <cellStyle name="Accent4" xfId="31" builtinId="41" customBuiltin="1"/>
    <cellStyle name="Accent5" xfId="34" builtinId="45" customBuiltin="1"/>
    <cellStyle name="Accent6" xfId="37" builtinId="49" customBuiltin="1"/>
    <cellStyle name="Bad" xfId="13" builtinId="27" customBuiltin="1"/>
    <cellStyle name="Calculation" xfId="16" builtinId="22" customBuiltin="1"/>
    <cellStyle name="Check Cell" xfId="18" builtinId="23" customBuiltin="1"/>
    <cellStyle name="Comma" xfId="6" builtinId="3"/>
    <cellStyle name="Comma 2" xfId="41" xr:uid="{5E857CA2-A288-49B1-A688-F0FDA62BBFF7}"/>
    <cellStyle name="Explanatory Text" xfId="20" builtinId="53" customBuiltin="1"/>
    <cellStyle name="Followed Hyperlink" xfId="2" builtinId="9" hidde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1" builtinId="8" hidden="1"/>
    <cellStyle name="Input" xfId="14" builtinId="20" customBuiltin="1"/>
    <cellStyle name="Linked Cell" xfId="17" builtinId="24" customBuiltin="1"/>
    <cellStyle name="Neutral 2" xfId="4" xr:uid="{00000000-0005-0000-0000-000003000000}"/>
    <cellStyle name="Neutral 3" xfId="42" xr:uid="{812F248B-6A80-4DC0-A0D7-E1F52795EC0A}"/>
    <cellStyle name="Normal" xfId="0" builtinId="0"/>
    <cellStyle name="Normal 2" xfId="3" xr:uid="{00000000-0005-0000-0000-000005000000}"/>
    <cellStyle name="Normal 2 2" xfId="49" xr:uid="{20C044C0-7ABC-42C8-9C47-6A2C1E464EED}"/>
    <cellStyle name="Normal 3" xfId="40" xr:uid="{854E03AF-9E68-4F20-B4B6-0AF39E9F4D44}"/>
    <cellStyle name="Normal 4" xfId="51" xr:uid="{A6AEC3BE-10A5-420D-97B3-C36157478C89}"/>
    <cellStyle name="Note 2" xfId="50" xr:uid="{96499602-5A6E-4B00-9BD5-E9BBB7764656}"/>
    <cellStyle name="Output" xfId="15" builtinId="21" customBuiltin="1"/>
    <cellStyle name="Title" xfId="7" builtinId="15" customBuiltin="1"/>
    <cellStyle name="Total" xfId="21" builtinId="25" customBuiltin="1"/>
    <cellStyle name="Total 2" xfId="5" xr:uid="{00000000-0005-0000-0000-000006000000}"/>
    <cellStyle name="Warning Text" xfId="19" builtinId="11" customBuilti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420"/>
  <sheetViews>
    <sheetView tabSelected="1" zoomScaleNormal="100" workbookViewId="0">
      <pane xSplit="2" ySplit="1" topLeftCell="AS2" activePane="bottomRight" state="frozen"/>
      <selection pane="topRight" activeCell="C1" sqref="C1"/>
      <selection pane="bottomLeft" activeCell="A2" sqref="A2"/>
      <selection pane="bottomRight" activeCell="AU2" sqref="AU2"/>
    </sheetView>
  </sheetViews>
  <sheetFormatPr defaultColWidth="8.85546875" defaultRowHeight="15" x14ac:dyDescent="0.25"/>
  <cols>
    <col min="2" max="2" width="19" style="7" customWidth="1"/>
    <col min="4" max="5" width="15.7109375" customWidth="1"/>
    <col min="9" max="9" width="12.42578125" customWidth="1"/>
    <col min="10" max="10" width="8.85546875" customWidth="1"/>
    <col min="11" max="11" width="12.140625" customWidth="1"/>
    <col min="13" max="15" width="8.85546875" customWidth="1"/>
    <col min="16" max="17" width="8.85546875" style="1" customWidth="1"/>
    <col min="18" max="18" width="16.7109375" style="2" customWidth="1"/>
    <col min="24" max="24" width="11" customWidth="1"/>
    <col min="47" max="47" width="16.140625" customWidth="1"/>
    <col min="48" max="48" width="12.42578125" customWidth="1"/>
    <col min="52" max="52" width="8.85546875" style="2"/>
  </cols>
  <sheetData>
    <row r="1" spans="1:74" s="7" customFormat="1" x14ac:dyDescent="0.25">
      <c r="A1" s="7" t="s">
        <v>0</v>
      </c>
      <c r="B1" s="7" t="s">
        <v>1</v>
      </c>
      <c r="C1" s="7" t="s">
        <v>2</v>
      </c>
      <c r="D1" t="s">
        <v>3</v>
      </c>
      <c r="E1" s="7" t="s">
        <v>81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8" t="s">
        <v>16</v>
      </c>
      <c r="S1" s="7" t="s">
        <v>80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91</v>
      </c>
      <c r="AH1" s="7" t="s">
        <v>92</v>
      </c>
      <c r="AI1" s="7" t="s">
        <v>93</v>
      </c>
      <c r="AJ1" s="7" t="s">
        <v>94</v>
      </c>
      <c r="AK1" s="7" t="s">
        <v>95</v>
      </c>
      <c r="AL1" s="7" t="s">
        <v>96</v>
      </c>
      <c r="AM1" s="7" t="s">
        <v>97</v>
      </c>
      <c r="AN1" s="7" t="s">
        <v>91</v>
      </c>
      <c r="AO1" s="7" t="s">
        <v>92</v>
      </c>
      <c r="AP1" s="7" t="s">
        <v>93</v>
      </c>
      <c r="AQ1" s="7" t="s">
        <v>94</v>
      </c>
      <c r="AR1" s="7" t="s">
        <v>95</v>
      </c>
      <c r="AS1" s="7" t="s">
        <v>96</v>
      </c>
      <c r="AT1" s="7" t="s">
        <v>97</v>
      </c>
      <c r="AU1" s="7" t="s">
        <v>98</v>
      </c>
      <c r="AV1" s="7" t="s">
        <v>30</v>
      </c>
      <c r="AW1" s="7" t="s">
        <v>31</v>
      </c>
      <c r="AX1" s="7" t="s">
        <v>32</v>
      </c>
      <c r="AZ1" s="8" t="s">
        <v>33</v>
      </c>
      <c r="BA1" s="7" t="s">
        <v>34</v>
      </c>
      <c r="BB1" s="7" t="s">
        <v>35</v>
      </c>
      <c r="BC1" s="7" t="s">
        <v>36</v>
      </c>
      <c r="BD1" s="7" t="s">
        <v>37</v>
      </c>
      <c r="BE1" s="7" t="s">
        <v>38</v>
      </c>
      <c r="BF1" s="7" t="s">
        <v>39</v>
      </c>
      <c r="BG1" s="7" t="s">
        <v>40</v>
      </c>
      <c r="BH1" s="7" t="s">
        <v>41</v>
      </c>
      <c r="BI1" s="7" t="s">
        <v>42</v>
      </c>
      <c r="BJ1" s="7" t="s">
        <v>43</v>
      </c>
      <c r="BK1" t="s">
        <v>44</v>
      </c>
      <c r="BL1" t="s">
        <v>45</v>
      </c>
      <c r="BM1" s="14" t="s">
        <v>46</v>
      </c>
      <c r="BN1" s="14" t="s">
        <v>47</v>
      </c>
      <c r="BO1" s="14" t="s">
        <v>48</v>
      </c>
      <c r="BP1" s="14" t="s">
        <v>49</v>
      </c>
      <c r="BQ1" s="14" t="s">
        <v>50</v>
      </c>
      <c r="BR1" s="7" t="s">
        <v>85</v>
      </c>
      <c r="BS1" s="7" t="s">
        <v>87</v>
      </c>
      <c r="BT1" s="7" t="s">
        <v>86</v>
      </c>
      <c r="BU1" s="7" t="s">
        <v>89</v>
      </c>
      <c r="BV1" s="7" t="s">
        <v>88</v>
      </c>
    </row>
    <row r="2" spans="1:74" x14ac:dyDescent="0.25">
      <c r="A2" s="1">
        <v>1993</v>
      </c>
      <c r="B2" s="7" t="s">
        <v>51</v>
      </c>
      <c r="C2" s="1">
        <v>1</v>
      </c>
      <c r="D2">
        <v>0.42324534000000003</v>
      </c>
      <c r="E2" t="s">
        <v>82</v>
      </c>
      <c r="F2" s="1">
        <v>1</v>
      </c>
      <c r="G2" s="1">
        <v>0</v>
      </c>
      <c r="H2" s="1">
        <v>0</v>
      </c>
      <c r="I2" s="1">
        <v>100.11310363769532</v>
      </c>
      <c r="J2" s="1">
        <v>0</v>
      </c>
      <c r="K2" s="1">
        <v>1</v>
      </c>
      <c r="L2" s="1">
        <v>0</v>
      </c>
      <c r="M2" s="1">
        <v>1</v>
      </c>
      <c r="N2" s="1">
        <v>0</v>
      </c>
      <c r="O2" s="1">
        <v>0</v>
      </c>
      <c r="P2" s="1" t="s">
        <v>52</v>
      </c>
      <c r="Q2" s="1" t="s">
        <v>52</v>
      </c>
      <c r="R2" s="10">
        <v>2.7715307519178798</v>
      </c>
      <c r="S2" s="11">
        <v>24.664388000000002</v>
      </c>
      <c r="T2">
        <v>47.099998474121101</v>
      </c>
      <c r="U2" s="1">
        <v>9.3137998717932238</v>
      </c>
      <c r="V2" s="11">
        <f>(V3-W3)+W2</f>
        <v>2.6940861158342297</v>
      </c>
      <c r="W2">
        <v>-1.4666599506614801</v>
      </c>
      <c r="X2" s="20">
        <v>18.518334790000001</v>
      </c>
      <c r="Y2" s="1">
        <v>0.75762438774108887</v>
      </c>
      <c r="Z2" s="1">
        <v>55</v>
      </c>
      <c r="AA2" s="1">
        <v>41.1</v>
      </c>
      <c r="AB2" s="1">
        <v>0</v>
      </c>
      <c r="AC2" s="1">
        <v>1</v>
      </c>
      <c r="AD2" s="1">
        <v>0</v>
      </c>
      <c r="AE2" s="1">
        <v>2.9</v>
      </c>
      <c r="AF2" s="1">
        <v>0</v>
      </c>
      <c r="AG2" s="1">
        <f>Z2/100</f>
        <v>0.55000000000000004</v>
      </c>
      <c r="AH2" s="1">
        <f t="shared" ref="AH2:AM2" si="0">AA2/100</f>
        <v>0.41100000000000003</v>
      </c>
      <c r="AI2" s="1">
        <f t="shared" si="0"/>
        <v>0</v>
      </c>
      <c r="AJ2" s="1">
        <f t="shared" si="0"/>
        <v>0.01</v>
      </c>
      <c r="AK2" s="1">
        <f t="shared" si="0"/>
        <v>0</v>
      </c>
      <c r="AL2" s="1">
        <f t="shared" si="0"/>
        <v>2.8999999999999998E-2</v>
      </c>
      <c r="AM2" s="1">
        <f t="shared" si="0"/>
        <v>0</v>
      </c>
      <c r="AN2" s="1">
        <f>AG2^2</f>
        <v>0.30250000000000005</v>
      </c>
      <c r="AO2" s="1">
        <f t="shared" ref="AO2:AT2" si="1">AH2^2</f>
        <v>0.16892100000000002</v>
      </c>
      <c r="AP2" s="1">
        <f t="shared" si="1"/>
        <v>0</v>
      </c>
      <c r="AQ2" s="1">
        <f t="shared" si="1"/>
        <v>1E-4</v>
      </c>
      <c r="AR2" s="1">
        <f t="shared" si="1"/>
        <v>0</v>
      </c>
      <c r="AS2" s="1">
        <f t="shared" si="1"/>
        <v>8.4099999999999984E-4</v>
      </c>
      <c r="AT2" s="1">
        <f t="shared" si="1"/>
        <v>0</v>
      </c>
      <c r="AU2" s="1">
        <f>1/SUM(AN2:AT2)</f>
        <v>2.1170204207789785</v>
      </c>
      <c r="AV2" s="1">
        <v>0</v>
      </c>
      <c r="AW2" s="1">
        <v>45</v>
      </c>
      <c r="AX2" s="1">
        <v>42.1</v>
      </c>
      <c r="AY2" s="1"/>
      <c r="AZ2" s="3">
        <v>0.745</v>
      </c>
      <c r="BA2">
        <f t="shared" ref="BA2:BA23" si="2">AZ2/$AZ$2</f>
        <v>1</v>
      </c>
      <c r="BB2" s="1"/>
      <c r="BC2" s="1"/>
      <c r="BD2" s="1"/>
      <c r="BE2" s="1"/>
      <c r="BF2" s="1"/>
      <c r="BG2" s="1"/>
      <c r="BH2" t="e">
        <f>#REF!*100</f>
        <v>#REF!</v>
      </c>
      <c r="BI2" t="s">
        <v>53</v>
      </c>
      <c r="BJ2" t="s">
        <v>53</v>
      </c>
      <c r="BK2">
        <v>0.47236200000000006</v>
      </c>
      <c r="BL2">
        <v>2.1170204207789785</v>
      </c>
      <c r="BM2">
        <v>4.6063005832252832</v>
      </c>
      <c r="BN2">
        <v>0.52763799999999994</v>
      </c>
      <c r="BO2">
        <v>0.255</v>
      </c>
      <c r="BP2">
        <v>0.115</v>
      </c>
      <c r="BQ2">
        <v>0.113</v>
      </c>
      <c r="BR2" s="1">
        <v>0</v>
      </c>
      <c r="BS2">
        <v>3.4550000000000001</v>
      </c>
      <c r="BT2">
        <v>3.8180000000000001</v>
      </c>
      <c r="BU2" t="s">
        <v>90</v>
      </c>
      <c r="BV2" t="s">
        <v>90</v>
      </c>
    </row>
    <row r="3" spans="1:74" x14ac:dyDescent="0.25">
      <c r="A3" s="1">
        <v>1994</v>
      </c>
      <c r="B3" s="7" t="s">
        <v>51</v>
      </c>
      <c r="C3" s="1">
        <v>1</v>
      </c>
      <c r="D3">
        <v>0.43096780000000001</v>
      </c>
      <c r="E3" t="s">
        <v>82</v>
      </c>
      <c r="F3" s="1">
        <v>1</v>
      </c>
      <c r="G3" s="1">
        <v>0</v>
      </c>
      <c r="H3" s="1">
        <v>0</v>
      </c>
      <c r="I3" s="1">
        <v>138.27702502441409</v>
      </c>
      <c r="J3" s="1">
        <v>0</v>
      </c>
      <c r="K3" s="1">
        <v>1</v>
      </c>
      <c r="L3" s="1">
        <v>0</v>
      </c>
      <c r="M3" s="1">
        <v>1</v>
      </c>
      <c r="N3" s="1">
        <v>0</v>
      </c>
      <c r="O3" s="1">
        <v>0</v>
      </c>
      <c r="P3" s="1" t="s">
        <v>52</v>
      </c>
      <c r="Q3" s="1" t="s">
        <v>52</v>
      </c>
      <c r="R3" s="10">
        <v>2.8522723887082702</v>
      </c>
      <c r="S3" s="11">
        <v>25.586618999999999</v>
      </c>
      <c r="T3">
        <v>44.799999237060497</v>
      </c>
      <c r="U3" s="1">
        <v>10.604315568676197</v>
      </c>
      <c r="V3" s="1">
        <v>7.010085787186787</v>
      </c>
      <c r="W3">
        <v>2.8493397206910771</v>
      </c>
      <c r="X3" s="20">
        <v>19.184657260000002</v>
      </c>
      <c r="Y3" s="1">
        <v>0.81821829080581665</v>
      </c>
      <c r="Z3" s="1">
        <v>55</v>
      </c>
      <c r="AA3" s="1">
        <v>41.1</v>
      </c>
      <c r="AB3" s="1">
        <v>0</v>
      </c>
      <c r="AC3" s="1">
        <v>1</v>
      </c>
      <c r="AD3" s="1">
        <v>0</v>
      </c>
      <c r="AE3" s="1">
        <v>2.9</v>
      </c>
      <c r="AF3" s="1">
        <v>0</v>
      </c>
      <c r="AG3" s="1">
        <f t="shared" ref="AG3:AG66" si="3">Z3/100</f>
        <v>0.55000000000000004</v>
      </c>
      <c r="AH3" s="1">
        <f t="shared" ref="AH3:AH66" si="4">AA3/100</f>
        <v>0.41100000000000003</v>
      </c>
      <c r="AI3" s="1">
        <f t="shared" ref="AI3:AI66" si="5">AB3/100</f>
        <v>0</v>
      </c>
      <c r="AJ3" s="1">
        <f t="shared" ref="AJ3:AJ66" si="6">AC3/100</f>
        <v>0.01</v>
      </c>
      <c r="AK3" s="1">
        <f t="shared" ref="AK3:AK66" si="7">AD3/100</f>
        <v>0</v>
      </c>
      <c r="AL3" s="1">
        <f t="shared" ref="AL3:AL66" si="8">AE3/100</f>
        <v>2.8999999999999998E-2</v>
      </c>
      <c r="AM3" s="1">
        <f t="shared" ref="AM3:AM66" si="9">AF3/100</f>
        <v>0</v>
      </c>
      <c r="AN3" s="1">
        <f t="shared" ref="AN3:AN66" si="10">AG3^2</f>
        <v>0.30250000000000005</v>
      </c>
      <c r="AO3" s="1">
        <f t="shared" ref="AO3:AO66" si="11">AH3^2</f>
        <v>0.16892100000000002</v>
      </c>
      <c r="AP3" s="1">
        <f t="shared" ref="AP3:AP66" si="12">AI3^2</f>
        <v>0</v>
      </c>
      <c r="AQ3" s="1">
        <f t="shared" ref="AQ3:AQ66" si="13">AJ3^2</f>
        <v>1E-4</v>
      </c>
      <c r="AR3" s="1">
        <f t="shared" ref="AR3:AR66" si="14">AK3^2</f>
        <v>0</v>
      </c>
      <c r="AS3" s="1">
        <f t="shared" ref="AS3:AS66" si="15">AL3^2</f>
        <v>8.4099999999999984E-4</v>
      </c>
      <c r="AT3" s="1">
        <f t="shared" ref="AT3:AT66" si="16">AM3^2</f>
        <v>0</v>
      </c>
      <c r="AU3" s="1">
        <f t="shared" ref="AU3:AU66" si="17">1/SUM(AN3:AT3)</f>
        <v>2.1170204207789785</v>
      </c>
      <c r="AV3" s="1">
        <v>0</v>
      </c>
      <c r="AW3" s="1">
        <v>45</v>
      </c>
      <c r="AX3" s="1">
        <v>42.1</v>
      </c>
      <c r="AY3" s="1"/>
      <c r="AZ3" s="3">
        <v>1.0290000000000001</v>
      </c>
      <c r="BA3">
        <f t="shared" si="2"/>
        <v>1.3812080536912754</v>
      </c>
      <c r="BB3" s="1"/>
      <c r="BC3" s="1"/>
      <c r="BD3" s="1"/>
      <c r="BE3" s="1"/>
      <c r="BF3" s="1"/>
      <c r="BG3" s="1"/>
      <c r="BH3" t="e">
        <f>#REF!*100</f>
        <v>#REF!</v>
      </c>
      <c r="BI3" t="s">
        <v>53</v>
      </c>
      <c r="BJ3" t="s">
        <v>53</v>
      </c>
      <c r="BK3">
        <v>0.47236200000000006</v>
      </c>
      <c r="BL3">
        <v>2.1170204207789785</v>
      </c>
      <c r="BM3">
        <v>4.929259100679773</v>
      </c>
      <c r="BN3">
        <v>0.52763799999999994</v>
      </c>
      <c r="BO3">
        <v>0.255</v>
      </c>
      <c r="BP3">
        <v>0.11700000000000001</v>
      </c>
      <c r="BQ3">
        <v>0.115</v>
      </c>
      <c r="BR3" s="1">
        <v>0</v>
      </c>
      <c r="BS3">
        <v>3.8180000000000001</v>
      </c>
      <c r="BT3">
        <v>3.8180000000000001</v>
      </c>
      <c r="BU3" t="s">
        <v>90</v>
      </c>
      <c r="BV3" t="s">
        <v>90</v>
      </c>
    </row>
    <row r="4" spans="1:74" x14ac:dyDescent="0.25">
      <c r="A4" s="1">
        <v>1995</v>
      </c>
      <c r="B4" s="7" t="s">
        <v>51</v>
      </c>
      <c r="C4" s="1">
        <v>1</v>
      </c>
      <c r="D4">
        <v>0.45968857000000002</v>
      </c>
      <c r="E4" t="s">
        <v>82</v>
      </c>
      <c r="F4" s="1">
        <v>1</v>
      </c>
      <c r="G4" s="1">
        <v>0</v>
      </c>
      <c r="H4" s="1">
        <v>0</v>
      </c>
      <c r="I4" s="1">
        <v>133.70810485839843</v>
      </c>
      <c r="J4" s="1">
        <v>0</v>
      </c>
      <c r="K4" s="1">
        <v>1</v>
      </c>
      <c r="L4" s="1">
        <v>0</v>
      </c>
      <c r="M4" s="1">
        <v>1</v>
      </c>
      <c r="N4" s="1">
        <v>0</v>
      </c>
      <c r="O4" s="1">
        <v>0</v>
      </c>
      <c r="P4" s="1" t="s">
        <v>52</v>
      </c>
      <c r="Q4" s="1" t="s">
        <v>52</v>
      </c>
      <c r="R4" s="10">
        <v>3.0137556622890398</v>
      </c>
      <c r="S4" s="1">
        <v>24.389810500000003</v>
      </c>
      <c r="T4">
        <v>43.700000762939503</v>
      </c>
      <c r="U4" s="1">
        <v>10.091006242448845</v>
      </c>
      <c r="V4" s="1">
        <v>14.231111046508795</v>
      </c>
      <c r="W4">
        <v>3.1651233950493918</v>
      </c>
      <c r="X4" s="20">
        <v>19.351281239999999</v>
      </c>
      <c r="Y4" s="1">
        <v>0.87881219387054443</v>
      </c>
      <c r="Z4" s="1">
        <v>55</v>
      </c>
      <c r="AA4" s="1">
        <v>41.1</v>
      </c>
      <c r="AB4" s="1">
        <v>0</v>
      </c>
      <c r="AC4" s="1">
        <v>1</v>
      </c>
      <c r="AD4" s="1">
        <v>0</v>
      </c>
      <c r="AE4" s="1">
        <v>2.9</v>
      </c>
      <c r="AF4" s="1">
        <v>0</v>
      </c>
      <c r="AG4" s="1">
        <f t="shared" si="3"/>
        <v>0.55000000000000004</v>
      </c>
      <c r="AH4" s="1">
        <f t="shared" si="4"/>
        <v>0.41100000000000003</v>
      </c>
      <c r="AI4" s="1">
        <f t="shared" si="5"/>
        <v>0</v>
      </c>
      <c r="AJ4" s="1">
        <f t="shared" si="6"/>
        <v>0.01</v>
      </c>
      <c r="AK4" s="1">
        <f t="shared" si="7"/>
        <v>0</v>
      </c>
      <c r="AL4" s="1">
        <f t="shared" si="8"/>
        <v>2.8999999999999998E-2</v>
      </c>
      <c r="AM4" s="1">
        <f t="shared" si="9"/>
        <v>0</v>
      </c>
      <c r="AN4" s="1">
        <f t="shared" si="10"/>
        <v>0.30250000000000005</v>
      </c>
      <c r="AO4" s="1">
        <f t="shared" si="11"/>
        <v>0.16892100000000002</v>
      </c>
      <c r="AP4" s="1">
        <f t="shared" si="12"/>
        <v>0</v>
      </c>
      <c r="AQ4" s="1">
        <f t="shared" si="13"/>
        <v>1E-4</v>
      </c>
      <c r="AR4" s="1">
        <f t="shared" si="14"/>
        <v>0</v>
      </c>
      <c r="AS4" s="1">
        <f t="shared" si="15"/>
        <v>8.4099999999999984E-4</v>
      </c>
      <c r="AT4" s="1">
        <f t="shared" si="16"/>
        <v>0</v>
      </c>
      <c r="AU4" s="1">
        <f t="shared" si="17"/>
        <v>2.1170204207789785</v>
      </c>
      <c r="AV4" s="1">
        <v>0</v>
      </c>
      <c r="AW4" s="1">
        <v>45</v>
      </c>
      <c r="AX4" s="1">
        <v>42.1</v>
      </c>
      <c r="AY4" s="1"/>
      <c r="AZ4" s="3">
        <v>0.995</v>
      </c>
      <c r="BA4">
        <f t="shared" si="2"/>
        <v>1.3355704697986577</v>
      </c>
      <c r="BB4" s="1">
        <v>16.712539672851563</v>
      </c>
      <c r="BC4" s="1">
        <v>5.9498758316040039</v>
      </c>
      <c r="BD4" s="1">
        <v>1.4236557483673096</v>
      </c>
      <c r="BE4" s="1">
        <v>11.73917293548584</v>
      </c>
      <c r="BF4" s="1">
        <v>2.8088889122009277</v>
      </c>
      <c r="BG4" s="1">
        <v>4.1792941093444824</v>
      </c>
      <c r="BH4" t="e">
        <f>#REF!*100</f>
        <v>#REF!</v>
      </c>
      <c r="BI4" t="s">
        <v>53</v>
      </c>
      <c r="BJ4" t="s">
        <v>53</v>
      </c>
      <c r="BK4">
        <v>0.47236200000000006</v>
      </c>
      <c r="BL4">
        <v>2.1170204207789785</v>
      </c>
      <c r="BM4">
        <v>4.8956591020043163</v>
      </c>
      <c r="BN4">
        <v>0.52763799999999994</v>
      </c>
      <c r="BO4">
        <v>0.255</v>
      </c>
      <c r="BP4">
        <v>0.11899999999999999</v>
      </c>
      <c r="BQ4">
        <v>0.11700000000000001</v>
      </c>
      <c r="BR4" s="1">
        <v>0</v>
      </c>
      <c r="BS4">
        <v>3.8180000000000001</v>
      </c>
      <c r="BT4">
        <v>3.7269999999999999</v>
      </c>
      <c r="BU4" t="s">
        <v>90</v>
      </c>
      <c r="BV4" t="s">
        <v>90</v>
      </c>
    </row>
    <row r="5" spans="1:74" x14ac:dyDescent="0.25">
      <c r="A5" s="1">
        <v>1996</v>
      </c>
      <c r="B5" s="7" t="s">
        <v>51</v>
      </c>
      <c r="C5" s="1">
        <v>1</v>
      </c>
      <c r="D5">
        <v>0.46260949000000001</v>
      </c>
      <c r="E5" t="s">
        <v>82</v>
      </c>
      <c r="F5" s="1">
        <v>1</v>
      </c>
      <c r="G5" s="1">
        <v>0</v>
      </c>
      <c r="H5" s="1">
        <v>0</v>
      </c>
      <c r="I5" s="1">
        <v>133.4393448486328</v>
      </c>
      <c r="J5" s="1">
        <v>0</v>
      </c>
      <c r="K5" s="1">
        <v>1</v>
      </c>
      <c r="L5" s="1">
        <v>0</v>
      </c>
      <c r="M5" s="1">
        <v>1</v>
      </c>
      <c r="N5" s="1">
        <v>0</v>
      </c>
      <c r="O5" s="1">
        <v>0</v>
      </c>
      <c r="P5" s="1" t="s">
        <v>52</v>
      </c>
      <c r="Q5" s="1" t="s">
        <v>52</v>
      </c>
      <c r="R5" s="9">
        <v>3.7319800853729248</v>
      </c>
      <c r="S5" s="1">
        <v>25.225977499999999</v>
      </c>
      <c r="T5">
        <v>43.700000762939503</v>
      </c>
      <c r="U5" s="1">
        <v>11.077816532993324</v>
      </c>
      <c r="V5" s="1">
        <v>10.568744257541468</v>
      </c>
      <c r="W5">
        <v>-5.2375492366337539E-2</v>
      </c>
      <c r="X5" s="20">
        <v>18.380157560000001</v>
      </c>
      <c r="Y5" s="1">
        <v>0.69220900535583496</v>
      </c>
      <c r="Z5" s="1">
        <v>55</v>
      </c>
      <c r="AA5" s="1">
        <v>41.1</v>
      </c>
      <c r="AB5" s="1">
        <v>0</v>
      </c>
      <c r="AC5" s="1">
        <v>1</v>
      </c>
      <c r="AD5" s="1">
        <v>0</v>
      </c>
      <c r="AE5" s="1">
        <v>2.9</v>
      </c>
      <c r="AF5" s="1">
        <v>0</v>
      </c>
      <c r="AG5" s="1">
        <f t="shared" si="3"/>
        <v>0.55000000000000004</v>
      </c>
      <c r="AH5" s="1">
        <f t="shared" si="4"/>
        <v>0.41100000000000003</v>
      </c>
      <c r="AI5" s="1">
        <f t="shared" si="5"/>
        <v>0</v>
      </c>
      <c r="AJ5" s="1">
        <f t="shared" si="6"/>
        <v>0.01</v>
      </c>
      <c r="AK5" s="1">
        <f t="shared" si="7"/>
        <v>0</v>
      </c>
      <c r="AL5" s="1">
        <f t="shared" si="8"/>
        <v>2.8999999999999998E-2</v>
      </c>
      <c r="AM5" s="1">
        <f t="shared" si="9"/>
        <v>0</v>
      </c>
      <c r="AN5" s="1">
        <f t="shared" si="10"/>
        <v>0.30250000000000005</v>
      </c>
      <c r="AO5" s="1">
        <f t="shared" si="11"/>
        <v>0.16892100000000002</v>
      </c>
      <c r="AP5" s="1">
        <f t="shared" si="12"/>
        <v>0</v>
      </c>
      <c r="AQ5" s="1">
        <f t="shared" si="13"/>
        <v>1E-4</v>
      </c>
      <c r="AR5" s="1">
        <f t="shared" si="14"/>
        <v>0</v>
      </c>
      <c r="AS5" s="1">
        <f t="shared" si="15"/>
        <v>8.4099999999999984E-4</v>
      </c>
      <c r="AT5" s="1">
        <f t="shared" si="16"/>
        <v>0</v>
      </c>
      <c r="AU5" s="1">
        <f t="shared" si="17"/>
        <v>2.1170204207789785</v>
      </c>
      <c r="AV5" s="1">
        <v>0</v>
      </c>
      <c r="AW5" s="1">
        <v>45</v>
      </c>
      <c r="AX5" s="1">
        <v>42.1</v>
      </c>
      <c r="AY5" s="1"/>
      <c r="AZ5" s="3">
        <v>0.99299999999999999</v>
      </c>
      <c r="BA5">
        <f t="shared" si="2"/>
        <v>1.3328859060402685</v>
      </c>
      <c r="BB5" s="1">
        <v>16.946695327758789</v>
      </c>
      <c r="BC5" s="1">
        <v>5.8651266098022461</v>
      </c>
      <c r="BD5" s="1">
        <v>1.37810218334198</v>
      </c>
      <c r="BE5" s="1">
        <v>12.297124862670898</v>
      </c>
      <c r="BF5" s="1">
        <v>2.8893997669219971</v>
      </c>
      <c r="BG5" s="1">
        <v>4.2559447288513184</v>
      </c>
      <c r="BH5" t="e">
        <f>#REF!*100</f>
        <v>#REF!</v>
      </c>
      <c r="BI5" t="s">
        <v>53</v>
      </c>
      <c r="BJ5" t="s">
        <v>53</v>
      </c>
      <c r="BK5">
        <v>0.47236200000000006</v>
      </c>
      <c r="BL5">
        <v>2.1170204207789785</v>
      </c>
      <c r="BM5">
        <v>4.8936470288908964</v>
      </c>
      <c r="BN5">
        <v>0.52763799999999994</v>
      </c>
      <c r="BO5">
        <v>0.255</v>
      </c>
      <c r="BP5">
        <v>0.121</v>
      </c>
      <c r="BQ5">
        <v>0.11899999999999999</v>
      </c>
      <c r="BR5" s="1">
        <v>0</v>
      </c>
      <c r="BS5">
        <v>3.7269999999999999</v>
      </c>
      <c r="BT5">
        <v>3.7269999999999999</v>
      </c>
      <c r="BU5" t="s">
        <v>90</v>
      </c>
      <c r="BV5" t="s">
        <v>90</v>
      </c>
    </row>
    <row r="6" spans="1:74" x14ac:dyDescent="0.25">
      <c r="A6" s="1">
        <v>1997</v>
      </c>
      <c r="B6" s="7" t="s">
        <v>51</v>
      </c>
      <c r="C6" s="1">
        <v>1</v>
      </c>
      <c r="D6">
        <v>0.46073364</v>
      </c>
      <c r="E6" t="s">
        <v>82</v>
      </c>
      <c r="F6" s="1">
        <v>1</v>
      </c>
      <c r="G6" s="1">
        <v>0</v>
      </c>
      <c r="H6" s="1">
        <v>0</v>
      </c>
      <c r="I6" s="1">
        <v>132.76744482421876</v>
      </c>
      <c r="J6" s="1">
        <v>0</v>
      </c>
      <c r="K6" s="1">
        <v>1</v>
      </c>
      <c r="L6" s="1">
        <v>0</v>
      </c>
      <c r="M6" s="1">
        <v>1</v>
      </c>
      <c r="N6" s="1">
        <v>0</v>
      </c>
      <c r="O6" s="1">
        <v>0</v>
      </c>
      <c r="P6" s="1" t="s">
        <v>52</v>
      </c>
      <c r="Q6" s="1" t="s">
        <v>52</v>
      </c>
      <c r="R6" s="10">
        <v>2.8522723887082702</v>
      </c>
      <c r="S6" s="1">
        <v>26.185924</v>
      </c>
      <c r="T6">
        <v>46.200000762939503</v>
      </c>
      <c r="U6" s="1">
        <v>12.775345814880199</v>
      </c>
      <c r="V6" s="1">
        <v>9.7516523300880191</v>
      </c>
      <c r="W6">
        <v>-0.46391313413369062</v>
      </c>
      <c r="X6" s="20">
        <v>18.092553899999999</v>
      </c>
      <c r="Y6" s="1">
        <v>1</v>
      </c>
      <c r="Z6" s="1">
        <v>55</v>
      </c>
      <c r="AA6" s="1">
        <v>41.1</v>
      </c>
      <c r="AB6" s="1">
        <v>0</v>
      </c>
      <c r="AC6" s="1">
        <v>1</v>
      </c>
      <c r="AD6" s="1">
        <v>0</v>
      </c>
      <c r="AE6" s="1">
        <v>2.9</v>
      </c>
      <c r="AF6" s="1">
        <v>0</v>
      </c>
      <c r="AG6" s="1">
        <f t="shared" si="3"/>
        <v>0.55000000000000004</v>
      </c>
      <c r="AH6" s="1">
        <f t="shared" si="4"/>
        <v>0.41100000000000003</v>
      </c>
      <c r="AI6" s="1">
        <f t="shared" si="5"/>
        <v>0</v>
      </c>
      <c r="AJ6" s="1">
        <f t="shared" si="6"/>
        <v>0.01</v>
      </c>
      <c r="AK6" s="1">
        <f t="shared" si="7"/>
        <v>0</v>
      </c>
      <c r="AL6" s="1">
        <f t="shared" si="8"/>
        <v>2.8999999999999998E-2</v>
      </c>
      <c r="AM6" s="1">
        <f t="shared" si="9"/>
        <v>0</v>
      </c>
      <c r="AN6" s="1">
        <f t="shared" si="10"/>
        <v>0.30250000000000005</v>
      </c>
      <c r="AO6" s="1">
        <f t="shared" si="11"/>
        <v>0.16892100000000002</v>
      </c>
      <c r="AP6" s="1">
        <f t="shared" si="12"/>
        <v>0</v>
      </c>
      <c r="AQ6" s="1">
        <f t="shared" si="13"/>
        <v>1E-4</v>
      </c>
      <c r="AR6" s="1">
        <f t="shared" si="14"/>
        <v>0</v>
      </c>
      <c r="AS6" s="1">
        <f t="shared" si="15"/>
        <v>8.4099999999999984E-4</v>
      </c>
      <c r="AT6" s="1">
        <f t="shared" si="16"/>
        <v>0</v>
      </c>
      <c r="AU6" s="1">
        <f t="shared" si="17"/>
        <v>2.1170204207789785</v>
      </c>
      <c r="AV6" s="1">
        <v>0</v>
      </c>
      <c r="AW6" s="1">
        <v>45</v>
      </c>
      <c r="AX6" s="1">
        <v>42.1</v>
      </c>
      <c r="AY6" s="1"/>
      <c r="AZ6" s="3">
        <v>0.98799999999999999</v>
      </c>
      <c r="BA6">
        <f t="shared" si="2"/>
        <v>1.3261744966442952</v>
      </c>
      <c r="BB6" s="1">
        <v>17.173557281494141</v>
      </c>
      <c r="BC6" s="1">
        <v>5.9580268859863281</v>
      </c>
      <c r="BD6" s="1">
        <v>1.3495702743530273</v>
      </c>
      <c r="BE6" s="1">
        <v>12.725203514099121</v>
      </c>
      <c r="BF6" s="1">
        <v>2.8824236392974854</v>
      </c>
      <c r="BG6" s="1">
        <v>4.4147586822509766</v>
      </c>
      <c r="BH6" t="e">
        <f>#REF!*100</f>
        <v>#REF!</v>
      </c>
      <c r="BI6" t="s">
        <v>53</v>
      </c>
      <c r="BJ6" t="s">
        <v>53</v>
      </c>
      <c r="BK6">
        <v>0.47236200000000006</v>
      </c>
      <c r="BL6">
        <v>2.1170204207789785</v>
      </c>
      <c r="BM6">
        <v>4.8885990625935909</v>
      </c>
      <c r="BN6">
        <v>0.52763799999999994</v>
      </c>
      <c r="BO6">
        <v>0.255</v>
      </c>
      <c r="BP6">
        <v>0.123</v>
      </c>
      <c r="BQ6">
        <v>0.121</v>
      </c>
      <c r="BR6" s="1">
        <v>0</v>
      </c>
      <c r="BS6">
        <v>3.7269999999999999</v>
      </c>
      <c r="BT6">
        <v>3.7269999999999999</v>
      </c>
      <c r="BU6" t="s">
        <v>90</v>
      </c>
      <c r="BV6" t="s">
        <v>90</v>
      </c>
    </row>
    <row r="7" spans="1:74" x14ac:dyDescent="0.25">
      <c r="A7" s="1">
        <v>1998</v>
      </c>
      <c r="B7" s="7" t="s">
        <v>51</v>
      </c>
      <c r="C7" s="1">
        <v>1</v>
      </c>
      <c r="D7">
        <v>0.47831791000000001</v>
      </c>
      <c r="E7" t="s">
        <v>82</v>
      </c>
      <c r="F7" s="1">
        <v>1</v>
      </c>
      <c r="G7" s="1">
        <v>0</v>
      </c>
      <c r="H7" s="1">
        <v>0</v>
      </c>
      <c r="I7" s="1">
        <v>131.55802478027346</v>
      </c>
      <c r="J7" s="1">
        <v>0</v>
      </c>
      <c r="K7" s="1">
        <v>1</v>
      </c>
      <c r="L7" s="1">
        <v>0</v>
      </c>
      <c r="M7" s="1">
        <v>1</v>
      </c>
      <c r="N7" s="1">
        <v>0</v>
      </c>
      <c r="O7" s="1">
        <v>0</v>
      </c>
      <c r="P7" s="1" t="s">
        <v>52</v>
      </c>
      <c r="Q7" s="1" t="s">
        <v>52</v>
      </c>
      <c r="R7">
        <v>4.0398697853088397</v>
      </c>
      <c r="S7" s="1">
        <v>26.240164499999999</v>
      </c>
      <c r="T7">
        <v>46.700000762939503</v>
      </c>
      <c r="U7" s="1">
        <v>12.934429286674199</v>
      </c>
      <c r="V7" s="1">
        <v>12.554366696048834</v>
      </c>
      <c r="W7">
        <v>-1.7052796372014996</v>
      </c>
      <c r="X7" s="20">
        <v>18.363506510000001</v>
      </c>
      <c r="Y7" s="1">
        <v>0.93940609693527222</v>
      </c>
      <c r="Z7" s="1">
        <v>55</v>
      </c>
      <c r="AA7" s="1">
        <v>41.1</v>
      </c>
      <c r="AB7" s="1">
        <v>0</v>
      </c>
      <c r="AC7" s="1">
        <v>1</v>
      </c>
      <c r="AD7" s="1">
        <v>0</v>
      </c>
      <c r="AE7" s="1">
        <v>2.9</v>
      </c>
      <c r="AF7" s="1">
        <v>0</v>
      </c>
      <c r="AG7" s="1">
        <f t="shared" si="3"/>
        <v>0.55000000000000004</v>
      </c>
      <c r="AH7" s="1">
        <f t="shared" si="4"/>
        <v>0.41100000000000003</v>
      </c>
      <c r="AI7" s="1">
        <f t="shared" si="5"/>
        <v>0</v>
      </c>
      <c r="AJ7" s="1">
        <f t="shared" si="6"/>
        <v>0.01</v>
      </c>
      <c r="AK7" s="1">
        <f t="shared" si="7"/>
        <v>0</v>
      </c>
      <c r="AL7" s="1">
        <f t="shared" si="8"/>
        <v>2.8999999999999998E-2</v>
      </c>
      <c r="AM7" s="1">
        <f t="shared" si="9"/>
        <v>0</v>
      </c>
      <c r="AN7" s="1">
        <f t="shared" si="10"/>
        <v>0.30250000000000005</v>
      </c>
      <c r="AO7" s="1">
        <f t="shared" si="11"/>
        <v>0.16892100000000002</v>
      </c>
      <c r="AP7" s="1">
        <f t="shared" si="12"/>
        <v>0</v>
      </c>
      <c r="AQ7" s="1">
        <f t="shared" si="13"/>
        <v>1E-4</v>
      </c>
      <c r="AR7" s="1">
        <f t="shared" si="14"/>
        <v>0</v>
      </c>
      <c r="AS7" s="1">
        <f t="shared" si="15"/>
        <v>8.4099999999999984E-4</v>
      </c>
      <c r="AT7" s="1">
        <f t="shared" si="16"/>
        <v>0</v>
      </c>
      <c r="AU7" s="1">
        <f t="shared" si="17"/>
        <v>2.1170204207789785</v>
      </c>
      <c r="AV7" s="1">
        <v>0</v>
      </c>
      <c r="AW7" s="1">
        <v>45</v>
      </c>
      <c r="AX7" s="1">
        <v>42.1</v>
      </c>
      <c r="AY7" s="1"/>
      <c r="AZ7" s="3">
        <v>0.97900000000000009</v>
      </c>
      <c r="BA7">
        <f t="shared" si="2"/>
        <v>1.3140939597315437</v>
      </c>
      <c r="BB7" s="1">
        <v>16.94781494140625</v>
      </c>
      <c r="BC7" s="1">
        <v>5.6514368057250977</v>
      </c>
      <c r="BD7" s="1">
        <v>1.2507274150848389</v>
      </c>
      <c r="BE7" s="1">
        <v>13.550366401672363</v>
      </c>
      <c r="BF7" s="1">
        <v>2.9988505840301514</v>
      </c>
      <c r="BG7" s="1">
        <v>4.5185198783874512</v>
      </c>
      <c r="BH7" t="e">
        <f>#REF!*100</f>
        <v>#REF!</v>
      </c>
      <c r="BI7" t="s">
        <v>53</v>
      </c>
      <c r="BJ7" t="s">
        <v>53</v>
      </c>
      <c r="BK7">
        <v>0.47236200000000006</v>
      </c>
      <c r="BL7">
        <v>2.1170204207789785</v>
      </c>
      <c r="BM7">
        <v>4.8794480073762339</v>
      </c>
      <c r="BN7">
        <v>0.52763799999999994</v>
      </c>
      <c r="BO7">
        <v>0.255</v>
      </c>
      <c r="BP7">
        <v>0.125</v>
      </c>
      <c r="BQ7">
        <v>0.123</v>
      </c>
      <c r="BR7" s="1">
        <v>0</v>
      </c>
      <c r="BS7">
        <v>3.7269999999999999</v>
      </c>
      <c r="BT7">
        <v>3.7269999999999999</v>
      </c>
      <c r="BU7" t="s">
        <v>90</v>
      </c>
      <c r="BV7" t="s">
        <v>90</v>
      </c>
    </row>
    <row r="8" spans="1:74" x14ac:dyDescent="0.25">
      <c r="A8" s="1">
        <v>1999</v>
      </c>
      <c r="B8" s="7" t="s">
        <v>51</v>
      </c>
      <c r="C8" s="1">
        <v>1</v>
      </c>
      <c r="D8">
        <v>0.46810853000000002</v>
      </c>
      <c r="E8" t="s">
        <v>82</v>
      </c>
      <c r="F8" s="1">
        <v>1</v>
      </c>
      <c r="G8" s="1">
        <v>0</v>
      </c>
      <c r="H8" s="1">
        <v>0</v>
      </c>
      <c r="I8" s="1">
        <v>133.1705848388672</v>
      </c>
      <c r="J8" s="1">
        <v>0</v>
      </c>
      <c r="K8" s="1">
        <v>1</v>
      </c>
      <c r="L8" s="1">
        <v>0</v>
      </c>
      <c r="M8" s="1">
        <v>1</v>
      </c>
      <c r="N8" s="1">
        <v>0</v>
      </c>
      <c r="O8" s="1">
        <v>0</v>
      </c>
      <c r="P8" s="1" t="s">
        <v>52</v>
      </c>
      <c r="Q8" s="1" t="s">
        <v>52</v>
      </c>
      <c r="R8">
        <v>4.5216798782348597</v>
      </c>
      <c r="S8" s="1">
        <v>26.939887499999998</v>
      </c>
      <c r="T8">
        <v>46.700000762939503</v>
      </c>
      <c r="U8" s="1">
        <v>11.555499906533157</v>
      </c>
      <c r="V8" s="1">
        <v>13.117468342060935</v>
      </c>
      <c r="W8">
        <v>-1.836558378215102</v>
      </c>
      <c r="X8" s="20">
        <v>19.933185900000002</v>
      </c>
      <c r="Y8" s="1">
        <v>0.87881219387054443</v>
      </c>
      <c r="Z8" s="1">
        <v>55</v>
      </c>
      <c r="AA8" s="1">
        <v>41.1</v>
      </c>
      <c r="AB8" s="1">
        <v>0</v>
      </c>
      <c r="AC8" s="1">
        <v>1</v>
      </c>
      <c r="AD8" s="1">
        <v>0</v>
      </c>
      <c r="AE8" s="1">
        <v>2.9</v>
      </c>
      <c r="AF8" s="1">
        <v>0</v>
      </c>
      <c r="AG8" s="1">
        <f t="shared" si="3"/>
        <v>0.55000000000000004</v>
      </c>
      <c r="AH8" s="1">
        <f t="shared" si="4"/>
        <v>0.41100000000000003</v>
      </c>
      <c r="AI8" s="1">
        <f t="shared" si="5"/>
        <v>0</v>
      </c>
      <c r="AJ8" s="1">
        <f t="shared" si="6"/>
        <v>0.01</v>
      </c>
      <c r="AK8" s="1">
        <f t="shared" si="7"/>
        <v>0</v>
      </c>
      <c r="AL8" s="1">
        <f t="shared" si="8"/>
        <v>2.8999999999999998E-2</v>
      </c>
      <c r="AM8" s="1">
        <f t="shared" si="9"/>
        <v>0</v>
      </c>
      <c r="AN8" s="1">
        <f t="shared" si="10"/>
        <v>0.30250000000000005</v>
      </c>
      <c r="AO8" s="1">
        <f t="shared" si="11"/>
        <v>0.16892100000000002</v>
      </c>
      <c r="AP8" s="1">
        <f t="shared" si="12"/>
        <v>0</v>
      </c>
      <c r="AQ8" s="1">
        <f t="shared" si="13"/>
        <v>1E-4</v>
      </c>
      <c r="AR8" s="1">
        <f t="shared" si="14"/>
        <v>0</v>
      </c>
      <c r="AS8" s="1">
        <f t="shared" si="15"/>
        <v>8.4099999999999984E-4</v>
      </c>
      <c r="AT8" s="1">
        <f t="shared" si="16"/>
        <v>0</v>
      </c>
      <c r="AU8" s="1">
        <f t="shared" si="17"/>
        <v>2.1170204207789785</v>
      </c>
      <c r="AV8" s="1">
        <v>0</v>
      </c>
      <c r="AW8" s="1">
        <v>45</v>
      </c>
      <c r="AX8" s="1">
        <v>42.1</v>
      </c>
      <c r="AY8" s="1"/>
      <c r="AZ8" s="3">
        <v>0.99099999999999999</v>
      </c>
      <c r="BA8">
        <f t="shared" si="2"/>
        <v>1.3302013422818793</v>
      </c>
      <c r="BB8" s="1">
        <v>17.017745971679688</v>
      </c>
      <c r="BC8" s="1">
        <v>5.6468920707702637</v>
      </c>
      <c r="BD8" s="1">
        <v>1.314765453338623</v>
      </c>
      <c r="BE8" s="1">
        <v>12.943559646606445</v>
      </c>
      <c r="BF8" s="1">
        <v>3.0136482715606689</v>
      </c>
      <c r="BG8" s="1">
        <v>4.294980525970459</v>
      </c>
      <c r="BH8" t="e">
        <f>#REF!*100</f>
        <v>#REF!</v>
      </c>
      <c r="BI8" t="s">
        <v>53</v>
      </c>
      <c r="BJ8" t="s">
        <v>53</v>
      </c>
      <c r="BK8">
        <v>0.47236200000000006</v>
      </c>
      <c r="BL8">
        <v>2.1170204207789785</v>
      </c>
      <c r="BM8">
        <v>4.8916308991757118</v>
      </c>
      <c r="BN8">
        <v>0.52763799999999994</v>
      </c>
      <c r="BO8">
        <v>0.255</v>
      </c>
      <c r="BP8">
        <v>0.127</v>
      </c>
      <c r="BQ8">
        <v>0.125</v>
      </c>
      <c r="BR8" s="1">
        <v>0</v>
      </c>
      <c r="BS8">
        <v>3.7269999999999999</v>
      </c>
      <c r="BT8">
        <v>3.2730000000000001</v>
      </c>
      <c r="BU8" t="s">
        <v>90</v>
      </c>
      <c r="BV8" t="s">
        <v>90</v>
      </c>
    </row>
    <row r="9" spans="1:74" x14ac:dyDescent="0.25">
      <c r="A9" s="1">
        <v>2000</v>
      </c>
      <c r="B9" s="7" t="s">
        <v>51</v>
      </c>
      <c r="C9" s="1">
        <v>1</v>
      </c>
      <c r="D9">
        <v>0.48244084999999998</v>
      </c>
      <c r="E9" t="s">
        <v>82</v>
      </c>
      <c r="F9" s="1">
        <v>1</v>
      </c>
      <c r="G9" s="1">
        <v>0</v>
      </c>
      <c r="H9" s="1">
        <v>0</v>
      </c>
      <c r="I9" s="1">
        <v>134.3800048828125</v>
      </c>
      <c r="J9" s="1">
        <v>0</v>
      </c>
      <c r="K9" s="1">
        <v>1</v>
      </c>
      <c r="L9" s="1">
        <v>0</v>
      </c>
      <c r="M9" s="1">
        <v>0</v>
      </c>
      <c r="N9" s="1">
        <v>1</v>
      </c>
      <c r="O9" s="1">
        <v>0</v>
      </c>
      <c r="P9" s="1" t="s">
        <v>54</v>
      </c>
      <c r="Q9" s="1" t="s">
        <v>54</v>
      </c>
      <c r="R9">
        <v>4.5803098678588903</v>
      </c>
      <c r="S9" s="1">
        <v>27.365123499999999</v>
      </c>
      <c r="T9">
        <v>49.5</v>
      </c>
      <c r="U9" s="1">
        <v>11.636106138641731</v>
      </c>
      <c r="V9" s="1">
        <v>9.9450716888095467</v>
      </c>
      <c r="W9">
        <v>1.0372870904984239</v>
      </c>
      <c r="X9" s="20">
        <v>19.881745250000002</v>
      </c>
      <c r="Y9" s="1">
        <v>0.81821829080581665</v>
      </c>
      <c r="Z9" s="1">
        <v>55</v>
      </c>
      <c r="AA9" s="1">
        <v>41.1</v>
      </c>
      <c r="AB9" s="1">
        <v>0</v>
      </c>
      <c r="AC9" s="1">
        <v>1</v>
      </c>
      <c r="AD9" s="1">
        <v>0</v>
      </c>
      <c r="AE9" s="1">
        <v>2.9</v>
      </c>
      <c r="AF9" s="1">
        <v>0</v>
      </c>
      <c r="AG9" s="1">
        <f t="shared" si="3"/>
        <v>0.55000000000000004</v>
      </c>
      <c r="AH9" s="1">
        <f t="shared" si="4"/>
        <v>0.41100000000000003</v>
      </c>
      <c r="AI9" s="1">
        <f t="shared" si="5"/>
        <v>0</v>
      </c>
      <c r="AJ9" s="1">
        <f t="shared" si="6"/>
        <v>0.01</v>
      </c>
      <c r="AK9" s="1">
        <f t="shared" si="7"/>
        <v>0</v>
      </c>
      <c r="AL9" s="1">
        <f t="shared" si="8"/>
        <v>2.8999999999999998E-2</v>
      </c>
      <c r="AM9" s="1">
        <f t="shared" si="9"/>
        <v>0</v>
      </c>
      <c r="AN9" s="1">
        <f t="shared" si="10"/>
        <v>0.30250000000000005</v>
      </c>
      <c r="AO9" s="1">
        <f t="shared" si="11"/>
        <v>0.16892100000000002</v>
      </c>
      <c r="AP9" s="1">
        <f t="shared" si="12"/>
        <v>0</v>
      </c>
      <c r="AQ9" s="1">
        <f t="shared" si="13"/>
        <v>1E-4</v>
      </c>
      <c r="AR9" s="1">
        <f t="shared" si="14"/>
        <v>0</v>
      </c>
      <c r="AS9" s="1">
        <f t="shared" si="15"/>
        <v>8.4099999999999984E-4</v>
      </c>
      <c r="AT9" s="1">
        <f t="shared" si="16"/>
        <v>0</v>
      </c>
      <c r="AU9" s="1">
        <f t="shared" si="17"/>
        <v>2.1170204207789785</v>
      </c>
      <c r="AV9" s="1">
        <v>0</v>
      </c>
      <c r="AW9" s="1">
        <v>45</v>
      </c>
      <c r="AX9" s="1">
        <v>42.1</v>
      </c>
      <c r="AY9" s="1"/>
      <c r="AZ9" s="3">
        <v>1</v>
      </c>
      <c r="BA9">
        <f t="shared" si="2"/>
        <v>1.3422818791946309</v>
      </c>
      <c r="BB9" s="1">
        <v>17.358327865600586</v>
      </c>
      <c r="BC9" s="1">
        <v>5.8275542259216309</v>
      </c>
      <c r="BD9" s="1">
        <v>1.1655892133712769</v>
      </c>
      <c r="BE9" s="1">
        <v>14.89232063293457</v>
      </c>
      <c r="BF9" s="1">
        <v>2.9786643981933594</v>
      </c>
      <c r="BG9" s="1">
        <v>4.9996638298034668</v>
      </c>
      <c r="BH9" t="e">
        <f>#REF!*100</f>
        <v>#REF!</v>
      </c>
      <c r="BI9" t="s">
        <v>53</v>
      </c>
      <c r="BJ9" t="s">
        <v>53</v>
      </c>
      <c r="BK9">
        <v>0.47236200000000006</v>
      </c>
      <c r="BL9">
        <v>2.1170204207789785</v>
      </c>
      <c r="BM9">
        <v>4.9006716438278604</v>
      </c>
      <c r="BN9">
        <v>0.52763799999999994</v>
      </c>
      <c r="BO9">
        <v>0.255</v>
      </c>
      <c r="BP9">
        <v>0.129</v>
      </c>
      <c r="BQ9">
        <v>0.127</v>
      </c>
      <c r="BR9" s="1">
        <v>0</v>
      </c>
      <c r="BS9">
        <v>3.2730000000000001</v>
      </c>
      <c r="BT9">
        <v>3.2730000000000001</v>
      </c>
      <c r="BU9" t="s">
        <v>90</v>
      </c>
      <c r="BV9" t="s">
        <v>90</v>
      </c>
    </row>
    <row r="10" spans="1:74" x14ac:dyDescent="0.25">
      <c r="A10" s="1">
        <v>2001</v>
      </c>
      <c r="B10" s="7" t="s">
        <v>51</v>
      </c>
      <c r="C10" s="1">
        <v>1</v>
      </c>
      <c r="D10">
        <v>0.50132058000000002</v>
      </c>
      <c r="E10" t="s">
        <v>82</v>
      </c>
      <c r="F10" s="1">
        <v>1</v>
      </c>
      <c r="G10" s="1">
        <v>0</v>
      </c>
      <c r="H10" s="1">
        <v>0</v>
      </c>
      <c r="I10" s="1">
        <v>135.85818493652343</v>
      </c>
      <c r="J10" s="1">
        <v>0</v>
      </c>
      <c r="K10" s="1">
        <v>1</v>
      </c>
      <c r="L10" s="1">
        <v>0</v>
      </c>
      <c r="M10" s="1">
        <v>0</v>
      </c>
      <c r="N10" s="1">
        <v>1</v>
      </c>
      <c r="O10" s="1">
        <v>0</v>
      </c>
      <c r="P10" s="1" t="s">
        <v>54</v>
      </c>
      <c r="Q10" s="1" t="s">
        <v>54</v>
      </c>
      <c r="R10">
        <v>4.833740234375</v>
      </c>
      <c r="S10" s="1">
        <v>29.127975499999998</v>
      </c>
      <c r="T10">
        <v>46.400001525878899</v>
      </c>
      <c r="U10" s="1">
        <v>10.27329135912511</v>
      </c>
      <c r="V10" s="1">
        <v>29.120284800536012</v>
      </c>
      <c r="W10">
        <v>-1.0957677045019523</v>
      </c>
      <c r="X10" s="20">
        <v>20.49879366</v>
      </c>
      <c r="Y10" s="1">
        <v>0.22448942065238953</v>
      </c>
      <c r="Z10" s="1">
        <v>55</v>
      </c>
      <c r="AA10" s="1">
        <v>41.1</v>
      </c>
      <c r="AB10" s="1">
        <v>0</v>
      </c>
      <c r="AC10" s="1">
        <v>1</v>
      </c>
      <c r="AD10" s="1">
        <v>0</v>
      </c>
      <c r="AE10" s="1">
        <v>2.9</v>
      </c>
      <c r="AF10" s="1">
        <v>0</v>
      </c>
      <c r="AG10" s="1">
        <f t="shared" si="3"/>
        <v>0.55000000000000004</v>
      </c>
      <c r="AH10" s="1">
        <f t="shared" si="4"/>
        <v>0.41100000000000003</v>
      </c>
      <c r="AI10" s="1">
        <f t="shared" si="5"/>
        <v>0</v>
      </c>
      <c r="AJ10" s="1">
        <f t="shared" si="6"/>
        <v>0.01</v>
      </c>
      <c r="AK10" s="1">
        <f t="shared" si="7"/>
        <v>0</v>
      </c>
      <c r="AL10" s="1">
        <f t="shared" si="8"/>
        <v>2.8999999999999998E-2</v>
      </c>
      <c r="AM10" s="1">
        <f t="shared" si="9"/>
        <v>0</v>
      </c>
      <c r="AN10" s="1">
        <f t="shared" si="10"/>
        <v>0.30250000000000005</v>
      </c>
      <c r="AO10" s="1">
        <f t="shared" si="11"/>
        <v>0.16892100000000002</v>
      </c>
      <c r="AP10" s="1">
        <f t="shared" si="12"/>
        <v>0</v>
      </c>
      <c r="AQ10" s="1">
        <f t="shared" si="13"/>
        <v>1E-4</v>
      </c>
      <c r="AR10" s="1">
        <f t="shared" si="14"/>
        <v>0</v>
      </c>
      <c r="AS10" s="1">
        <f t="shared" si="15"/>
        <v>8.4099999999999984E-4</v>
      </c>
      <c r="AT10" s="1">
        <f t="shared" si="16"/>
        <v>0</v>
      </c>
      <c r="AU10" s="1">
        <f t="shared" si="17"/>
        <v>2.1170204207789785</v>
      </c>
      <c r="AV10" s="1">
        <v>0</v>
      </c>
      <c r="AW10" s="1">
        <v>45</v>
      </c>
      <c r="AX10" s="1">
        <v>42.1</v>
      </c>
      <c r="AY10" s="1"/>
      <c r="AZ10" s="3">
        <v>1.0109999999999999</v>
      </c>
      <c r="BA10">
        <f t="shared" si="2"/>
        <v>1.3570469798657716</v>
      </c>
      <c r="BB10" s="1">
        <v>17.373540878295898</v>
      </c>
      <c r="BC10" s="1">
        <v>5.6247014999389648</v>
      </c>
      <c r="BD10" s="1">
        <v>0.97197097539901733</v>
      </c>
      <c r="BE10" s="1">
        <v>17.874547958374023</v>
      </c>
      <c r="BF10" s="1">
        <v>3.0887935161590576</v>
      </c>
      <c r="BG10" s="1">
        <v>5.786902904510498</v>
      </c>
      <c r="BH10" t="e">
        <f>#REF!*100</f>
        <v>#REF!</v>
      </c>
      <c r="BI10" t="s">
        <v>53</v>
      </c>
      <c r="BJ10" t="s">
        <v>53</v>
      </c>
      <c r="BK10">
        <v>0.47236200000000006</v>
      </c>
      <c r="BL10">
        <v>2.1170204207789785</v>
      </c>
      <c r="BM10">
        <v>4.9116115838661951</v>
      </c>
      <c r="BN10">
        <v>0.52763799999999994</v>
      </c>
      <c r="BO10">
        <v>0.255</v>
      </c>
      <c r="BP10">
        <v>0.13100000000000001</v>
      </c>
      <c r="BQ10">
        <v>0.129</v>
      </c>
      <c r="BR10" s="1">
        <v>0</v>
      </c>
      <c r="BS10">
        <v>3.2730000000000001</v>
      </c>
      <c r="BT10">
        <f>3.273*0.98+3.455*0.02</f>
        <v>3.2766400000000004</v>
      </c>
      <c r="BU10" t="s">
        <v>90</v>
      </c>
      <c r="BV10" t="s">
        <v>90</v>
      </c>
    </row>
    <row r="11" spans="1:74" x14ac:dyDescent="0.25">
      <c r="A11" s="1">
        <v>2002</v>
      </c>
      <c r="B11" s="7" t="s">
        <v>51</v>
      </c>
      <c r="C11" s="1">
        <v>1</v>
      </c>
      <c r="D11">
        <v>0.51236612999999998</v>
      </c>
      <c r="E11" t="s">
        <v>82</v>
      </c>
      <c r="F11" s="1">
        <v>1</v>
      </c>
      <c r="G11" s="1">
        <v>0</v>
      </c>
      <c r="H11" s="1">
        <v>0</v>
      </c>
      <c r="I11" s="1">
        <v>109.25094396972655</v>
      </c>
      <c r="J11" s="1">
        <v>0</v>
      </c>
      <c r="K11" s="1">
        <v>1</v>
      </c>
      <c r="L11" s="1">
        <v>0</v>
      </c>
      <c r="M11" s="1">
        <v>1</v>
      </c>
      <c r="N11" s="1">
        <v>0</v>
      </c>
      <c r="O11" s="1">
        <v>0</v>
      </c>
      <c r="P11" s="1" t="s">
        <v>52</v>
      </c>
      <c r="Q11" s="1" t="s">
        <v>52</v>
      </c>
      <c r="R11">
        <v>4.0173401832580602</v>
      </c>
      <c r="S11" s="1">
        <v>28.141835</v>
      </c>
      <c r="T11">
        <v>47.599998474121101</v>
      </c>
      <c r="U11" s="1">
        <v>13.370097255102694</v>
      </c>
      <c r="V11" s="1">
        <v>16.179803883185432</v>
      </c>
      <c r="W11">
        <v>30.555204028840933</v>
      </c>
      <c r="X11" s="20">
        <v>18.15060647</v>
      </c>
      <c r="Y11" s="1">
        <v>0.16389553248882294</v>
      </c>
      <c r="Z11" s="1">
        <v>55</v>
      </c>
      <c r="AA11" s="1">
        <v>41.1</v>
      </c>
      <c r="AB11" s="1">
        <v>0</v>
      </c>
      <c r="AC11" s="1">
        <v>1</v>
      </c>
      <c r="AD11" s="1">
        <v>0</v>
      </c>
      <c r="AE11" s="1">
        <v>2.9</v>
      </c>
      <c r="AF11" s="1">
        <v>0</v>
      </c>
      <c r="AG11" s="1">
        <f t="shared" si="3"/>
        <v>0.55000000000000004</v>
      </c>
      <c r="AH11" s="1">
        <f t="shared" si="4"/>
        <v>0.41100000000000003</v>
      </c>
      <c r="AI11" s="1">
        <f t="shared" si="5"/>
        <v>0</v>
      </c>
      <c r="AJ11" s="1">
        <f t="shared" si="6"/>
        <v>0.01</v>
      </c>
      <c r="AK11" s="1">
        <f t="shared" si="7"/>
        <v>0</v>
      </c>
      <c r="AL11" s="1">
        <f t="shared" si="8"/>
        <v>2.8999999999999998E-2</v>
      </c>
      <c r="AM11" s="1">
        <f t="shared" si="9"/>
        <v>0</v>
      </c>
      <c r="AN11" s="1">
        <f t="shared" si="10"/>
        <v>0.30250000000000005</v>
      </c>
      <c r="AO11" s="1">
        <f t="shared" si="11"/>
        <v>0.16892100000000002</v>
      </c>
      <c r="AP11" s="1">
        <f t="shared" si="12"/>
        <v>0</v>
      </c>
      <c r="AQ11" s="1">
        <f t="shared" si="13"/>
        <v>1E-4</v>
      </c>
      <c r="AR11" s="1">
        <f t="shared" si="14"/>
        <v>0</v>
      </c>
      <c r="AS11" s="1">
        <f t="shared" si="15"/>
        <v>8.4099999999999984E-4</v>
      </c>
      <c r="AT11" s="1">
        <f t="shared" si="16"/>
        <v>0</v>
      </c>
      <c r="AU11" s="1">
        <f t="shared" si="17"/>
        <v>2.1170204207789785</v>
      </c>
      <c r="AV11" s="1">
        <v>0</v>
      </c>
      <c r="AW11" s="1">
        <v>45</v>
      </c>
      <c r="AX11" s="1">
        <v>42.1</v>
      </c>
      <c r="AY11" s="1"/>
      <c r="AZ11" s="3">
        <v>0.81299999999999994</v>
      </c>
      <c r="BA11">
        <f t="shared" si="2"/>
        <v>1.0912751677852348</v>
      </c>
      <c r="BB11" s="1">
        <v>17.198766708374023</v>
      </c>
      <c r="BC11" s="1">
        <v>5.3974790573120117</v>
      </c>
      <c r="BD11" s="1">
        <v>1.0221285820007324</v>
      </c>
      <c r="BE11" s="1">
        <v>16.826421737670898</v>
      </c>
      <c r="BF11" s="1">
        <v>3.1864442825317383</v>
      </c>
      <c r="BG11" s="1">
        <v>5.2806262969970703</v>
      </c>
      <c r="BH11" t="e">
        <f>#REF!*100</f>
        <v>#REF!</v>
      </c>
      <c r="BI11" t="s">
        <v>53</v>
      </c>
      <c r="BJ11" t="s">
        <v>53</v>
      </c>
      <c r="BK11">
        <v>0.47236200000000006</v>
      </c>
      <c r="BL11">
        <v>2.1170204207789785</v>
      </c>
      <c r="BM11">
        <v>4.6936474743935337</v>
      </c>
      <c r="BN11">
        <v>0.52763799999999994</v>
      </c>
      <c r="BO11">
        <v>0.255</v>
      </c>
      <c r="BP11">
        <v>0.13300000000000001</v>
      </c>
      <c r="BQ11">
        <v>0.13100000000000001</v>
      </c>
      <c r="BR11" s="1">
        <v>0</v>
      </c>
      <c r="BS11">
        <f>3.273*0.98+3.455*0.02</f>
        <v>3.2766400000000004</v>
      </c>
      <c r="BT11" s="15">
        <v>3.2730000000000001</v>
      </c>
      <c r="BU11" t="s">
        <v>90</v>
      </c>
      <c r="BV11" t="s">
        <v>90</v>
      </c>
    </row>
    <row r="12" spans="1:74" x14ac:dyDescent="0.25">
      <c r="A12" s="1">
        <v>2003</v>
      </c>
      <c r="B12" s="7" t="s">
        <v>51</v>
      </c>
      <c r="C12" s="1">
        <v>1</v>
      </c>
      <c r="D12">
        <v>0.50575702</v>
      </c>
      <c r="E12" t="s">
        <v>82</v>
      </c>
      <c r="F12" s="1">
        <v>1</v>
      </c>
      <c r="G12" s="1">
        <v>0</v>
      </c>
      <c r="H12" s="1">
        <v>0</v>
      </c>
      <c r="I12" s="1">
        <v>112.87920410156249</v>
      </c>
      <c r="J12" s="1">
        <v>0</v>
      </c>
      <c r="K12" s="1">
        <v>1</v>
      </c>
      <c r="L12" s="1">
        <v>0</v>
      </c>
      <c r="M12" s="1">
        <v>1</v>
      </c>
      <c r="N12" s="1">
        <v>0</v>
      </c>
      <c r="O12" s="1">
        <v>0</v>
      </c>
      <c r="P12" s="1" t="s">
        <v>52</v>
      </c>
      <c r="Q12" s="1" t="s">
        <v>52</v>
      </c>
      <c r="R12">
        <v>3.5350499153137198</v>
      </c>
      <c r="S12" s="1">
        <v>28.886061999999999</v>
      </c>
      <c r="T12">
        <v>51.900001525878899</v>
      </c>
      <c r="U12" s="1">
        <v>14.713780843527497</v>
      </c>
      <c r="V12" s="1">
        <v>7.8288524393672496</v>
      </c>
      <c r="W12">
        <v>10.495703041955665</v>
      </c>
      <c r="X12" s="20">
        <v>17.695049480000002</v>
      </c>
      <c r="Y12" s="1">
        <v>0.41109263896942139</v>
      </c>
      <c r="Z12" s="1">
        <v>55</v>
      </c>
      <c r="AA12" s="1">
        <v>41.1</v>
      </c>
      <c r="AB12" s="1">
        <v>0</v>
      </c>
      <c r="AC12" s="1">
        <v>1</v>
      </c>
      <c r="AD12" s="1">
        <v>0</v>
      </c>
      <c r="AE12" s="1">
        <v>2.9</v>
      </c>
      <c r="AF12" s="1">
        <v>0</v>
      </c>
      <c r="AG12" s="1">
        <f t="shared" si="3"/>
        <v>0.55000000000000004</v>
      </c>
      <c r="AH12" s="1">
        <f t="shared" si="4"/>
        <v>0.41100000000000003</v>
      </c>
      <c r="AI12" s="1">
        <f t="shared" si="5"/>
        <v>0</v>
      </c>
      <c r="AJ12" s="1">
        <f t="shared" si="6"/>
        <v>0.01</v>
      </c>
      <c r="AK12" s="1">
        <f t="shared" si="7"/>
        <v>0</v>
      </c>
      <c r="AL12" s="1">
        <f t="shared" si="8"/>
        <v>2.8999999999999998E-2</v>
      </c>
      <c r="AM12" s="1">
        <f t="shared" si="9"/>
        <v>0</v>
      </c>
      <c r="AN12" s="1">
        <f t="shared" si="10"/>
        <v>0.30250000000000005</v>
      </c>
      <c r="AO12" s="1">
        <f t="shared" si="11"/>
        <v>0.16892100000000002</v>
      </c>
      <c r="AP12" s="1">
        <f t="shared" si="12"/>
        <v>0</v>
      </c>
      <c r="AQ12" s="1">
        <f t="shared" si="13"/>
        <v>1E-4</v>
      </c>
      <c r="AR12" s="1">
        <f t="shared" si="14"/>
        <v>0</v>
      </c>
      <c r="AS12" s="1">
        <f t="shared" si="15"/>
        <v>8.4099999999999984E-4</v>
      </c>
      <c r="AT12" s="1">
        <f t="shared" si="16"/>
        <v>0</v>
      </c>
      <c r="AU12" s="1">
        <f t="shared" si="17"/>
        <v>2.1170204207789785</v>
      </c>
      <c r="AV12" s="1">
        <v>0</v>
      </c>
      <c r="AW12" s="1">
        <v>45</v>
      </c>
      <c r="AX12" s="1">
        <v>42.1</v>
      </c>
      <c r="AY12" s="1"/>
      <c r="AZ12" s="3">
        <v>0.84</v>
      </c>
      <c r="BA12">
        <f t="shared" si="2"/>
        <v>1.1275167785234899</v>
      </c>
      <c r="BB12" s="1">
        <v>16.83747673034668</v>
      </c>
      <c r="BC12" s="1">
        <v>5.3533391952514648</v>
      </c>
      <c r="BD12" s="1">
        <v>1.1434911489486694</v>
      </c>
      <c r="BE12" s="1">
        <v>14.724623680114746</v>
      </c>
      <c r="BF12" s="1">
        <v>3.1452286243438721</v>
      </c>
      <c r="BG12" s="1">
        <v>4.681574821472168</v>
      </c>
      <c r="BH12" t="e">
        <f>#REF!*100</f>
        <v>#REF!</v>
      </c>
      <c r="BI12" t="s">
        <v>53</v>
      </c>
      <c r="BJ12" t="s">
        <v>53</v>
      </c>
      <c r="BK12">
        <v>0.47236200000000006</v>
      </c>
      <c r="BL12">
        <v>2.1170204207789785</v>
      </c>
      <c r="BM12">
        <v>4.7263182566830828</v>
      </c>
      <c r="BN12">
        <v>0.52763799999999994</v>
      </c>
      <c r="BO12">
        <v>0.255</v>
      </c>
      <c r="BP12">
        <v>0.13500000000000001</v>
      </c>
      <c r="BQ12">
        <v>0.13300000000000001</v>
      </c>
      <c r="BR12" s="1">
        <v>0</v>
      </c>
      <c r="BS12" s="15">
        <v>3.2730000000000001</v>
      </c>
      <c r="BT12" s="15">
        <v>2.5449999999999999</v>
      </c>
      <c r="BU12" t="s">
        <v>90</v>
      </c>
      <c r="BV12" t="s">
        <v>90</v>
      </c>
    </row>
    <row r="13" spans="1:74" x14ac:dyDescent="0.25">
      <c r="A13" s="1">
        <v>2004</v>
      </c>
      <c r="B13" s="7" t="s">
        <v>51</v>
      </c>
      <c r="C13" s="1">
        <v>1</v>
      </c>
      <c r="D13">
        <v>0.46379616000000001</v>
      </c>
      <c r="E13" t="s">
        <v>82</v>
      </c>
      <c r="F13" s="1">
        <v>1</v>
      </c>
      <c r="G13" s="1">
        <v>0</v>
      </c>
      <c r="H13" s="1">
        <v>0</v>
      </c>
      <c r="I13" s="1">
        <v>174.42524633789063</v>
      </c>
      <c r="J13" s="1">
        <v>0</v>
      </c>
      <c r="K13" s="1">
        <v>1</v>
      </c>
      <c r="L13" s="1">
        <v>1</v>
      </c>
      <c r="M13" s="1">
        <v>0</v>
      </c>
      <c r="N13" s="1">
        <v>0</v>
      </c>
      <c r="O13" s="1">
        <v>0</v>
      </c>
      <c r="P13" s="1" t="s">
        <v>55</v>
      </c>
      <c r="Q13" s="1" t="s">
        <v>55</v>
      </c>
      <c r="R13">
        <v>3.4865200519561799</v>
      </c>
      <c r="S13" s="1">
        <v>29.876921500000002</v>
      </c>
      <c r="T13">
        <v>53.569999694824197</v>
      </c>
      <c r="U13" s="1">
        <v>15.471164736598128</v>
      </c>
      <c r="V13" s="1">
        <v>-18.327107339142362</v>
      </c>
      <c r="W13">
        <v>30.736864170014911</v>
      </c>
      <c r="X13" s="20">
        <v>17.503926759999999</v>
      </c>
      <c r="Y13" s="1">
        <v>0.41109263896942139</v>
      </c>
      <c r="Z13" s="1">
        <v>55</v>
      </c>
      <c r="AA13" s="1">
        <v>41.1</v>
      </c>
      <c r="AB13" s="1">
        <v>0</v>
      </c>
      <c r="AC13" s="1">
        <v>1</v>
      </c>
      <c r="AD13" s="1">
        <v>0</v>
      </c>
      <c r="AE13" s="1">
        <v>2.9</v>
      </c>
      <c r="AF13" s="1">
        <v>0</v>
      </c>
      <c r="AG13" s="1">
        <f t="shared" si="3"/>
        <v>0.55000000000000004</v>
      </c>
      <c r="AH13" s="1">
        <f t="shared" si="4"/>
        <v>0.41100000000000003</v>
      </c>
      <c r="AI13" s="1">
        <f t="shared" si="5"/>
        <v>0</v>
      </c>
      <c r="AJ13" s="1">
        <f t="shared" si="6"/>
        <v>0.01</v>
      </c>
      <c r="AK13" s="1">
        <f t="shared" si="7"/>
        <v>0</v>
      </c>
      <c r="AL13" s="1">
        <f t="shared" si="8"/>
        <v>2.8999999999999998E-2</v>
      </c>
      <c r="AM13" s="1">
        <f t="shared" si="9"/>
        <v>0</v>
      </c>
      <c r="AN13" s="1">
        <f t="shared" si="10"/>
        <v>0.30250000000000005</v>
      </c>
      <c r="AO13" s="1">
        <f t="shared" si="11"/>
        <v>0.16892100000000002</v>
      </c>
      <c r="AP13" s="1">
        <f t="shared" si="12"/>
        <v>0</v>
      </c>
      <c r="AQ13" s="1">
        <f t="shared" si="13"/>
        <v>1E-4</v>
      </c>
      <c r="AR13" s="1">
        <f t="shared" si="14"/>
        <v>0</v>
      </c>
      <c r="AS13" s="1">
        <f t="shared" si="15"/>
        <v>8.4099999999999984E-4</v>
      </c>
      <c r="AT13" s="1">
        <f t="shared" si="16"/>
        <v>0</v>
      </c>
      <c r="AU13" s="1">
        <f t="shared" si="17"/>
        <v>2.1170204207789785</v>
      </c>
      <c r="AV13" s="1">
        <v>0</v>
      </c>
      <c r="AW13" s="1">
        <v>45</v>
      </c>
      <c r="AX13" s="1">
        <v>42.1</v>
      </c>
      <c r="AY13" s="1"/>
      <c r="AZ13" s="3">
        <v>1.298</v>
      </c>
      <c r="BA13">
        <f t="shared" si="2"/>
        <v>1.7422818791946308</v>
      </c>
      <c r="BB13" s="1">
        <v>17.204303741455078</v>
      </c>
      <c r="BC13" s="1">
        <v>5.2336487770080566</v>
      </c>
      <c r="BD13" s="1">
        <v>1.1500271558761597</v>
      </c>
      <c r="BE13" s="1">
        <v>14.959911346435547</v>
      </c>
      <c r="BF13" s="1">
        <v>3.2872483730316162</v>
      </c>
      <c r="BG13" s="1">
        <v>4.5508918762207031</v>
      </c>
      <c r="BH13" t="e">
        <f>#REF!*100</f>
        <v>#REF!</v>
      </c>
      <c r="BI13" t="s">
        <v>53</v>
      </c>
      <c r="BJ13" t="s">
        <v>53</v>
      </c>
      <c r="BK13">
        <v>0.47236200000000006</v>
      </c>
      <c r="BL13">
        <v>2.1170204207789785</v>
      </c>
      <c r="BM13">
        <v>5.1614962621097584</v>
      </c>
      <c r="BN13">
        <v>0.52763799999999994</v>
      </c>
      <c r="BO13">
        <v>0.255</v>
      </c>
      <c r="BP13">
        <v>0.13700000000000001</v>
      </c>
      <c r="BQ13">
        <v>0.13500000000000001</v>
      </c>
      <c r="BR13" s="1">
        <v>0</v>
      </c>
      <c r="BS13" s="15">
        <v>2.5449999999999999</v>
      </c>
      <c r="BT13" s="15">
        <v>2.5449999999999999</v>
      </c>
      <c r="BU13" t="s">
        <v>90</v>
      </c>
      <c r="BV13" t="s">
        <v>90</v>
      </c>
    </row>
    <row r="14" spans="1:74" x14ac:dyDescent="0.25">
      <c r="A14" s="1">
        <v>2005</v>
      </c>
      <c r="B14" s="7" t="s">
        <v>51</v>
      </c>
      <c r="C14" s="1">
        <v>1</v>
      </c>
      <c r="D14">
        <v>0.452529815</v>
      </c>
      <c r="E14" t="s">
        <v>82</v>
      </c>
      <c r="F14" s="1">
        <v>1</v>
      </c>
      <c r="G14" s="1">
        <v>0</v>
      </c>
      <c r="H14" s="1">
        <v>0</v>
      </c>
      <c r="I14" s="1">
        <v>229.92418835449217</v>
      </c>
      <c r="J14" s="1">
        <v>0</v>
      </c>
      <c r="K14" s="1">
        <v>1</v>
      </c>
      <c r="L14" s="1">
        <v>1</v>
      </c>
      <c r="M14" s="1">
        <v>0</v>
      </c>
      <c r="N14" s="1">
        <v>0</v>
      </c>
      <c r="O14" s="1">
        <v>0</v>
      </c>
      <c r="P14" s="1" t="s">
        <v>55</v>
      </c>
      <c r="Q14" s="1" t="s">
        <v>55</v>
      </c>
      <c r="R14">
        <v>3.8600099086761501</v>
      </c>
      <c r="S14" s="1">
        <v>30.671853249999998</v>
      </c>
      <c r="T14">
        <v>54.430000305175803</v>
      </c>
      <c r="U14" s="1">
        <v>15.892730477230653</v>
      </c>
      <c r="V14" s="1">
        <v>-4.0290251415603118</v>
      </c>
      <c r="W14">
        <v>10.620155545216562</v>
      </c>
      <c r="X14" s="20">
        <v>18.264144569999999</v>
      </c>
      <c r="Y14" s="1">
        <v>0.41109263896942139</v>
      </c>
      <c r="Z14" s="1">
        <v>55</v>
      </c>
      <c r="AA14" s="1">
        <v>41.1</v>
      </c>
      <c r="AB14" s="1">
        <v>0</v>
      </c>
      <c r="AC14" s="1">
        <v>1</v>
      </c>
      <c r="AD14" s="1">
        <v>0</v>
      </c>
      <c r="AE14" s="1">
        <v>2.9</v>
      </c>
      <c r="AF14" s="1">
        <v>0</v>
      </c>
      <c r="AG14" s="1">
        <f t="shared" si="3"/>
        <v>0.55000000000000004</v>
      </c>
      <c r="AH14" s="1">
        <f t="shared" si="4"/>
        <v>0.41100000000000003</v>
      </c>
      <c r="AI14" s="1">
        <f t="shared" si="5"/>
        <v>0</v>
      </c>
      <c r="AJ14" s="1">
        <f t="shared" si="6"/>
        <v>0.01</v>
      </c>
      <c r="AK14" s="1">
        <f t="shared" si="7"/>
        <v>0</v>
      </c>
      <c r="AL14" s="1">
        <f t="shared" si="8"/>
        <v>2.8999999999999998E-2</v>
      </c>
      <c r="AM14" s="1">
        <f t="shared" si="9"/>
        <v>0</v>
      </c>
      <c r="AN14" s="1">
        <f t="shared" si="10"/>
        <v>0.30250000000000005</v>
      </c>
      <c r="AO14" s="1">
        <f t="shared" si="11"/>
        <v>0.16892100000000002</v>
      </c>
      <c r="AP14" s="1">
        <f t="shared" si="12"/>
        <v>0</v>
      </c>
      <c r="AQ14" s="1">
        <f t="shared" si="13"/>
        <v>1E-4</v>
      </c>
      <c r="AR14" s="1">
        <f t="shared" si="14"/>
        <v>0</v>
      </c>
      <c r="AS14" s="1">
        <f t="shared" si="15"/>
        <v>8.4099999999999984E-4</v>
      </c>
      <c r="AT14" s="1">
        <f t="shared" si="16"/>
        <v>0</v>
      </c>
      <c r="AU14" s="1">
        <f t="shared" si="17"/>
        <v>2.1170204207789785</v>
      </c>
      <c r="AV14" s="1">
        <v>0</v>
      </c>
      <c r="AW14" s="1">
        <v>45</v>
      </c>
      <c r="AX14" s="1">
        <v>42.1</v>
      </c>
      <c r="AY14" s="1"/>
      <c r="AZ14" s="3">
        <v>1.7109999999999999</v>
      </c>
      <c r="BA14">
        <f t="shared" si="2"/>
        <v>2.2966442953020132</v>
      </c>
      <c r="BB14" s="1">
        <v>16.968393325805664</v>
      </c>
      <c r="BC14" s="1">
        <v>5.714930534362793</v>
      </c>
      <c r="BD14" s="1">
        <v>1.1954631805419922</v>
      </c>
      <c r="BE14" s="1">
        <v>14.193990707397461</v>
      </c>
      <c r="BF14" s="1">
        <v>2.9691336154937744</v>
      </c>
      <c r="BG14" s="1">
        <v>4.7805156707763672</v>
      </c>
      <c r="BH14" t="e">
        <f>#REF!*100</f>
        <v>#REF!</v>
      </c>
      <c r="BI14" t="s">
        <v>53</v>
      </c>
      <c r="BJ14" t="s">
        <v>53</v>
      </c>
      <c r="BK14">
        <v>0.47236200000000006</v>
      </c>
      <c r="BL14">
        <v>2.1170204207789785</v>
      </c>
      <c r="BM14">
        <v>5.4377496387379169</v>
      </c>
      <c r="BN14">
        <v>0.52763799999999994</v>
      </c>
      <c r="BO14">
        <v>0.255</v>
      </c>
      <c r="BP14">
        <v>0.13900000000000001</v>
      </c>
      <c r="BQ14">
        <v>0.13700000000000001</v>
      </c>
      <c r="BR14" s="1">
        <v>1</v>
      </c>
      <c r="BS14" s="15">
        <v>2.5449999999999999</v>
      </c>
      <c r="BT14" s="15">
        <v>1.8180000000000001</v>
      </c>
      <c r="BU14" t="s">
        <v>90</v>
      </c>
      <c r="BV14" t="s">
        <v>55</v>
      </c>
    </row>
    <row r="15" spans="1:74" x14ac:dyDescent="0.25">
      <c r="A15" s="1">
        <v>2006</v>
      </c>
      <c r="B15" s="7" t="s">
        <v>51</v>
      </c>
      <c r="C15" s="1">
        <v>1</v>
      </c>
      <c r="D15">
        <v>0.44063773500000003</v>
      </c>
      <c r="E15" t="s">
        <v>82</v>
      </c>
      <c r="F15" s="1">
        <v>1</v>
      </c>
      <c r="G15" s="1">
        <v>0</v>
      </c>
      <c r="H15" s="1">
        <v>0</v>
      </c>
      <c r="I15" s="1">
        <v>259.62216943359374</v>
      </c>
      <c r="J15" s="1">
        <v>0</v>
      </c>
      <c r="K15" s="1">
        <v>1</v>
      </c>
      <c r="L15" s="1">
        <v>1</v>
      </c>
      <c r="M15" s="1">
        <v>0</v>
      </c>
      <c r="N15" s="1">
        <v>0</v>
      </c>
      <c r="O15" s="1">
        <v>0</v>
      </c>
      <c r="P15" s="1" t="s">
        <v>55</v>
      </c>
      <c r="Q15" s="1" t="s">
        <v>55</v>
      </c>
      <c r="R15">
        <v>4.1282100677490199</v>
      </c>
      <c r="S15" s="1">
        <v>31.798204500000001</v>
      </c>
      <c r="T15">
        <v>55.569999694824197</v>
      </c>
      <c r="U15" s="1">
        <v>15.552593965282199</v>
      </c>
      <c r="V15" s="1">
        <v>-5.7405215694070835</v>
      </c>
      <c r="W15">
        <v>15.242433413901253</v>
      </c>
      <c r="X15" s="20">
        <v>19.013095750000002</v>
      </c>
      <c r="Y15" s="1">
        <v>0.24719707667827606</v>
      </c>
      <c r="Z15" s="1">
        <v>55</v>
      </c>
      <c r="AA15" s="1">
        <v>41.1</v>
      </c>
      <c r="AB15" s="1">
        <v>0</v>
      </c>
      <c r="AC15" s="1">
        <v>1</v>
      </c>
      <c r="AD15" s="1">
        <v>0</v>
      </c>
      <c r="AE15" s="1">
        <v>2.9</v>
      </c>
      <c r="AF15" s="1">
        <v>0</v>
      </c>
      <c r="AG15" s="1">
        <f t="shared" si="3"/>
        <v>0.55000000000000004</v>
      </c>
      <c r="AH15" s="1">
        <f t="shared" si="4"/>
        <v>0.41100000000000003</v>
      </c>
      <c r="AI15" s="1">
        <f t="shared" si="5"/>
        <v>0</v>
      </c>
      <c r="AJ15" s="1">
        <f t="shared" si="6"/>
        <v>0.01</v>
      </c>
      <c r="AK15" s="1">
        <f t="shared" si="7"/>
        <v>0</v>
      </c>
      <c r="AL15" s="1">
        <f t="shared" si="8"/>
        <v>2.8999999999999998E-2</v>
      </c>
      <c r="AM15" s="1">
        <f t="shared" si="9"/>
        <v>0</v>
      </c>
      <c r="AN15" s="1">
        <f t="shared" si="10"/>
        <v>0.30250000000000005</v>
      </c>
      <c r="AO15" s="1">
        <f t="shared" si="11"/>
        <v>0.16892100000000002</v>
      </c>
      <c r="AP15" s="1">
        <f t="shared" si="12"/>
        <v>0</v>
      </c>
      <c r="AQ15" s="1">
        <f t="shared" si="13"/>
        <v>1E-4</v>
      </c>
      <c r="AR15" s="1">
        <f t="shared" si="14"/>
        <v>0</v>
      </c>
      <c r="AS15" s="1">
        <f t="shared" si="15"/>
        <v>8.4099999999999984E-4</v>
      </c>
      <c r="AT15" s="1">
        <f t="shared" si="16"/>
        <v>0</v>
      </c>
      <c r="AU15" s="1">
        <f t="shared" si="17"/>
        <v>2.1170204207789785</v>
      </c>
      <c r="AV15" s="1">
        <v>0</v>
      </c>
      <c r="AW15" s="1">
        <v>45</v>
      </c>
      <c r="AX15" s="1">
        <v>42.1</v>
      </c>
      <c r="AY15" s="1"/>
      <c r="AZ15" s="3">
        <v>1.9319999999999999</v>
      </c>
      <c r="BA15">
        <f t="shared" si="2"/>
        <v>2.5932885906040268</v>
      </c>
      <c r="BB15" s="1">
        <v>17.191967010498047</v>
      </c>
      <c r="BC15" s="1">
        <v>5.8944382667541504</v>
      </c>
      <c r="BD15" s="1">
        <v>1.2084540128707886</v>
      </c>
      <c r="BE15" s="1">
        <v>14.226413726806641</v>
      </c>
      <c r="BF15" s="1">
        <v>2.9166421890258789</v>
      </c>
      <c r="BG15" s="1">
        <v>4.8776683807373047</v>
      </c>
      <c r="BH15" t="e">
        <f>#REF!*100</f>
        <v>#REF!</v>
      </c>
      <c r="BI15" t="s">
        <v>53</v>
      </c>
      <c r="BJ15" t="s">
        <v>53</v>
      </c>
      <c r="BK15">
        <v>0.47236200000000006</v>
      </c>
      <c r="BL15">
        <v>2.1170204207789785</v>
      </c>
      <c r="BM15">
        <v>5.5592273796181866</v>
      </c>
      <c r="BN15">
        <v>0.52763799999999994</v>
      </c>
      <c r="BO15">
        <v>0.255</v>
      </c>
      <c r="BP15">
        <v>0.14199999999999999</v>
      </c>
      <c r="BQ15">
        <v>0.13900000000000001</v>
      </c>
      <c r="BR15" s="1">
        <v>1</v>
      </c>
      <c r="BS15" s="15">
        <v>1.8180000000000001</v>
      </c>
      <c r="BT15" s="15">
        <v>1.8180000000000001</v>
      </c>
      <c r="BU15" t="s">
        <v>55</v>
      </c>
      <c r="BV15" t="s">
        <v>55</v>
      </c>
    </row>
    <row r="16" spans="1:74" x14ac:dyDescent="0.25">
      <c r="A16" s="1">
        <v>2007</v>
      </c>
      <c r="B16" s="7" t="s">
        <v>51</v>
      </c>
      <c r="C16" s="1">
        <v>1</v>
      </c>
      <c r="D16">
        <v>0.43278342999999997</v>
      </c>
      <c r="E16" t="s">
        <v>82</v>
      </c>
      <c r="F16" s="1">
        <v>1</v>
      </c>
      <c r="G16" s="1">
        <v>0</v>
      </c>
      <c r="H16" s="1">
        <v>0</v>
      </c>
      <c r="I16" s="1">
        <v>295.09849072265621</v>
      </c>
      <c r="J16" s="1">
        <v>0</v>
      </c>
      <c r="K16" s="1">
        <v>1</v>
      </c>
      <c r="L16" s="1">
        <v>1</v>
      </c>
      <c r="M16" s="1">
        <v>0</v>
      </c>
      <c r="N16" s="1">
        <v>0</v>
      </c>
      <c r="O16" s="1">
        <v>0</v>
      </c>
      <c r="P16" s="1" t="s">
        <v>55</v>
      </c>
      <c r="Q16" s="1" t="s">
        <v>55</v>
      </c>
      <c r="R16">
        <v>4.4626002311706499</v>
      </c>
      <c r="S16" s="1">
        <v>32.24575025</v>
      </c>
      <c r="T16">
        <v>55.799999237060497</v>
      </c>
      <c r="U16" s="1">
        <v>16.108750164602448</v>
      </c>
      <c r="V16" s="1">
        <v>-5.6313293690587747</v>
      </c>
      <c r="W16">
        <v>17.67892097117452</v>
      </c>
      <c r="X16" s="20">
        <v>20.689984590000002</v>
      </c>
      <c r="Y16" s="1">
        <v>0.24719707667827606</v>
      </c>
      <c r="Z16" s="1">
        <v>55</v>
      </c>
      <c r="AA16" s="1">
        <v>41.1</v>
      </c>
      <c r="AB16" s="1">
        <v>0</v>
      </c>
      <c r="AC16" s="1">
        <v>1</v>
      </c>
      <c r="AD16" s="1">
        <v>0</v>
      </c>
      <c r="AE16" s="1">
        <v>2.9</v>
      </c>
      <c r="AF16" s="1">
        <v>0</v>
      </c>
      <c r="AG16" s="1">
        <f t="shared" si="3"/>
        <v>0.55000000000000004</v>
      </c>
      <c r="AH16" s="1">
        <f t="shared" si="4"/>
        <v>0.41100000000000003</v>
      </c>
      <c r="AI16" s="1">
        <f t="shared" si="5"/>
        <v>0</v>
      </c>
      <c r="AJ16" s="1">
        <f t="shared" si="6"/>
        <v>0.01</v>
      </c>
      <c r="AK16" s="1">
        <f t="shared" si="7"/>
        <v>0</v>
      </c>
      <c r="AL16" s="1">
        <f t="shared" si="8"/>
        <v>2.8999999999999998E-2</v>
      </c>
      <c r="AM16" s="1">
        <f t="shared" si="9"/>
        <v>0</v>
      </c>
      <c r="AN16" s="1">
        <f t="shared" si="10"/>
        <v>0.30250000000000005</v>
      </c>
      <c r="AO16" s="1">
        <f t="shared" si="11"/>
        <v>0.16892100000000002</v>
      </c>
      <c r="AP16" s="1">
        <f t="shared" si="12"/>
        <v>0</v>
      </c>
      <c r="AQ16" s="1">
        <f t="shared" si="13"/>
        <v>1E-4</v>
      </c>
      <c r="AR16" s="1">
        <f t="shared" si="14"/>
        <v>0</v>
      </c>
      <c r="AS16" s="1">
        <f t="shared" si="15"/>
        <v>8.4099999999999984E-4</v>
      </c>
      <c r="AT16" s="1">
        <f t="shared" si="16"/>
        <v>0</v>
      </c>
      <c r="AU16" s="1">
        <f t="shared" si="17"/>
        <v>2.1170204207789785</v>
      </c>
      <c r="AV16" s="1">
        <v>0</v>
      </c>
      <c r="AW16" s="1">
        <v>45</v>
      </c>
      <c r="AX16" s="1">
        <v>42.1</v>
      </c>
      <c r="AY16" s="1"/>
      <c r="AZ16" s="3">
        <v>2.1959999999999997</v>
      </c>
      <c r="BA16">
        <f t="shared" si="2"/>
        <v>2.9476510067114092</v>
      </c>
      <c r="BB16" s="1">
        <v>16.917993545532227</v>
      </c>
      <c r="BC16" s="1">
        <v>6.1254940032958984</v>
      </c>
      <c r="BD16" s="1">
        <v>1.3531289100646973</v>
      </c>
      <c r="BE16" s="1">
        <v>12.50286865234375</v>
      </c>
      <c r="BF16" s="1">
        <v>2.7618987560272217</v>
      </c>
      <c r="BG16" s="1">
        <v>4.5269107818603516</v>
      </c>
      <c r="BH16" t="e">
        <f>#REF!*100</f>
        <v>#REF!</v>
      </c>
      <c r="BI16" t="s">
        <v>53</v>
      </c>
      <c r="BJ16" t="s">
        <v>53</v>
      </c>
      <c r="BK16">
        <v>0.47236200000000006</v>
      </c>
      <c r="BL16">
        <v>2.1170204207789785</v>
      </c>
      <c r="BM16">
        <v>5.6873091674751448</v>
      </c>
      <c r="BN16">
        <v>0.52763799999999994</v>
      </c>
      <c r="BO16">
        <v>0.255</v>
      </c>
      <c r="BP16">
        <v>0.14399999999999999</v>
      </c>
      <c r="BQ16">
        <v>0.14199999999999999</v>
      </c>
      <c r="BR16" s="1">
        <v>1</v>
      </c>
      <c r="BS16" s="15">
        <v>1.8180000000000001</v>
      </c>
      <c r="BT16" s="15">
        <v>1.7270000000000001</v>
      </c>
      <c r="BU16" t="s">
        <v>55</v>
      </c>
      <c r="BV16" t="s">
        <v>55</v>
      </c>
    </row>
    <row r="17" spans="1:74" x14ac:dyDescent="0.25">
      <c r="A17" s="1">
        <v>2008</v>
      </c>
      <c r="B17" s="7" t="s">
        <v>51</v>
      </c>
      <c r="C17" s="1">
        <v>1</v>
      </c>
      <c r="D17">
        <v>0.42026068</v>
      </c>
      <c r="E17" t="s">
        <v>82</v>
      </c>
      <c r="F17" s="1">
        <v>1</v>
      </c>
      <c r="G17" s="1">
        <v>0</v>
      </c>
      <c r="H17" s="1">
        <v>0</v>
      </c>
      <c r="I17" s="1">
        <v>340.38455236816407</v>
      </c>
      <c r="J17" s="1">
        <v>0</v>
      </c>
      <c r="K17" s="1">
        <v>1</v>
      </c>
      <c r="L17" s="1">
        <v>1</v>
      </c>
      <c r="M17" s="1">
        <v>0</v>
      </c>
      <c r="N17" s="1">
        <v>0</v>
      </c>
      <c r="O17" s="1">
        <v>0</v>
      </c>
      <c r="P17" s="1" t="s">
        <v>55</v>
      </c>
      <c r="Q17" s="1" t="s">
        <v>55</v>
      </c>
      <c r="R17">
        <v>4.8444099426269496</v>
      </c>
      <c r="S17" s="1">
        <v>32.770669749999996</v>
      </c>
      <c r="T17">
        <v>55.689998626708999</v>
      </c>
      <c r="U17" s="1">
        <v>16.541353326653592</v>
      </c>
      <c r="V17" s="1">
        <v>-1.4660425794515777</v>
      </c>
      <c r="W17">
        <v>21.245671503313872</v>
      </c>
      <c r="X17" s="20">
        <v>21.514228580000001</v>
      </c>
      <c r="Y17" s="1">
        <v>0.24719707667827606</v>
      </c>
      <c r="Z17" s="1">
        <v>55</v>
      </c>
      <c r="AA17" s="1">
        <v>41.1</v>
      </c>
      <c r="AB17" s="1">
        <v>0</v>
      </c>
      <c r="AC17" s="1">
        <v>1</v>
      </c>
      <c r="AD17" s="1">
        <v>0</v>
      </c>
      <c r="AE17" s="1">
        <v>2.9</v>
      </c>
      <c r="AF17" s="1">
        <v>0</v>
      </c>
      <c r="AG17" s="1">
        <f t="shared" si="3"/>
        <v>0.55000000000000004</v>
      </c>
      <c r="AH17" s="1">
        <f t="shared" si="4"/>
        <v>0.41100000000000003</v>
      </c>
      <c r="AI17" s="1">
        <f t="shared" si="5"/>
        <v>0</v>
      </c>
      <c r="AJ17" s="1">
        <f t="shared" si="6"/>
        <v>0.01</v>
      </c>
      <c r="AK17" s="1">
        <f t="shared" si="7"/>
        <v>0</v>
      </c>
      <c r="AL17" s="1">
        <f t="shared" si="8"/>
        <v>2.8999999999999998E-2</v>
      </c>
      <c r="AM17" s="1">
        <f t="shared" si="9"/>
        <v>0</v>
      </c>
      <c r="AN17" s="1">
        <f t="shared" si="10"/>
        <v>0.30250000000000005</v>
      </c>
      <c r="AO17" s="1">
        <f t="shared" si="11"/>
        <v>0.16892100000000002</v>
      </c>
      <c r="AP17" s="1">
        <f t="shared" si="12"/>
        <v>0</v>
      </c>
      <c r="AQ17" s="1">
        <f t="shared" si="13"/>
        <v>1E-4</v>
      </c>
      <c r="AR17" s="1">
        <f t="shared" si="14"/>
        <v>0</v>
      </c>
      <c r="AS17" s="1">
        <f t="shared" si="15"/>
        <v>8.4099999999999984E-4</v>
      </c>
      <c r="AT17" s="1">
        <f t="shared" si="16"/>
        <v>0</v>
      </c>
      <c r="AU17" s="1">
        <f t="shared" si="17"/>
        <v>2.1170204207789785</v>
      </c>
      <c r="AV17" s="1">
        <v>0</v>
      </c>
      <c r="AW17" s="1">
        <v>45</v>
      </c>
      <c r="AX17" s="1">
        <v>42.1</v>
      </c>
      <c r="AY17" s="1"/>
      <c r="AZ17" s="3">
        <v>2.5329999999999999</v>
      </c>
      <c r="BA17">
        <f t="shared" si="2"/>
        <v>3.4</v>
      </c>
      <c r="BB17" s="1">
        <v>16.910564422607422</v>
      </c>
      <c r="BC17" s="1">
        <v>6.368171215057373</v>
      </c>
      <c r="BD17" s="1">
        <v>1.3623631000518799</v>
      </c>
      <c r="BE17" s="1">
        <v>12.412670135498047</v>
      </c>
      <c r="BF17" s="1">
        <v>2.6554818153381348</v>
      </c>
      <c r="BG17" s="1">
        <v>4.6743569374084473</v>
      </c>
      <c r="BH17" t="e">
        <f>#REF!*100</f>
        <v>#REF!</v>
      </c>
      <c r="BI17" t="s">
        <v>53</v>
      </c>
      <c r="BJ17" t="s">
        <v>53</v>
      </c>
      <c r="BK17">
        <v>0.47236200000000006</v>
      </c>
      <c r="BL17">
        <v>2.1170204207789785</v>
      </c>
      <c r="BM17">
        <v>5.8300760148473989</v>
      </c>
      <c r="BN17">
        <v>0.52763799999999994</v>
      </c>
      <c r="BO17">
        <v>0.255</v>
      </c>
      <c r="BP17">
        <v>0.14599999999999999</v>
      </c>
      <c r="BQ17">
        <v>0.14399999999999999</v>
      </c>
      <c r="BR17" s="1">
        <v>1</v>
      </c>
      <c r="BS17" s="15">
        <v>1.7270000000000001</v>
      </c>
      <c r="BT17" s="15">
        <v>1.7270000000000001</v>
      </c>
      <c r="BU17" t="s">
        <v>55</v>
      </c>
      <c r="BV17" t="s">
        <v>55</v>
      </c>
    </row>
    <row r="18" spans="1:74" x14ac:dyDescent="0.25">
      <c r="A18" s="1">
        <v>2009</v>
      </c>
      <c r="B18" s="7" t="s">
        <v>51</v>
      </c>
      <c r="C18" s="1">
        <v>1</v>
      </c>
      <c r="D18">
        <v>0.414937055</v>
      </c>
      <c r="E18" t="s">
        <v>82</v>
      </c>
      <c r="F18" s="1">
        <v>1</v>
      </c>
      <c r="G18" s="1">
        <v>0</v>
      </c>
      <c r="H18" s="1">
        <v>0</v>
      </c>
      <c r="I18" s="1">
        <v>392.52399426269534</v>
      </c>
      <c r="J18" s="1">
        <v>0</v>
      </c>
      <c r="K18" s="1">
        <v>1</v>
      </c>
      <c r="L18" s="1">
        <v>1</v>
      </c>
      <c r="M18" s="1">
        <v>0</v>
      </c>
      <c r="N18" s="1">
        <v>0</v>
      </c>
      <c r="O18" s="1">
        <v>0</v>
      </c>
      <c r="P18" s="1" t="s">
        <v>55</v>
      </c>
      <c r="Q18" s="1" t="s">
        <v>55</v>
      </c>
      <c r="R18">
        <v>5.5310502052307102</v>
      </c>
      <c r="S18" s="1">
        <v>33.432749000000001</v>
      </c>
      <c r="T18">
        <v>55.529998779296903</v>
      </c>
      <c r="U18" s="1">
        <v>12.917689830340114</v>
      </c>
      <c r="V18" s="1">
        <v>5.2509050388636487</v>
      </c>
      <c r="W18">
        <v>9.8850408528978022</v>
      </c>
      <c r="X18" s="20">
        <v>25.734610450000002</v>
      </c>
      <c r="Y18" s="1">
        <v>0.24719707667827606</v>
      </c>
      <c r="Z18" s="1">
        <v>55</v>
      </c>
      <c r="AA18" s="1">
        <v>41.1</v>
      </c>
      <c r="AB18" s="1">
        <v>0</v>
      </c>
      <c r="AC18" s="1">
        <v>1</v>
      </c>
      <c r="AD18" s="1">
        <v>0</v>
      </c>
      <c r="AE18" s="1">
        <v>2.9</v>
      </c>
      <c r="AF18" s="1">
        <v>0</v>
      </c>
      <c r="AG18" s="1">
        <f t="shared" si="3"/>
        <v>0.55000000000000004</v>
      </c>
      <c r="AH18" s="1">
        <f t="shared" si="4"/>
        <v>0.41100000000000003</v>
      </c>
      <c r="AI18" s="1">
        <f t="shared" si="5"/>
        <v>0</v>
      </c>
      <c r="AJ18" s="1">
        <f t="shared" si="6"/>
        <v>0.01</v>
      </c>
      <c r="AK18" s="1">
        <f t="shared" si="7"/>
        <v>0</v>
      </c>
      <c r="AL18" s="1">
        <f t="shared" si="8"/>
        <v>2.8999999999999998E-2</v>
      </c>
      <c r="AM18" s="1">
        <f t="shared" si="9"/>
        <v>0</v>
      </c>
      <c r="AN18" s="1">
        <f t="shared" si="10"/>
        <v>0.30250000000000005</v>
      </c>
      <c r="AO18" s="1">
        <f t="shared" si="11"/>
        <v>0.16892100000000002</v>
      </c>
      <c r="AP18" s="1">
        <f t="shared" si="12"/>
        <v>0</v>
      </c>
      <c r="AQ18" s="1">
        <f t="shared" si="13"/>
        <v>1E-4</v>
      </c>
      <c r="AR18" s="1">
        <f t="shared" si="14"/>
        <v>0</v>
      </c>
      <c r="AS18" s="1">
        <f t="shared" si="15"/>
        <v>8.4099999999999984E-4</v>
      </c>
      <c r="AT18" s="1">
        <f t="shared" si="16"/>
        <v>0</v>
      </c>
      <c r="AU18" s="1">
        <f t="shared" si="17"/>
        <v>2.1170204207789785</v>
      </c>
      <c r="AV18" s="1">
        <v>0</v>
      </c>
      <c r="AW18" s="1">
        <v>45</v>
      </c>
      <c r="AX18" s="1">
        <v>42.1</v>
      </c>
      <c r="AY18" s="1"/>
      <c r="AZ18" s="3">
        <v>2.9210000000000003</v>
      </c>
      <c r="BA18">
        <f t="shared" si="2"/>
        <v>3.9208053691275171</v>
      </c>
      <c r="BB18" s="1">
        <v>17.043952941894531</v>
      </c>
      <c r="BC18" s="1">
        <v>6.4446821212768555</v>
      </c>
      <c r="BD18" s="1">
        <v>1.3676092624664307</v>
      </c>
      <c r="BE18" s="1">
        <v>12.462588310241699</v>
      </c>
      <c r="BF18" s="1">
        <v>2.6446537971496582</v>
      </c>
      <c r="BG18" s="1">
        <v>4.7123703956604004</v>
      </c>
      <c r="BH18" t="e">
        <f>#REF!*100</f>
        <v>#REF!</v>
      </c>
      <c r="BI18" t="s">
        <v>53</v>
      </c>
      <c r="BJ18" t="s">
        <v>53</v>
      </c>
      <c r="BK18">
        <v>0.47236200000000006</v>
      </c>
      <c r="BL18">
        <v>2.1170204207789785</v>
      </c>
      <c r="BM18">
        <v>5.9725976672334644</v>
      </c>
      <c r="BN18">
        <v>0.52763799999999994</v>
      </c>
      <c r="BO18">
        <v>0.255</v>
      </c>
      <c r="BP18">
        <v>0.14799999999999999</v>
      </c>
      <c r="BQ18">
        <v>0.14599999999999999</v>
      </c>
      <c r="BR18" s="1">
        <v>1</v>
      </c>
      <c r="BS18" s="15">
        <v>1.7270000000000001</v>
      </c>
      <c r="BT18" s="15">
        <v>1.7270000000000001</v>
      </c>
      <c r="BU18" t="s">
        <v>55</v>
      </c>
      <c r="BV18" t="s">
        <v>55</v>
      </c>
    </row>
    <row r="19" spans="1:74" x14ac:dyDescent="0.25">
      <c r="A19" s="1">
        <v>2010</v>
      </c>
      <c r="B19" s="7" t="s">
        <v>51</v>
      </c>
      <c r="C19" s="1">
        <v>1</v>
      </c>
      <c r="D19">
        <v>0.40838996</v>
      </c>
      <c r="E19" t="s">
        <v>82</v>
      </c>
      <c r="F19" s="1">
        <v>1</v>
      </c>
      <c r="G19" s="1">
        <v>0</v>
      </c>
      <c r="H19" s="1">
        <v>0</v>
      </c>
      <c r="I19" s="1">
        <v>431.76295568847655</v>
      </c>
      <c r="J19" s="1">
        <v>0</v>
      </c>
      <c r="K19" s="1">
        <v>1</v>
      </c>
      <c r="L19" s="1">
        <v>1</v>
      </c>
      <c r="M19" s="1">
        <v>0</v>
      </c>
      <c r="N19" s="1">
        <v>0</v>
      </c>
      <c r="O19" s="1">
        <v>0</v>
      </c>
      <c r="P19" s="1" t="s">
        <v>55</v>
      </c>
      <c r="Q19" s="1" t="s">
        <v>55</v>
      </c>
      <c r="R19">
        <v>5.0197100639343297</v>
      </c>
      <c r="S19" s="1">
        <v>34.735944750000002</v>
      </c>
      <c r="T19">
        <v>55.540000915527301</v>
      </c>
      <c r="U19" s="1">
        <v>14.844740346959215</v>
      </c>
      <c r="V19" s="1">
        <v>-5.6761709562954845</v>
      </c>
      <c r="W19">
        <v>17.210572472385195</v>
      </c>
      <c r="X19" s="20">
        <v>24.562824249999998</v>
      </c>
      <c r="Y19" s="1">
        <v>0.24719707667827606</v>
      </c>
      <c r="Z19" s="1">
        <v>55</v>
      </c>
      <c r="AA19" s="1">
        <v>41.1</v>
      </c>
      <c r="AB19" s="1">
        <v>0</v>
      </c>
      <c r="AC19" s="1">
        <v>1</v>
      </c>
      <c r="AD19" s="1">
        <v>0</v>
      </c>
      <c r="AE19" s="1">
        <v>2.9</v>
      </c>
      <c r="AF19" s="1">
        <v>0</v>
      </c>
      <c r="AG19" s="1">
        <f t="shared" si="3"/>
        <v>0.55000000000000004</v>
      </c>
      <c r="AH19" s="1">
        <f t="shared" si="4"/>
        <v>0.41100000000000003</v>
      </c>
      <c r="AI19" s="1">
        <f t="shared" si="5"/>
        <v>0</v>
      </c>
      <c r="AJ19" s="1">
        <f t="shared" si="6"/>
        <v>0.01</v>
      </c>
      <c r="AK19" s="1">
        <f t="shared" si="7"/>
        <v>0</v>
      </c>
      <c r="AL19" s="1">
        <f t="shared" si="8"/>
        <v>2.8999999999999998E-2</v>
      </c>
      <c r="AM19" s="1">
        <f t="shared" si="9"/>
        <v>0</v>
      </c>
      <c r="AN19" s="1">
        <f t="shared" si="10"/>
        <v>0.30250000000000005</v>
      </c>
      <c r="AO19" s="1">
        <f t="shared" si="11"/>
        <v>0.16892100000000002</v>
      </c>
      <c r="AP19" s="1">
        <f t="shared" si="12"/>
        <v>0</v>
      </c>
      <c r="AQ19" s="1">
        <f t="shared" si="13"/>
        <v>1E-4</v>
      </c>
      <c r="AR19" s="1">
        <f t="shared" si="14"/>
        <v>0</v>
      </c>
      <c r="AS19" s="1">
        <f t="shared" si="15"/>
        <v>8.4099999999999984E-4</v>
      </c>
      <c r="AT19" s="1">
        <f t="shared" si="16"/>
        <v>0</v>
      </c>
      <c r="AU19" s="1">
        <f t="shared" si="17"/>
        <v>2.1170204207789785</v>
      </c>
      <c r="AV19" s="1">
        <v>0</v>
      </c>
      <c r="AW19" s="1">
        <v>45</v>
      </c>
      <c r="AX19" s="1">
        <v>42.1</v>
      </c>
      <c r="AY19" s="1"/>
      <c r="AZ19" s="3">
        <v>3.2130000000000001</v>
      </c>
      <c r="BA19">
        <f t="shared" si="2"/>
        <v>4.3127516778523489</v>
      </c>
      <c r="BB19" s="1">
        <v>16.845499038696289</v>
      </c>
      <c r="BC19" s="1">
        <v>6.5371055603027344</v>
      </c>
      <c r="BD19" s="1">
        <v>1.5373227596282959</v>
      </c>
      <c r="BE19" s="1">
        <v>10.957685470581055</v>
      </c>
      <c r="BF19" s="1">
        <v>2.5769047737121582</v>
      </c>
      <c r="BG19" s="1">
        <v>4.2522659301757813</v>
      </c>
      <c r="BH19" t="e">
        <f>#REF!*100</f>
        <v>#REF!</v>
      </c>
      <c r="BI19" t="s">
        <v>53</v>
      </c>
      <c r="BJ19" t="s">
        <v>53</v>
      </c>
      <c r="BK19">
        <v>0.47236200000000006</v>
      </c>
      <c r="BL19">
        <v>2.1170204207789785</v>
      </c>
      <c r="BM19">
        <v>6.0678767239615823</v>
      </c>
      <c r="BN19">
        <v>0.52763799999999994</v>
      </c>
      <c r="BO19">
        <v>0.255</v>
      </c>
      <c r="BP19">
        <v>0.151</v>
      </c>
      <c r="BQ19">
        <v>0.14799999999999999</v>
      </c>
      <c r="BR19" s="1">
        <v>1</v>
      </c>
      <c r="BS19" s="15">
        <v>1.7270000000000001</v>
      </c>
      <c r="BT19" s="15">
        <v>1.7270000000000001</v>
      </c>
      <c r="BU19" t="s">
        <v>55</v>
      </c>
      <c r="BV19" t="s">
        <v>55</v>
      </c>
    </row>
    <row r="20" spans="1:74" x14ac:dyDescent="0.25">
      <c r="A20" s="1">
        <v>2011</v>
      </c>
      <c r="B20" s="7" t="s">
        <v>51</v>
      </c>
      <c r="C20" s="1">
        <v>1</v>
      </c>
      <c r="D20">
        <v>0.39842964999999997</v>
      </c>
      <c r="E20" t="s">
        <v>82</v>
      </c>
      <c r="F20" s="1">
        <v>1</v>
      </c>
      <c r="G20" s="1">
        <v>0</v>
      </c>
      <c r="H20" s="1">
        <v>0</v>
      </c>
      <c r="I20" s="1">
        <v>489.68073779296873</v>
      </c>
      <c r="J20" s="1">
        <v>0</v>
      </c>
      <c r="K20" s="1">
        <v>1</v>
      </c>
      <c r="L20" s="1">
        <v>1</v>
      </c>
      <c r="M20" s="1">
        <v>0</v>
      </c>
      <c r="N20" s="1">
        <v>0</v>
      </c>
      <c r="O20" s="1">
        <v>0</v>
      </c>
      <c r="P20" s="1" t="s">
        <v>55</v>
      </c>
      <c r="Q20" s="1" t="s">
        <v>55</v>
      </c>
      <c r="R20">
        <v>5.2906298637390101</v>
      </c>
      <c r="S20" s="1">
        <v>34.964980249999996</v>
      </c>
      <c r="T20">
        <v>56.299999237060497</v>
      </c>
      <c r="U20" s="1">
        <v>16.007843780572955</v>
      </c>
      <c r="V20" s="1">
        <v>-3.1496255360487924</v>
      </c>
      <c r="W20">
        <v>17.797685999102299</v>
      </c>
      <c r="X20" s="20">
        <v>25.369002550000001</v>
      </c>
      <c r="Y20" s="1">
        <v>0.24719707667827606</v>
      </c>
      <c r="Z20" s="1">
        <v>55</v>
      </c>
      <c r="AA20" s="1">
        <v>41.1</v>
      </c>
      <c r="AB20" s="1">
        <v>0</v>
      </c>
      <c r="AC20" s="1">
        <v>1</v>
      </c>
      <c r="AD20" s="1">
        <v>0</v>
      </c>
      <c r="AE20" s="1">
        <v>2.9</v>
      </c>
      <c r="AF20" s="1">
        <v>0</v>
      </c>
      <c r="AG20" s="1">
        <f t="shared" si="3"/>
        <v>0.55000000000000004</v>
      </c>
      <c r="AH20" s="1">
        <f t="shared" si="4"/>
        <v>0.41100000000000003</v>
      </c>
      <c r="AI20" s="1">
        <f t="shared" si="5"/>
        <v>0</v>
      </c>
      <c r="AJ20" s="1">
        <f t="shared" si="6"/>
        <v>0.01</v>
      </c>
      <c r="AK20" s="1">
        <f t="shared" si="7"/>
        <v>0</v>
      </c>
      <c r="AL20" s="1">
        <f t="shared" si="8"/>
        <v>2.8999999999999998E-2</v>
      </c>
      <c r="AM20" s="1">
        <f t="shared" si="9"/>
        <v>0</v>
      </c>
      <c r="AN20" s="1">
        <f t="shared" si="10"/>
        <v>0.30250000000000005</v>
      </c>
      <c r="AO20" s="1">
        <f t="shared" si="11"/>
        <v>0.16892100000000002</v>
      </c>
      <c r="AP20" s="1">
        <f t="shared" si="12"/>
        <v>0</v>
      </c>
      <c r="AQ20" s="1">
        <f t="shared" si="13"/>
        <v>1E-4</v>
      </c>
      <c r="AR20" s="1">
        <f t="shared" si="14"/>
        <v>0</v>
      </c>
      <c r="AS20" s="1">
        <f t="shared" si="15"/>
        <v>8.4099999999999984E-4</v>
      </c>
      <c r="AT20" s="1">
        <f t="shared" si="16"/>
        <v>0</v>
      </c>
      <c r="AU20" s="1">
        <f t="shared" si="17"/>
        <v>2.1170204207789785</v>
      </c>
      <c r="AV20" s="1">
        <v>0</v>
      </c>
      <c r="AW20" s="1">
        <v>45</v>
      </c>
      <c r="AX20" s="1">
        <v>42.1</v>
      </c>
      <c r="AY20" s="1"/>
      <c r="AZ20" s="3">
        <v>3.6439999999999997</v>
      </c>
      <c r="BA20">
        <f t="shared" si="2"/>
        <v>4.8912751677852349</v>
      </c>
      <c r="BB20" s="1">
        <v>16.833633422851563</v>
      </c>
      <c r="BC20" s="1">
        <v>6.6629438400268555</v>
      </c>
      <c r="BD20" s="1">
        <v>1.6467363834381104</v>
      </c>
      <c r="BE20" s="1">
        <v>10.222421646118164</v>
      </c>
      <c r="BF20" s="1">
        <v>2.5264558792114258</v>
      </c>
      <c r="BG20" s="1">
        <v>4.0461511611938477</v>
      </c>
      <c r="BH20" t="e">
        <f>#REF!*100</f>
        <v>#REF!</v>
      </c>
      <c r="BI20" t="s">
        <v>53</v>
      </c>
      <c r="BJ20" t="s">
        <v>53</v>
      </c>
      <c r="BK20">
        <v>0.47236200000000006</v>
      </c>
      <c r="BL20">
        <v>2.1170204207789785</v>
      </c>
      <c r="BM20">
        <v>6.1937536232255734</v>
      </c>
      <c r="BN20">
        <v>0.52763799999999994</v>
      </c>
      <c r="BO20">
        <v>0.255</v>
      </c>
      <c r="BP20">
        <v>0.153</v>
      </c>
      <c r="BQ20">
        <v>0.151</v>
      </c>
      <c r="BR20" s="1">
        <v>1</v>
      </c>
      <c r="BS20" s="15">
        <v>1.7270000000000001</v>
      </c>
      <c r="BT20" s="15">
        <v>1.7270000000000001</v>
      </c>
      <c r="BU20" t="s">
        <v>55</v>
      </c>
      <c r="BV20" t="s">
        <v>55</v>
      </c>
    </row>
    <row r="21" spans="1:74" x14ac:dyDescent="0.25">
      <c r="A21" s="1">
        <v>2012</v>
      </c>
      <c r="B21" s="7" t="s">
        <v>51</v>
      </c>
      <c r="C21" s="1">
        <v>1</v>
      </c>
      <c r="D21">
        <v>0.38626320000000003</v>
      </c>
      <c r="E21" t="s">
        <v>82</v>
      </c>
      <c r="F21" s="1">
        <v>1</v>
      </c>
      <c r="G21" s="1">
        <v>0</v>
      </c>
      <c r="H21" s="1">
        <v>0</v>
      </c>
      <c r="I21" s="1">
        <v>490.11158248529057</v>
      </c>
      <c r="J21" s="1">
        <v>0</v>
      </c>
      <c r="K21" s="1">
        <v>1</v>
      </c>
      <c r="L21" s="1">
        <v>1</v>
      </c>
      <c r="M21" s="1">
        <v>0</v>
      </c>
      <c r="N21" s="1">
        <v>0</v>
      </c>
      <c r="O21" s="1">
        <v>0</v>
      </c>
      <c r="P21" s="1" t="s">
        <v>55</v>
      </c>
      <c r="Q21" s="1" t="s">
        <v>55</v>
      </c>
      <c r="R21">
        <v>5.3458299636840803</v>
      </c>
      <c r="S21" s="1">
        <v>35.104689</v>
      </c>
      <c r="T21">
        <v>56.009998321533203</v>
      </c>
      <c r="U21" s="1">
        <v>13.716013441761255</v>
      </c>
      <c r="V21" s="1">
        <v>-3.8811430961721034</v>
      </c>
      <c r="W21">
        <v>18.666447986847487</v>
      </c>
      <c r="X21" s="20">
        <v>26.825786269999998</v>
      </c>
      <c r="Y21" s="1">
        <v>0</v>
      </c>
      <c r="Z21" s="1">
        <v>55</v>
      </c>
      <c r="AA21" s="1">
        <v>41.1</v>
      </c>
      <c r="AB21" s="1">
        <v>0</v>
      </c>
      <c r="AC21" s="1">
        <v>1</v>
      </c>
      <c r="AD21" s="1">
        <v>0</v>
      </c>
      <c r="AE21" s="1">
        <v>2.9</v>
      </c>
      <c r="AF21" s="1">
        <v>0</v>
      </c>
      <c r="AG21" s="1">
        <f t="shared" si="3"/>
        <v>0.55000000000000004</v>
      </c>
      <c r="AH21" s="1">
        <f t="shared" si="4"/>
        <v>0.41100000000000003</v>
      </c>
      <c r="AI21" s="1">
        <f t="shared" si="5"/>
        <v>0</v>
      </c>
      <c r="AJ21" s="1">
        <f t="shared" si="6"/>
        <v>0.01</v>
      </c>
      <c r="AK21" s="1">
        <f t="shared" si="7"/>
        <v>0</v>
      </c>
      <c r="AL21" s="1">
        <f t="shared" si="8"/>
        <v>2.8999999999999998E-2</v>
      </c>
      <c r="AM21" s="1">
        <f t="shared" si="9"/>
        <v>0</v>
      </c>
      <c r="AN21" s="1">
        <f t="shared" si="10"/>
        <v>0.30250000000000005</v>
      </c>
      <c r="AO21" s="1">
        <f t="shared" si="11"/>
        <v>0.16892100000000002</v>
      </c>
      <c r="AP21" s="1">
        <f t="shared" si="12"/>
        <v>0</v>
      </c>
      <c r="AQ21" s="1">
        <f t="shared" si="13"/>
        <v>1E-4</v>
      </c>
      <c r="AR21" s="1">
        <f t="shared" si="14"/>
        <v>0</v>
      </c>
      <c r="AS21" s="1">
        <f t="shared" si="15"/>
        <v>8.4099999999999984E-4</v>
      </c>
      <c r="AT21" s="1">
        <f t="shared" si="16"/>
        <v>0</v>
      </c>
      <c r="AU21" s="1">
        <f t="shared" si="17"/>
        <v>2.1170204207789785</v>
      </c>
      <c r="AV21" s="1">
        <v>0</v>
      </c>
      <c r="AW21" s="1">
        <v>45</v>
      </c>
      <c r="AX21" s="1">
        <v>42.1</v>
      </c>
      <c r="AY21" s="1"/>
      <c r="AZ21" s="9">
        <v>3.6472061666666669</v>
      </c>
      <c r="BA21">
        <f t="shared" si="2"/>
        <v>4.8955787472035794</v>
      </c>
      <c r="BB21" s="1">
        <v>16.723260879516602</v>
      </c>
      <c r="BC21" s="1">
        <v>6.8179144859313965</v>
      </c>
      <c r="BD21" s="1">
        <v>1.6871292591094971</v>
      </c>
      <c r="BE21" s="1">
        <v>9.9122581481933594</v>
      </c>
      <c r="BF21" s="1">
        <v>2.45284104347229</v>
      </c>
      <c r="BG21" s="1">
        <v>4.0411334037780762</v>
      </c>
      <c r="BH21" t="e">
        <f>#REF!*100</f>
        <v>#REF!</v>
      </c>
      <c r="BI21" t="s">
        <v>53</v>
      </c>
      <c r="BJ21" t="s">
        <v>53</v>
      </c>
      <c r="BK21">
        <v>0.47236200000000006</v>
      </c>
      <c r="BL21">
        <v>2.1170204207789785</v>
      </c>
      <c r="BM21">
        <v>6.1946330845382906</v>
      </c>
      <c r="BN21">
        <v>0.52763799999999994</v>
      </c>
      <c r="BO21">
        <v>0.255</v>
      </c>
      <c r="BP21">
        <v>0.155</v>
      </c>
      <c r="BQ21">
        <v>0.153</v>
      </c>
      <c r="BR21" s="1">
        <v>1</v>
      </c>
      <c r="BS21" s="15">
        <v>1.7270000000000001</v>
      </c>
      <c r="BT21" s="15">
        <v>1.7270000000000001</v>
      </c>
      <c r="BU21" t="s">
        <v>55</v>
      </c>
      <c r="BV21" t="s">
        <v>55</v>
      </c>
    </row>
    <row r="22" spans="1:74" x14ac:dyDescent="0.25">
      <c r="A22" s="1">
        <v>2013</v>
      </c>
      <c r="B22" s="7" t="s">
        <v>51</v>
      </c>
      <c r="C22" s="1">
        <v>1</v>
      </c>
      <c r="D22">
        <v>0.38403605499999999</v>
      </c>
      <c r="E22" t="s">
        <v>82</v>
      </c>
      <c r="F22" s="1">
        <v>1</v>
      </c>
      <c r="G22" s="1">
        <v>0</v>
      </c>
      <c r="H22" s="1">
        <v>0</v>
      </c>
      <c r="I22" s="1">
        <v>489.57941526928715</v>
      </c>
      <c r="J22" s="1">
        <v>0</v>
      </c>
      <c r="K22" s="1">
        <v>1</v>
      </c>
      <c r="L22" s="1">
        <v>1</v>
      </c>
      <c r="M22" s="1">
        <v>0</v>
      </c>
      <c r="N22" s="1">
        <v>0</v>
      </c>
      <c r="O22" s="1">
        <v>0</v>
      </c>
      <c r="P22" s="1" t="s">
        <v>55</v>
      </c>
      <c r="Q22" s="1" t="s">
        <v>55</v>
      </c>
      <c r="R22">
        <v>5.4366102218627903</v>
      </c>
      <c r="S22" s="1">
        <v>35.605837249999993</v>
      </c>
      <c r="T22">
        <v>55.709999084472699</v>
      </c>
      <c r="U22" s="1">
        <v>14.395849120254187</v>
      </c>
      <c r="V22" s="1">
        <v>-2.1433061368560509</v>
      </c>
      <c r="W22">
        <v>19.712471413044526</v>
      </c>
      <c r="X22" s="20">
        <v>27.946750730000002</v>
      </c>
      <c r="Y22" s="1">
        <v>0</v>
      </c>
      <c r="Z22" s="1">
        <v>55</v>
      </c>
      <c r="AA22" s="1">
        <v>41.1</v>
      </c>
      <c r="AB22" s="1">
        <v>0</v>
      </c>
      <c r="AC22" s="1">
        <v>1</v>
      </c>
      <c r="AD22" s="1">
        <v>0</v>
      </c>
      <c r="AE22" s="1">
        <v>2.9</v>
      </c>
      <c r="AF22" s="1">
        <v>0</v>
      </c>
      <c r="AG22" s="1">
        <f t="shared" si="3"/>
        <v>0.55000000000000004</v>
      </c>
      <c r="AH22" s="1">
        <f t="shared" si="4"/>
        <v>0.41100000000000003</v>
      </c>
      <c r="AI22" s="1">
        <f t="shared" si="5"/>
        <v>0</v>
      </c>
      <c r="AJ22" s="1">
        <f t="shared" si="6"/>
        <v>0.01</v>
      </c>
      <c r="AK22" s="1">
        <f t="shared" si="7"/>
        <v>0</v>
      </c>
      <c r="AL22" s="1">
        <f t="shared" si="8"/>
        <v>2.8999999999999998E-2</v>
      </c>
      <c r="AM22" s="1">
        <f t="shared" si="9"/>
        <v>0</v>
      </c>
      <c r="AN22" s="1">
        <f t="shared" si="10"/>
        <v>0.30250000000000005</v>
      </c>
      <c r="AO22" s="1">
        <f t="shared" si="11"/>
        <v>0.16892100000000002</v>
      </c>
      <c r="AP22" s="1">
        <f t="shared" si="12"/>
        <v>0</v>
      </c>
      <c r="AQ22" s="1">
        <f t="shared" si="13"/>
        <v>1E-4</v>
      </c>
      <c r="AR22" s="1">
        <f t="shared" si="14"/>
        <v>0</v>
      </c>
      <c r="AS22" s="1">
        <f t="shared" si="15"/>
        <v>8.4099999999999984E-4</v>
      </c>
      <c r="AT22" s="1">
        <f t="shared" si="16"/>
        <v>0</v>
      </c>
      <c r="AU22" s="1">
        <f t="shared" si="17"/>
        <v>2.1170204207789785</v>
      </c>
      <c r="AV22" s="1">
        <v>0</v>
      </c>
      <c r="AW22" s="1">
        <v>45</v>
      </c>
      <c r="AX22" s="1">
        <v>42.1</v>
      </c>
      <c r="AY22" s="1"/>
      <c r="AZ22" s="9">
        <v>3.6432460000000004</v>
      </c>
      <c r="BA22">
        <f t="shared" si="2"/>
        <v>4.8902630872483224</v>
      </c>
      <c r="BB22" s="1"/>
      <c r="BC22" s="1"/>
      <c r="BD22" s="1"/>
      <c r="BE22" s="1"/>
      <c r="BF22" s="1"/>
      <c r="BG22" s="1"/>
      <c r="BH22" t="e">
        <f>#REF!*100</f>
        <v>#REF!</v>
      </c>
      <c r="BI22" t="s">
        <v>53</v>
      </c>
      <c r="BJ22" t="s">
        <v>53</v>
      </c>
      <c r="BK22">
        <v>0.47236200000000006</v>
      </c>
      <c r="BL22">
        <v>2.1170204207789785</v>
      </c>
      <c r="BM22">
        <v>6.1935466863381148</v>
      </c>
      <c r="BN22">
        <v>0.52763799999999994</v>
      </c>
      <c r="BO22">
        <v>0.255</v>
      </c>
      <c r="BP22">
        <v>0.158</v>
      </c>
      <c r="BQ22">
        <v>0.155</v>
      </c>
      <c r="BR22" s="1">
        <v>1</v>
      </c>
      <c r="BS22" s="15">
        <v>1.7270000000000001</v>
      </c>
      <c r="BT22" s="15">
        <v>1.7270000000000001</v>
      </c>
      <c r="BU22" t="s">
        <v>55</v>
      </c>
      <c r="BV22" t="s">
        <v>55</v>
      </c>
    </row>
    <row r="23" spans="1:74" x14ac:dyDescent="0.25">
      <c r="A23" s="1">
        <v>2014</v>
      </c>
      <c r="B23" s="7" t="s">
        <v>51</v>
      </c>
      <c r="C23" s="1">
        <v>1</v>
      </c>
      <c r="D23">
        <v>0.38329055499999998</v>
      </c>
      <c r="E23" t="s">
        <v>82</v>
      </c>
      <c r="F23" s="1">
        <v>1</v>
      </c>
      <c r="G23" s="1">
        <v>0</v>
      </c>
      <c r="H23" s="1">
        <v>0</v>
      </c>
      <c r="I23" s="1">
        <v>482.27613076391606</v>
      </c>
      <c r="J23" s="1">
        <v>0</v>
      </c>
      <c r="K23" s="1">
        <v>1</v>
      </c>
      <c r="L23" s="1">
        <v>1</v>
      </c>
      <c r="M23" s="1">
        <v>0</v>
      </c>
      <c r="N23" s="1">
        <v>0</v>
      </c>
      <c r="O23" s="1">
        <v>0</v>
      </c>
      <c r="P23" s="1" t="s">
        <v>55</v>
      </c>
      <c r="Q23" s="1" t="s">
        <v>55</v>
      </c>
      <c r="R23">
        <v>5.3614401817321804</v>
      </c>
      <c r="S23" s="1">
        <v>35.260695749999996</v>
      </c>
      <c r="T23">
        <v>55.119998931884801</v>
      </c>
      <c r="U23" s="1">
        <v>14.602236665058758</v>
      </c>
      <c r="V23" s="1">
        <v>-3.3022774520051232</v>
      </c>
      <c r="W23">
        <v>28.244144121508214</v>
      </c>
      <c r="X23" s="20">
        <v>27.811947450000002</v>
      </c>
      <c r="Y23" s="1">
        <v>0</v>
      </c>
      <c r="Z23" s="1">
        <v>55</v>
      </c>
      <c r="AA23" s="1">
        <v>41.1</v>
      </c>
      <c r="AB23" s="1">
        <v>0</v>
      </c>
      <c r="AC23" s="1">
        <v>1</v>
      </c>
      <c r="AD23" s="1">
        <v>0</v>
      </c>
      <c r="AE23" s="1">
        <v>2.9</v>
      </c>
      <c r="AF23" s="1">
        <v>0</v>
      </c>
      <c r="AG23" s="1">
        <f t="shared" si="3"/>
        <v>0.55000000000000004</v>
      </c>
      <c r="AH23" s="1">
        <f t="shared" si="4"/>
        <v>0.41100000000000003</v>
      </c>
      <c r="AI23" s="1">
        <f t="shared" si="5"/>
        <v>0</v>
      </c>
      <c r="AJ23" s="1">
        <f t="shared" si="6"/>
        <v>0.01</v>
      </c>
      <c r="AK23" s="1">
        <f t="shared" si="7"/>
        <v>0</v>
      </c>
      <c r="AL23" s="1">
        <f t="shared" si="8"/>
        <v>2.8999999999999998E-2</v>
      </c>
      <c r="AM23" s="1">
        <f t="shared" si="9"/>
        <v>0</v>
      </c>
      <c r="AN23" s="1">
        <f t="shared" si="10"/>
        <v>0.30250000000000005</v>
      </c>
      <c r="AO23" s="1">
        <f t="shared" si="11"/>
        <v>0.16892100000000002</v>
      </c>
      <c r="AP23" s="1">
        <f t="shared" si="12"/>
        <v>0</v>
      </c>
      <c r="AQ23" s="1">
        <f t="shared" si="13"/>
        <v>1E-4</v>
      </c>
      <c r="AR23" s="1">
        <f t="shared" si="14"/>
        <v>0</v>
      </c>
      <c r="AS23" s="1">
        <f t="shared" si="15"/>
        <v>8.4099999999999984E-4</v>
      </c>
      <c r="AT23" s="1">
        <f t="shared" si="16"/>
        <v>0</v>
      </c>
      <c r="AU23" s="1">
        <f t="shared" si="17"/>
        <v>2.1170204207789785</v>
      </c>
      <c r="AV23" s="1">
        <v>0</v>
      </c>
      <c r="AW23" s="1">
        <v>45</v>
      </c>
      <c r="AX23" s="1">
        <v>42.1</v>
      </c>
      <c r="AY23" s="1"/>
      <c r="AZ23" s="9">
        <v>3.5888980000000004</v>
      </c>
      <c r="BA23">
        <f t="shared" si="2"/>
        <v>4.8173127516778527</v>
      </c>
      <c r="BB23" s="1"/>
      <c r="BC23" s="1"/>
      <c r="BD23" s="1"/>
      <c r="BE23" s="1"/>
      <c r="BF23" s="1"/>
      <c r="BG23" s="1"/>
      <c r="BH23" t="e">
        <f>#REF!*100</f>
        <v>#REF!</v>
      </c>
      <c r="BI23" t="s">
        <v>53</v>
      </c>
      <c r="BJ23" t="s">
        <v>53</v>
      </c>
      <c r="BK23">
        <v>0.47236200000000006</v>
      </c>
      <c r="BL23">
        <v>2.1170204207789785</v>
      </c>
      <c r="BM23">
        <v>6.1785168354167199</v>
      </c>
      <c r="BN23">
        <v>0.52763799999999994</v>
      </c>
      <c r="BO23">
        <v>0.255</v>
      </c>
      <c r="BP23">
        <v>0.158</v>
      </c>
      <c r="BQ23">
        <v>0.158</v>
      </c>
      <c r="BR23" s="1">
        <v>1</v>
      </c>
      <c r="BS23" s="15">
        <v>1.7270000000000001</v>
      </c>
      <c r="BT23" s="15">
        <v>1.7270000000000001</v>
      </c>
      <c r="BU23" t="s">
        <v>55</v>
      </c>
      <c r="BV23" t="s">
        <v>55</v>
      </c>
    </row>
    <row r="24" spans="1:74" x14ac:dyDescent="0.25">
      <c r="A24" s="1">
        <v>1993</v>
      </c>
      <c r="B24" s="7" t="s">
        <v>56</v>
      </c>
      <c r="C24" s="1">
        <v>2</v>
      </c>
      <c r="D24">
        <v>0.50956966999999997</v>
      </c>
      <c r="E24" t="s">
        <v>82</v>
      </c>
      <c r="F24" s="1">
        <v>1</v>
      </c>
      <c r="G24" s="1">
        <v>0</v>
      </c>
      <c r="H24" s="1">
        <v>0</v>
      </c>
      <c r="I24" s="1">
        <v>13.910930501937866</v>
      </c>
      <c r="J24" s="1">
        <v>1</v>
      </c>
      <c r="K24" s="1">
        <v>1</v>
      </c>
      <c r="L24" s="1">
        <v>0</v>
      </c>
      <c r="M24" s="1">
        <v>1</v>
      </c>
      <c r="N24" s="1">
        <v>0</v>
      </c>
      <c r="O24" s="1">
        <v>0</v>
      </c>
      <c r="P24" s="1" t="s">
        <v>52</v>
      </c>
      <c r="Q24" s="1" t="s">
        <v>55</v>
      </c>
      <c r="R24" s="19">
        <v>4.7013429999999996</v>
      </c>
      <c r="S24">
        <v>28.168022999999998</v>
      </c>
      <c r="T24">
        <v>49.5</v>
      </c>
      <c r="U24" s="1">
        <v>28.386360030138636</v>
      </c>
      <c r="V24" s="1">
        <v>44.407630617802937</v>
      </c>
      <c r="W24">
        <v>6.5571576850568505</v>
      </c>
      <c r="X24" s="20">
        <v>7.4892779999999997</v>
      </c>
      <c r="Y24" s="1">
        <v>0.5501665472984314</v>
      </c>
      <c r="Z24" s="1">
        <v>15</v>
      </c>
      <c r="AA24" s="1">
        <v>28</v>
      </c>
      <c r="AB24" s="1">
        <v>2</v>
      </c>
      <c r="AC24" s="1">
        <v>55</v>
      </c>
      <c r="AD24" s="1">
        <v>0</v>
      </c>
      <c r="AE24" s="1">
        <v>0</v>
      </c>
      <c r="AF24" s="1">
        <v>0</v>
      </c>
      <c r="AG24" s="1">
        <f t="shared" si="3"/>
        <v>0.15</v>
      </c>
      <c r="AH24" s="1">
        <f t="shared" si="4"/>
        <v>0.28000000000000003</v>
      </c>
      <c r="AI24" s="1">
        <f t="shared" si="5"/>
        <v>0.02</v>
      </c>
      <c r="AJ24" s="1">
        <f t="shared" si="6"/>
        <v>0.55000000000000004</v>
      </c>
      <c r="AK24" s="1">
        <f t="shared" si="7"/>
        <v>0</v>
      </c>
      <c r="AL24" s="1">
        <f t="shared" si="8"/>
        <v>0</v>
      </c>
      <c r="AM24" s="1">
        <f t="shared" si="9"/>
        <v>0</v>
      </c>
      <c r="AN24" s="1">
        <f t="shared" si="10"/>
        <v>2.2499999999999999E-2</v>
      </c>
      <c r="AO24" s="1">
        <f t="shared" si="11"/>
        <v>7.8400000000000011E-2</v>
      </c>
      <c r="AP24" s="1">
        <f t="shared" si="12"/>
        <v>4.0000000000000002E-4</v>
      </c>
      <c r="AQ24" s="1">
        <f t="shared" si="13"/>
        <v>0.30250000000000005</v>
      </c>
      <c r="AR24" s="1">
        <f t="shared" si="14"/>
        <v>0</v>
      </c>
      <c r="AS24" s="1">
        <f t="shared" si="15"/>
        <v>0</v>
      </c>
      <c r="AT24" s="1">
        <f t="shared" si="16"/>
        <v>0</v>
      </c>
      <c r="AU24" s="1">
        <f t="shared" si="17"/>
        <v>2.4764735017335311</v>
      </c>
      <c r="AV24" s="1">
        <v>2</v>
      </c>
      <c r="AW24" s="1">
        <v>85</v>
      </c>
      <c r="AX24" s="1">
        <v>83</v>
      </c>
      <c r="AY24" s="1"/>
      <c r="AZ24" s="3">
        <v>0.73099999999999998</v>
      </c>
      <c r="BA24">
        <f t="shared" ref="BA24:BA45" si="18">AZ24/$AZ$24</f>
        <v>1</v>
      </c>
      <c r="BB24" s="1"/>
      <c r="BC24" s="1"/>
      <c r="BD24" s="1"/>
      <c r="BE24" s="1"/>
      <c r="BF24" s="1"/>
      <c r="BG24" s="1"/>
      <c r="BH24" t="e">
        <f>#REF!*100</f>
        <v>#REF!</v>
      </c>
      <c r="BI24" t="s">
        <v>57</v>
      </c>
      <c r="BJ24" t="s">
        <v>58</v>
      </c>
      <c r="BK24">
        <v>0.40380000000000005</v>
      </c>
      <c r="BL24">
        <v>2.4764735017335311</v>
      </c>
      <c r="BM24">
        <v>2.6326748981579642</v>
      </c>
      <c r="BN24">
        <v>0.59619999999999995</v>
      </c>
      <c r="BO24">
        <v>0.74299999999999999</v>
      </c>
      <c r="BP24">
        <v>0.58899999999999997</v>
      </c>
      <c r="BQ24">
        <v>0.59</v>
      </c>
      <c r="BR24" s="1">
        <v>1</v>
      </c>
      <c r="BS24" s="15">
        <v>2.25</v>
      </c>
      <c r="BT24" s="15">
        <v>3.75</v>
      </c>
      <c r="BU24" t="s">
        <v>55</v>
      </c>
      <c r="BV24" t="s">
        <v>90</v>
      </c>
    </row>
    <row r="25" spans="1:74" x14ac:dyDescent="0.25">
      <c r="A25" s="1">
        <v>1994</v>
      </c>
      <c r="B25" s="7" t="s">
        <v>56</v>
      </c>
      <c r="C25" s="1">
        <v>2</v>
      </c>
      <c r="D25">
        <v>0.52134569697431798</v>
      </c>
      <c r="E25" t="s">
        <v>82</v>
      </c>
      <c r="F25" s="1">
        <v>1</v>
      </c>
      <c r="G25" s="1">
        <v>0</v>
      </c>
      <c r="H25" s="1">
        <v>0</v>
      </c>
      <c r="I25" s="1">
        <v>15.319150552749635</v>
      </c>
      <c r="J25" s="1">
        <v>1</v>
      </c>
      <c r="K25" s="1">
        <v>1</v>
      </c>
      <c r="L25" s="1">
        <v>0</v>
      </c>
      <c r="M25" s="1">
        <v>0</v>
      </c>
      <c r="N25" s="1">
        <v>1</v>
      </c>
      <c r="O25" s="1">
        <v>0</v>
      </c>
      <c r="P25" s="1" t="s">
        <v>54</v>
      </c>
      <c r="Q25" s="1" t="s">
        <v>54</v>
      </c>
      <c r="R25" s="19">
        <v>4.7813850000000002</v>
      </c>
      <c r="S25" s="11">
        <v>15.021379634374799</v>
      </c>
      <c r="T25">
        <v>52</v>
      </c>
      <c r="U25" s="1">
        <v>27.197539384915704</v>
      </c>
      <c r="V25" s="1">
        <v>44.113155137909821</v>
      </c>
      <c r="W25">
        <v>7.9522082383503516</v>
      </c>
      <c r="X25" s="20">
        <v>7.634512</v>
      </c>
      <c r="Y25" s="1">
        <v>0.5501665472984314</v>
      </c>
      <c r="Z25" s="1">
        <v>15</v>
      </c>
      <c r="AA25" s="1">
        <v>28</v>
      </c>
      <c r="AB25" s="1">
        <v>2</v>
      </c>
      <c r="AC25" s="1">
        <v>55</v>
      </c>
      <c r="AD25" s="1">
        <v>0</v>
      </c>
      <c r="AE25" s="1">
        <v>0</v>
      </c>
      <c r="AF25" s="1">
        <v>0</v>
      </c>
      <c r="AG25" s="1">
        <f t="shared" si="3"/>
        <v>0.15</v>
      </c>
      <c r="AH25" s="1">
        <f t="shared" si="4"/>
        <v>0.28000000000000003</v>
      </c>
      <c r="AI25" s="1">
        <f t="shared" si="5"/>
        <v>0.02</v>
      </c>
      <c r="AJ25" s="1">
        <f t="shared" si="6"/>
        <v>0.55000000000000004</v>
      </c>
      <c r="AK25" s="1">
        <f t="shared" si="7"/>
        <v>0</v>
      </c>
      <c r="AL25" s="1">
        <f t="shared" si="8"/>
        <v>0</v>
      </c>
      <c r="AM25" s="1">
        <f t="shared" si="9"/>
        <v>0</v>
      </c>
      <c r="AN25" s="1">
        <f t="shared" si="10"/>
        <v>2.2499999999999999E-2</v>
      </c>
      <c r="AO25" s="1">
        <f t="shared" si="11"/>
        <v>7.8400000000000011E-2</v>
      </c>
      <c r="AP25" s="1">
        <f t="shared" si="12"/>
        <v>4.0000000000000002E-4</v>
      </c>
      <c r="AQ25" s="1">
        <f t="shared" si="13"/>
        <v>0.30250000000000005</v>
      </c>
      <c r="AR25" s="1">
        <f t="shared" si="14"/>
        <v>0</v>
      </c>
      <c r="AS25" s="1">
        <f t="shared" si="15"/>
        <v>0</v>
      </c>
      <c r="AT25" s="1">
        <f t="shared" si="16"/>
        <v>0</v>
      </c>
      <c r="AU25" s="1">
        <f t="shared" si="17"/>
        <v>2.4764735017335311</v>
      </c>
      <c r="AV25" s="1">
        <v>2</v>
      </c>
      <c r="AW25" s="1">
        <v>85</v>
      </c>
      <c r="AX25" s="1">
        <v>83</v>
      </c>
      <c r="AY25" s="1"/>
      <c r="AZ25" s="3">
        <v>0.80500000000000005</v>
      </c>
      <c r="BA25">
        <f t="shared" si="18"/>
        <v>1.101231190150479</v>
      </c>
      <c r="BB25" s="1"/>
      <c r="BC25" s="1"/>
      <c r="BD25" s="1"/>
      <c r="BE25" s="1"/>
      <c r="BF25" s="1"/>
      <c r="BG25" s="1"/>
      <c r="BH25" t="e">
        <f>#REF!*100</f>
        <v>#REF!</v>
      </c>
      <c r="BI25" t="s">
        <v>57</v>
      </c>
      <c r="BJ25" t="s">
        <v>58</v>
      </c>
      <c r="BK25">
        <v>0.40380000000000005</v>
      </c>
      <c r="BL25">
        <v>2.4764735017335311</v>
      </c>
      <c r="BM25">
        <v>2.7291037158267488</v>
      </c>
      <c r="BN25">
        <v>0.59619999999999995</v>
      </c>
      <c r="BO25">
        <v>0.74299999999999999</v>
      </c>
      <c r="BP25">
        <v>0.58799999999999997</v>
      </c>
      <c r="BQ25">
        <v>0.58899999999999997</v>
      </c>
      <c r="BR25" s="1">
        <v>0</v>
      </c>
      <c r="BS25" s="15">
        <v>3.75</v>
      </c>
      <c r="BT25" s="15">
        <v>3.75</v>
      </c>
      <c r="BU25" t="s">
        <v>90</v>
      </c>
      <c r="BV25" t="s">
        <v>90</v>
      </c>
    </row>
    <row r="26" spans="1:74" x14ac:dyDescent="0.25">
      <c r="A26" s="1">
        <v>1995</v>
      </c>
      <c r="B26" s="7" t="s">
        <v>56</v>
      </c>
      <c r="C26" s="1">
        <v>2</v>
      </c>
      <c r="D26">
        <v>0.52558463290581303</v>
      </c>
      <c r="E26" t="s">
        <v>82</v>
      </c>
      <c r="F26" s="1">
        <v>1</v>
      </c>
      <c r="G26" s="1">
        <v>0</v>
      </c>
      <c r="H26" s="1">
        <v>0</v>
      </c>
      <c r="I26" s="1">
        <v>15.014670541763307</v>
      </c>
      <c r="J26" s="1">
        <v>1</v>
      </c>
      <c r="K26" s="1">
        <v>1</v>
      </c>
      <c r="L26" s="1">
        <v>0</v>
      </c>
      <c r="M26" s="1">
        <v>0</v>
      </c>
      <c r="N26" s="1">
        <v>1</v>
      </c>
      <c r="O26" s="1">
        <v>0</v>
      </c>
      <c r="P26" s="1" t="s">
        <v>54</v>
      </c>
      <c r="Q26" s="1" t="s">
        <v>54</v>
      </c>
      <c r="R26" s="19">
        <v>4.8586830000000001</v>
      </c>
      <c r="S26" s="11">
        <v>11.4687476155979</v>
      </c>
      <c r="T26">
        <v>63.380001068115199</v>
      </c>
      <c r="U26" s="1">
        <v>27.186564770614911</v>
      </c>
      <c r="V26" s="1">
        <v>35.530094787817212</v>
      </c>
      <c r="W26">
        <v>11.42728132554582</v>
      </c>
      <c r="X26" s="20">
        <v>7.0140989999999999</v>
      </c>
      <c r="Y26" s="1">
        <v>0.5501665472984314</v>
      </c>
      <c r="Z26" s="1">
        <v>15</v>
      </c>
      <c r="AA26" s="1">
        <v>28</v>
      </c>
      <c r="AB26" s="1">
        <v>2</v>
      </c>
      <c r="AC26" s="1">
        <v>55</v>
      </c>
      <c r="AD26" s="1">
        <v>0</v>
      </c>
      <c r="AE26" s="1">
        <v>0</v>
      </c>
      <c r="AF26" s="1">
        <v>0</v>
      </c>
      <c r="AG26" s="1">
        <f t="shared" si="3"/>
        <v>0.15</v>
      </c>
      <c r="AH26" s="1">
        <f t="shared" si="4"/>
        <v>0.28000000000000003</v>
      </c>
      <c r="AI26" s="1">
        <f t="shared" si="5"/>
        <v>0.02</v>
      </c>
      <c r="AJ26" s="1">
        <f t="shared" si="6"/>
        <v>0.55000000000000004</v>
      </c>
      <c r="AK26" s="1">
        <f t="shared" si="7"/>
        <v>0</v>
      </c>
      <c r="AL26" s="1">
        <f t="shared" si="8"/>
        <v>0</v>
      </c>
      <c r="AM26" s="1">
        <f t="shared" si="9"/>
        <v>0</v>
      </c>
      <c r="AN26" s="1">
        <f t="shared" si="10"/>
        <v>2.2499999999999999E-2</v>
      </c>
      <c r="AO26" s="1">
        <f t="shared" si="11"/>
        <v>7.8400000000000011E-2</v>
      </c>
      <c r="AP26" s="1">
        <f t="shared" si="12"/>
        <v>4.0000000000000002E-4</v>
      </c>
      <c r="AQ26" s="1">
        <f t="shared" si="13"/>
        <v>0.30250000000000005</v>
      </c>
      <c r="AR26" s="1">
        <f t="shared" si="14"/>
        <v>0</v>
      </c>
      <c r="AS26" s="1">
        <f t="shared" si="15"/>
        <v>0</v>
      </c>
      <c r="AT26" s="1">
        <f t="shared" si="16"/>
        <v>0</v>
      </c>
      <c r="AU26" s="1">
        <f t="shared" si="17"/>
        <v>2.4764735017335311</v>
      </c>
      <c r="AV26" s="1">
        <v>2</v>
      </c>
      <c r="AW26" s="1">
        <v>85</v>
      </c>
      <c r="AX26" s="1">
        <v>83</v>
      </c>
      <c r="AY26" s="1"/>
      <c r="AZ26" s="3">
        <v>0.78900000000000003</v>
      </c>
      <c r="BA26">
        <f t="shared" si="18"/>
        <v>1.0793433652530779</v>
      </c>
      <c r="BB26" s="1">
        <v>16.27324104309082</v>
      </c>
      <c r="BC26" s="1">
        <v>4.8994865417480469</v>
      </c>
      <c r="BD26" s="1">
        <v>0.51952207088470459</v>
      </c>
      <c r="BE26" s="1">
        <v>31.323484420776367</v>
      </c>
      <c r="BF26" s="1">
        <v>3.3214175701141357</v>
      </c>
      <c r="BG26" s="1">
        <v>9.4307575225830078</v>
      </c>
      <c r="BH26" t="e">
        <f>#REF!*100</f>
        <v>#REF!</v>
      </c>
      <c r="BI26" t="s">
        <v>57</v>
      </c>
      <c r="BJ26" t="s">
        <v>58</v>
      </c>
      <c r="BK26">
        <v>0.40380000000000005</v>
      </c>
      <c r="BL26">
        <v>2.4764735017335311</v>
      </c>
      <c r="BM26">
        <v>2.7090277592540599</v>
      </c>
      <c r="BN26">
        <v>0.59619999999999995</v>
      </c>
      <c r="BO26">
        <v>0.74299999999999999</v>
      </c>
      <c r="BP26">
        <v>0.58699999999999997</v>
      </c>
      <c r="BQ26">
        <v>0.58799999999999997</v>
      </c>
      <c r="BR26" s="1">
        <v>0</v>
      </c>
      <c r="BS26" s="15">
        <v>3.75</v>
      </c>
      <c r="BT26" s="15">
        <v>3.75</v>
      </c>
      <c r="BU26" t="s">
        <v>90</v>
      </c>
      <c r="BV26" t="s">
        <v>90</v>
      </c>
    </row>
    <row r="27" spans="1:74" x14ac:dyDescent="0.25">
      <c r="A27" s="1">
        <v>1996</v>
      </c>
      <c r="B27" s="7" t="s">
        <v>56</v>
      </c>
      <c r="C27" s="1">
        <v>2</v>
      </c>
      <c r="D27">
        <v>0.49873803867301097</v>
      </c>
      <c r="E27" t="s">
        <v>82</v>
      </c>
      <c r="F27" s="1">
        <v>1</v>
      </c>
      <c r="G27" s="1">
        <v>0</v>
      </c>
      <c r="H27" s="1">
        <v>0</v>
      </c>
      <c r="I27" s="1">
        <v>14.500860523223878</v>
      </c>
      <c r="J27" s="1">
        <v>1</v>
      </c>
      <c r="K27" s="1">
        <v>1</v>
      </c>
      <c r="L27" s="1">
        <v>0</v>
      </c>
      <c r="M27" s="1">
        <v>0</v>
      </c>
      <c r="N27" s="1">
        <v>1</v>
      </c>
      <c r="O27" s="1">
        <v>0</v>
      </c>
      <c r="P27" s="1" t="s">
        <v>54</v>
      </c>
      <c r="Q27" s="1" t="s">
        <v>54</v>
      </c>
      <c r="R27" s="19">
        <v>5.04467</v>
      </c>
      <c r="S27" s="11">
        <v>4.8075625803911297</v>
      </c>
      <c r="T27">
        <v>87.360000610351605</v>
      </c>
      <c r="U27" s="1">
        <v>27.274420648173503</v>
      </c>
      <c r="V27" s="1">
        <v>39.779866198620411</v>
      </c>
      <c r="W27">
        <v>11.580208872889912</v>
      </c>
      <c r="X27" s="20">
        <v>7.6216179999999998</v>
      </c>
      <c r="Y27" s="1">
        <v>0.46686500310897827</v>
      </c>
      <c r="Z27" s="1">
        <v>15</v>
      </c>
      <c r="AA27" s="1">
        <v>28</v>
      </c>
      <c r="AB27" s="1">
        <v>2</v>
      </c>
      <c r="AC27" s="1">
        <v>55</v>
      </c>
      <c r="AD27" s="1">
        <v>0</v>
      </c>
      <c r="AE27" s="1">
        <v>0</v>
      </c>
      <c r="AF27" s="1">
        <v>0</v>
      </c>
      <c r="AG27" s="1">
        <f t="shared" si="3"/>
        <v>0.15</v>
      </c>
      <c r="AH27" s="1">
        <f t="shared" si="4"/>
        <v>0.28000000000000003</v>
      </c>
      <c r="AI27" s="1">
        <f t="shared" si="5"/>
        <v>0.02</v>
      </c>
      <c r="AJ27" s="1">
        <f t="shared" si="6"/>
        <v>0.55000000000000004</v>
      </c>
      <c r="AK27" s="1">
        <f t="shared" si="7"/>
        <v>0</v>
      </c>
      <c r="AL27" s="1">
        <f t="shared" si="8"/>
        <v>0</v>
      </c>
      <c r="AM27" s="1">
        <f t="shared" si="9"/>
        <v>0</v>
      </c>
      <c r="AN27" s="1">
        <f t="shared" si="10"/>
        <v>2.2499999999999999E-2</v>
      </c>
      <c r="AO27" s="1">
        <f t="shared" si="11"/>
        <v>7.8400000000000011E-2</v>
      </c>
      <c r="AP27" s="1">
        <f t="shared" si="12"/>
        <v>4.0000000000000002E-4</v>
      </c>
      <c r="AQ27" s="1">
        <f t="shared" si="13"/>
        <v>0.30250000000000005</v>
      </c>
      <c r="AR27" s="1">
        <f t="shared" si="14"/>
        <v>0</v>
      </c>
      <c r="AS27" s="1">
        <f t="shared" si="15"/>
        <v>0</v>
      </c>
      <c r="AT27" s="1">
        <f t="shared" si="16"/>
        <v>0</v>
      </c>
      <c r="AU27" s="1">
        <f t="shared" si="17"/>
        <v>2.4764735017335311</v>
      </c>
      <c r="AV27" s="1">
        <v>2</v>
      </c>
      <c r="AW27" s="1">
        <v>85</v>
      </c>
      <c r="AX27" s="1">
        <v>83</v>
      </c>
      <c r="AY27" s="1"/>
      <c r="AZ27" s="3">
        <v>0.76200000000000001</v>
      </c>
      <c r="BA27">
        <f t="shared" si="18"/>
        <v>1.042407660738714</v>
      </c>
      <c r="BB27" s="1">
        <v>16.27324104309082</v>
      </c>
      <c r="BC27" s="1">
        <v>4.8994865417480469</v>
      </c>
      <c r="BD27" s="1">
        <v>0.51952207088470459</v>
      </c>
      <c r="BE27" s="1">
        <v>31.323484420776367</v>
      </c>
      <c r="BF27" s="1">
        <v>3.3214175701141357</v>
      </c>
      <c r="BG27" s="1">
        <v>9.4307575225830078</v>
      </c>
      <c r="BH27" t="e">
        <f>#REF!*100</f>
        <v>#REF!</v>
      </c>
      <c r="BI27" t="s">
        <v>57</v>
      </c>
      <c r="BJ27" t="s">
        <v>58</v>
      </c>
      <c r="BK27">
        <v>0.40380000000000005</v>
      </c>
      <c r="BL27">
        <v>2.4764735017335311</v>
      </c>
      <c r="BM27">
        <v>2.6742079940948318</v>
      </c>
      <c r="BN27">
        <v>0.59619999999999995</v>
      </c>
      <c r="BO27">
        <v>0.74299999999999999</v>
      </c>
      <c r="BP27">
        <v>0.58699999999999997</v>
      </c>
      <c r="BQ27">
        <v>0.58699999999999997</v>
      </c>
      <c r="BR27" s="1">
        <v>0</v>
      </c>
      <c r="BS27" s="15">
        <v>3.75</v>
      </c>
      <c r="BT27" s="15">
        <v>3.75</v>
      </c>
      <c r="BU27" t="s">
        <v>90</v>
      </c>
      <c r="BV27" t="s">
        <v>90</v>
      </c>
    </row>
    <row r="28" spans="1:74" x14ac:dyDescent="0.25">
      <c r="A28" s="1">
        <v>1997</v>
      </c>
      <c r="B28" s="7" t="s">
        <v>56</v>
      </c>
      <c r="C28" s="1">
        <v>2</v>
      </c>
      <c r="D28">
        <v>0.56123135000000002</v>
      </c>
      <c r="E28" t="s">
        <v>82</v>
      </c>
      <c r="F28" s="1">
        <v>1</v>
      </c>
      <c r="G28" s="1">
        <v>0</v>
      </c>
      <c r="H28" s="1">
        <v>0</v>
      </c>
      <c r="I28" s="1">
        <v>14.805340534210206</v>
      </c>
      <c r="J28" s="1">
        <v>1</v>
      </c>
      <c r="K28" s="1">
        <v>1</v>
      </c>
      <c r="L28" s="1">
        <v>0</v>
      </c>
      <c r="M28" s="1">
        <v>0</v>
      </c>
      <c r="N28" s="1">
        <v>1</v>
      </c>
      <c r="O28" s="1">
        <v>0</v>
      </c>
      <c r="P28" s="1" t="s">
        <v>54</v>
      </c>
      <c r="Q28" s="1" t="s">
        <v>54</v>
      </c>
      <c r="R28" s="19">
        <v>5.1015920000000001</v>
      </c>
      <c r="S28">
        <v>15.680721999999999</v>
      </c>
      <c r="T28">
        <v>39.310001373291001</v>
      </c>
      <c r="U28" s="1">
        <v>29.359060947895664</v>
      </c>
      <c r="V28" s="1">
        <v>41.951600832034821</v>
      </c>
      <c r="W28">
        <v>5.7050425077964917</v>
      </c>
      <c r="X28" s="20">
        <v>9.9774600000000007</v>
      </c>
      <c r="Y28" s="1">
        <v>0.75280290842056274</v>
      </c>
      <c r="Z28" s="1">
        <v>15</v>
      </c>
      <c r="AA28" s="1">
        <v>28</v>
      </c>
      <c r="AB28" s="1">
        <v>2</v>
      </c>
      <c r="AC28" s="1">
        <v>55</v>
      </c>
      <c r="AD28" s="1">
        <v>0</v>
      </c>
      <c r="AE28" s="1">
        <v>0</v>
      </c>
      <c r="AF28" s="1">
        <v>0</v>
      </c>
      <c r="AG28" s="1">
        <f t="shared" si="3"/>
        <v>0.15</v>
      </c>
      <c r="AH28" s="1">
        <f t="shared" si="4"/>
        <v>0.28000000000000003</v>
      </c>
      <c r="AI28" s="1">
        <f t="shared" si="5"/>
        <v>0.02</v>
      </c>
      <c r="AJ28" s="1">
        <f t="shared" si="6"/>
        <v>0.55000000000000004</v>
      </c>
      <c r="AK28" s="1">
        <f t="shared" si="7"/>
        <v>0</v>
      </c>
      <c r="AL28" s="1">
        <f t="shared" si="8"/>
        <v>0</v>
      </c>
      <c r="AM28" s="1">
        <f t="shared" si="9"/>
        <v>0</v>
      </c>
      <c r="AN28" s="1">
        <f t="shared" si="10"/>
        <v>2.2499999999999999E-2</v>
      </c>
      <c r="AO28" s="1">
        <f t="shared" si="11"/>
        <v>7.8400000000000011E-2</v>
      </c>
      <c r="AP28" s="1">
        <f t="shared" si="12"/>
        <v>4.0000000000000002E-4</v>
      </c>
      <c r="AQ28" s="1">
        <f t="shared" si="13"/>
        <v>0.30250000000000005</v>
      </c>
      <c r="AR28" s="1">
        <f t="shared" si="14"/>
        <v>0</v>
      </c>
      <c r="AS28" s="1">
        <f t="shared" si="15"/>
        <v>0</v>
      </c>
      <c r="AT28" s="1">
        <f t="shared" si="16"/>
        <v>0</v>
      </c>
      <c r="AU28" s="1">
        <f t="shared" si="17"/>
        <v>2.4764735017335311</v>
      </c>
      <c r="AV28" s="1">
        <v>2</v>
      </c>
      <c r="AW28" s="1">
        <v>85</v>
      </c>
      <c r="AX28" s="1">
        <v>83</v>
      </c>
      <c r="AY28" s="1"/>
      <c r="AZ28" s="3">
        <v>0.77800000000000002</v>
      </c>
      <c r="BA28">
        <f t="shared" si="18"/>
        <v>1.0642954856361149</v>
      </c>
      <c r="BB28" s="1">
        <v>16.27324104309082</v>
      </c>
      <c r="BC28" s="1">
        <v>4.8994865417480469</v>
      </c>
      <c r="BD28" s="1">
        <v>0.51952207088470459</v>
      </c>
      <c r="BE28" s="1">
        <v>31.323484420776367</v>
      </c>
      <c r="BF28" s="1">
        <v>3.3214175701141357</v>
      </c>
      <c r="BG28" s="1">
        <v>9.4307575225830078</v>
      </c>
      <c r="BH28" t="e">
        <f>#REF!*100</f>
        <v>#REF!</v>
      </c>
      <c r="BI28" t="s">
        <v>57</v>
      </c>
      <c r="BJ28" t="s">
        <v>58</v>
      </c>
      <c r="BK28">
        <v>0.40380000000000005</v>
      </c>
      <c r="BL28">
        <v>2.4764735017335311</v>
      </c>
      <c r="BM28">
        <v>2.6949879625865769</v>
      </c>
      <c r="BN28">
        <v>0.59619999999999995</v>
      </c>
      <c r="BO28">
        <v>0.74299999999999999</v>
      </c>
      <c r="BP28">
        <v>0.58599999999999997</v>
      </c>
      <c r="BQ28">
        <v>0.58699999999999997</v>
      </c>
      <c r="BR28" s="1">
        <v>0</v>
      </c>
      <c r="BS28" s="15">
        <v>3.75</v>
      </c>
      <c r="BT28" s="15">
        <v>4</v>
      </c>
      <c r="BU28" t="s">
        <v>90</v>
      </c>
      <c r="BV28" t="s">
        <v>90</v>
      </c>
    </row>
    <row r="29" spans="1:74" x14ac:dyDescent="0.25">
      <c r="A29" s="1">
        <v>1998</v>
      </c>
      <c r="B29" s="7" t="s">
        <v>56</v>
      </c>
      <c r="C29" s="1">
        <v>2</v>
      </c>
      <c r="D29">
        <v>0.54960526985095304</v>
      </c>
      <c r="E29" t="s">
        <v>82</v>
      </c>
      <c r="F29" s="1">
        <v>1</v>
      </c>
      <c r="G29" s="1">
        <v>0</v>
      </c>
      <c r="H29" s="1">
        <v>0</v>
      </c>
      <c r="I29" s="1">
        <v>17.184090620040894</v>
      </c>
      <c r="J29" s="1">
        <v>1</v>
      </c>
      <c r="K29" s="1">
        <v>1</v>
      </c>
      <c r="L29" s="1">
        <v>0</v>
      </c>
      <c r="M29" s="1">
        <v>1</v>
      </c>
      <c r="N29" s="1">
        <v>0</v>
      </c>
      <c r="O29" s="1">
        <v>0</v>
      </c>
      <c r="P29" s="1" t="s">
        <v>52</v>
      </c>
      <c r="Q29" s="1" t="s">
        <v>52</v>
      </c>
      <c r="R29" s="19">
        <v>4.9113319999999998</v>
      </c>
      <c r="S29" s="11">
        <v>13.0230241238128</v>
      </c>
      <c r="T29" s="15">
        <v>57.993421315573102</v>
      </c>
      <c r="U29" s="1">
        <v>32.582477854688378</v>
      </c>
      <c r="V29" s="1">
        <v>30.229049887532661</v>
      </c>
      <c r="W29">
        <v>7.0511278298231161</v>
      </c>
      <c r="X29" s="20">
        <v>10.351900000000001</v>
      </c>
      <c r="Y29" s="1">
        <v>0.75280290842056274</v>
      </c>
      <c r="Z29" s="1">
        <v>15</v>
      </c>
      <c r="AA29" s="1">
        <v>28</v>
      </c>
      <c r="AB29" s="1">
        <v>2</v>
      </c>
      <c r="AC29" s="1">
        <v>55</v>
      </c>
      <c r="AD29" s="1">
        <v>0</v>
      </c>
      <c r="AE29" s="1">
        <v>0</v>
      </c>
      <c r="AF29" s="1">
        <v>0</v>
      </c>
      <c r="AG29" s="1">
        <f t="shared" si="3"/>
        <v>0.15</v>
      </c>
      <c r="AH29" s="1">
        <f t="shared" si="4"/>
        <v>0.28000000000000003</v>
      </c>
      <c r="AI29" s="1">
        <f t="shared" si="5"/>
        <v>0.02</v>
      </c>
      <c r="AJ29" s="1">
        <f t="shared" si="6"/>
        <v>0.55000000000000004</v>
      </c>
      <c r="AK29" s="1">
        <f t="shared" si="7"/>
        <v>0</v>
      </c>
      <c r="AL29" s="1">
        <f t="shared" si="8"/>
        <v>0</v>
      </c>
      <c r="AM29" s="1">
        <f t="shared" si="9"/>
        <v>0</v>
      </c>
      <c r="AN29" s="1">
        <f t="shared" si="10"/>
        <v>2.2499999999999999E-2</v>
      </c>
      <c r="AO29" s="1">
        <f t="shared" si="11"/>
        <v>7.8400000000000011E-2</v>
      </c>
      <c r="AP29" s="1">
        <f t="shared" si="12"/>
        <v>4.0000000000000002E-4</v>
      </c>
      <c r="AQ29" s="1">
        <f t="shared" si="13"/>
        <v>0.30250000000000005</v>
      </c>
      <c r="AR29" s="1">
        <f t="shared" si="14"/>
        <v>0</v>
      </c>
      <c r="AS29" s="1">
        <f t="shared" si="15"/>
        <v>0</v>
      </c>
      <c r="AT29" s="1">
        <f t="shared" si="16"/>
        <v>0</v>
      </c>
      <c r="AU29" s="1">
        <f t="shared" si="17"/>
        <v>2.4764735017335311</v>
      </c>
      <c r="AV29" s="1">
        <v>2</v>
      </c>
      <c r="AW29" s="1">
        <v>85</v>
      </c>
      <c r="AX29" s="1">
        <v>83</v>
      </c>
      <c r="AY29" s="1"/>
      <c r="AZ29" s="3">
        <v>0.90300000000000002</v>
      </c>
      <c r="BA29">
        <f t="shared" si="18"/>
        <v>1.2352941176470589</v>
      </c>
      <c r="BB29" s="1">
        <v>17.082357406616211</v>
      </c>
      <c r="BC29" s="1">
        <v>4.9355049133300781</v>
      </c>
      <c r="BD29" s="1">
        <v>0.40201935172080994</v>
      </c>
      <c r="BE29" s="1">
        <v>47.103618621826172</v>
      </c>
      <c r="BF29" s="1">
        <v>3.4601044654846191</v>
      </c>
      <c r="BG29" s="1">
        <v>13.452167510986328</v>
      </c>
      <c r="BH29" t="e">
        <f>#REF!*100</f>
        <v>#REF!</v>
      </c>
      <c r="BI29" t="s">
        <v>57</v>
      </c>
      <c r="BJ29" t="s">
        <v>58</v>
      </c>
      <c r="BK29">
        <v>0.40380000000000005</v>
      </c>
      <c r="BL29">
        <v>2.4764735017335311</v>
      </c>
      <c r="BM29">
        <v>2.843983991825171</v>
      </c>
      <c r="BN29">
        <v>0.59619999999999995</v>
      </c>
      <c r="BO29">
        <v>0.74299999999999999</v>
      </c>
      <c r="BP29">
        <v>0.58499999999999996</v>
      </c>
      <c r="BQ29">
        <v>0.58599999999999997</v>
      </c>
      <c r="BR29" s="1">
        <v>0</v>
      </c>
      <c r="BS29" s="15">
        <v>4</v>
      </c>
      <c r="BT29" s="15">
        <v>3.75</v>
      </c>
      <c r="BU29" t="s">
        <v>90</v>
      </c>
      <c r="BV29" t="s">
        <v>90</v>
      </c>
    </row>
    <row r="30" spans="1:74" x14ac:dyDescent="0.25">
      <c r="A30" s="1">
        <v>1999</v>
      </c>
      <c r="B30" s="7" t="s">
        <v>56</v>
      </c>
      <c r="C30" s="1">
        <v>2</v>
      </c>
      <c r="D30">
        <v>0.56185335999999997</v>
      </c>
      <c r="E30" t="s">
        <v>82</v>
      </c>
      <c r="F30" s="1">
        <v>1</v>
      </c>
      <c r="G30" s="1">
        <v>0</v>
      </c>
      <c r="H30" s="1">
        <v>0</v>
      </c>
      <c r="I30" s="1">
        <v>18.497160667419433</v>
      </c>
      <c r="J30" s="1">
        <v>1</v>
      </c>
      <c r="K30" s="1">
        <v>1</v>
      </c>
      <c r="L30" s="1">
        <v>0</v>
      </c>
      <c r="M30" s="1">
        <v>1</v>
      </c>
      <c r="N30" s="1">
        <v>0</v>
      </c>
      <c r="O30" s="1">
        <v>0</v>
      </c>
      <c r="P30" s="1" t="s">
        <v>52</v>
      </c>
      <c r="Q30" s="1" t="s">
        <v>52</v>
      </c>
      <c r="R30" s="19">
        <v>5.0718310000000004</v>
      </c>
      <c r="S30">
        <v>17.3989075</v>
      </c>
      <c r="T30">
        <v>61.400001525878899</v>
      </c>
      <c r="U30" s="1">
        <v>27.28735619056123</v>
      </c>
      <c r="V30" s="1">
        <v>32.181522386727515</v>
      </c>
      <c r="W30">
        <v>2.4115657184012491</v>
      </c>
      <c r="X30" s="20">
        <v>10.788439</v>
      </c>
      <c r="Y30" s="1">
        <v>0.75280290842056274</v>
      </c>
      <c r="Z30" s="1">
        <v>15</v>
      </c>
      <c r="AA30" s="1">
        <v>28</v>
      </c>
      <c r="AB30" s="1">
        <v>2</v>
      </c>
      <c r="AC30" s="1">
        <v>55</v>
      </c>
      <c r="AD30" s="1">
        <v>0</v>
      </c>
      <c r="AE30" s="1">
        <v>0</v>
      </c>
      <c r="AF30" s="1">
        <v>0</v>
      </c>
      <c r="AG30" s="1">
        <f t="shared" si="3"/>
        <v>0.15</v>
      </c>
      <c r="AH30" s="1">
        <f t="shared" si="4"/>
        <v>0.28000000000000003</v>
      </c>
      <c r="AI30" s="1">
        <f t="shared" si="5"/>
        <v>0.02</v>
      </c>
      <c r="AJ30" s="1">
        <f t="shared" si="6"/>
        <v>0.55000000000000004</v>
      </c>
      <c r="AK30" s="1">
        <f t="shared" si="7"/>
        <v>0</v>
      </c>
      <c r="AL30" s="1">
        <f t="shared" si="8"/>
        <v>0</v>
      </c>
      <c r="AM30" s="1">
        <f t="shared" si="9"/>
        <v>0</v>
      </c>
      <c r="AN30" s="1">
        <f t="shared" si="10"/>
        <v>2.2499999999999999E-2</v>
      </c>
      <c r="AO30" s="1">
        <f t="shared" si="11"/>
        <v>7.8400000000000011E-2</v>
      </c>
      <c r="AP30" s="1">
        <f t="shared" si="12"/>
        <v>4.0000000000000002E-4</v>
      </c>
      <c r="AQ30" s="1">
        <f t="shared" si="13"/>
        <v>0.30250000000000005</v>
      </c>
      <c r="AR30" s="1">
        <f t="shared" si="14"/>
        <v>0</v>
      </c>
      <c r="AS30" s="1">
        <f t="shared" si="15"/>
        <v>0</v>
      </c>
      <c r="AT30" s="1">
        <f t="shared" si="16"/>
        <v>0</v>
      </c>
      <c r="AU30" s="1">
        <f t="shared" si="17"/>
        <v>2.4764735017335311</v>
      </c>
      <c r="AV30" s="1">
        <v>2</v>
      </c>
      <c r="AW30" s="1">
        <v>85</v>
      </c>
      <c r="AX30" s="1">
        <v>83</v>
      </c>
      <c r="AY30" s="1"/>
      <c r="AZ30" s="3">
        <v>0.97199999999999998</v>
      </c>
      <c r="BA30">
        <f t="shared" si="18"/>
        <v>1.3296853625170999</v>
      </c>
      <c r="BB30" s="1">
        <v>17.891473770141602</v>
      </c>
      <c r="BC30" s="1">
        <v>4.9715232849121094</v>
      </c>
      <c r="BD30" s="1">
        <v>0.28451663255691528</v>
      </c>
      <c r="BE30" s="1">
        <v>62.883754730224609</v>
      </c>
      <c r="BF30" s="1">
        <v>3.5987911224365234</v>
      </c>
      <c r="BG30" s="1">
        <v>17.473577499389648</v>
      </c>
      <c r="BH30" t="e">
        <f>#REF!*100</f>
        <v>#REF!</v>
      </c>
      <c r="BI30" t="s">
        <v>57</v>
      </c>
      <c r="BJ30" t="s">
        <v>58</v>
      </c>
      <c r="BK30">
        <v>0.40380000000000005</v>
      </c>
      <c r="BL30">
        <v>2.4764735017335311</v>
      </c>
      <c r="BM30">
        <v>2.9176172428686251</v>
      </c>
      <c r="BN30">
        <v>0.59619999999999995</v>
      </c>
      <c r="BO30">
        <v>0.74299999999999999</v>
      </c>
      <c r="BP30">
        <v>0.58399999999999996</v>
      </c>
      <c r="BQ30">
        <v>0.58499999999999996</v>
      </c>
      <c r="BR30" s="1">
        <v>0</v>
      </c>
      <c r="BS30" s="15">
        <v>3.75</v>
      </c>
      <c r="BT30" s="15">
        <v>3.75</v>
      </c>
      <c r="BU30" t="s">
        <v>90</v>
      </c>
      <c r="BV30" t="s">
        <v>90</v>
      </c>
    </row>
    <row r="31" spans="1:74" x14ac:dyDescent="0.25">
      <c r="A31" s="1">
        <v>2000</v>
      </c>
      <c r="B31" s="7" t="s">
        <v>56</v>
      </c>
      <c r="C31" s="1">
        <v>2</v>
      </c>
      <c r="D31">
        <v>0.5967536</v>
      </c>
      <c r="E31" t="s">
        <v>82</v>
      </c>
      <c r="F31" s="1">
        <v>1</v>
      </c>
      <c r="G31" s="1">
        <v>0</v>
      </c>
      <c r="H31" s="1">
        <v>0</v>
      </c>
      <c r="I31" s="1">
        <v>19.030000686645508</v>
      </c>
      <c r="J31" s="1">
        <v>1</v>
      </c>
      <c r="K31" s="1">
        <v>1</v>
      </c>
      <c r="L31" s="1">
        <v>0</v>
      </c>
      <c r="M31" s="1">
        <v>1</v>
      </c>
      <c r="N31" s="1">
        <v>0</v>
      </c>
      <c r="O31" s="1">
        <v>0</v>
      </c>
      <c r="P31" s="1" t="s">
        <v>52</v>
      </c>
      <c r="Q31" s="1" t="s">
        <v>52</v>
      </c>
      <c r="R31" s="19">
        <v>5.1950289999999999</v>
      </c>
      <c r="S31" s="1">
        <v>16.201843</v>
      </c>
      <c r="T31">
        <v>71.559997558593807</v>
      </c>
      <c r="U31" s="1">
        <v>27.32302913783824</v>
      </c>
      <c r="V31" s="1">
        <v>27.948396719966592</v>
      </c>
      <c r="W31">
        <v>5.1954043847189268</v>
      </c>
      <c r="X31" s="20">
        <v>11.513911</v>
      </c>
      <c r="Y31" s="1">
        <v>0.75280290842056274</v>
      </c>
      <c r="Z31" s="1">
        <v>15</v>
      </c>
      <c r="AA31" s="1">
        <v>28</v>
      </c>
      <c r="AB31" s="1">
        <v>2</v>
      </c>
      <c r="AC31" s="1">
        <v>55</v>
      </c>
      <c r="AD31" s="1">
        <v>0</v>
      </c>
      <c r="AE31" s="1">
        <v>0</v>
      </c>
      <c r="AF31" s="1">
        <v>0</v>
      </c>
      <c r="AG31" s="1">
        <f t="shared" si="3"/>
        <v>0.15</v>
      </c>
      <c r="AH31" s="1">
        <f t="shared" si="4"/>
        <v>0.28000000000000003</v>
      </c>
      <c r="AI31" s="1">
        <f t="shared" si="5"/>
        <v>0.02</v>
      </c>
      <c r="AJ31" s="1">
        <f t="shared" si="6"/>
        <v>0.55000000000000004</v>
      </c>
      <c r="AK31" s="1">
        <f t="shared" si="7"/>
        <v>0</v>
      </c>
      <c r="AL31" s="1">
        <f t="shared" si="8"/>
        <v>0</v>
      </c>
      <c r="AM31" s="1">
        <f t="shared" si="9"/>
        <v>0</v>
      </c>
      <c r="AN31" s="1">
        <f t="shared" si="10"/>
        <v>2.2499999999999999E-2</v>
      </c>
      <c r="AO31" s="1">
        <f t="shared" si="11"/>
        <v>7.8400000000000011E-2</v>
      </c>
      <c r="AP31" s="1">
        <f t="shared" si="12"/>
        <v>4.0000000000000002E-4</v>
      </c>
      <c r="AQ31" s="1">
        <f t="shared" si="13"/>
        <v>0.30250000000000005</v>
      </c>
      <c r="AR31" s="1">
        <f t="shared" si="14"/>
        <v>0</v>
      </c>
      <c r="AS31" s="1">
        <f t="shared" si="15"/>
        <v>0</v>
      </c>
      <c r="AT31" s="1">
        <f t="shared" si="16"/>
        <v>0</v>
      </c>
      <c r="AU31" s="1">
        <f t="shared" si="17"/>
        <v>2.4764735017335311</v>
      </c>
      <c r="AV31" s="1">
        <v>2</v>
      </c>
      <c r="AW31" s="1">
        <v>85</v>
      </c>
      <c r="AX31" s="1">
        <v>83</v>
      </c>
      <c r="AY31" s="1"/>
      <c r="AZ31" s="3">
        <v>1</v>
      </c>
      <c r="BA31">
        <f t="shared" si="18"/>
        <v>1.3679890560875514</v>
      </c>
      <c r="BB31" s="1">
        <v>16.220674514770508</v>
      </c>
      <c r="BC31" s="1">
        <v>4.5914931297302246</v>
      </c>
      <c r="BD31" s="1">
        <v>0.23501157760620117</v>
      </c>
      <c r="BE31" s="1">
        <v>69.020744323730469</v>
      </c>
      <c r="BF31" s="1">
        <v>3.5327668190002441</v>
      </c>
      <c r="BG31" s="1">
        <v>19.53730583190918</v>
      </c>
      <c r="BH31" t="e">
        <f>#REF!*100</f>
        <v>#REF!</v>
      </c>
      <c r="BI31" t="s">
        <v>57</v>
      </c>
      <c r="BJ31" t="s">
        <v>58</v>
      </c>
      <c r="BK31">
        <v>0.40380000000000005</v>
      </c>
      <c r="BL31">
        <v>2.4764735017335311</v>
      </c>
      <c r="BM31">
        <v>2.9460167173903229</v>
      </c>
      <c r="BN31">
        <v>0.59619999999999995</v>
      </c>
      <c r="BO31">
        <v>0.74299999999999999</v>
      </c>
      <c r="BP31">
        <v>0.58299999999999996</v>
      </c>
      <c r="BQ31">
        <v>0.58399999999999996</v>
      </c>
      <c r="BR31" s="1">
        <v>0</v>
      </c>
      <c r="BS31" s="15">
        <v>3.75</v>
      </c>
      <c r="BT31" s="15">
        <v>3.75</v>
      </c>
      <c r="BU31" t="s">
        <v>90</v>
      </c>
      <c r="BV31" t="s">
        <v>90</v>
      </c>
    </row>
    <row r="32" spans="1:74" x14ac:dyDescent="0.25">
      <c r="A32" s="1">
        <v>2001</v>
      </c>
      <c r="B32" s="7" t="s">
        <v>56</v>
      </c>
      <c r="C32" s="1">
        <v>2</v>
      </c>
      <c r="D32">
        <v>0.55329678999999998</v>
      </c>
      <c r="E32" t="s">
        <v>82</v>
      </c>
      <c r="F32" s="1">
        <v>1</v>
      </c>
      <c r="G32" s="1">
        <v>0</v>
      </c>
      <c r="H32" s="1">
        <v>0</v>
      </c>
      <c r="I32" s="1">
        <v>21.08524076080322</v>
      </c>
      <c r="J32" s="1">
        <v>1</v>
      </c>
      <c r="K32" s="1">
        <v>1</v>
      </c>
      <c r="L32" s="1">
        <v>0</v>
      </c>
      <c r="M32" s="1">
        <v>1</v>
      </c>
      <c r="N32" s="1">
        <v>0</v>
      </c>
      <c r="O32" s="1">
        <v>0</v>
      </c>
      <c r="P32" s="1" t="s">
        <v>52</v>
      </c>
      <c r="Q32" s="1" t="s">
        <v>52</v>
      </c>
      <c r="R32" s="19">
        <v>5.6491569999999998</v>
      </c>
      <c r="S32" s="1">
        <v>16.966919499999999</v>
      </c>
      <c r="T32">
        <v>70.5</v>
      </c>
      <c r="U32" s="1">
        <v>25.25567282756991</v>
      </c>
      <c r="V32" s="1">
        <v>17.853096701441583</v>
      </c>
      <c r="W32">
        <v>1.8700947047308745</v>
      </c>
      <c r="X32" s="20">
        <v>12.355753999999999</v>
      </c>
      <c r="Y32" s="1">
        <v>0.75280290842056274</v>
      </c>
      <c r="Z32" s="1">
        <v>15</v>
      </c>
      <c r="AA32" s="1">
        <v>28</v>
      </c>
      <c r="AB32" s="1">
        <v>2</v>
      </c>
      <c r="AC32" s="1">
        <v>55</v>
      </c>
      <c r="AD32" s="1">
        <v>0</v>
      </c>
      <c r="AE32" s="1">
        <v>0</v>
      </c>
      <c r="AF32" s="1">
        <v>0</v>
      </c>
      <c r="AG32" s="1">
        <f t="shared" si="3"/>
        <v>0.15</v>
      </c>
      <c r="AH32" s="1">
        <f t="shared" si="4"/>
        <v>0.28000000000000003</v>
      </c>
      <c r="AI32" s="1">
        <f t="shared" si="5"/>
        <v>0.02</v>
      </c>
      <c r="AJ32" s="1">
        <f t="shared" si="6"/>
        <v>0.55000000000000004</v>
      </c>
      <c r="AK32" s="1">
        <f t="shared" si="7"/>
        <v>0</v>
      </c>
      <c r="AL32" s="1">
        <f t="shared" si="8"/>
        <v>0</v>
      </c>
      <c r="AM32" s="1">
        <f t="shared" si="9"/>
        <v>0</v>
      </c>
      <c r="AN32" s="1">
        <f t="shared" si="10"/>
        <v>2.2499999999999999E-2</v>
      </c>
      <c r="AO32" s="1">
        <f t="shared" si="11"/>
        <v>7.8400000000000011E-2</v>
      </c>
      <c r="AP32" s="1">
        <f t="shared" si="12"/>
        <v>4.0000000000000002E-4</v>
      </c>
      <c r="AQ32" s="1">
        <f t="shared" si="13"/>
        <v>0.30250000000000005</v>
      </c>
      <c r="AR32" s="1">
        <f t="shared" si="14"/>
        <v>0</v>
      </c>
      <c r="AS32" s="1">
        <f t="shared" si="15"/>
        <v>0</v>
      </c>
      <c r="AT32" s="1">
        <f t="shared" si="16"/>
        <v>0</v>
      </c>
      <c r="AU32" s="1">
        <f t="shared" si="17"/>
        <v>2.4764735017335311</v>
      </c>
      <c r="AV32" s="1">
        <v>2</v>
      </c>
      <c r="AW32" s="1">
        <v>85</v>
      </c>
      <c r="AX32" s="1">
        <v>83</v>
      </c>
      <c r="AY32" s="1"/>
      <c r="AZ32" s="3">
        <v>1.1079999999999999</v>
      </c>
      <c r="BA32">
        <f t="shared" si="18"/>
        <v>1.5157318741450068</v>
      </c>
      <c r="BB32" s="1">
        <v>16.449258804321289</v>
      </c>
      <c r="BC32" s="1">
        <v>4.9025821685791016</v>
      </c>
      <c r="BD32" s="1">
        <v>0.40619975328445435</v>
      </c>
      <c r="BE32" s="1">
        <v>40.495491027832031</v>
      </c>
      <c r="BF32" s="1">
        <v>3.3552234172821045</v>
      </c>
      <c r="BG32" s="1">
        <v>12.069387435913086</v>
      </c>
      <c r="BH32" t="e">
        <f>#REF!*100</f>
        <v>#REF!</v>
      </c>
      <c r="BI32" t="s">
        <v>57</v>
      </c>
      <c r="BJ32" t="s">
        <v>58</v>
      </c>
      <c r="BK32">
        <v>0.40380000000000005</v>
      </c>
      <c r="BL32">
        <v>2.4764735017335311</v>
      </c>
      <c r="BM32">
        <v>3.048573305715415</v>
      </c>
      <c r="BN32">
        <v>0.59619999999999995</v>
      </c>
      <c r="BO32">
        <v>0.74299999999999999</v>
      </c>
      <c r="BP32">
        <v>0.58199999999999996</v>
      </c>
      <c r="BQ32">
        <v>0.58299999999999996</v>
      </c>
      <c r="BR32" s="1">
        <v>0</v>
      </c>
      <c r="BS32" s="15">
        <v>3.75</v>
      </c>
      <c r="BT32" s="15">
        <v>3.75</v>
      </c>
      <c r="BU32" t="s">
        <v>90</v>
      </c>
      <c r="BV32" t="s">
        <v>90</v>
      </c>
    </row>
    <row r="33" spans="1:74" x14ac:dyDescent="0.25">
      <c r="A33" s="1">
        <v>2002</v>
      </c>
      <c r="B33" s="7" t="s">
        <v>56</v>
      </c>
      <c r="C33" s="1">
        <v>2</v>
      </c>
      <c r="D33">
        <v>0.57537912999999996</v>
      </c>
      <c r="E33" t="s">
        <v>82</v>
      </c>
      <c r="F33" s="1">
        <v>1</v>
      </c>
      <c r="G33" s="1">
        <v>0</v>
      </c>
      <c r="H33" s="1">
        <v>0</v>
      </c>
      <c r="I33" s="1">
        <v>22.074800796508786</v>
      </c>
      <c r="J33" s="1">
        <v>1</v>
      </c>
      <c r="K33" s="1">
        <v>1</v>
      </c>
      <c r="L33" s="1">
        <v>0</v>
      </c>
      <c r="M33" s="1">
        <v>1</v>
      </c>
      <c r="N33" s="1">
        <v>0</v>
      </c>
      <c r="O33" s="1">
        <v>0</v>
      </c>
      <c r="P33" s="1" t="s">
        <v>52</v>
      </c>
      <c r="Q33" s="1" t="s">
        <v>52</v>
      </c>
      <c r="R33" s="19">
        <v>6.4085229999999997</v>
      </c>
      <c r="S33" s="1">
        <v>14.846747000000001</v>
      </c>
      <c r="T33">
        <v>68.400001525878906</v>
      </c>
      <c r="U33" s="1">
        <v>27.715805396775423</v>
      </c>
      <c r="V33" s="1">
        <v>17.32305783419471</v>
      </c>
      <c r="W33">
        <v>2.8207574620418256</v>
      </c>
      <c r="X33" s="20">
        <v>13.347899</v>
      </c>
      <c r="Y33" s="1">
        <v>0.75280290842056274</v>
      </c>
      <c r="Z33" s="1">
        <v>15</v>
      </c>
      <c r="AA33" s="1">
        <v>28</v>
      </c>
      <c r="AB33" s="1">
        <v>2</v>
      </c>
      <c r="AC33" s="1">
        <v>55</v>
      </c>
      <c r="AD33" s="1">
        <v>0</v>
      </c>
      <c r="AE33" s="1">
        <v>0</v>
      </c>
      <c r="AF33" s="1">
        <v>0</v>
      </c>
      <c r="AG33" s="1">
        <f t="shared" si="3"/>
        <v>0.15</v>
      </c>
      <c r="AH33" s="1">
        <f t="shared" si="4"/>
        <v>0.28000000000000003</v>
      </c>
      <c r="AI33" s="1">
        <f t="shared" si="5"/>
        <v>0.02</v>
      </c>
      <c r="AJ33" s="1">
        <f t="shared" si="6"/>
        <v>0.55000000000000004</v>
      </c>
      <c r="AK33" s="1">
        <f t="shared" si="7"/>
        <v>0</v>
      </c>
      <c r="AL33" s="1">
        <f t="shared" si="8"/>
        <v>0</v>
      </c>
      <c r="AM33" s="1">
        <f t="shared" si="9"/>
        <v>0</v>
      </c>
      <c r="AN33" s="1">
        <f t="shared" si="10"/>
        <v>2.2499999999999999E-2</v>
      </c>
      <c r="AO33" s="1">
        <f t="shared" si="11"/>
        <v>7.8400000000000011E-2</v>
      </c>
      <c r="AP33" s="1">
        <f t="shared" si="12"/>
        <v>4.0000000000000002E-4</v>
      </c>
      <c r="AQ33" s="1">
        <f t="shared" si="13"/>
        <v>0.30250000000000005</v>
      </c>
      <c r="AR33" s="1">
        <f t="shared" si="14"/>
        <v>0</v>
      </c>
      <c r="AS33" s="1">
        <f t="shared" si="15"/>
        <v>0</v>
      </c>
      <c r="AT33" s="1">
        <f t="shared" si="16"/>
        <v>0</v>
      </c>
      <c r="AU33" s="1">
        <f t="shared" si="17"/>
        <v>2.4764735017335311</v>
      </c>
      <c r="AV33" s="1">
        <v>2</v>
      </c>
      <c r="AW33" s="1">
        <v>85</v>
      </c>
      <c r="AX33" s="1">
        <v>83</v>
      </c>
      <c r="AY33" s="1"/>
      <c r="AZ33" s="3">
        <v>1.1599999999999999</v>
      </c>
      <c r="BA33">
        <f t="shared" si="18"/>
        <v>1.5868673050615594</v>
      </c>
      <c r="BB33" s="1">
        <v>15.78829288482666</v>
      </c>
      <c r="BC33" s="1">
        <v>4.7295823097229004</v>
      </c>
      <c r="BD33" s="1">
        <v>0.2910173237323761</v>
      </c>
      <c r="BE33" s="1">
        <v>54.2520751953125</v>
      </c>
      <c r="BF33" s="1">
        <v>3.3382003307342529</v>
      </c>
      <c r="BG33" s="1">
        <v>16.25189208984375</v>
      </c>
      <c r="BH33" t="e">
        <f>#REF!*100</f>
        <v>#REF!</v>
      </c>
      <c r="BI33" t="s">
        <v>57</v>
      </c>
      <c r="BJ33" t="s">
        <v>58</v>
      </c>
      <c r="BK33">
        <v>0.40380000000000005</v>
      </c>
      <c r="BL33">
        <v>2.4764735017335311</v>
      </c>
      <c r="BM33">
        <v>3.094436722508596</v>
      </c>
      <c r="BN33">
        <v>0.59619999999999995</v>
      </c>
      <c r="BO33">
        <v>0.74299999999999999</v>
      </c>
      <c r="BP33">
        <v>0.58199999999999996</v>
      </c>
      <c r="BQ33">
        <v>0.58199999999999996</v>
      </c>
      <c r="BR33" s="1">
        <v>0</v>
      </c>
      <c r="BS33" s="15">
        <v>3.75</v>
      </c>
      <c r="BT33" s="15">
        <v>2.5</v>
      </c>
      <c r="BU33" t="s">
        <v>90</v>
      </c>
      <c r="BV33" t="s">
        <v>55</v>
      </c>
    </row>
    <row r="34" spans="1:74" x14ac:dyDescent="0.25">
      <c r="A34" s="1">
        <v>2003</v>
      </c>
      <c r="B34" s="7" t="s">
        <v>56</v>
      </c>
      <c r="C34" s="1">
        <v>2</v>
      </c>
      <c r="D34">
        <v>0.54677931256328904</v>
      </c>
      <c r="E34" t="s">
        <v>82</v>
      </c>
      <c r="F34" s="1">
        <v>1</v>
      </c>
      <c r="G34" s="1">
        <v>0</v>
      </c>
      <c r="H34" s="1">
        <v>0</v>
      </c>
      <c r="I34" s="1">
        <v>22.2460708026886</v>
      </c>
      <c r="J34" s="1">
        <v>1</v>
      </c>
      <c r="K34" s="1">
        <v>1</v>
      </c>
      <c r="L34" s="1">
        <v>0</v>
      </c>
      <c r="M34" s="1">
        <v>0</v>
      </c>
      <c r="N34" s="1">
        <v>1</v>
      </c>
      <c r="O34" s="1">
        <v>0</v>
      </c>
      <c r="P34" s="1" t="s">
        <v>54</v>
      </c>
      <c r="Q34" s="1" t="s">
        <v>54</v>
      </c>
      <c r="R34" s="19">
        <v>6.4706169999999998</v>
      </c>
      <c r="S34" s="11">
        <v>11.912826617945001</v>
      </c>
      <c r="T34">
        <v>70</v>
      </c>
      <c r="U34" s="1">
        <v>26.367101660173081</v>
      </c>
      <c r="V34" s="1">
        <v>10.658607968462441</v>
      </c>
      <c r="W34">
        <v>6.3299920466670585</v>
      </c>
      <c r="X34" s="20">
        <v>13.271905</v>
      </c>
      <c r="Y34" s="1">
        <v>0.75280290842056274</v>
      </c>
      <c r="Z34" s="1">
        <v>15</v>
      </c>
      <c r="AA34" s="1">
        <v>28</v>
      </c>
      <c r="AB34" s="1">
        <v>2</v>
      </c>
      <c r="AC34" s="1">
        <v>55</v>
      </c>
      <c r="AD34" s="1">
        <v>0</v>
      </c>
      <c r="AE34" s="1">
        <v>0</v>
      </c>
      <c r="AF34" s="1">
        <v>0</v>
      </c>
      <c r="AG34" s="1">
        <f t="shared" si="3"/>
        <v>0.15</v>
      </c>
      <c r="AH34" s="1">
        <f t="shared" si="4"/>
        <v>0.28000000000000003</v>
      </c>
      <c r="AI34" s="1">
        <f t="shared" si="5"/>
        <v>0.02</v>
      </c>
      <c r="AJ34" s="1">
        <f t="shared" si="6"/>
        <v>0.55000000000000004</v>
      </c>
      <c r="AK34" s="1">
        <f t="shared" si="7"/>
        <v>0</v>
      </c>
      <c r="AL34" s="1">
        <f t="shared" si="8"/>
        <v>0</v>
      </c>
      <c r="AM34" s="1">
        <f t="shared" si="9"/>
        <v>0</v>
      </c>
      <c r="AN34" s="1">
        <f t="shared" si="10"/>
        <v>2.2499999999999999E-2</v>
      </c>
      <c r="AO34" s="1">
        <f t="shared" si="11"/>
        <v>7.8400000000000011E-2</v>
      </c>
      <c r="AP34" s="1">
        <f t="shared" si="12"/>
        <v>4.0000000000000002E-4</v>
      </c>
      <c r="AQ34" s="1">
        <f t="shared" si="13"/>
        <v>0.30250000000000005</v>
      </c>
      <c r="AR34" s="1">
        <f t="shared" si="14"/>
        <v>0</v>
      </c>
      <c r="AS34" s="1">
        <f t="shared" si="15"/>
        <v>0</v>
      </c>
      <c r="AT34" s="1">
        <f t="shared" si="16"/>
        <v>0</v>
      </c>
      <c r="AU34" s="1">
        <f t="shared" si="17"/>
        <v>2.4764735017335311</v>
      </c>
      <c r="AV34" s="1">
        <v>2</v>
      </c>
      <c r="AW34" s="1">
        <v>85</v>
      </c>
      <c r="AX34" s="1">
        <v>83</v>
      </c>
      <c r="AY34" s="1"/>
      <c r="AZ34" s="3">
        <v>1.169</v>
      </c>
      <c r="BA34">
        <f t="shared" si="18"/>
        <v>1.5991792065663475</v>
      </c>
      <c r="BB34" s="1">
        <v>16.054887771606445</v>
      </c>
      <c r="BC34" s="1">
        <v>4.7179794311523438</v>
      </c>
      <c r="BD34" s="1">
        <v>0.35239633917808533</v>
      </c>
      <c r="BE34" s="1">
        <v>47.805023193359375</v>
      </c>
      <c r="BF34" s="1">
        <v>3.403235912322998</v>
      </c>
      <c r="BG34" s="1">
        <v>14.12810230255127</v>
      </c>
      <c r="BH34" t="e">
        <f>#REF!*100</f>
        <v>#REF!</v>
      </c>
      <c r="BI34" t="s">
        <v>57</v>
      </c>
      <c r="BJ34" t="s">
        <v>58</v>
      </c>
      <c r="BK34">
        <v>0.40380000000000005</v>
      </c>
      <c r="BL34">
        <v>2.4764735017335311</v>
      </c>
      <c r="BM34">
        <v>3.1021653998802541</v>
      </c>
      <c r="BN34">
        <v>0.59619999999999995</v>
      </c>
      <c r="BO34">
        <v>0.74299999999999999</v>
      </c>
      <c r="BP34">
        <v>0.58099999999999996</v>
      </c>
      <c r="BQ34">
        <v>0.58199999999999996</v>
      </c>
      <c r="BR34" s="1">
        <v>0</v>
      </c>
      <c r="BS34" s="15">
        <v>2.5</v>
      </c>
      <c r="BT34" s="15">
        <v>2.5</v>
      </c>
      <c r="BU34" t="s">
        <v>55</v>
      </c>
      <c r="BV34" t="s">
        <v>55</v>
      </c>
    </row>
    <row r="35" spans="1:74" x14ac:dyDescent="0.25">
      <c r="A35" s="1">
        <v>2004</v>
      </c>
      <c r="B35" s="7" t="s">
        <v>56</v>
      </c>
      <c r="C35" s="1">
        <v>2</v>
      </c>
      <c r="D35">
        <v>0.52982356883730897</v>
      </c>
      <c r="E35" t="s">
        <v>82</v>
      </c>
      <c r="F35" s="1">
        <v>1</v>
      </c>
      <c r="G35" s="1">
        <v>0</v>
      </c>
      <c r="H35" s="1">
        <v>0</v>
      </c>
      <c r="I35" s="1">
        <v>21.313600769042971</v>
      </c>
      <c r="J35" s="1">
        <v>1</v>
      </c>
      <c r="K35" s="1">
        <v>1</v>
      </c>
      <c r="L35" s="1">
        <v>0</v>
      </c>
      <c r="M35" s="1">
        <v>0</v>
      </c>
      <c r="N35" s="1">
        <v>1</v>
      </c>
      <c r="O35" s="1">
        <v>0</v>
      </c>
      <c r="P35" s="1" t="s">
        <v>54</v>
      </c>
      <c r="Q35" s="1" t="s">
        <v>54</v>
      </c>
      <c r="R35" s="19">
        <v>6.3510650000000002</v>
      </c>
      <c r="S35" s="11">
        <v>14.7993401332012</v>
      </c>
      <c r="T35">
        <v>70</v>
      </c>
      <c r="U35" s="1">
        <v>26.325875752966422</v>
      </c>
      <c r="V35" s="1">
        <v>6.0223327203885555</v>
      </c>
      <c r="W35">
        <v>7.9677086857005577</v>
      </c>
      <c r="X35" s="20">
        <v>12.867155</v>
      </c>
      <c r="Y35" s="1">
        <v>0.75280290842056274</v>
      </c>
      <c r="Z35" s="1">
        <v>15</v>
      </c>
      <c r="AA35" s="1">
        <v>28</v>
      </c>
      <c r="AB35" s="1">
        <v>2</v>
      </c>
      <c r="AC35" s="1">
        <v>55</v>
      </c>
      <c r="AD35" s="1">
        <v>0</v>
      </c>
      <c r="AE35" s="1">
        <v>0</v>
      </c>
      <c r="AF35" s="1">
        <v>0</v>
      </c>
      <c r="AG35" s="1">
        <f t="shared" si="3"/>
        <v>0.15</v>
      </c>
      <c r="AH35" s="1">
        <f t="shared" si="4"/>
        <v>0.28000000000000003</v>
      </c>
      <c r="AI35" s="1">
        <f t="shared" si="5"/>
        <v>0.02</v>
      </c>
      <c r="AJ35" s="1">
        <f t="shared" si="6"/>
        <v>0.55000000000000004</v>
      </c>
      <c r="AK35" s="1">
        <f t="shared" si="7"/>
        <v>0</v>
      </c>
      <c r="AL35" s="1">
        <f t="shared" si="8"/>
        <v>0</v>
      </c>
      <c r="AM35" s="1">
        <f t="shared" si="9"/>
        <v>0</v>
      </c>
      <c r="AN35" s="1">
        <f t="shared" si="10"/>
        <v>2.2499999999999999E-2</v>
      </c>
      <c r="AO35" s="1">
        <f t="shared" si="11"/>
        <v>7.8400000000000011E-2</v>
      </c>
      <c r="AP35" s="1">
        <f t="shared" si="12"/>
        <v>4.0000000000000002E-4</v>
      </c>
      <c r="AQ35" s="1">
        <f t="shared" si="13"/>
        <v>0.30250000000000005</v>
      </c>
      <c r="AR35" s="1">
        <f t="shared" si="14"/>
        <v>0</v>
      </c>
      <c r="AS35" s="1">
        <f t="shared" si="15"/>
        <v>0</v>
      </c>
      <c r="AT35" s="1">
        <f t="shared" si="16"/>
        <v>0</v>
      </c>
      <c r="AU35" s="1">
        <f t="shared" si="17"/>
        <v>2.4764735017335311</v>
      </c>
      <c r="AV35" s="1">
        <v>2</v>
      </c>
      <c r="AW35" s="1">
        <v>85</v>
      </c>
      <c r="AX35" s="1">
        <v>83</v>
      </c>
      <c r="AY35" s="1"/>
      <c r="AZ35" s="3">
        <v>1.1200000000000001</v>
      </c>
      <c r="BA35">
        <f t="shared" si="18"/>
        <v>1.5321477428180577</v>
      </c>
      <c r="BB35" s="1">
        <v>16.321483612060547</v>
      </c>
      <c r="BC35" s="1">
        <v>4.7063765525817871</v>
      </c>
      <c r="BD35" s="1">
        <v>0.41377538442611694</v>
      </c>
      <c r="BE35" s="1">
        <v>41.35797119140625</v>
      </c>
      <c r="BF35" s="1">
        <v>3.4682714939117432</v>
      </c>
      <c r="BG35" s="1">
        <v>12.004312515258789</v>
      </c>
      <c r="BH35" t="e">
        <f>#REF!*100</f>
        <v>#REF!</v>
      </c>
      <c r="BI35" t="s">
        <v>57</v>
      </c>
      <c r="BJ35" t="s">
        <v>58</v>
      </c>
      <c r="BK35">
        <v>0.40380000000000005</v>
      </c>
      <c r="BL35">
        <v>2.4764735017335311</v>
      </c>
      <c r="BM35">
        <v>3.0593454026973261</v>
      </c>
      <c r="BN35">
        <v>0.59619999999999995</v>
      </c>
      <c r="BO35">
        <v>0.74299999999999999</v>
      </c>
      <c r="BP35">
        <v>0.57999999999999996</v>
      </c>
      <c r="BQ35">
        <v>0.58099999999999996</v>
      </c>
      <c r="BR35" s="1">
        <v>0</v>
      </c>
      <c r="BS35" s="15">
        <v>2.5</v>
      </c>
      <c r="BT35" s="15">
        <v>2.5</v>
      </c>
      <c r="BU35" t="s">
        <v>55</v>
      </c>
      <c r="BV35" t="s">
        <v>55</v>
      </c>
    </row>
    <row r="36" spans="1:74" x14ac:dyDescent="0.25">
      <c r="A36" s="1">
        <v>2005</v>
      </c>
      <c r="B36" s="7" t="s">
        <v>56</v>
      </c>
      <c r="C36" s="1">
        <v>2</v>
      </c>
      <c r="D36">
        <v>0.56539198000000002</v>
      </c>
      <c r="E36" t="s">
        <v>82</v>
      </c>
      <c r="F36" s="1">
        <v>1</v>
      </c>
      <c r="G36" s="1">
        <v>0</v>
      </c>
      <c r="H36" s="1">
        <v>0</v>
      </c>
      <c r="I36" s="1">
        <v>20.228890729904172</v>
      </c>
      <c r="J36" s="1">
        <v>1</v>
      </c>
      <c r="K36" s="1">
        <v>1</v>
      </c>
      <c r="L36" s="1">
        <v>0</v>
      </c>
      <c r="M36" s="1">
        <v>0</v>
      </c>
      <c r="N36" s="1">
        <v>1</v>
      </c>
      <c r="O36" s="1">
        <v>0</v>
      </c>
      <c r="P36" s="1" t="s">
        <v>54</v>
      </c>
      <c r="Q36" s="1" t="s">
        <v>54</v>
      </c>
      <c r="R36" s="19">
        <v>6.0591650000000001</v>
      </c>
      <c r="S36" s="1">
        <v>17.0596195</v>
      </c>
      <c r="T36">
        <v>66.379997253417997</v>
      </c>
      <c r="U36" s="1">
        <v>32.093798986877012</v>
      </c>
      <c r="V36" s="1">
        <v>10.075669320236443</v>
      </c>
      <c r="W36">
        <v>5.9407972595702887</v>
      </c>
      <c r="X36" s="20">
        <v>12.394868000000001</v>
      </c>
      <c r="Y36" s="1">
        <v>0.75280290842056274</v>
      </c>
      <c r="Z36" s="1">
        <v>15</v>
      </c>
      <c r="AA36" s="1">
        <v>28</v>
      </c>
      <c r="AB36" s="1">
        <v>2</v>
      </c>
      <c r="AC36" s="1">
        <v>55</v>
      </c>
      <c r="AD36" s="1">
        <v>0</v>
      </c>
      <c r="AE36" s="1">
        <v>0</v>
      </c>
      <c r="AF36" s="1">
        <v>0</v>
      </c>
      <c r="AG36" s="1">
        <f t="shared" si="3"/>
        <v>0.15</v>
      </c>
      <c r="AH36" s="1">
        <f t="shared" si="4"/>
        <v>0.28000000000000003</v>
      </c>
      <c r="AI36" s="1">
        <f t="shared" si="5"/>
        <v>0.02</v>
      </c>
      <c r="AJ36" s="1">
        <f t="shared" si="6"/>
        <v>0.55000000000000004</v>
      </c>
      <c r="AK36" s="1">
        <f t="shared" si="7"/>
        <v>0</v>
      </c>
      <c r="AL36" s="1">
        <f t="shared" si="8"/>
        <v>0</v>
      </c>
      <c r="AM36" s="1">
        <f t="shared" si="9"/>
        <v>0</v>
      </c>
      <c r="AN36" s="1">
        <f t="shared" si="10"/>
        <v>2.2499999999999999E-2</v>
      </c>
      <c r="AO36" s="1">
        <f t="shared" si="11"/>
        <v>7.8400000000000011E-2</v>
      </c>
      <c r="AP36" s="1">
        <f t="shared" si="12"/>
        <v>4.0000000000000002E-4</v>
      </c>
      <c r="AQ36" s="1">
        <f t="shared" si="13"/>
        <v>0.30250000000000005</v>
      </c>
      <c r="AR36" s="1">
        <f t="shared" si="14"/>
        <v>0</v>
      </c>
      <c r="AS36" s="1">
        <f t="shared" si="15"/>
        <v>0</v>
      </c>
      <c r="AT36" s="1">
        <f t="shared" si="16"/>
        <v>0</v>
      </c>
      <c r="AU36" s="1">
        <f t="shared" si="17"/>
        <v>2.4764735017335311</v>
      </c>
      <c r="AV36" s="1">
        <v>2</v>
      </c>
      <c r="AW36" s="1">
        <v>85</v>
      </c>
      <c r="AX36" s="1">
        <v>83</v>
      </c>
      <c r="AY36" s="1"/>
      <c r="AZ36" s="3">
        <v>1.0629999999999999</v>
      </c>
      <c r="BA36">
        <f t="shared" si="18"/>
        <v>1.4541723666210671</v>
      </c>
      <c r="BB36" s="1">
        <v>16.588077545166016</v>
      </c>
      <c r="BC36" s="1">
        <v>4.6947736740112305</v>
      </c>
      <c r="BD36" s="1">
        <v>0.47515439987182617</v>
      </c>
      <c r="BE36" s="1">
        <v>34.910923004150391</v>
      </c>
      <c r="BF36" s="1">
        <v>3.5333073139190674</v>
      </c>
      <c r="BG36" s="1">
        <v>9.8805227279663086</v>
      </c>
      <c r="BH36" t="e">
        <f>#REF!*100</f>
        <v>#REF!</v>
      </c>
      <c r="BI36" t="s">
        <v>57</v>
      </c>
      <c r="BJ36" t="s">
        <v>58</v>
      </c>
      <c r="BK36">
        <v>0.40380000000000005</v>
      </c>
      <c r="BL36">
        <v>2.4764735017335311</v>
      </c>
      <c r="BM36">
        <v>3.0071118167501329</v>
      </c>
      <c r="BN36">
        <v>0.59619999999999995</v>
      </c>
      <c r="BO36">
        <v>0.74299999999999999</v>
      </c>
      <c r="BP36">
        <v>0.57899999999999996</v>
      </c>
      <c r="BQ36">
        <v>0.57999999999999996</v>
      </c>
      <c r="BR36" s="1">
        <v>0</v>
      </c>
      <c r="BS36" s="15">
        <v>2.5</v>
      </c>
      <c r="BT36" s="15">
        <v>2.5</v>
      </c>
      <c r="BU36" t="s">
        <v>55</v>
      </c>
      <c r="BV36" t="s">
        <v>55</v>
      </c>
    </row>
    <row r="37" spans="1:74" x14ac:dyDescent="0.25">
      <c r="A37" s="1">
        <v>2006</v>
      </c>
      <c r="B37" s="7" t="s">
        <v>56</v>
      </c>
      <c r="C37" s="1">
        <v>2</v>
      </c>
      <c r="D37">
        <v>0.54514406999999998</v>
      </c>
      <c r="E37" t="s">
        <v>82</v>
      </c>
      <c r="F37" s="1">
        <v>1</v>
      </c>
      <c r="G37" s="1">
        <v>0</v>
      </c>
      <c r="H37" s="1">
        <v>0</v>
      </c>
      <c r="I37" s="1">
        <v>21.14233076286316</v>
      </c>
      <c r="J37" s="1">
        <v>1</v>
      </c>
      <c r="K37" s="1">
        <v>1</v>
      </c>
      <c r="L37" s="1">
        <v>1</v>
      </c>
      <c r="M37" s="1">
        <v>0</v>
      </c>
      <c r="N37" s="1">
        <v>0</v>
      </c>
      <c r="O37" s="1">
        <v>0</v>
      </c>
      <c r="P37" s="1" t="s">
        <v>55</v>
      </c>
      <c r="Q37" s="1" t="s">
        <v>55</v>
      </c>
      <c r="R37" s="19">
        <v>6.1069589999999998</v>
      </c>
      <c r="S37" s="1">
        <v>19.912329499999998</v>
      </c>
      <c r="T37">
        <v>69.470001220703097</v>
      </c>
      <c r="U37" s="1">
        <v>32.766134597567167</v>
      </c>
      <c r="V37" s="1">
        <v>-1.5593339760798173</v>
      </c>
      <c r="W37">
        <v>13.66367970950617</v>
      </c>
      <c r="X37" s="20">
        <v>11.845516999999999</v>
      </c>
      <c r="Y37" s="1">
        <v>0.75280290842056274</v>
      </c>
      <c r="Z37" s="1">
        <v>15</v>
      </c>
      <c r="AA37" s="1">
        <v>28</v>
      </c>
      <c r="AB37" s="1">
        <v>2</v>
      </c>
      <c r="AC37" s="1">
        <v>55</v>
      </c>
      <c r="AD37" s="1">
        <v>0</v>
      </c>
      <c r="AE37" s="1">
        <v>0</v>
      </c>
      <c r="AF37" s="1">
        <v>0</v>
      </c>
      <c r="AG37" s="1">
        <f t="shared" si="3"/>
        <v>0.15</v>
      </c>
      <c r="AH37" s="1">
        <f t="shared" si="4"/>
        <v>0.28000000000000003</v>
      </c>
      <c r="AI37" s="1">
        <f t="shared" si="5"/>
        <v>0.02</v>
      </c>
      <c r="AJ37" s="1">
        <f t="shared" si="6"/>
        <v>0.55000000000000004</v>
      </c>
      <c r="AK37" s="1">
        <f t="shared" si="7"/>
        <v>0</v>
      </c>
      <c r="AL37" s="1">
        <f t="shared" si="8"/>
        <v>0</v>
      </c>
      <c r="AM37" s="1">
        <f t="shared" si="9"/>
        <v>0</v>
      </c>
      <c r="AN37" s="1">
        <f t="shared" si="10"/>
        <v>2.2499999999999999E-2</v>
      </c>
      <c r="AO37" s="1">
        <f t="shared" si="11"/>
        <v>7.8400000000000011E-2</v>
      </c>
      <c r="AP37" s="1">
        <f t="shared" si="12"/>
        <v>4.0000000000000002E-4</v>
      </c>
      <c r="AQ37" s="1">
        <f t="shared" si="13"/>
        <v>0.30250000000000005</v>
      </c>
      <c r="AR37" s="1">
        <f t="shared" si="14"/>
        <v>0</v>
      </c>
      <c r="AS37" s="1">
        <f t="shared" si="15"/>
        <v>0</v>
      </c>
      <c r="AT37" s="1">
        <f t="shared" si="16"/>
        <v>0</v>
      </c>
      <c r="AU37" s="1">
        <f t="shared" si="17"/>
        <v>2.4764735017335311</v>
      </c>
      <c r="AV37" s="1">
        <v>2</v>
      </c>
      <c r="AW37" s="1">
        <v>85</v>
      </c>
      <c r="AX37" s="1">
        <v>83</v>
      </c>
      <c r="AY37" s="1"/>
      <c r="AZ37" s="3">
        <v>1.111</v>
      </c>
      <c r="BA37">
        <f t="shared" si="18"/>
        <v>1.5198358413132695</v>
      </c>
      <c r="BB37" s="1">
        <v>16.394256591796875</v>
      </c>
      <c r="BC37" s="1">
        <v>4.9891872406005859</v>
      </c>
      <c r="BD37" s="1">
        <v>0.54202622175216675</v>
      </c>
      <c r="BE37" s="1">
        <v>30.246242523193359</v>
      </c>
      <c r="BF37" s="1">
        <v>3.2859575748443604</v>
      </c>
      <c r="BG37" s="1">
        <v>9.2046976089477539</v>
      </c>
      <c r="BH37" t="e">
        <f>#REF!*100</f>
        <v>#REF!</v>
      </c>
      <c r="BI37" t="s">
        <v>57</v>
      </c>
      <c r="BJ37" t="s">
        <v>58</v>
      </c>
      <c r="BK37">
        <v>0.40380000000000005</v>
      </c>
      <c r="BL37">
        <v>2.4764735017335311</v>
      </c>
      <c r="BM37">
        <v>3.051277228047816</v>
      </c>
      <c r="BN37">
        <v>0.59619999999999995</v>
      </c>
      <c r="BO37">
        <v>0.74299999999999999</v>
      </c>
      <c r="BP37">
        <v>0.57799999999999996</v>
      </c>
      <c r="BQ37">
        <v>0.57899999999999996</v>
      </c>
      <c r="BR37" s="1">
        <v>0</v>
      </c>
      <c r="BS37" s="15">
        <v>2.5</v>
      </c>
      <c r="BT37" s="15">
        <v>1.2</v>
      </c>
      <c r="BU37" t="s">
        <v>55</v>
      </c>
      <c r="BV37" t="s">
        <v>55</v>
      </c>
    </row>
    <row r="38" spans="1:74" x14ac:dyDescent="0.25">
      <c r="A38" s="1">
        <v>2007</v>
      </c>
      <c r="B38" s="7" t="s">
        <v>56</v>
      </c>
      <c r="C38" s="1">
        <v>2</v>
      </c>
      <c r="D38">
        <v>0.52198270999999996</v>
      </c>
      <c r="E38" t="s">
        <v>82</v>
      </c>
      <c r="F38" s="1">
        <v>1</v>
      </c>
      <c r="G38" s="1">
        <v>0</v>
      </c>
      <c r="H38" s="1">
        <v>0</v>
      </c>
      <c r="I38" s="1">
        <v>20.875910753250121</v>
      </c>
      <c r="J38" s="1">
        <v>1</v>
      </c>
      <c r="K38" s="1">
        <v>1</v>
      </c>
      <c r="L38" s="1">
        <v>1</v>
      </c>
      <c r="M38" s="1">
        <v>0</v>
      </c>
      <c r="N38" s="1">
        <v>0</v>
      </c>
      <c r="O38" s="1">
        <v>0</v>
      </c>
      <c r="P38" s="1" t="s">
        <v>55</v>
      </c>
      <c r="Q38" s="1" t="s">
        <v>55</v>
      </c>
      <c r="R38" s="19">
        <v>6.1179009999999998</v>
      </c>
      <c r="S38" s="1">
        <v>21.271357999999999</v>
      </c>
      <c r="T38">
        <v>47.180000305175803</v>
      </c>
      <c r="U38" s="1">
        <v>34.266255021809613</v>
      </c>
      <c r="V38" s="1">
        <v>5.1106297271219798</v>
      </c>
      <c r="W38">
        <v>7.3733537952646486</v>
      </c>
      <c r="X38" s="20">
        <v>11.666921</v>
      </c>
      <c r="Y38" s="1">
        <v>0.69220900535583496</v>
      </c>
      <c r="Z38" s="1">
        <v>15</v>
      </c>
      <c r="AA38" s="1">
        <v>28</v>
      </c>
      <c r="AB38" s="1">
        <v>2</v>
      </c>
      <c r="AC38" s="1">
        <v>55</v>
      </c>
      <c r="AD38" s="1">
        <v>0</v>
      </c>
      <c r="AE38" s="1">
        <v>0</v>
      </c>
      <c r="AF38" s="1">
        <v>0</v>
      </c>
      <c r="AG38" s="1">
        <f t="shared" si="3"/>
        <v>0.15</v>
      </c>
      <c r="AH38" s="1">
        <f t="shared" si="4"/>
        <v>0.28000000000000003</v>
      </c>
      <c r="AI38" s="1">
        <f t="shared" si="5"/>
        <v>0.02</v>
      </c>
      <c r="AJ38" s="1">
        <f t="shared" si="6"/>
        <v>0.55000000000000004</v>
      </c>
      <c r="AK38" s="1">
        <f t="shared" si="7"/>
        <v>0</v>
      </c>
      <c r="AL38" s="1">
        <f t="shared" si="8"/>
        <v>0</v>
      </c>
      <c r="AM38" s="1">
        <f t="shared" si="9"/>
        <v>0</v>
      </c>
      <c r="AN38" s="1">
        <f t="shared" si="10"/>
        <v>2.2499999999999999E-2</v>
      </c>
      <c r="AO38" s="1">
        <f t="shared" si="11"/>
        <v>7.8400000000000011E-2</v>
      </c>
      <c r="AP38" s="1">
        <f t="shared" si="12"/>
        <v>4.0000000000000002E-4</v>
      </c>
      <c r="AQ38" s="1">
        <f t="shared" si="13"/>
        <v>0.30250000000000005</v>
      </c>
      <c r="AR38" s="1">
        <f t="shared" si="14"/>
        <v>0</v>
      </c>
      <c r="AS38" s="1">
        <f t="shared" si="15"/>
        <v>0</v>
      </c>
      <c r="AT38" s="1">
        <f t="shared" si="16"/>
        <v>0</v>
      </c>
      <c r="AU38" s="1">
        <f t="shared" si="17"/>
        <v>2.4764735017335311</v>
      </c>
      <c r="AV38" s="1">
        <v>2</v>
      </c>
      <c r="AW38" s="1">
        <v>85</v>
      </c>
      <c r="AX38" s="1">
        <v>83</v>
      </c>
      <c r="AY38" s="1"/>
      <c r="AZ38" s="3">
        <v>1.097</v>
      </c>
      <c r="BA38">
        <f t="shared" si="18"/>
        <v>1.5006839945280437</v>
      </c>
      <c r="BB38" s="1">
        <v>16.730827331542969</v>
      </c>
      <c r="BC38" s="1">
        <v>5.0623798370361328</v>
      </c>
      <c r="BD38" s="1">
        <v>0.71640413999557495</v>
      </c>
      <c r="BE38" s="1">
        <v>23.35389518737793</v>
      </c>
      <c r="BF38" s="1">
        <v>3.3049330711364746</v>
      </c>
      <c r="BG38" s="1">
        <v>7.0663743019104004</v>
      </c>
      <c r="BH38" t="e">
        <f>#REF!*100</f>
        <v>#REF!</v>
      </c>
      <c r="BI38" t="s">
        <v>57</v>
      </c>
      <c r="BJ38" t="s">
        <v>58</v>
      </c>
      <c r="BK38">
        <v>0.40380000000000005</v>
      </c>
      <c r="BL38">
        <v>2.4764735017335311</v>
      </c>
      <c r="BM38">
        <v>3.0385958986834161</v>
      </c>
      <c r="BN38">
        <v>0.59619999999999995</v>
      </c>
      <c r="BO38">
        <v>0.74299999999999999</v>
      </c>
      <c r="BP38">
        <v>0.57699999999999996</v>
      </c>
      <c r="BQ38">
        <v>0.57799999999999996</v>
      </c>
      <c r="BR38" s="1">
        <v>1</v>
      </c>
      <c r="BS38" s="15">
        <v>1.2</v>
      </c>
      <c r="BT38" s="15">
        <v>1.2</v>
      </c>
      <c r="BU38" t="s">
        <v>55</v>
      </c>
      <c r="BV38" t="s">
        <v>55</v>
      </c>
    </row>
    <row r="39" spans="1:74" x14ac:dyDescent="0.25">
      <c r="A39" s="1">
        <v>2008</v>
      </c>
      <c r="B39" s="7" t="s">
        <v>56</v>
      </c>
      <c r="C39" s="1">
        <v>2</v>
      </c>
      <c r="D39">
        <v>0.48712530999999998</v>
      </c>
      <c r="E39" t="s">
        <v>82</v>
      </c>
      <c r="F39" s="1">
        <v>1</v>
      </c>
      <c r="G39" s="1">
        <v>0</v>
      </c>
      <c r="H39" s="1">
        <v>0</v>
      </c>
      <c r="I39" s="1">
        <v>20.552400741577149</v>
      </c>
      <c r="J39" s="1">
        <v>1</v>
      </c>
      <c r="K39" s="1">
        <v>1</v>
      </c>
      <c r="L39" s="1">
        <v>1</v>
      </c>
      <c r="M39" s="1">
        <v>0</v>
      </c>
      <c r="N39" s="1">
        <v>0</v>
      </c>
      <c r="O39" s="1">
        <v>0</v>
      </c>
      <c r="P39" s="1" t="s">
        <v>55</v>
      </c>
      <c r="Q39" s="1" t="s">
        <v>55</v>
      </c>
      <c r="R39" s="19">
        <v>5.5305260000000001</v>
      </c>
      <c r="S39" s="1">
        <v>19.473799499999998</v>
      </c>
      <c r="T39">
        <v>69.940002441406307</v>
      </c>
      <c r="U39" s="1">
        <v>37.960464966524697</v>
      </c>
      <c r="V39" s="1">
        <v>3.1637198129273978</v>
      </c>
      <c r="W39">
        <v>10.381182008390397</v>
      </c>
      <c r="X39" s="20">
        <v>11.537464</v>
      </c>
      <c r="Y39" s="1">
        <v>0.63161510229110718</v>
      </c>
      <c r="Z39" s="1">
        <v>15</v>
      </c>
      <c r="AA39" s="1">
        <v>28</v>
      </c>
      <c r="AB39" s="1">
        <v>2</v>
      </c>
      <c r="AC39" s="1">
        <v>55</v>
      </c>
      <c r="AD39" s="1">
        <v>0</v>
      </c>
      <c r="AE39" s="1">
        <v>0</v>
      </c>
      <c r="AF39" s="1">
        <v>0</v>
      </c>
      <c r="AG39" s="1">
        <f t="shared" si="3"/>
        <v>0.15</v>
      </c>
      <c r="AH39" s="1">
        <f t="shared" si="4"/>
        <v>0.28000000000000003</v>
      </c>
      <c r="AI39" s="1">
        <f t="shared" si="5"/>
        <v>0.02</v>
      </c>
      <c r="AJ39" s="1">
        <f t="shared" si="6"/>
        <v>0.55000000000000004</v>
      </c>
      <c r="AK39" s="1">
        <f t="shared" si="7"/>
        <v>0</v>
      </c>
      <c r="AL39" s="1">
        <f t="shared" si="8"/>
        <v>0</v>
      </c>
      <c r="AM39" s="1">
        <f t="shared" si="9"/>
        <v>0</v>
      </c>
      <c r="AN39" s="1">
        <f t="shared" si="10"/>
        <v>2.2499999999999999E-2</v>
      </c>
      <c r="AO39" s="1">
        <f t="shared" si="11"/>
        <v>7.8400000000000011E-2</v>
      </c>
      <c r="AP39" s="1">
        <f t="shared" si="12"/>
        <v>4.0000000000000002E-4</v>
      </c>
      <c r="AQ39" s="1">
        <f t="shared" si="13"/>
        <v>0.30250000000000005</v>
      </c>
      <c r="AR39" s="1">
        <f t="shared" si="14"/>
        <v>0</v>
      </c>
      <c r="AS39" s="1">
        <f t="shared" si="15"/>
        <v>0</v>
      </c>
      <c r="AT39" s="1">
        <f t="shared" si="16"/>
        <v>0</v>
      </c>
      <c r="AU39" s="1">
        <f t="shared" si="17"/>
        <v>2.4764735017335311</v>
      </c>
      <c r="AV39" s="1">
        <v>2</v>
      </c>
      <c r="AW39" s="1">
        <v>85</v>
      </c>
      <c r="AX39" s="1">
        <v>83</v>
      </c>
      <c r="AY39" s="1"/>
      <c r="AZ39" s="3">
        <v>1.08</v>
      </c>
      <c r="BA39">
        <f t="shared" si="18"/>
        <v>1.4774281805745555</v>
      </c>
      <c r="BB39" s="1">
        <v>16.244697570800781</v>
      </c>
      <c r="BC39" s="1">
        <v>5.7856316566467285</v>
      </c>
      <c r="BD39" s="1">
        <v>0.78150635957717896</v>
      </c>
      <c r="BE39" s="1">
        <v>20.786392211914063</v>
      </c>
      <c r="BF39" s="1">
        <v>2.8077657222747803</v>
      </c>
      <c r="BG39" s="1">
        <v>7.4031791687011719</v>
      </c>
      <c r="BH39" t="e">
        <f>#REF!*100</f>
        <v>#REF!</v>
      </c>
      <c r="BI39" t="s">
        <v>57</v>
      </c>
      <c r="BJ39" t="s">
        <v>58</v>
      </c>
      <c r="BK39">
        <v>0.40380000000000005</v>
      </c>
      <c r="BL39">
        <v>2.4764735017335311</v>
      </c>
      <c r="BM39">
        <v>3.022977758526451</v>
      </c>
      <c r="BN39">
        <v>0.59619999999999995</v>
      </c>
      <c r="BO39">
        <v>0.74299999999999999</v>
      </c>
      <c r="BP39">
        <v>0.57599999999999996</v>
      </c>
      <c r="BQ39">
        <v>0.57699999999999996</v>
      </c>
      <c r="BR39" s="1">
        <v>1</v>
      </c>
      <c r="BS39" s="15">
        <v>1.2</v>
      </c>
      <c r="BT39" s="15">
        <v>1.2</v>
      </c>
      <c r="BU39" t="s">
        <v>55</v>
      </c>
      <c r="BV39" t="s">
        <v>55</v>
      </c>
    </row>
    <row r="40" spans="1:74" x14ac:dyDescent="0.25">
      <c r="A40" s="1">
        <v>2009</v>
      </c>
      <c r="B40" s="7" t="s">
        <v>56</v>
      </c>
      <c r="C40" s="1">
        <v>2</v>
      </c>
      <c r="D40">
        <v>0.47005997999999999</v>
      </c>
      <c r="E40" t="s">
        <v>82</v>
      </c>
      <c r="F40" s="1">
        <v>1</v>
      </c>
      <c r="G40" s="1">
        <v>0</v>
      </c>
      <c r="H40" s="1">
        <v>0</v>
      </c>
      <c r="I40" s="1">
        <v>22.265100803375244</v>
      </c>
      <c r="J40" s="1">
        <v>1</v>
      </c>
      <c r="K40" s="1">
        <v>1</v>
      </c>
      <c r="L40" s="1">
        <v>1</v>
      </c>
      <c r="M40" s="1">
        <v>0</v>
      </c>
      <c r="N40" s="1">
        <v>0</v>
      </c>
      <c r="O40" s="1">
        <v>0</v>
      </c>
      <c r="P40" s="1" t="s">
        <v>55</v>
      </c>
      <c r="Q40" s="1" t="s">
        <v>55</v>
      </c>
      <c r="R40" s="19">
        <v>6.2673160000000001</v>
      </c>
      <c r="S40" s="1">
        <v>22.760565499999998</v>
      </c>
      <c r="T40">
        <v>69.970001220703097</v>
      </c>
      <c r="U40" s="1">
        <v>32.90444922354574</v>
      </c>
      <c r="V40" s="1">
        <v>15.146037427357991</v>
      </c>
      <c r="W40">
        <v>-2.4198943269027779</v>
      </c>
      <c r="X40" s="20">
        <v>12.956068</v>
      </c>
      <c r="Y40" s="1">
        <v>0.57102119922637939</v>
      </c>
      <c r="Z40" s="1">
        <v>15</v>
      </c>
      <c r="AA40" s="1">
        <v>28</v>
      </c>
      <c r="AB40" s="1">
        <v>2</v>
      </c>
      <c r="AC40" s="1">
        <v>55</v>
      </c>
      <c r="AD40" s="1">
        <v>0</v>
      </c>
      <c r="AE40" s="1">
        <v>0</v>
      </c>
      <c r="AF40" s="1">
        <v>0</v>
      </c>
      <c r="AG40" s="1">
        <f t="shared" si="3"/>
        <v>0.15</v>
      </c>
      <c r="AH40" s="1">
        <f t="shared" si="4"/>
        <v>0.28000000000000003</v>
      </c>
      <c r="AI40" s="1">
        <f t="shared" si="5"/>
        <v>0.02</v>
      </c>
      <c r="AJ40" s="1">
        <f t="shared" si="6"/>
        <v>0.55000000000000004</v>
      </c>
      <c r="AK40" s="1">
        <f t="shared" si="7"/>
        <v>0</v>
      </c>
      <c r="AL40" s="1">
        <f t="shared" si="8"/>
        <v>0</v>
      </c>
      <c r="AM40" s="1">
        <f t="shared" si="9"/>
        <v>0</v>
      </c>
      <c r="AN40" s="1">
        <f t="shared" si="10"/>
        <v>2.2499999999999999E-2</v>
      </c>
      <c r="AO40" s="1">
        <f t="shared" si="11"/>
        <v>7.8400000000000011E-2</v>
      </c>
      <c r="AP40" s="1">
        <f t="shared" si="12"/>
        <v>4.0000000000000002E-4</v>
      </c>
      <c r="AQ40" s="1">
        <f t="shared" si="13"/>
        <v>0.30250000000000005</v>
      </c>
      <c r="AR40" s="1">
        <f t="shared" si="14"/>
        <v>0</v>
      </c>
      <c r="AS40" s="1">
        <f t="shared" si="15"/>
        <v>0</v>
      </c>
      <c r="AT40" s="1">
        <f t="shared" si="16"/>
        <v>0</v>
      </c>
      <c r="AU40" s="1">
        <f t="shared" si="17"/>
        <v>2.4764735017335311</v>
      </c>
      <c r="AV40" s="1">
        <v>2</v>
      </c>
      <c r="AW40" s="1">
        <v>85</v>
      </c>
      <c r="AX40" s="1">
        <v>83</v>
      </c>
      <c r="AY40" s="1"/>
      <c r="AZ40" s="3">
        <v>1.17</v>
      </c>
      <c r="BA40">
        <f t="shared" si="18"/>
        <v>1.6005471956224349</v>
      </c>
      <c r="BB40" s="1">
        <v>16.221504211425781</v>
      </c>
      <c r="BC40" s="1">
        <v>6.1817030906677246</v>
      </c>
      <c r="BD40" s="1">
        <v>0.74522662162780762</v>
      </c>
      <c r="BE40" s="1">
        <v>21.767210006713867</v>
      </c>
      <c r="BF40" s="1">
        <v>2.6241157054901123</v>
      </c>
      <c r="BG40" s="1">
        <v>8.2950649261474609</v>
      </c>
      <c r="BH40" t="e">
        <f>#REF!*100</f>
        <v>#REF!</v>
      </c>
      <c r="BI40" t="s">
        <v>57</v>
      </c>
      <c r="BJ40" t="s">
        <v>58</v>
      </c>
      <c r="BK40">
        <v>0.40380000000000005</v>
      </c>
      <c r="BL40">
        <v>2.4764735017335311</v>
      </c>
      <c r="BM40">
        <v>3.1030204661999869</v>
      </c>
      <c r="BN40">
        <v>0.59619999999999995</v>
      </c>
      <c r="BO40">
        <v>0.74299999999999999</v>
      </c>
      <c r="BP40">
        <v>0.57599999999999996</v>
      </c>
      <c r="BQ40">
        <v>0.57599999999999996</v>
      </c>
      <c r="BR40" s="1">
        <v>1</v>
      </c>
      <c r="BS40" s="15">
        <v>1.2</v>
      </c>
      <c r="BT40" s="15">
        <v>1.2</v>
      </c>
      <c r="BU40" t="s">
        <v>55</v>
      </c>
      <c r="BV40" t="s">
        <v>55</v>
      </c>
    </row>
    <row r="41" spans="1:74" x14ac:dyDescent="0.25">
      <c r="A41" s="1">
        <v>2010</v>
      </c>
      <c r="B41" s="7" t="s">
        <v>56</v>
      </c>
      <c r="C41" s="1">
        <v>2</v>
      </c>
      <c r="D41">
        <v>0.46906548715254398</v>
      </c>
      <c r="E41" t="s">
        <v>82</v>
      </c>
      <c r="F41" s="1">
        <v>1</v>
      </c>
      <c r="G41" s="1">
        <v>0</v>
      </c>
      <c r="H41" s="1">
        <v>0</v>
      </c>
      <c r="I41" s="1">
        <v>22.816970823287964</v>
      </c>
      <c r="J41" s="1">
        <v>1</v>
      </c>
      <c r="K41" s="1">
        <v>1</v>
      </c>
      <c r="L41" s="1">
        <v>1</v>
      </c>
      <c r="M41" s="1">
        <v>0</v>
      </c>
      <c r="N41" s="1">
        <v>0</v>
      </c>
      <c r="O41" s="1">
        <v>0</v>
      </c>
      <c r="P41" s="1" t="s">
        <v>55</v>
      </c>
      <c r="Q41" s="1" t="s">
        <v>55</v>
      </c>
      <c r="R41" s="19">
        <v>5.9981619999999998</v>
      </c>
      <c r="S41" s="1">
        <v>24.389913</v>
      </c>
      <c r="T41" s="11">
        <v>55.167464027909602</v>
      </c>
      <c r="U41" s="1">
        <v>34.324170472320375</v>
      </c>
      <c r="V41" s="1">
        <v>1.0410413624763695</v>
      </c>
      <c r="W41">
        <v>8.7775082942692677</v>
      </c>
      <c r="X41" s="20">
        <v>12.349541</v>
      </c>
      <c r="Y41" s="1">
        <v>0.51042729616165161</v>
      </c>
      <c r="Z41" s="1">
        <v>15</v>
      </c>
      <c r="AA41" s="1">
        <v>28</v>
      </c>
      <c r="AB41" s="1">
        <v>2</v>
      </c>
      <c r="AC41" s="1">
        <v>55</v>
      </c>
      <c r="AD41" s="1">
        <v>0</v>
      </c>
      <c r="AE41" s="1">
        <v>0</v>
      </c>
      <c r="AF41" s="1">
        <v>0</v>
      </c>
      <c r="AG41" s="1">
        <f t="shared" si="3"/>
        <v>0.15</v>
      </c>
      <c r="AH41" s="1">
        <f t="shared" si="4"/>
        <v>0.28000000000000003</v>
      </c>
      <c r="AI41" s="1">
        <f t="shared" si="5"/>
        <v>0.02</v>
      </c>
      <c r="AJ41" s="1">
        <f t="shared" si="6"/>
        <v>0.55000000000000004</v>
      </c>
      <c r="AK41" s="1">
        <f t="shared" si="7"/>
        <v>0</v>
      </c>
      <c r="AL41" s="1">
        <f t="shared" si="8"/>
        <v>0</v>
      </c>
      <c r="AM41" s="1">
        <f t="shared" si="9"/>
        <v>0</v>
      </c>
      <c r="AN41" s="1">
        <f t="shared" si="10"/>
        <v>2.2499999999999999E-2</v>
      </c>
      <c r="AO41" s="1">
        <f t="shared" si="11"/>
        <v>7.8400000000000011E-2</v>
      </c>
      <c r="AP41" s="1">
        <f t="shared" si="12"/>
        <v>4.0000000000000002E-4</v>
      </c>
      <c r="AQ41" s="1">
        <f t="shared" si="13"/>
        <v>0.30250000000000005</v>
      </c>
      <c r="AR41" s="1">
        <f t="shared" si="14"/>
        <v>0</v>
      </c>
      <c r="AS41" s="1">
        <f t="shared" si="15"/>
        <v>0</v>
      </c>
      <c r="AT41" s="1">
        <f t="shared" si="16"/>
        <v>0</v>
      </c>
      <c r="AU41" s="1">
        <f t="shared" si="17"/>
        <v>2.4764735017335311</v>
      </c>
      <c r="AV41" s="1">
        <v>2</v>
      </c>
      <c r="AW41" s="1">
        <v>85</v>
      </c>
      <c r="AX41" s="1">
        <v>83</v>
      </c>
      <c r="AY41" s="1"/>
      <c r="AZ41" s="3">
        <v>1.1990000000000001</v>
      </c>
      <c r="BA41">
        <f t="shared" si="18"/>
        <v>1.6402188782489742</v>
      </c>
      <c r="BB41" s="1">
        <v>16.530790328979492</v>
      </c>
      <c r="BC41" s="1">
        <v>6.3065896034240723</v>
      </c>
      <c r="BD41" s="1">
        <v>0.91134411096572876</v>
      </c>
      <c r="BE41" s="1">
        <v>18.698305130004883</v>
      </c>
      <c r="BF41" s="1">
        <v>2.6212501525878906</v>
      </c>
      <c r="BG41" s="1">
        <v>7.132082462310791</v>
      </c>
      <c r="BH41" t="e">
        <f>#REF!*100</f>
        <v>#REF!</v>
      </c>
      <c r="BI41" t="s">
        <v>57</v>
      </c>
      <c r="BJ41" t="s">
        <v>58</v>
      </c>
      <c r="BK41">
        <v>0.40380000000000005</v>
      </c>
      <c r="BL41">
        <v>2.4764735017335311</v>
      </c>
      <c r="BM41">
        <v>3.1275045934357002</v>
      </c>
      <c r="BN41">
        <v>0.59619999999999995</v>
      </c>
      <c r="BO41">
        <v>0.74299999999999999</v>
      </c>
      <c r="BP41">
        <v>0.57499999999999996</v>
      </c>
      <c r="BQ41">
        <v>0.57599999999999996</v>
      </c>
      <c r="BR41" s="1">
        <v>1</v>
      </c>
      <c r="BS41" s="15">
        <v>1.2</v>
      </c>
      <c r="BT41" s="15">
        <v>1.2</v>
      </c>
      <c r="BU41" t="s">
        <v>55</v>
      </c>
      <c r="BV41" t="s">
        <v>55</v>
      </c>
    </row>
    <row r="42" spans="1:74" x14ac:dyDescent="0.25">
      <c r="A42" s="1">
        <v>2011</v>
      </c>
      <c r="B42" s="7" t="s">
        <v>56</v>
      </c>
      <c r="C42" s="1">
        <v>2</v>
      </c>
      <c r="D42">
        <v>0.43852584</v>
      </c>
      <c r="E42" t="s">
        <v>82</v>
      </c>
      <c r="F42" s="1">
        <v>1</v>
      </c>
      <c r="G42" s="1">
        <v>0</v>
      </c>
      <c r="H42" s="1">
        <v>0</v>
      </c>
      <c r="I42" s="1">
        <v>24.910270898818972</v>
      </c>
      <c r="J42" s="1">
        <v>1</v>
      </c>
      <c r="K42" s="1">
        <v>1</v>
      </c>
      <c r="L42" s="1">
        <v>1</v>
      </c>
      <c r="M42" s="1">
        <v>0</v>
      </c>
      <c r="N42" s="1">
        <v>0</v>
      </c>
      <c r="O42" s="1">
        <v>0</v>
      </c>
      <c r="P42" s="1" t="s">
        <v>55</v>
      </c>
      <c r="Q42" s="1" t="s">
        <v>55</v>
      </c>
      <c r="R42" s="19">
        <v>5.3172810000000004</v>
      </c>
      <c r="S42" s="1">
        <v>25.674870499999997</v>
      </c>
      <c r="T42">
        <v>70.349998474121094</v>
      </c>
      <c r="U42" s="1">
        <v>38.411924009620598</v>
      </c>
      <c r="V42" s="1">
        <v>-3.186375211983099</v>
      </c>
      <c r="W42">
        <v>14.565891509751168</v>
      </c>
      <c r="X42" s="20">
        <v>11.210867</v>
      </c>
      <c r="Y42" s="1">
        <v>0.44983342289924622</v>
      </c>
      <c r="Z42" s="1">
        <v>15</v>
      </c>
      <c r="AA42" s="1">
        <v>28</v>
      </c>
      <c r="AB42" s="1">
        <v>2</v>
      </c>
      <c r="AC42" s="1">
        <v>55</v>
      </c>
      <c r="AD42" s="1">
        <v>0</v>
      </c>
      <c r="AE42" s="1">
        <v>0</v>
      </c>
      <c r="AF42" s="1">
        <v>0</v>
      </c>
      <c r="AG42" s="1">
        <f t="shared" si="3"/>
        <v>0.15</v>
      </c>
      <c r="AH42" s="1">
        <f t="shared" si="4"/>
        <v>0.28000000000000003</v>
      </c>
      <c r="AI42" s="1">
        <f t="shared" si="5"/>
        <v>0.02</v>
      </c>
      <c r="AJ42" s="1">
        <f t="shared" si="6"/>
        <v>0.55000000000000004</v>
      </c>
      <c r="AK42" s="1">
        <f t="shared" si="7"/>
        <v>0</v>
      </c>
      <c r="AL42" s="1">
        <f t="shared" si="8"/>
        <v>0</v>
      </c>
      <c r="AM42" s="1">
        <f t="shared" si="9"/>
        <v>0</v>
      </c>
      <c r="AN42" s="1">
        <f t="shared" si="10"/>
        <v>2.2499999999999999E-2</v>
      </c>
      <c r="AO42" s="1">
        <f t="shared" si="11"/>
        <v>7.8400000000000011E-2</v>
      </c>
      <c r="AP42" s="1">
        <f t="shared" si="12"/>
        <v>4.0000000000000002E-4</v>
      </c>
      <c r="AQ42" s="1">
        <f t="shared" si="13"/>
        <v>0.30250000000000005</v>
      </c>
      <c r="AR42" s="1">
        <f t="shared" si="14"/>
        <v>0</v>
      </c>
      <c r="AS42" s="1">
        <f t="shared" si="15"/>
        <v>0</v>
      </c>
      <c r="AT42" s="1">
        <f t="shared" si="16"/>
        <v>0</v>
      </c>
      <c r="AU42" s="1">
        <f t="shared" si="17"/>
        <v>2.4764735017335311</v>
      </c>
      <c r="AV42" s="1">
        <v>2</v>
      </c>
      <c r="AW42" s="1">
        <v>85</v>
      </c>
      <c r="AX42" s="1">
        <v>83</v>
      </c>
      <c r="AY42" s="1"/>
      <c r="AZ42" s="3">
        <v>1.3090000000000002</v>
      </c>
      <c r="BA42">
        <f t="shared" si="18"/>
        <v>1.7906976744186049</v>
      </c>
      <c r="BB42" s="1">
        <v>16.840078353881836</v>
      </c>
      <c r="BC42" s="1">
        <v>6.4314761161804199</v>
      </c>
      <c r="BD42" s="1">
        <v>1.0774616003036499</v>
      </c>
      <c r="BE42" s="1">
        <v>15.629399299621582</v>
      </c>
      <c r="BF42" s="1">
        <v>2.6183845996856689</v>
      </c>
      <c r="BG42" s="1">
        <v>5.9690999984741211</v>
      </c>
      <c r="BH42" t="e">
        <f>#REF!*100</f>
        <v>#REF!</v>
      </c>
      <c r="BI42" t="s">
        <v>57</v>
      </c>
      <c r="BJ42" t="s">
        <v>58</v>
      </c>
      <c r="BK42">
        <v>0.40380000000000005</v>
      </c>
      <c r="BL42">
        <v>2.4764735017335311</v>
      </c>
      <c r="BM42">
        <v>3.215280204318085</v>
      </c>
      <c r="BN42">
        <v>0.59619999999999995</v>
      </c>
      <c r="BO42">
        <v>0.74299999999999999</v>
      </c>
      <c r="BP42">
        <v>0.57399999999999995</v>
      </c>
      <c r="BQ42">
        <v>0.57499999999999996</v>
      </c>
      <c r="BR42" s="1">
        <v>1</v>
      </c>
      <c r="BS42" s="15">
        <v>1.2</v>
      </c>
      <c r="BT42" s="15">
        <v>1.2</v>
      </c>
      <c r="BU42" t="s">
        <v>55</v>
      </c>
      <c r="BV42" t="s">
        <v>55</v>
      </c>
    </row>
    <row r="43" spans="1:74" x14ac:dyDescent="0.25">
      <c r="A43" s="1">
        <v>2012</v>
      </c>
      <c r="B43" s="7" t="s">
        <v>56</v>
      </c>
      <c r="C43" s="1">
        <v>2</v>
      </c>
      <c r="D43">
        <v>0.44544974999999998</v>
      </c>
      <c r="E43" t="s">
        <v>82</v>
      </c>
      <c r="F43" s="1">
        <v>1</v>
      </c>
      <c r="G43" s="1">
        <v>0</v>
      </c>
      <c r="H43" s="1">
        <v>0</v>
      </c>
      <c r="I43" s="1">
        <v>27.40320098876953</v>
      </c>
      <c r="J43" s="1">
        <v>1</v>
      </c>
      <c r="K43" s="1">
        <v>1</v>
      </c>
      <c r="L43" s="1">
        <v>1</v>
      </c>
      <c r="M43" s="1">
        <v>0</v>
      </c>
      <c r="N43" s="1">
        <v>0</v>
      </c>
      <c r="O43" s="1">
        <v>0</v>
      </c>
      <c r="P43" s="1" t="s">
        <v>55</v>
      </c>
      <c r="Q43" s="1" t="s">
        <v>55</v>
      </c>
      <c r="R43" s="19">
        <v>4.8291810000000002</v>
      </c>
      <c r="S43" s="1">
        <v>28.605459</v>
      </c>
      <c r="T43">
        <v>67.199996948242202</v>
      </c>
      <c r="U43" s="1">
        <v>37.851585405013154</v>
      </c>
      <c r="V43" s="1">
        <v>3.947403806551828</v>
      </c>
      <c r="W43">
        <v>6.9145969893568804</v>
      </c>
      <c r="X43" s="20">
        <v>11.006451</v>
      </c>
      <c r="Y43" s="1">
        <v>0.44983342289924622</v>
      </c>
      <c r="Z43" s="1">
        <v>15</v>
      </c>
      <c r="AA43" s="1">
        <v>28</v>
      </c>
      <c r="AB43" s="1">
        <v>2</v>
      </c>
      <c r="AC43" s="1">
        <v>55</v>
      </c>
      <c r="AD43" s="1">
        <v>0</v>
      </c>
      <c r="AE43" s="1">
        <v>0</v>
      </c>
      <c r="AF43" s="1">
        <v>0</v>
      </c>
      <c r="AG43" s="1">
        <f t="shared" si="3"/>
        <v>0.15</v>
      </c>
      <c r="AH43" s="1">
        <f t="shared" si="4"/>
        <v>0.28000000000000003</v>
      </c>
      <c r="AI43" s="1">
        <f t="shared" si="5"/>
        <v>0.02</v>
      </c>
      <c r="AJ43" s="1">
        <f t="shared" si="6"/>
        <v>0.55000000000000004</v>
      </c>
      <c r="AK43" s="1">
        <f t="shared" si="7"/>
        <v>0</v>
      </c>
      <c r="AL43" s="1">
        <f t="shared" si="8"/>
        <v>0</v>
      </c>
      <c r="AM43" s="1">
        <f t="shared" si="9"/>
        <v>0</v>
      </c>
      <c r="AN43" s="1">
        <f t="shared" si="10"/>
        <v>2.2499999999999999E-2</v>
      </c>
      <c r="AO43" s="1">
        <f t="shared" si="11"/>
        <v>7.8400000000000011E-2</v>
      </c>
      <c r="AP43" s="1">
        <f t="shared" si="12"/>
        <v>4.0000000000000002E-4</v>
      </c>
      <c r="AQ43" s="1">
        <f t="shared" si="13"/>
        <v>0.30250000000000005</v>
      </c>
      <c r="AR43" s="1">
        <f t="shared" si="14"/>
        <v>0</v>
      </c>
      <c r="AS43" s="1">
        <f t="shared" si="15"/>
        <v>0</v>
      </c>
      <c r="AT43" s="1">
        <f t="shared" si="16"/>
        <v>0</v>
      </c>
      <c r="AU43" s="1">
        <f t="shared" si="17"/>
        <v>2.4764735017335311</v>
      </c>
      <c r="AV43" s="1">
        <v>2</v>
      </c>
      <c r="AW43" s="1">
        <v>85</v>
      </c>
      <c r="AX43" s="1">
        <v>83</v>
      </c>
      <c r="AY43" s="1"/>
      <c r="AZ43" s="3">
        <v>1.44</v>
      </c>
      <c r="BA43">
        <f t="shared" si="18"/>
        <v>1.9699042407660738</v>
      </c>
      <c r="BB43" s="1">
        <v>16.908063888549805</v>
      </c>
      <c r="BC43" s="1">
        <v>6.5134716033935547</v>
      </c>
      <c r="BD43" s="1">
        <v>0.88259828090667725</v>
      </c>
      <c r="BE43" s="1">
        <v>19.157146453857422</v>
      </c>
      <c r="BF43" s="1">
        <v>2.595860481262207</v>
      </c>
      <c r="BG43" s="1">
        <v>7.3798823356628418</v>
      </c>
      <c r="BH43" t="e">
        <f>#REF!*100</f>
        <v>#REF!</v>
      </c>
      <c r="BI43" t="s">
        <v>57</v>
      </c>
      <c r="BJ43" t="s">
        <v>58</v>
      </c>
      <c r="BK43">
        <v>0.40380000000000005</v>
      </c>
      <c r="BL43">
        <v>2.4764735017335311</v>
      </c>
      <c r="BM43">
        <v>3.3106598309782318</v>
      </c>
      <c r="BN43">
        <v>0.59619999999999995</v>
      </c>
      <c r="BO43">
        <v>0.74299999999999999</v>
      </c>
      <c r="BP43">
        <v>0.57299999999999995</v>
      </c>
      <c r="BQ43">
        <v>0.57399999999999995</v>
      </c>
      <c r="BR43" s="1">
        <v>1</v>
      </c>
      <c r="BS43" s="15">
        <v>1.2</v>
      </c>
      <c r="BT43" s="15">
        <v>1.2</v>
      </c>
      <c r="BU43" t="s">
        <v>55</v>
      </c>
      <c r="BV43" t="s">
        <v>55</v>
      </c>
    </row>
    <row r="44" spans="1:74" x14ac:dyDescent="0.25">
      <c r="A44" s="1">
        <v>2013</v>
      </c>
      <c r="B44" s="7" t="s">
        <v>56</v>
      </c>
      <c r="C44" s="1">
        <v>2</v>
      </c>
      <c r="D44">
        <v>0.45552334999999999</v>
      </c>
      <c r="E44" t="s">
        <v>82</v>
      </c>
      <c r="F44" s="1">
        <v>1</v>
      </c>
      <c r="G44" s="1">
        <v>0</v>
      </c>
      <c r="H44" s="1">
        <v>0</v>
      </c>
      <c r="I44" s="1">
        <v>33.188321197509765</v>
      </c>
      <c r="J44" s="1">
        <v>1</v>
      </c>
      <c r="K44" s="1">
        <v>1</v>
      </c>
      <c r="L44" s="1">
        <v>1</v>
      </c>
      <c r="M44" s="1">
        <v>0</v>
      </c>
      <c r="N44" s="1">
        <v>0</v>
      </c>
      <c r="O44" s="1">
        <v>0</v>
      </c>
      <c r="P44" s="1" t="s">
        <v>55</v>
      </c>
      <c r="Q44" s="1" t="s">
        <v>55</v>
      </c>
      <c r="R44" s="19">
        <v>4.7362349999999998</v>
      </c>
      <c r="S44" s="1">
        <v>22.991016999999999</v>
      </c>
      <c r="T44">
        <v>67.610000610351605</v>
      </c>
      <c r="U44" s="1">
        <v>37.209038372411968</v>
      </c>
      <c r="V44" s="1">
        <v>4.7577942011659982</v>
      </c>
      <c r="W44">
        <v>6.007767850539139</v>
      </c>
      <c r="X44" s="20">
        <v>10.866813</v>
      </c>
      <c r="Y44" s="1">
        <v>0.44983342289924622</v>
      </c>
      <c r="Z44" s="1">
        <v>15</v>
      </c>
      <c r="AA44" s="1">
        <v>28</v>
      </c>
      <c r="AB44" s="1">
        <v>2</v>
      </c>
      <c r="AC44" s="1">
        <v>55</v>
      </c>
      <c r="AD44" s="1">
        <v>0</v>
      </c>
      <c r="AE44" s="1">
        <v>0</v>
      </c>
      <c r="AF44" s="1">
        <v>0</v>
      </c>
      <c r="AG44" s="1">
        <f t="shared" si="3"/>
        <v>0.15</v>
      </c>
      <c r="AH44" s="1">
        <f t="shared" si="4"/>
        <v>0.28000000000000003</v>
      </c>
      <c r="AI44" s="1">
        <f t="shared" si="5"/>
        <v>0.02</v>
      </c>
      <c r="AJ44" s="1">
        <f t="shared" si="6"/>
        <v>0.55000000000000004</v>
      </c>
      <c r="AK44" s="1">
        <f t="shared" si="7"/>
        <v>0</v>
      </c>
      <c r="AL44" s="1">
        <f t="shared" si="8"/>
        <v>0</v>
      </c>
      <c r="AM44" s="1">
        <f t="shared" si="9"/>
        <v>0</v>
      </c>
      <c r="AN44" s="1">
        <f t="shared" si="10"/>
        <v>2.2499999999999999E-2</v>
      </c>
      <c r="AO44" s="1">
        <f t="shared" si="11"/>
        <v>7.8400000000000011E-2</v>
      </c>
      <c r="AP44" s="1">
        <f t="shared" si="12"/>
        <v>4.0000000000000002E-4</v>
      </c>
      <c r="AQ44" s="1">
        <f t="shared" si="13"/>
        <v>0.30250000000000005</v>
      </c>
      <c r="AR44" s="1">
        <f t="shared" si="14"/>
        <v>0</v>
      </c>
      <c r="AS44" s="1">
        <f t="shared" si="15"/>
        <v>0</v>
      </c>
      <c r="AT44" s="1">
        <f t="shared" si="16"/>
        <v>0</v>
      </c>
      <c r="AU44" s="1">
        <f t="shared" si="17"/>
        <v>2.4764735017335311</v>
      </c>
      <c r="AV44" s="1">
        <v>2</v>
      </c>
      <c r="AW44" s="1">
        <v>85</v>
      </c>
      <c r="AX44" s="1">
        <v>83</v>
      </c>
      <c r="AY44" s="1"/>
      <c r="AZ44" s="3">
        <v>1.744</v>
      </c>
      <c r="BA44">
        <f t="shared" si="18"/>
        <v>2.3857729138166897</v>
      </c>
      <c r="BB44" s="1"/>
      <c r="BC44" s="1"/>
      <c r="BD44" s="1"/>
      <c r="BE44" s="1"/>
      <c r="BF44" s="1"/>
      <c r="BG44" s="1"/>
      <c r="BH44" t="e">
        <f>#REF!*100</f>
        <v>#REF!</v>
      </c>
      <c r="BI44" t="s">
        <v>57</v>
      </c>
      <c r="BJ44" t="s">
        <v>58</v>
      </c>
      <c r="BK44">
        <v>0.40380000000000005</v>
      </c>
      <c r="BL44">
        <v>2.4764735017335311</v>
      </c>
      <c r="BM44">
        <v>3.5021980428771111</v>
      </c>
      <c r="BN44">
        <v>0.59619999999999995</v>
      </c>
      <c r="BO44">
        <v>0.74299999999999999</v>
      </c>
      <c r="BP44">
        <v>0.57199999999999995</v>
      </c>
      <c r="BQ44">
        <v>0.57299999999999995</v>
      </c>
      <c r="BR44" s="1">
        <v>1</v>
      </c>
      <c r="BS44" s="15">
        <v>1.2</v>
      </c>
      <c r="BT44" s="15">
        <v>1.2</v>
      </c>
      <c r="BU44" t="s">
        <v>55</v>
      </c>
      <c r="BV44" t="s">
        <v>55</v>
      </c>
    </row>
    <row r="45" spans="1:74" x14ac:dyDescent="0.25">
      <c r="A45" s="1">
        <v>2014</v>
      </c>
      <c r="B45" s="7" t="s">
        <v>56</v>
      </c>
      <c r="C45" s="1">
        <v>2</v>
      </c>
      <c r="D45">
        <v>0.45613704999999999</v>
      </c>
      <c r="E45" t="s">
        <v>82</v>
      </c>
      <c r="F45" s="1">
        <v>1</v>
      </c>
      <c r="G45" s="1">
        <v>0</v>
      </c>
      <c r="H45" s="1">
        <v>0</v>
      </c>
      <c r="I45" s="1">
        <v>37.641341358184818</v>
      </c>
      <c r="J45" s="1">
        <v>1</v>
      </c>
      <c r="K45" s="1">
        <v>1</v>
      </c>
      <c r="L45" s="1">
        <v>1</v>
      </c>
      <c r="M45" s="1">
        <v>0</v>
      </c>
      <c r="N45" s="1">
        <v>0</v>
      </c>
      <c r="O45" s="1">
        <v>0</v>
      </c>
      <c r="P45" s="1" t="s">
        <v>55</v>
      </c>
      <c r="Q45" s="1" t="s">
        <v>55</v>
      </c>
      <c r="R45" s="19">
        <v>5.1876360000000004</v>
      </c>
      <c r="S45" s="1">
        <v>23.753984500000001</v>
      </c>
      <c r="T45">
        <v>69.930000305175795</v>
      </c>
      <c r="U45" s="11">
        <v>36.566491339810803</v>
      </c>
      <c r="V45" s="1">
        <v>3.5236031248967326</v>
      </c>
      <c r="W45">
        <v>5.9605972987126847</v>
      </c>
      <c r="X45" s="20">
        <v>11.557271999999999</v>
      </c>
      <c r="Y45" s="1">
        <v>0.44983342289924622</v>
      </c>
      <c r="Z45" s="1">
        <v>15</v>
      </c>
      <c r="AA45" s="1">
        <v>28</v>
      </c>
      <c r="AB45" s="1">
        <v>2</v>
      </c>
      <c r="AC45" s="1">
        <v>55</v>
      </c>
      <c r="AD45" s="1">
        <v>0</v>
      </c>
      <c r="AE45" s="1">
        <v>0</v>
      </c>
      <c r="AF45" s="1">
        <v>0</v>
      </c>
      <c r="AG45" s="1">
        <f t="shared" si="3"/>
        <v>0.15</v>
      </c>
      <c r="AH45" s="1">
        <f t="shared" si="4"/>
        <v>0.28000000000000003</v>
      </c>
      <c r="AI45" s="1">
        <f t="shared" si="5"/>
        <v>0.02</v>
      </c>
      <c r="AJ45" s="1">
        <f t="shared" si="6"/>
        <v>0.55000000000000004</v>
      </c>
      <c r="AK45" s="1">
        <f t="shared" si="7"/>
        <v>0</v>
      </c>
      <c r="AL45" s="1">
        <f t="shared" si="8"/>
        <v>0</v>
      </c>
      <c r="AM45" s="1">
        <f t="shared" si="9"/>
        <v>0</v>
      </c>
      <c r="AN45" s="1">
        <f t="shared" si="10"/>
        <v>2.2499999999999999E-2</v>
      </c>
      <c r="AO45" s="1">
        <f t="shared" si="11"/>
        <v>7.8400000000000011E-2</v>
      </c>
      <c r="AP45" s="1">
        <f t="shared" si="12"/>
        <v>4.0000000000000002E-4</v>
      </c>
      <c r="AQ45" s="1">
        <f t="shared" si="13"/>
        <v>0.30250000000000005</v>
      </c>
      <c r="AR45" s="1">
        <f t="shared" si="14"/>
        <v>0</v>
      </c>
      <c r="AS45" s="1">
        <f t="shared" si="15"/>
        <v>0</v>
      </c>
      <c r="AT45" s="1">
        <f t="shared" si="16"/>
        <v>0</v>
      </c>
      <c r="AU45" s="1">
        <f t="shared" si="17"/>
        <v>2.4764735017335311</v>
      </c>
      <c r="AV45" s="1">
        <v>2</v>
      </c>
      <c r="AW45" s="1">
        <v>85</v>
      </c>
      <c r="AX45" s="1">
        <v>83</v>
      </c>
      <c r="AY45" s="1"/>
      <c r="AZ45" s="3">
        <v>1.9780000000000002</v>
      </c>
      <c r="BA45">
        <f t="shared" si="18"/>
        <v>2.7058823529411766</v>
      </c>
      <c r="BB45" s="1"/>
      <c r="BC45" s="1"/>
      <c r="BD45" s="1"/>
      <c r="BE45" s="1"/>
      <c r="BF45" s="1"/>
      <c r="BG45" s="1"/>
      <c r="BH45" t="e">
        <f>#REF!*100</f>
        <v>#REF!</v>
      </c>
      <c r="BI45" t="s">
        <v>57</v>
      </c>
      <c r="BJ45" t="s">
        <v>58</v>
      </c>
      <c r="BK45">
        <v>0.40380000000000005</v>
      </c>
      <c r="BL45">
        <v>2.4764735017335311</v>
      </c>
      <c r="BM45">
        <v>3.6281029505908431</v>
      </c>
      <c r="BN45">
        <v>0.59619999999999995</v>
      </c>
      <c r="BO45">
        <v>0.74299999999999999</v>
      </c>
      <c r="BP45">
        <v>0.57199999999999995</v>
      </c>
      <c r="BQ45">
        <v>0.57199999999999995</v>
      </c>
      <c r="BR45" s="1">
        <v>1</v>
      </c>
      <c r="BS45" s="15">
        <v>1.2</v>
      </c>
      <c r="BT45" s="15">
        <v>1.2</v>
      </c>
      <c r="BU45" t="s">
        <v>55</v>
      </c>
      <c r="BV45" t="s">
        <v>55</v>
      </c>
    </row>
    <row r="46" spans="1:74" x14ac:dyDescent="0.25">
      <c r="A46" s="1">
        <v>1993</v>
      </c>
      <c r="B46" s="7" t="s">
        <v>59</v>
      </c>
      <c r="C46" s="1">
        <v>3</v>
      </c>
      <c r="D46">
        <v>0.58516203</v>
      </c>
      <c r="E46" t="s">
        <v>82</v>
      </c>
      <c r="F46" s="1">
        <v>1</v>
      </c>
      <c r="G46" s="1">
        <v>0</v>
      </c>
      <c r="H46" s="1">
        <v>0</v>
      </c>
      <c r="I46" s="1">
        <v>78.660481811523439</v>
      </c>
      <c r="J46" s="1">
        <v>1</v>
      </c>
      <c r="K46" s="1">
        <v>1</v>
      </c>
      <c r="L46" s="1">
        <v>0</v>
      </c>
      <c r="M46" s="1">
        <v>0</v>
      </c>
      <c r="N46" s="1">
        <v>1</v>
      </c>
      <c r="O46" s="1">
        <v>0</v>
      </c>
      <c r="P46" s="1" t="s">
        <v>54</v>
      </c>
      <c r="Q46" s="1" t="s">
        <v>52</v>
      </c>
      <c r="R46" s="10">
        <v>2.3274517495707698</v>
      </c>
      <c r="S46" s="1">
        <v>8.8483976000000002</v>
      </c>
      <c r="T46">
        <v>67.569999694824205</v>
      </c>
      <c r="U46" s="1">
        <v>9.0960460545889603</v>
      </c>
      <c r="V46" s="11"/>
      <c r="W46">
        <v>2001.3477263848999</v>
      </c>
      <c r="X46" s="20">
        <v>12.203075999999999</v>
      </c>
      <c r="Y46" s="1">
        <v>0</v>
      </c>
      <c r="Z46" s="1">
        <v>43.8</v>
      </c>
      <c r="AA46" s="1">
        <v>0</v>
      </c>
      <c r="AB46" s="1">
        <v>49.1</v>
      </c>
      <c r="AC46" s="1">
        <v>0.4</v>
      </c>
      <c r="AD46" s="1">
        <v>6.2</v>
      </c>
      <c r="AE46" s="1">
        <v>0.5</v>
      </c>
      <c r="AF46" s="1">
        <v>0</v>
      </c>
      <c r="AG46" s="1">
        <f t="shared" si="3"/>
        <v>0.43799999999999994</v>
      </c>
      <c r="AH46" s="1">
        <f t="shared" si="4"/>
        <v>0</v>
      </c>
      <c r="AI46" s="1">
        <f t="shared" si="5"/>
        <v>0.49099999999999999</v>
      </c>
      <c r="AJ46" s="1">
        <f t="shared" si="6"/>
        <v>4.0000000000000001E-3</v>
      </c>
      <c r="AK46" s="1">
        <f t="shared" si="7"/>
        <v>6.2E-2</v>
      </c>
      <c r="AL46" s="1">
        <f t="shared" si="8"/>
        <v>5.0000000000000001E-3</v>
      </c>
      <c r="AM46" s="1">
        <f t="shared" si="9"/>
        <v>0</v>
      </c>
      <c r="AN46" s="1">
        <f t="shared" si="10"/>
        <v>0.19184399999999996</v>
      </c>
      <c r="AO46" s="1">
        <f t="shared" si="11"/>
        <v>0</v>
      </c>
      <c r="AP46" s="1">
        <f t="shared" si="12"/>
        <v>0.24108099999999999</v>
      </c>
      <c r="AQ46" s="1">
        <f t="shared" si="13"/>
        <v>1.5999999999999999E-5</v>
      </c>
      <c r="AR46" s="1">
        <f t="shared" si="14"/>
        <v>3.8439999999999998E-3</v>
      </c>
      <c r="AS46" s="1">
        <f t="shared" si="15"/>
        <v>2.5000000000000001E-5</v>
      </c>
      <c r="AT46" s="1">
        <f t="shared" si="16"/>
        <v>0</v>
      </c>
      <c r="AU46" s="1">
        <f t="shared" si="17"/>
        <v>2.2893248780934505</v>
      </c>
      <c r="AV46" s="1">
        <v>55.300000000000004</v>
      </c>
      <c r="AW46" s="1">
        <v>56.2</v>
      </c>
      <c r="AX46" s="1">
        <v>0.4</v>
      </c>
      <c r="AY46" s="1"/>
      <c r="AZ46" s="3">
        <v>0.84799999999999998</v>
      </c>
      <c r="BA46">
        <f t="shared" ref="BA46:BA67" si="19">AZ46/$AZ$46</f>
        <v>1</v>
      </c>
      <c r="BB46" s="1"/>
      <c r="BC46" s="1"/>
      <c r="BD46" s="1"/>
      <c r="BE46" s="1"/>
      <c r="BF46" s="1"/>
      <c r="BG46" s="1"/>
      <c r="BH46" t="e">
        <f>#REF!*100</f>
        <v>#REF!</v>
      </c>
      <c r="BI46" t="s">
        <v>60</v>
      </c>
      <c r="BJ46" t="s">
        <v>61</v>
      </c>
      <c r="BK46">
        <v>0.43680999999999998</v>
      </c>
      <c r="BL46">
        <v>2.2893248780934505</v>
      </c>
      <c r="BM46">
        <v>4.3651408922267478</v>
      </c>
      <c r="BN46">
        <v>0.56319000000000008</v>
      </c>
      <c r="BO46">
        <v>0.54900000000000004</v>
      </c>
      <c r="BP46">
        <v>0.56599999999999995</v>
      </c>
      <c r="BQ46">
        <v>0.56599999999999995</v>
      </c>
      <c r="BR46" s="1">
        <v>0</v>
      </c>
      <c r="BS46" s="15">
        <v>2.9</v>
      </c>
      <c r="BT46" s="15">
        <v>2.9</v>
      </c>
      <c r="BU46" t="s">
        <v>90</v>
      </c>
      <c r="BV46" t="s">
        <v>90</v>
      </c>
    </row>
    <row r="47" spans="1:74" x14ac:dyDescent="0.25">
      <c r="A47" s="1">
        <v>1994</v>
      </c>
      <c r="B47" s="7" t="s">
        <v>59</v>
      </c>
      <c r="C47" s="1">
        <v>3</v>
      </c>
      <c r="D47">
        <v>0.58218864000000004</v>
      </c>
      <c r="E47" t="s">
        <v>82</v>
      </c>
      <c r="F47" s="1">
        <v>1</v>
      </c>
      <c r="G47" s="1">
        <v>0</v>
      </c>
      <c r="H47" s="1">
        <v>0</v>
      </c>
      <c r="I47" s="1">
        <v>76.619761764526359</v>
      </c>
      <c r="J47" s="1">
        <v>1</v>
      </c>
      <c r="K47" s="1">
        <v>1</v>
      </c>
      <c r="L47" s="1">
        <v>0</v>
      </c>
      <c r="M47" s="1">
        <v>0</v>
      </c>
      <c r="N47" s="1">
        <v>1</v>
      </c>
      <c r="O47" s="1">
        <v>0</v>
      </c>
      <c r="P47" s="1" t="s">
        <v>54</v>
      </c>
      <c r="Q47" s="1" t="s">
        <v>52</v>
      </c>
      <c r="R47" s="10">
        <v>2.1255976575948101</v>
      </c>
      <c r="S47" s="11">
        <v>18.129932650804601</v>
      </c>
      <c r="T47" s="15">
        <v>48.708133084678799</v>
      </c>
      <c r="U47" s="1">
        <v>9.6678540699157232</v>
      </c>
      <c r="V47" s="11"/>
      <c r="W47">
        <v>2302.8407782041922</v>
      </c>
      <c r="X47" s="20">
        <v>12.388120000000001</v>
      </c>
      <c r="Y47" s="1">
        <v>0</v>
      </c>
      <c r="Z47" s="1">
        <v>43.8</v>
      </c>
      <c r="AA47" s="1">
        <v>0</v>
      </c>
      <c r="AB47" s="1">
        <v>49.1</v>
      </c>
      <c r="AC47" s="1">
        <v>0.4</v>
      </c>
      <c r="AD47" s="1">
        <v>6.2</v>
      </c>
      <c r="AE47" s="1">
        <v>0.5</v>
      </c>
      <c r="AF47" s="1">
        <v>0</v>
      </c>
      <c r="AG47" s="1">
        <f t="shared" si="3"/>
        <v>0.43799999999999994</v>
      </c>
      <c r="AH47" s="1">
        <f t="shared" si="4"/>
        <v>0</v>
      </c>
      <c r="AI47" s="1">
        <f t="shared" si="5"/>
        <v>0.49099999999999999</v>
      </c>
      <c r="AJ47" s="1">
        <f t="shared" si="6"/>
        <v>4.0000000000000001E-3</v>
      </c>
      <c r="AK47" s="1">
        <f t="shared" si="7"/>
        <v>6.2E-2</v>
      </c>
      <c r="AL47" s="1">
        <f t="shared" si="8"/>
        <v>5.0000000000000001E-3</v>
      </c>
      <c r="AM47" s="1">
        <f t="shared" si="9"/>
        <v>0</v>
      </c>
      <c r="AN47" s="1">
        <f t="shared" si="10"/>
        <v>0.19184399999999996</v>
      </c>
      <c r="AO47" s="1">
        <f t="shared" si="11"/>
        <v>0</v>
      </c>
      <c r="AP47" s="1">
        <f t="shared" si="12"/>
        <v>0.24108099999999999</v>
      </c>
      <c r="AQ47" s="1">
        <f t="shared" si="13"/>
        <v>1.5999999999999999E-5</v>
      </c>
      <c r="AR47" s="1">
        <f t="shared" si="14"/>
        <v>3.8439999999999998E-3</v>
      </c>
      <c r="AS47" s="1">
        <f t="shared" si="15"/>
        <v>2.5000000000000001E-5</v>
      </c>
      <c r="AT47" s="1">
        <f t="shared" si="16"/>
        <v>0</v>
      </c>
      <c r="AU47" s="1">
        <f t="shared" si="17"/>
        <v>2.2893248780934505</v>
      </c>
      <c r="AV47" s="1">
        <v>55.300000000000004</v>
      </c>
      <c r="AW47" s="1">
        <v>56.2</v>
      </c>
      <c r="AX47" s="1">
        <v>0.4</v>
      </c>
      <c r="AY47" s="1"/>
      <c r="AZ47" s="3">
        <v>0.82599999999999996</v>
      </c>
      <c r="BA47">
        <f t="shared" si="19"/>
        <v>0.97405660377358483</v>
      </c>
      <c r="BB47" s="1"/>
      <c r="BC47" s="1"/>
      <c r="BD47" s="1"/>
      <c r="BE47" s="1"/>
      <c r="BF47" s="1"/>
      <c r="BG47" s="1"/>
      <c r="BH47" t="e">
        <f>#REF!*100</f>
        <v>#REF!</v>
      </c>
      <c r="BI47" t="s">
        <v>60</v>
      </c>
      <c r="BJ47" t="s">
        <v>61</v>
      </c>
      <c r="BK47">
        <v>0.43680999999999998</v>
      </c>
      <c r="BL47">
        <v>2.2893248780934505</v>
      </c>
      <c r="BM47">
        <v>4.3388550299558233</v>
      </c>
      <c r="BN47">
        <v>0.56319000000000008</v>
      </c>
      <c r="BO47">
        <v>0.54900000000000004</v>
      </c>
      <c r="BP47">
        <v>0.56599999999999995</v>
      </c>
      <c r="BQ47">
        <v>0.56599999999999995</v>
      </c>
      <c r="BR47" s="1">
        <v>0</v>
      </c>
      <c r="BS47" s="15">
        <v>2.9</v>
      </c>
      <c r="BT47" s="15">
        <v>2.9</v>
      </c>
      <c r="BU47" t="s">
        <v>90</v>
      </c>
      <c r="BV47" t="s">
        <v>90</v>
      </c>
    </row>
    <row r="48" spans="1:74" x14ac:dyDescent="0.25">
      <c r="A48" s="1">
        <v>1995</v>
      </c>
      <c r="B48" s="7" t="s">
        <v>59</v>
      </c>
      <c r="C48" s="1">
        <v>3</v>
      </c>
      <c r="D48">
        <v>0.57921524999999996</v>
      </c>
      <c r="E48" t="s">
        <v>82</v>
      </c>
      <c r="F48" s="1">
        <v>1</v>
      </c>
      <c r="G48" s="1">
        <v>0</v>
      </c>
      <c r="H48" s="1">
        <v>0</v>
      </c>
      <c r="I48" s="1">
        <v>80.886721862792967</v>
      </c>
      <c r="J48" s="1">
        <v>1</v>
      </c>
      <c r="K48" s="1">
        <v>1</v>
      </c>
      <c r="L48" s="1">
        <v>0</v>
      </c>
      <c r="M48" s="1">
        <v>1</v>
      </c>
      <c r="N48" s="1">
        <v>0</v>
      </c>
      <c r="O48" s="1">
        <v>0</v>
      </c>
      <c r="P48" s="1" t="s">
        <v>52</v>
      </c>
      <c r="Q48" s="1" t="s">
        <v>54</v>
      </c>
      <c r="R48">
        <v>4.5681600570678702</v>
      </c>
      <c r="S48" s="1">
        <v>9.2241385000000005</v>
      </c>
      <c r="T48">
        <v>61.029998779296903</v>
      </c>
      <c r="U48" s="1">
        <v>9.2601094336220591</v>
      </c>
      <c r="V48" s="11">
        <v>69.01568603515625</v>
      </c>
      <c r="W48">
        <v>93.521879145181117</v>
      </c>
      <c r="X48" s="20">
        <v>11.524721</v>
      </c>
      <c r="Y48" s="1">
        <v>0</v>
      </c>
      <c r="Z48" s="1">
        <v>43.8</v>
      </c>
      <c r="AA48" s="1">
        <v>0</v>
      </c>
      <c r="AB48" s="1">
        <v>49.1</v>
      </c>
      <c r="AC48" s="1">
        <v>0.4</v>
      </c>
      <c r="AD48" s="1">
        <v>6.2</v>
      </c>
      <c r="AE48" s="1">
        <v>0.5</v>
      </c>
      <c r="AF48" s="1">
        <v>0</v>
      </c>
      <c r="AG48" s="1">
        <f t="shared" si="3"/>
        <v>0.43799999999999994</v>
      </c>
      <c r="AH48" s="1">
        <f t="shared" si="4"/>
        <v>0</v>
      </c>
      <c r="AI48" s="1">
        <f t="shared" si="5"/>
        <v>0.49099999999999999</v>
      </c>
      <c r="AJ48" s="1">
        <f t="shared" si="6"/>
        <v>4.0000000000000001E-3</v>
      </c>
      <c r="AK48" s="1">
        <f t="shared" si="7"/>
        <v>6.2E-2</v>
      </c>
      <c r="AL48" s="1">
        <f t="shared" si="8"/>
        <v>5.0000000000000001E-3</v>
      </c>
      <c r="AM48" s="1">
        <f t="shared" si="9"/>
        <v>0</v>
      </c>
      <c r="AN48" s="1">
        <f t="shared" si="10"/>
        <v>0.19184399999999996</v>
      </c>
      <c r="AO48" s="1">
        <f t="shared" si="11"/>
        <v>0</v>
      </c>
      <c r="AP48" s="1">
        <f t="shared" si="12"/>
        <v>0.24108099999999999</v>
      </c>
      <c r="AQ48" s="1">
        <f t="shared" si="13"/>
        <v>1.5999999999999999E-5</v>
      </c>
      <c r="AR48" s="1">
        <f t="shared" si="14"/>
        <v>3.8439999999999998E-3</v>
      </c>
      <c r="AS48" s="1">
        <f t="shared" si="15"/>
        <v>2.5000000000000001E-5</v>
      </c>
      <c r="AT48" s="1">
        <f t="shared" si="16"/>
        <v>0</v>
      </c>
      <c r="AU48" s="1">
        <f t="shared" si="17"/>
        <v>2.2893248780934505</v>
      </c>
      <c r="AV48" s="1">
        <v>55.300000000000004</v>
      </c>
      <c r="AW48" s="1">
        <v>56.2</v>
      </c>
      <c r="AX48" s="1">
        <v>0.4</v>
      </c>
      <c r="AY48" s="1"/>
      <c r="AZ48" s="3">
        <v>0.872</v>
      </c>
      <c r="BA48">
        <f t="shared" si="19"/>
        <v>1.0283018867924529</v>
      </c>
      <c r="BB48" s="1">
        <v>16.319765090942383</v>
      </c>
      <c r="BC48" s="1">
        <v>4.4134573936462402</v>
      </c>
      <c r="BD48" s="1">
        <v>0.87954205274581909</v>
      </c>
      <c r="BE48" s="1">
        <v>18.554843902587891</v>
      </c>
      <c r="BF48" s="1">
        <v>3.6977279186248779</v>
      </c>
      <c r="BG48" s="1">
        <v>5.0179038047790527</v>
      </c>
      <c r="BH48" t="e">
        <f>#REF!*100</f>
        <v>#REF!</v>
      </c>
      <c r="BI48" t="s">
        <v>60</v>
      </c>
      <c r="BJ48" t="s">
        <v>61</v>
      </c>
      <c r="BK48">
        <v>0.43680999999999998</v>
      </c>
      <c r="BL48">
        <v>2.2893248780934505</v>
      </c>
      <c r="BM48">
        <v>4.3930496803438244</v>
      </c>
      <c r="BN48">
        <v>0.56319000000000008</v>
      </c>
      <c r="BO48">
        <v>0.54900000000000004</v>
      </c>
      <c r="BP48">
        <v>0.56499999999999995</v>
      </c>
      <c r="BQ48">
        <v>0.56599999999999995</v>
      </c>
      <c r="BR48" s="1">
        <v>0</v>
      </c>
      <c r="BS48" s="15">
        <v>2.9</v>
      </c>
      <c r="BT48" s="15">
        <v>3.1</v>
      </c>
      <c r="BU48" t="s">
        <v>90</v>
      </c>
      <c r="BV48" t="s">
        <v>90</v>
      </c>
    </row>
    <row r="49" spans="1:74" x14ac:dyDescent="0.25">
      <c r="A49" s="1">
        <v>1996</v>
      </c>
      <c r="B49" s="7" t="s">
        <v>59</v>
      </c>
      <c r="C49" s="1">
        <v>3</v>
      </c>
      <c r="D49">
        <v>0.57697624999999997</v>
      </c>
      <c r="E49" t="s">
        <v>82</v>
      </c>
      <c r="F49" s="1">
        <v>1</v>
      </c>
      <c r="G49" s="1">
        <v>0</v>
      </c>
      <c r="H49" s="1">
        <v>0</v>
      </c>
      <c r="I49" s="1">
        <v>84.226081939697252</v>
      </c>
      <c r="J49" s="1">
        <v>1</v>
      </c>
      <c r="K49" s="1">
        <v>1</v>
      </c>
      <c r="L49" s="1">
        <v>0</v>
      </c>
      <c r="M49" s="1">
        <v>1</v>
      </c>
      <c r="N49" s="1">
        <v>0</v>
      </c>
      <c r="O49" s="1">
        <v>0</v>
      </c>
      <c r="P49" s="1" t="s">
        <v>52</v>
      </c>
      <c r="Q49" s="1" t="s">
        <v>54</v>
      </c>
      <c r="R49" s="9">
        <v>4.18450939574962</v>
      </c>
      <c r="S49" s="1">
        <v>9.6677761499999999</v>
      </c>
      <c r="T49">
        <v>58.950000762939503</v>
      </c>
      <c r="U49" s="1">
        <v>8.8744394462014071</v>
      </c>
      <c r="V49" s="11">
        <v>69.418373107910156</v>
      </c>
      <c r="W49">
        <v>16.434053814881693</v>
      </c>
      <c r="X49" s="20">
        <v>11.169314999999999</v>
      </c>
      <c r="Y49" s="1">
        <v>0</v>
      </c>
      <c r="Z49" s="1">
        <v>43.8</v>
      </c>
      <c r="AA49" s="1">
        <v>0</v>
      </c>
      <c r="AB49" s="1">
        <v>49.1</v>
      </c>
      <c r="AC49" s="1">
        <v>0.4</v>
      </c>
      <c r="AD49" s="1">
        <v>6.2</v>
      </c>
      <c r="AE49" s="1">
        <v>0.5</v>
      </c>
      <c r="AF49" s="1">
        <v>0</v>
      </c>
      <c r="AG49" s="1">
        <f t="shared" si="3"/>
        <v>0.43799999999999994</v>
      </c>
      <c r="AH49" s="1">
        <f t="shared" si="4"/>
        <v>0</v>
      </c>
      <c r="AI49" s="1">
        <f t="shared" si="5"/>
        <v>0.49099999999999999</v>
      </c>
      <c r="AJ49" s="1">
        <f t="shared" si="6"/>
        <v>4.0000000000000001E-3</v>
      </c>
      <c r="AK49" s="1">
        <f t="shared" si="7"/>
        <v>6.2E-2</v>
      </c>
      <c r="AL49" s="1">
        <f t="shared" si="8"/>
        <v>5.0000000000000001E-3</v>
      </c>
      <c r="AM49" s="1">
        <f t="shared" si="9"/>
        <v>0</v>
      </c>
      <c r="AN49" s="1">
        <f t="shared" si="10"/>
        <v>0.19184399999999996</v>
      </c>
      <c r="AO49" s="1">
        <f t="shared" si="11"/>
        <v>0</v>
      </c>
      <c r="AP49" s="1">
        <f t="shared" si="12"/>
        <v>0.24108099999999999</v>
      </c>
      <c r="AQ49" s="1">
        <f t="shared" si="13"/>
        <v>1.5999999999999999E-5</v>
      </c>
      <c r="AR49" s="1">
        <f t="shared" si="14"/>
        <v>3.8439999999999998E-3</v>
      </c>
      <c r="AS49" s="1">
        <f t="shared" si="15"/>
        <v>2.5000000000000001E-5</v>
      </c>
      <c r="AT49" s="1">
        <f t="shared" si="16"/>
        <v>0</v>
      </c>
      <c r="AU49" s="1">
        <f t="shared" si="17"/>
        <v>2.2893248780934505</v>
      </c>
      <c r="AV49" s="1">
        <v>55.300000000000004</v>
      </c>
      <c r="AW49" s="1">
        <v>56.2</v>
      </c>
      <c r="AX49" s="1">
        <v>0.4</v>
      </c>
      <c r="AY49" s="1"/>
      <c r="AZ49" s="3">
        <v>0.90799999999999992</v>
      </c>
      <c r="BA49">
        <f t="shared" si="19"/>
        <v>1.070754716981132</v>
      </c>
      <c r="BB49" s="1">
        <v>16.473855972290039</v>
      </c>
      <c r="BC49" s="1">
        <v>4.4041776657104492</v>
      </c>
      <c r="BD49" s="1">
        <v>0.83245283365249634</v>
      </c>
      <c r="BE49" s="1">
        <v>19.78953742980957</v>
      </c>
      <c r="BF49" s="1">
        <v>3.740506649017334</v>
      </c>
      <c r="BG49" s="1">
        <v>5.2906031608581543</v>
      </c>
      <c r="BH49" t="e">
        <f>#REF!*100</f>
        <v>#REF!</v>
      </c>
      <c r="BI49" t="s">
        <v>60</v>
      </c>
      <c r="BJ49" t="s">
        <v>61</v>
      </c>
      <c r="BK49">
        <v>0.43680999999999998</v>
      </c>
      <c r="BL49">
        <v>2.2893248780934505</v>
      </c>
      <c r="BM49">
        <v>4.4335046350361376</v>
      </c>
      <c r="BN49">
        <v>0.56319000000000008</v>
      </c>
      <c r="BO49">
        <v>0.54900000000000004</v>
      </c>
      <c r="BP49">
        <v>0.56499999999999995</v>
      </c>
      <c r="BQ49">
        <v>0.56499999999999995</v>
      </c>
      <c r="BR49" s="1">
        <v>0</v>
      </c>
      <c r="BS49" s="15">
        <v>3.1</v>
      </c>
      <c r="BT49" s="15">
        <v>3.1</v>
      </c>
      <c r="BU49" t="s">
        <v>90</v>
      </c>
      <c r="BV49" t="s">
        <v>90</v>
      </c>
    </row>
    <row r="50" spans="1:74" x14ac:dyDescent="0.25">
      <c r="A50" s="1">
        <v>1997</v>
      </c>
      <c r="B50" s="7" t="s">
        <v>59</v>
      </c>
      <c r="C50" s="1">
        <v>3</v>
      </c>
      <c r="D50">
        <v>0.57240036000000005</v>
      </c>
      <c r="E50" t="s">
        <v>82</v>
      </c>
      <c r="F50" s="1">
        <v>1</v>
      </c>
      <c r="G50" s="1">
        <v>0</v>
      </c>
      <c r="H50" s="1">
        <v>0</v>
      </c>
      <c r="I50" s="1">
        <v>85.617481971740716</v>
      </c>
      <c r="J50" s="1">
        <v>1</v>
      </c>
      <c r="K50" s="1">
        <v>1</v>
      </c>
      <c r="L50" s="1">
        <v>0</v>
      </c>
      <c r="M50" s="1">
        <v>1</v>
      </c>
      <c r="N50" s="1">
        <v>0</v>
      </c>
      <c r="O50" s="1">
        <v>0</v>
      </c>
      <c r="P50" s="1" t="s">
        <v>52</v>
      </c>
      <c r="Q50" s="1" t="s">
        <v>54</v>
      </c>
      <c r="R50" s="9">
        <v>4.18450939574962</v>
      </c>
      <c r="S50" s="1">
        <v>9.9149396500000009</v>
      </c>
      <c r="T50">
        <v>59.110000610351598</v>
      </c>
      <c r="U50" s="1">
        <v>9.5597531670476332</v>
      </c>
      <c r="V50" s="1">
        <v>65.410598623888475</v>
      </c>
      <c r="W50">
        <v>7.727881294057994</v>
      </c>
      <c r="X50" s="20">
        <v>11.136312999999999</v>
      </c>
      <c r="Y50" s="1">
        <v>0</v>
      </c>
      <c r="Z50" s="1">
        <v>43.8</v>
      </c>
      <c r="AA50" s="1">
        <v>0</v>
      </c>
      <c r="AB50" s="1">
        <v>49.1</v>
      </c>
      <c r="AC50" s="1">
        <v>0.4</v>
      </c>
      <c r="AD50" s="1">
        <v>6.2</v>
      </c>
      <c r="AE50" s="1">
        <v>0.5</v>
      </c>
      <c r="AF50" s="1">
        <v>0</v>
      </c>
      <c r="AG50" s="1">
        <f t="shared" si="3"/>
        <v>0.43799999999999994</v>
      </c>
      <c r="AH50" s="1">
        <f t="shared" si="4"/>
        <v>0</v>
      </c>
      <c r="AI50" s="1">
        <f t="shared" si="5"/>
        <v>0.49099999999999999</v>
      </c>
      <c r="AJ50" s="1">
        <f t="shared" si="6"/>
        <v>4.0000000000000001E-3</v>
      </c>
      <c r="AK50" s="1">
        <f t="shared" si="7"/>
        <v>6.2E-2</v>
      </c>
      <c r="AL50" s="1">
        <f t="shared" si="8"/>
        <v>5.0000000000000001E-3</v>
      </c>
      <c r="AM50" s="1">
        <f t="shared" si="9"/>
        <v>0</v>
      </c>
      <c r="AN50" s="1">
        <f t="shared" si="10"/>
        <v>0.19184399999999996</v>
      </c>
      <c r="AO50" s="1">
        <f t="shared" si="11"/>
        <v>0</v>
      </c>
      <c r="AP50" s="1">
        <f t="shared" si="12"/>
        <v>0.24108099999999999</v>
      </c>
      <c r="AQ50" s="1">
        <f t="shared" si="13"/>
        <v>1.5999999999999999E-5</v>
      </c>
      <c r="AR50" s="1">
        <f t="shared" si="14"/>
        <v>3.8439999999999998E-3</v>
      </c>
      <c r="AS50" s="1">
        <f t="shared" si="15"/>
        <v>2.5000000000000001E-5</v>
      </c>
      <c r="AT50" s="1">
        <f t="shared" si="16"/>
        <v>0</v>
      </c>
      <c r="AU50" s="1">
        <f t="shared" si="17"/>
        <v>2.2893248780934505</v>
      </c>
      <c r="AV50" s="1">
        <v>55.300000000000004</v>
      </c>
      <c r="AW50" s="1">
        <v>56.2</v>
      </c>
      <c r="AX50" s="1">
        <v>0.4</v>
      </c>
      <c r="AY50" s="1"/>
      <c r="AZ50" s="3">
        <v>0.92299999999999993</v>
      </c>
      <c r="BA50">
        <f t="shared" si="19"/>
        <v>1.0884433962264151</v>
      </c>
      <c r="BB50" s="1">
        <v>16.424591064453125</v>
      </c>
      <c r="BC50" s="1">
        <v>4.3973431587219238</v>
      </c>
      <c r="BD50" s="1">
        <v>0.82512557506561279</v>
      </c>
      <c r="BE50" s="1">
        <v>19.90556526184082</v>
      </c>
      <c r="BF50" s="1">
        <v>3.7351169586181641</v>
      </c>
      <c r="BG50" s="1">
        <v>5.3293018341064453</v>
      </c>
      <c r="BH50" t="e">
        <f>#REF!*100</f>
        <v>#REF!</v>
      </c>
      <c r="BI50" t="s">
        <v>60</v>
      </c>
      <c r="BJ50" t="s">
        <v>61</v>
      </c>
      <c r="BK50">
        <v>0.43680999999999998</v>
      </c>
      <c r="BL50">
        <v>2.2893248780934505</v>
      </c>
      <c r="BM50">
        <v>4.4498894909376974</v>
      </c>
      <c r="BN50">
        <v>0.56319000000000008</v>
      </c>
      <c r="BO50">
        <v>0.54900000000000004</v>
      </c>
      <c r="BP50">
        <v>0.56399999999999995</v>
      </c>
      <c r="BQ50">
        <v>0.56499999999999995</v>
      </c>
      <c r="BR50" s="1">
        <v>0</v>
      </c>
      <c r="BS50" s="15">
        <v>3.1</v>
      </c>
      <c r="BT50" s="15">
        <v>3.1</v>
      </c>
      <c r="BU50" t="s">
        <v>90</v>
      </c>
      <c r="BV50" t="s">
        <v>90</v>
      </c>
    </row>
    <row r="51" spans="1:74" x14ac:dyDescent="0.25">
      <c r="A51" s="1">
        <v>1998</v>
      </c>
      <c r="B51" s="7" t="s">
        <v>59</v>
      </c>
      <c r="C51" s="1">
        <v>3</v>
      </c>
      <c r="D51">
        <v>0.56816991999999999</v>
      </c>
      <c r="E51" t="s">
        <v>82</v>
      </c>
      <c r="F51" s="1">
        <v>1</v>
      </c>
      <c r="G51" s="1">
        <v>0</v>
      </c>
      <c r="H51" s="1">
        <v>0</v>
      </c>
      <c r="I51" s="1">
        <v>89.606162063598632</v>
      </c>
      <c r="J51" s="1">
        <v>1</v>
      </c>
      <c r="K51" s="1">
        <v>1</v>
      </c>
      <c r="L51" s="1">
        <v>0</v>
      </c>
      <c r="M51" s="1">
        <v>1</v>
      </c>
      <c r="N51" s="1">
        <v>0</v>
      </c>
      <c r="O51" s="1">
        <v>0</v>
      </c>
      <c r="P51" s="1" t="s">
        <v>52</v>
      </c>
      <c r="Q51" s="1" t="s">
        <v>54</v>
      </c>
      <c r="R51">
        <v>4.7566599845886204</v>
      </c>
      <c r="S51" s="1">
        <v>10.134863899999999</v>
      </c>
      <c r="T51">
        <v>58.450000762939503</v>
      </c>
      <c r="U51" s="1">
        <v>9.3751894908969824</v>
      </c>
      <c r="V51" s="1">
        <v>77.632178287665226</v>
      </c>
      <c r="W51">
        <v>4.9153003300609583</v>
      </c>
      <c r="X51" s="20">
        <v>12.058052999999999</v>
      </c>
      <c r="Y51" s="1">
        <v>0.16389553248882294</v>
      </c>
      <c r="Z51" s="1">
        <v>43.8</v>
      </c>
      <c r="AA51" s="1">
        <v>0</v>
      </c>
      <c r="AB51" s="1">
        <v>49.1</v>
      </c>
      <c r="AC51" s="1">
        <v>0.4</v>
      </c>
      <c r="AD51" s="1">
        <v>6.2</v>
      </c>
      <c r="AE51" s="1">
        <v>0.5</v>
      </c>
      <c r="AF51" s="1">
        <v>0</v>
      </c>
      <c r="AG51" s="1">
        <f t="shared" si="3"/>
        <v>0.43799999999999994</v>
      </c>
      <c r="AH51" s="1">
        <f t="shared" si="4"/>
        <v>0</v>
      </c>
      <c r="AI51" s="1">
        <f t="shared" si="5"/>
        <v>0.49099999999999999</v>
      </c>
      <c r="AJ51" s="1">
        <f t="shared" si="6"/>
        <v>4.0000000000000001E-3</v>
      </c>
      <c r="AK51" s="1">
        <f t="shared" si="7"/>
        <v>6.2E-2</v>
      </c>
      <c r="AL51" s="1">
        <f t="shared" si="8"/>
        <v>5.0000000000000001E-3</v>
      </c>
      <c r="AM51" s="1">
        <f t="shared" si="9"/>
        <v>0</v>
      </c>
      <c r="AN51" s="1">
        <f t="shared" si="10"/>
        <v>0.19184399999999996</v>
      </c>
      <c r="AO51" s="1">
        <f t="shared" si="11"/>
        <v>0</v>
      </c>
      <c r="AP51" s="1">
        <f t="shared" si="12"/>
        <v>0.24108099999999999</v>
      </c>
      <c r="AQ51" s="1">
        <f t="shared" si="13"/>
        <v>1.5999999999999999E-5</v>
      </c>
      <c r="AR51" s="1">
        <f t="shared" si="14"/>
        <v>3.8439999999999998E-3</v>
      </c>
      <c r="AS51" s="1">
        <f t="shared" si="15"/>
        <v>2.5000000000000001E-5</v>
      </c>
      <c r="AT51" s="1">
        <f t="shared" si="16"/>
        <v>0</v>
      </c>
      <c r="AU51" s="1">
        <f t="shared" si="17"/>
        <v>2.2893248780934505</v>
      </c>
      <c r="AV51" s="1">
        <v>55.300000000000004</v>
      </c>
      <c r="AW51" s="1">
        <v>56.2</v>
      </c>
      <c r="AX51" s="1">
        <v>0.4</v>
      </c>
      <c r="AY51" s="1"/>
      <c r="AZ51" s="3">
        <v>0.96599999999999997</v>
      </c>
      <c r="BA51">
        <f t="shared" si="19"/>
        <v>1.1391509433962264</v>
      </c>
      <c r="BB51" s="1">
        <v>16.234430313110352</v>
      </c>
      <c r="BC51" s="1">
        <v>4.4217267036437988</v>
      </c>
      <c r="BD51" s="1">
        <v>0.8893972635269165</v>
      </c>
      <c r="BE51" s="1">
        <v>18.253293991088867</v>
      </c>
      <c r="BF51" s="1">
        <v>3.671513557434082</v>
      </c>
      <c r="BG51" s="1">
        <v>4.9715991020202637</v>
      </c>
      <c r="BH51" t="e">
        <f>#REF!*100</f>
        <v>#REF!</v>
      </c>
      <c r="BI51" t="s">
        <v>60</v>
      </c>
      <c r="BJ51" t="s">
        <v>61</v>
      </c>
      <c r="BK51">
        <v>0.43680999999999998</v>
      </c>
      <c r="BL51">
        <v>2.2893248780934505</v>
      </c>
      <c r="BM51">
        <v>4.4954240906473633</v>
      </c>
      <c r="BN51">
        <v>0.56319000000000008</v>
      </c>
      <c r="BO51">
        <v>0.54900000000000004</v>
      </c>
      <c r="BP51">
        <v>0.56399999999999995</v>
      </c>
      <c r="BQ51">
        <v>0.56399999999999995</v>
      </c>
      <c r="BR51" s="1">
        <v>0</v>
      </c>
      <c r="BS51" s="15">
        <v>3.1</v>
      </c>
      <c r="BT51" s="15">
        <v>3.6</v>
      </c>
      <c r="BU51" t="s">
        <v>90</v>
      </c>
      <c r="BV51" t="s">
        <v>90</v>
      </c>
    </row>
    <row r="52" spans="1:74" x14ac:dyDescent="0.25">
      <c r="A52" s="1">
        <v>1999</v>
      </c>
      <c r="B52" s="7" t="s">
        <v>59</v>
      </c>
      <c r="C52" s="1">
        <v>3</v>
      </c>
      <c r="D52">
        <v>0.56261795999999997</v>
      </c>
      <c r="E52" t="s">
        <v>82</v>
      </c>
      <c r="F52" s="1">
        <v>1</v>
      </c>
      <c r="G52" s="1">
        <v>0</v>
      </c>
      <c r="H52" s="1">
        <v>0</v>
      </c>
      <c r="I52" s="1">
        <v>90.348242080688479</v>
      </c>
      <c r="J52" s="1">
        <v>1</v>
      </c>
      <c r="K52" s="1">
        <v>1</v>
      </c>
      <c r="L52" s="1">
        <v>0</v>
      </c>
      <c r="M52" s="1">
        <v>1</v>
      </c>
      <c r="N52" s="1">
        <v>0</v>
      </c>
      <c r="O52" s="1">
        <v>0</v>
      </c>
      <c r="P52" s="1" t="s">
        <v>52</v>
      </c>
      <c r="Q52" s="1" t="s">
        <v>54</v>
      </c>
      <c r="R52">
        <v>3.80062007904053</v>
      </c>
      <c r="S52" s="1">
        <v>9.9729294999999993</v>
      </c>
      <c r="T52">
        <v>58.409999847412102</v>
      </c>
      <c r="U52" s="1">
        <v>11.370833588915632</v>
      </c>
      <c r="V52" s="1">
        <v>67.002984392476421</v>
      </c>
      <c r="W52">
        <v>8.0479693160874888</v>
      </c>
      <c r="X52" s="20">
        <v>12.179022</v>
      </c>
      <c r="Y52" s="1">
        <v>0.16389553248882294</v>
      </c>
      <c r="Z52" s="1">
        <v>43.8</v>
      </c>
      <c r="AA52" s="1">
        <v>0</v>
      </c>
      <c r="AB52" s="1">
        <v>49.1</v>
      </c>
      <c r="AC52" s="1">
        <v>0.4</v>
      </c>
      <c r="AD52" s="1">
        <v>6.2</v>
      </c>
      <c r="AE52" s="1">
        <v>0.5</v>
      </c>
      <c r="AF52" s="1">
        <v>0</v>
      </c>
      <c r="AG52" s="1">
        <f t="shared" si="3"/>
        <v>0.43799999999999994</v>
      </c>
      <c r="AH52" s="1">
        <f t="shared" si="4"/>
        <v>0</v>
      </c>
      <c r="AI52" s="1">
        <f t="shared" si="5"/>
        <v>0.49099999999999999</v>
      </c>
      <c r="AJ52" s="1">
        <f t="shared" si="6"/>
        <v>4.0000000000000001E-3</v>
      </c>
      <c r="AK52" s="1">
        <f t="shared" si="7"/>
        <v>6.2E-2</v>
      </c>
      <c r="AL52" s="1">
        <f t="shared" si="8"/>
        <v>5.0000000000000001E-3</v>
      </c>
      <c r="AM52" s="1">
        <f t="shared" si="9"/>
        <v>0</v>
      </c>
      <c r="AN52" s="1">
        <f t="shared" si="10"/>
        <v>0.19184399999999996</v>
      </c>
      <c r="AO52" s="1">
        <f t="shared" si="11"/>
        <v>0</v>
      </c>
      <c r="AP52" s="1">
        <f t="shared" si="12"/>
        <v>0.24108099999999999</v>
      </c>
      <c r="AQ52" s="1">
        <f t="shared" si="13"/>
        <v>1.5999999999999999E-5</v>
      </c>
      <c r="AR52" s="1">
        <f t="shared" si="14"/>
        <v>3.8439999999999998E-3</v>
      </c>
      <c r="AS52" s="1">
        <f t="shared" si="15"/>
        <v>2.5000000000000001E-5</v>
      </c>
      <c r="AT52" s="1">
        <f t="shared" si="16"/>
        <v>0</v>
      </c>
      <c r="AU52" s="1">
        <f t="shared" si="17"/>
        <v>2.2893248780934505</v>
      </c>
      <c r="AV52" s="1">
        <v>55.300000000000004</v>
      </c>
      <c r="AW52" s="1">
        <v>56.2</v>
      </c>
      <c r="AX52" s="1">
        <v>0.4</v>
      </c>
      <c r="AY52" s="1"/>
      <c r="AZ52" s="3">
        <v>0.97400000000000009</v>
      </c>
      <c r="BA52">
        <f t="shared" si="19"/>
        <v>1.1485849056603774</v>
      </c>
      <c r="BB52" s="1">
        <v>16.293972015380859</v>
      </c>
      <c r="BC52" s="1">
        <v>4.5202016830444336</v>
      </c>
      <c r="BD52" s="1">
        <v>0.91355538368225098</v>
      </c>
      <c r="BE52" s="1">
        <v>17.835779190063477</v>
      </c>
      <c r="BF52" s="1">
        <v>3.6047000885009766</v>
      </c>
      <c r="BG52" s="1">
        <v>4.9479231834411621</v>
      </c>
      <c r="BH52" t="e">
        <f>#REF!*100</f>
        <v>#REF!</v>
      </c>
      <c r="BI52" t="s">
        <v>60</v>
      </c>
      <c r="BJ52" t="s">
        <v>61</v>
      </c>
      <c r="BK52">
        <v>0.43680999999999998</v>
      </c>
      <c r="BL52">
        <v>2.2893248780934505</v>
      </c>
      <c r="BM52">
        <v>4.5036715600773798</v>
      </c>
      <c r="BN52">
        <v>0.56319000000000008</v>
      </c>
      <c r="BO52">
        <v>0.54900000000000004</v>
      </c>
      <c r="BP52">
        <v>0.56299999999999994</v>
      </c>
      <c r="BQ52">
        <v>0.56399999999999995</v>
      </c>
      <c r="BR52" s="1">
        <v>0</v>
      </c>
      <c r="BS52" s="15">
        <v>3.6</v>
      </c>
      <c r="BT52" s="15">
        <v>3.6</v>
      </c>
      <c r="BU52" t="s">
        <v>90</v>
      </c>
      <c r="BV52" t="s">
        <v>90</v>
      </c>
    </row>
    <row r="53" spans="1:74" x14ac:dyDescent="0.25">
      <c r="A53" s="1">
        <v>2000</v>
      </c>
      <c r="B53" s="7" t="s">
        <v>59</v>
      </c>
      <c r="C53" s="1">
        <v>3</v>
      </c>
      <c r="D53">
        <v>0.61601526611104396</v>
      </c>
      <c r="E53" t="s">
        <v>82</v>
      </c>
      <c r="F53" s="1">
        <v>1</v>
      </c>
      <c r="G53" s="1">
        <v>0</v>
      </c>
      <c r="H53" s="1">
        <v>0</v>
      </c>
      <c r="I53" s="1">
        <v>92.760002136230469</v>
      </c>
      <c r="J53" s="1">
        <v>1</v>
      </c>
      <c r="K53" s="1">
        <v>1</v>
      </c>
      <c r="L53" s="1">
        <v>0</v>
      </c>
      <c r="M53" s="1">
        <v>1</v>
      </c>
      <c r="N53" s="1">
        <v>0</v>
      </c>
      <c r="O53" s="1">
        <v>0</v>
      </c>
      <c r="P53" s="1" t="s">
        <v>52</v>
      </c>
      <c r="Q53" s="1" t="s">
        <v>54</v>
      </c>
      <c r="R53">
        <v>3.9489300251007098</v>
      </c>
      <c r="S53" s="15">
        <v>11.246708114424299</v>
      </c>
      <c r="T53" s="15">
        <v>57.993421315573102</v>
      </c>
      <c r="U53" s="1">
        <v>12.41914973423477</v>
      </c>
      <c r="V53" s="1">
        <v>48.713757758491411</v>
      </c>
      <c r="W53">
        <v>5.4576270305059609</v>
      </c>
      <c r="X53" s="20">
        <v>12.501683</v>
      </c>
      <c r="Y53" s="1">
        <v>0.16389553248882294</v>
      </c>
      <c r="Z53" s="1">
        <v>43.8</v>
      </c>
      <c r="AA53" s="1">
        <v>0</v>
      </c>
      <c r="AB53" s="1">
        <v>49.1</v>
      </c>
      <c r="AC53" s="1">
        <v>0.4</v>
      </c>
      <c r="AD53" s="1">
        <v>6.2</v>
      </c>
      <c r="AE53" s="1">
        <v>0.5</v>
      </c>
      <c r="AF53" s="1">
        <v>0</v>
      </c>
      <c r="AG53" s="1">
        <f t="shared" si="3"/>
        <v>0.43799999999999994</v>
      </c>
      <c r="AH53" s="1">
        <f t="shared" si="4"/>
        <v>0</v>
      </c>
      <c r="AI53" s="1">
        <f t="shared" si="5"/>
        <v>0.49099999999999999</v>
      </c>
      <c r="AJ53" s="1">
        <f t="shared" si="6"/>
        <v>4.0000000000000001E-3</v>
      </c>
      <c r="AK53" s="1">
        <f t="shared" si="7"/>
        <v>6.2E-2</v>
      </c>
      <c r="AL53" s="1">
        <f t="shared" si="8"/>
        <v>5.0000000000000001E-3</v>
      </c>
      <c r="AM53" s="1">
        <f t="shared" si="9"/>
        <v>0</v>
      </c>
      <c r="AN53" s="1">
        <f t="shared" si="10"/>
        <v>0.19184399999999996</v>
      </c>
      <c r="AO53" s="1">
        <f t="shared" si="11"/>
        <v>0</v>
      </c>
      <c r="AP53" s="1">
        <f t="shared" si="12"/>
        <v>0.24108099999999999</v>
      </c>
      <c r="AQ53" s="1">
        <f t="shared" si="13"/>
        <v>1.5999999999999999E-5</v>
      </c>
      <c r="AR53" s="1">
        <f t="shared" si="14"/>
        <v>3.8439999999999998E-3</v>
      </c>
      <c r="AS53" s="1">
        <f t="shared" si="15"/>
        <v>2.5000000000000001E-5</v>
      </c>
      <c r="AT53" s="1">
        <f t="shared" si="16"/>
        <v>0</v>
      </c>
      <c r="AU53" s="1">
        <f t="shared" si="17"/>
        <v>2.2893248780934505</v>
      </c>
      <c r="AV53" s="1">
        <v>55.300000000000004</v>
      </c>
      <c r="AW53" s="1">
        <v>56.2</v>
      </c>
      <c r="AX53" s="1">
        <v>0.4</v>
      </c>
      <c r="AY53" s="1"/>
      <c r="AZ53" s="3">
        <v>1</v>
      </c>
      <c r="BA53">
        <f t="shared" si="19"/>
        <v>1.179245283018868</v>
      </c>
      <c r="BB53" s="1">
        <v>16.212825775146484</v>
      </c>
      <c r="BC53" s="1">
        <v>4.514228343963623</v>
      </c>
      <c r="BD53" s="1">
        <v>0.89225375652313232</v>
      </c>
      <c r="BE53" s="1">
        <v>18.178834915161133</v>
      </c>
      <c r="BF53" s="1">
        <v>3.5914769172668457</v>
      </c>
      <c r="BG53" s="1">
        <v>5.0620803833007813</v>
      </c>
      <c r="BH53" t="e">
        <f>#REF!*100</f>
        <v>#REF!</v>
      </c>
      <c r="BI53" t="s">
        <v>60</v>
      </c>
      <c r="BJ53" t="s">
        <v>61</v>
      </c>
      <c r="BK53">
        <v>0.43680999999999998</v>
      </c>
      <c r="BL53">
        <v>2.2893248780934505</v>
      </c>
      <c r="BM53">
        <v>4.5300155354169824</v>
      </c>
      <c r="BN53">
        <v>0.56319000000000008</v>
      </c>
      <c r="BO53">
        <v>0.54900000000000004</v>
      </c>
      <c r="BP53">
        <v>0.56299999999999994</v>
      </c>
      <c r="BQ53">
        <v>0.56299999999999994</v>
      </c>
      <c r="BR53" s="1">
        <v>0</v>
      </c>
      <c r="BS53" s="15">
        <v>3.6</v>
      </c>
      <c r="BT53" s="15">
        <v>3.6</v>
      </c>
      <c r="BU53" t="s">
        <v>90</v>
      </c>
      <c r="BV53" t="s">
        <v>90</v>
      </c>
    </row>
    <row r="54" spans="1:74" x14ac:dyDescent="0.25">
      <c r="A54" s="1">
        <v>2001</v>
      </c>
      <c r="B54" s="7" t="s">
        <v>59</v>
      </c>
      <c r="C54" s="1">
        <v>3</v>
      </c>
      <c r="D54">
        <v>0.56441653000000003</v>
      </c>
      <c r="E54" t="s">
        <v>82</v>
      </c>
      <c r="F54" s="1">
        <v>1</v>
      </c>
      <c r="G54" s="1">
        <v>0</v>
      </c>
      <c r="H54" s="1">
        <v>0</v>
      </c>
      <c r="I54" s="1">
        <v>101.85048234558104</v>
      </c>
      <c r="J54" s="1">
        <v>1</v>
      </c>
      <c r="K54" s="1">
        <v>1</v>
      </c>
      <c r="L54" s="1">
        <v>0</v>
      </c>
      <c r="M54" s="1">
        <v>1</v>
      </c>
      <c r="N54" s="1">
        <v>0</v>
      </c>
      <c r="O54" s="1">
        <v>0</v>
      </c>
      <c r="P54" s="1" t="s">
        <v>52</v>
      </c>
      <c r="Q54" s="1" t="s">
        <v>54</v>
      </c>
      <c r="R54">
        <v>3.8446800708770801</v>
      </c>
      <c r="S54" s="1">
        <v>10.972125049999999</v>
      </c>
      <c r="T54">
        <v>59.779998779296903</v>
      </c>
      <c r="U54" s="1">
        <v>14.560300352726049</v>
      </c>
      <c r="V54" s="1">
        <v>45.814649789410268</v>
      </c>
      <c r="W54">
        <v>8.0938485222858247</v>
      </c>
      <c r="X54" s="20">
        <v>13.04359</v>
      </c>
      <c r="Y54" s="1">
        <v>0.16389553248882294</v>
      </c>
      <c r="Z54" s="1">
        <v>43.8</v>
      </c>
      <c r="AA54" s="1">
        <v>0</v>
      </c>
      <c r="AB54" s="1">
        <v>49.1</v>
      </c>
      <c r="AC54" s="1">
        <v>0.4</v>
      </c>
      <c r="AD54" s="1">
        <v>6.2</v>
      </c>
      <c r="AE54" s="1">
        <v>0.5</v>
      </c>
      <c r="AF54" s="1">
        <v>0</v>
      </c>
      <c r="AG54" s="1">
        <f t="shared" si="3"/>
        <v>0.43799999999999994</v>
      </c>
      <c r="AH54" s="1">
        <f t="shared" si="4"/>
        <v>0</v>
      </c>
      <c r="AI54" s="1">
        <f t="shared" si="5"/>
        <v>0.49099999999999999</v>
      </c>
      <c r="AJ54" s="1">
        <f t="shared" si="6"/>
        <v>4.0000000000000001E-3</v>
      </c>
      <c r="AK54" s="1">
        <f t="shared" si="7"/>
        <v>6.2E-2</v>
      </c>
      <c r="AL54" s="1">
        <f t="shared" si="8"/>
        <v>5.0000000000000001E-3</v>
      </c>
      <c r="AM54" s="1">
        <f t="shared" si="9"/>
        <v>0</v>
      </c>
      <c r="AN54" s="1">
        <f t="shared" si="10"/>
        <v>0.19184399999999996</v>
      </c>
      <c r="AO54" s="1">
        <f t="shared" si="11"/>
        <v>0</v>
      </c>
      <c r="AP54" s="1">
        <f t="shared" si="12"/>
        <v>0.24108099999999999</v>
      </c>
      <c r="AQ54" s="1">
        <f t="shared" si="13"/>
        <v>1.5999999999999999E-5</v>
      </c>
      <c r="AR54" s="1">
        <f t="shared" si="14"/>
        <v>3.8439999999999998E-3</v>
      </c>
      <c r="AS54" s="1">
        <f t="shared" si="15"/>
        <v>2.5000000000000001E-5</v>
      </c>
      <c r="AT54" s="1">
        <f t="shared" si="16"/>
        <v>0</v>
      </c>
      <c r="AU54" s="1">
        <f t="shared" si="17"/>
        <v>2.2893248780934505</v>
      </c>
      <c r="AV54" s="1">
        <v>55.300000000000004</v>
      </c>
      <c r="AW54" s="1">
        <v>56.2</v>
      </c>
      <c r="AX54" s="1">
        <v>0.4</v>
      </c>
      <c r="AY54" s="1"/>
      <c r="AZ54" s="3">
        <v>1.0979999999999999</v>
      </c>
      <c r="BA54">
        <f t="shared" si="19"/>
        <v>1.2948113207547169</v>
      </c>
      <c r="BB54" s="1">
        <v>16.131679534912109</v>
      </c>
      <c r="BC54" s="1">
        <v>4.5082550048828125</v>
      </c>
      <c r="BD54" s="1">
        <v>0.87095212936401367</v>
      </c>
      <c r="BE54" s="1">
        <v>18.521890640258789</v>
      </c>
      <c r="BF54" s="1">
        <v>3.5782537460327148</v>
      </c>
      <c r="BG54" s="1">
        <v>5.1762375831604004</v>
      </c>
      <c r="BH54" t="e">
        <f>#REF!*100</f>
        <v>#REF!</v>
      </c>
      <c r="BI54" t="s">
        <v>60</v>
      </c>
      <c r="BJ54" t="s">
        <v>61</v>
      </c>
      <c r="BK54">
        <v>0.43680999999999998</v>
      </c>
      <c r="BL54">
        <v>2.2893248780934505</v>
      </c>
      <c r="BM54">
        <v>4.6235058785043206</v>
      </c>
      <c r="BN54">
        <v>0.56319000000000008</v>
      </c>
      <c r="BO54">
        <v>0.54900000000000004</v>
      </c>
      <c r="BP54">
        <v>0.56200000000000006</v>
      </c>
      <c r="BQ54">
        <v>0.56299999999999994</v>
      </c>
      <c r="BR54" s="1">
        <v>0</v>
      </c>
      <c r="BS54" s="15">
        <v>3.6</v>
      </c>
      <c r="BT54" s="15">
        <v>3.6</v>
      </c>
      <c r="BU54" t="s">
        <v>90</v>
      </c>
      <c r="BV54" t="s">
        <v>90</v>
      </c>
    </row>
    <row r="55" spans="1:74" x14ac:dyDescent="0.25">
      <c r="A55" s="1">
        <v>2002</v>
      </c>
      <c r="B55" s="7" t="s">
        <v>59</v>
      </c>
      <c r="C55" s="1">
        <v>3</v>
      </c>
      <c r="D55">
        <v>0.56161519000000004</v>
      </c>
      <c r="E55" t="s">
        <v>82</v>
      </c>
      <c r="F55" s="1">
        <v>1</v>
      </c>
      <c r="G55" s="1">
        <v>0</v>
      </c>
      <c r="H55" s="1">
        <v>0</v>
      </c>
      <c r="I55" s="1">
        <v>106.02468244171143</v>
      </c>
      <c r="J55" s="1">
        <v>1</v>
      </c>
      <c r="K55" s="1">
        <v>1</v>
      </c>
      <c r="L55" s="1">
        <v>0</v>
      </c>
      <c r="M55" s="1">
        <v>1</v>
      </c>
      <c r="N55" s="1">
        <v>0</v>
      </c>
      <c r="O55" s="1">
        <v>0</v>
      </c>
      <c r="P55" s="1" t="s">
        <v>52</v>
      </c>
      <c r="Q55" s="1" t="s">
        <v>54</v>
      </c>
      <c r="R55">
        <v>3.7503700256347701</v>
      </c>
      <c r="S55" s="1">
        <v>11.335976</v>
      </c>
      <c r="T55">
        <v>60.580001831054702</v>
      </c>
      <c r="U55" s="1">
        <v>13.36844639457397</v>
      </c>
      <c r="V55" s="1">
        <v>48.191801909491247</v>
      </c>
      <c r="W55">
        <v>9.9082391207285383</v>
      </c>
      <c r="X55" s="20">
        <v>13.073821000000001</v>
      </c>
      <c r="Y55" s="1">
        <v>0.47168651223182678</v>
      </c>
      <c r="Z55" s="1">
        <v>43.8</v>
      </c>
      <c r="AA55" s="1">
        <v>0</v>
      </c>
      <c r="AB55" s="1">
        <v>49.1</v>
      </c>
      <c r="AC55" s="1">
        <v>0.4</v>
      </c>
      <c r="AD55" s="1">
        <v>6.2</v>
      </c>
      <c r="AE55" s="1">
        <v>0.5</v>
      </c>
      <c r="AF55" s="1">
        <v>0</v>
      </c>
      <c r="AG55" s="1">
        <f t="shared" si="3"/>
        <v>0.43799999999999994</v>
      </c>
      <c r="AH55" s="1">
        <f t="shared" si="4"/>
        <v>0</v>
      </c>
      <c r="AI55" s="1">
        <f t="shared" si="5"/>
        <v>0.49099999999999999</v>
      </c>
      <c r="AJ55" s="1">
        <f t="shared" si="6"/>
        <v>4.0000000000000001E-3</v>
      </c>
      <c r="AK55" s="1">
        <f t="shared" si="7"/>
        <v>6.2E-2</v>
      </c>
      <c r="AL55" s="1">
        <f t="shared" si="8"/>
        <v>5.0000000000000001E-3</v>
      </c>
      <c r="AM55" s="1">
        <f t="shared" si="9"/>
        <v>0</v>
      </c>
      <c r="AN55" s="1">
        <f t="shared" si="10"/>
        <v>0.19184399999999996</v>
      </c>
      <c r="AO55" s="1">
        <f t="shared" si="11"/>
        <v>0</v>
      </c>
      <c r="AP55" s="1">
        <f t="shared" si="12"/>
        <v>0.24108099999999999</v>
      </c>
      <c r="AQ55" s="1">
        <f t="shared" si="13"/>
        <v>1.5999999999999999E-5</v>
      </c>
      <c r="AR55" s="1">
        <f t="shared" si="14"/>
        <v>3.8439999999999998E-3</v>
      </c>
      <c r="AS55" s="1">
        <f t="shared" si="15"/>
        <v>2.5000000000000001E-5</v>
      </c>
      <c r="AT55" s="1">
        <f t="shared" si="16"/>
        <v>0</v>
      </c>
      <c r="AU55" s="1">
        <f t="shared" si="17"/>
        <v>2.2893248780934505</v>
      </c>
      <c r="AV55" s="1">
        <v>55.300000000000004</v>
      </c>
      <c r="AW55" s="1">
        <v>56.2</v>
      </c>
      <c r="AX55" s="1">
        <v>0.4</v>
      </c>
      <c r="AY55" s="1"/>
      <c r="AZ55" s="3">
        <v>1.143</v>
      </c>
      <c r="BA55">
        <f t="shared" si="19"/>
        <v>1.3478773584905661</v>
      </c>
      <c r="BB55" s="1">
        <v>16.098579406738281</v>
      </c>
      <c r="BC55" s="1">
        <v>4.5586142539978027</v>
      </c>
      <c r="BD55" s="1">
        <v>0.91260212659835815</v>
      </c>
      <c r="BE55" s="1">
        <v>17.640304565429688</v>
      </c>
      <c r="BF55" s="1">
        <v>3.5314633846282959</v>
      </c>
      <c r="BG55" s="1">
        <v>4.9951825141906738</v>
      </c>
      <c r="BH55" t="e">
        <f>#REF!*100</f>
        <v>#REF!</v>
      </c>
      <c r="BI55" t="s">
        <v>60</v>
      </c>
      <c r="BJ55" t="s">
        <v>61</v>
      </c>
      <c r="BK55">
        <v>0.43680999999999998</v>
      </c>
      <c r="BL55">
        <v>2.2893248780934505</v>
      </c>
      <c r="BM55">
        <v>4.6636719202296559</v>
      </c>
      <c r="BN55">
        <v>0.56319000000000008</v>
      </c>
      <c r="BO55">
        <v>0.54900000000000004</v>
      </c>
      <c r="BP55">
        <v>0.56200000000000006</v>
      </c>
      <c r="BQ55">
        <v>0.56200000000000006</v>
      </c>
      <c r="BR55" s="1">
        <v>0</v>
      </c>
      <c r="BS55" s="15">
        <v>3.6</v>
      </c>
      <c r="BT55" s="15">
        <v>3.6</v>
      </c>
      <c r="BU55" t="s">
        <v>90</v>
      </c>
      <c r="BV55" t="s">
        <v>90</v>
      </c>
    </row>
    <row r="56" spans="1:74" x14ac:dyDescent="0.25">
      <c r="A56" s="1">
        <v>2003</v>
      </c>
      <c r="B56" s="7" t="s">
        <v>59</v>
      </c>
      <c r="C56" s="1">
        <v>3</v>
      </c>
      <c r="D56">
        <v>0.55565339999999996</v>
      </c>
      <c r="E56" t="s">
        <v>82</v>
      </c>
      <c r="F56" s="1">
        <v>1</v>
      </c>
      <c r="G56" s="1">
        <v>0</v>
      </c>
      <c r="H56" s="1">
        <v>0</v>
      </c>
      <c r="I56" s="1">
        <v>108.90024250793458</v>
      </c>
      <c r="J56" s="1">
        <v>1</v>
      </c>
      <c r="K56" s="1">
        <v>1</v>
      </c>
      <c r="L56" s="1">
        <v>1</v>
      </c>
      <c r="M56" s="1">
        <v>0</v>
      </c>
      <c r="N56" s="1">
        <v>0</v>
      </c>
      <c r="O56" s="1">
        <v>0</v>
      </c>
      <c r="P56" s="1" t="s">
        <v>55</v>
      </c>
      <c r="Q56" s="1" t="s">
        <v>55</v>
      </c>
      <c r="R56" s="9">
        <v>4.1037677589592301</v>
      </c>
      <c r="S56" s="1">
        <v>11.633365000000001</v>
      </c>
      <c r="T56">
        <v>60.110000610351598</v>
      </c>
      <c r="U56" s="1">
        <v>12.94575973405718</v>
      </c>
      <c r="V56" s="1">
        <v>46.621713949372648</v>
      </c>
      <c r="W56">
        <v>13.95538139120778</v>
      </c>
      <c r="X56" s="20">
        <v>13.045995</v>
      </c>
      <c r="Y56" s="1">
        <v>0.53228044509887695</v>
      </c>
      <c r="Z56" s="1">
        <v>43.8</v>
      </c>
      <c r="AA56" s="1">
        <v>0</v>
      </c>
      <c r="AB56" s="1">
        <v>49.1</v>
      </c>
      <c r="AC56" s="1">
        <v>0.4</v>
      </c>
      <c r="AD56" s="1">
        <v>6.2</v>
      </c>
      <c r="AE56" s="1">
        <v>0.5</v>
      </c>
      <c r="AF56" s="1">
        <v>0</v>
      </c>
      <c r="AG56" s="1">
        <f t="shared" si="3"/>
        <v>0.43799999999999994</v>
      </c>
      <c r="AH56" s="1">
        <f t="shared" si="4"/>
        <v>0</v>
      </c>
      <c r="AI56" s="1">
        <f t="shared" si="5"/>
        <v>0.49099999999999999</v>
      </c>
      <c r="AJ56" s="1">
        <f t="shared" si="6"/>
        <v>4.0000000000000001E-3</v>
      </c>
      <c r="AK56" s="1">
        <f t="shared" si="7"/>
        <v>6.2E-2</v>
      </c>
      <c r="AL56" s="1">
        <f t="shared" si="8"/>
        <v>5.0000000000000001E-3</v>
      </c>
      <c r="AM56" s="1">
        <f t="shared" si="9"/>
        <v>0</v>
      </c>
      <c r="AN56" s="1">
        <f t="shared" si="10"/>
        <v>0.19184399999999996</v>
      </c>
      <c r="AO56" s="1">
        <f t="shared" si="11"/>
        <v>0</v>
      </c>
      <c r="AP56" s="1">
        <f t="shared" si="12"/>
        <v>0.24108099999999999</v>
      </c>
      <c r="AQ56" s="1">
        <f t="shared" si="13"/>
        <v>1.5999999999999999E-5</v>
      </c>
      <c r="AR56" s="1">
        <f t="shared" si="14"/>
        <v>3.8439999999999998E-3</v>
      </c>
      <c r="AS56" s="1">
        <f t="shared" si="15"/>
        <v>2.5000000000000001E-5</v>
      </c>
      <c r="AT56" s="1">
        <f t="shared" si="16"/>
        <v>0</v>
      </c>
      <c r="AU56" s="1">
        <f t="shared" si="17"/>
        <v>2.2893248780934505</v>
      </c>
      <c r="AV56" s="1">
        <v>55.300000000000004</v>
      </c>
      <c r="AW56" s="1">
        <v>56.2</v>
      </c>
      <c r="AX56" s="1">
        <v>0.4</v>
      </c>
      <c r="AY56" s="1"/>
      <c r="AZ56" s="3">
        <v>1.1740000000000002</v>
      </c>
      <c r="BA56">
        <f t="shared" si="19"/>
        <v>1.3844339622641513</v>
      </c>
      <c r="BB56" s="1">
        <v>16.206264495849609</v>
      </c>
      <c r="BC56" s="1">
        <v>4.6588506698608398</v>
      </c>
      <c r="BD56" s="1">
        <v>0.90417897701263428</v>
      </c>
      <c r="BE56" s="1">
        <v>17.923734664916992</v>
      </c>
      <c r="BF56" s="1">
        <v>3.4785969257354736</v>
      </c>
      <c r="BG56" s="1">
        <v>5.1525759696960449</v>
      </c>
      <c r="BH56" t="e">
        <f>#REF!*100</f>
        <v>#REF!</v>
      </c>
      <c r="BI56" t="s">
        <v>60</v>
      </c>
      <c r="BJ56" t="s">
        <v>61</v>
      </c>
      <c r="BK56">
        <v>0.43680999999999998</v>
      </c>
      <c r="BL56">
        <v>2.2893248780934505</v>
      </c>
      <c r="BM56">
        <v>4.6904322568228869</v>
      </c>
      <c r="BN56">
        <v>0.56319000000000008</v>
      </c>
      <c r="BO56">
        <v>0.54900000000000004</v>
      </c>
      <c r="BP56">
        <v>0.56100000000000005</v>
      </c>
      <c r="BQ56">
        <v>0.56200000000000006</v>
      </c>
      <c r="BR56" s="1">
        <v>0</v>
      </c>
      <c r="BS56" s="15">
        <v>3.6</v>
      </c>
      <c r="BT56" s="15">
        <v>1.7</v>
      </c>
      <c r="BU56" t="s">
        <v>90</v>
      </c>
      <c r="BV56" t="s">
        <v>55</v>
      </c>
    </row>
    <row r="57" spans="1:74" x14ac:dyDescent="0.25">
      <c r="A57" s="1">
        <v>2004</v>
      </c>
      <c r="B57" s="7" t="s">
        <v>59</v>
      </c>
      <c r="C57" s="1">
        <v>3</v>
      </c>
      <c r="D57">
        <v>0.54456888999999997</v>
      </c>
      <c r="E57" t="s">
        <v>82</v>
      </c>
      <c r="F57" s="1">
        <v>1</v>
      </c>
      <c r="G57" s="1">
        <v>0</v>
      </c>
      <c r="H57" s="1">
        <v>0</v>
      </c>
      <c r="I57" s="1">
        <v>112.61064259338379</v>
      </c>
      <c r="J57" s="1">
        <v>1</v>
      </c>
      <c r="K57" s="1">
        <v>1</v>
      </c>
      <c r="L57" s="1">
        <v>1</v>
      </c>
      <c r="M57" s="1">
        <v>0</v>
      </c>
      <c r="N57" s="1">
        <v>0</v>
      </c>
      <c r="O57" s="1">
        <v>0</v>
      </c>
      <c r="P57" s="1" t="s">
        <v>55</v>
      </c>
      <c r="Q57" s="1" t="s">
        <v>55</v>
      </c>
      <c r="R57">
        <v>3.9744799137115501</v>
      </c>
      <c r="S57" s="1">
        <v>11.73100505</v>
      </c>
      <c r="T57">
        <v>61.360000610351598</v>
      </c>
      <c r="U57" s="1">
        <v>13.128316923681718</v>
      </c>
      <c r="V57" s="1">
        <v>43.751278678753742</v>
      </c>
      <c r="W57">
        <v>7.7729543861773749</v>
      </c>
      <c r="X57" s="20">
        <v>13.362552000000001</v>
      </c>
      <c r="Y57" s="1">
        <v>0.59287434816360474</v>
      </c>
      <c r="Z57" s="1">
        <v>43.8</v>
      </c>
      <c r="AA57" s="1">
        <v>0</v>
      </c>
      <c r="AB57" s="1">
        <v>49.1</v>
      </c>
      <c r="AC57" s="1">
        <v>0.4</v>
      </c>
      <c r="AD57" s="1">
        <v>6.2</v>
      </c>
      <c r="AE57" s="1">
        <v>0.5</v>
      </c>
      <c r="AF57" s="1">
        <v>0</v>
      </c>
      <c r="AG57" s="1">
        <f t="shared" si="3"/>
        <v>0.43799999999999994</v>
      </c>
      <c r="AH57" s="1">
        <f t="shared" si="4"/>
        <v>0</v>
      </c>
      <c r="AI57" s="1">
        <f t="shared" si="5"/>
        <v>0.49099999999999999</v>
      </c>
      <c r="AJ57" s="1">
        <f t="shared" si="6"/>
        <v>4.0000000000000001E-3</v>
      </c>
      <c r="AK57" s="1">
        <f t="shared" si="7"/>
        <v>6.2E-2</v>
      </c>
      <c r="AL57" s="1">
        <f t="shared" si="8"/>
        <v>5.0000000000000001E-3</v>
      </c>
      <c r="AM57" s="1">
        <f t="shared" si="9"/>
        <v>0</v>
      </c>
      <c r="AN57" s="1">
        <f t="shared" si="10"/>
        <v>0.19184399999999996</v>
      </c>
      <c r="AO57" s="1">
        <f t="shared" si="11"/>
        <v>0</v>
      </c>
      <c r="AP57" s="1">
        <f t="shared" si="12"/>
        <v>0.24108099999999999</v>
      </c>
      <c r="AQ57" s="1">
        <f t="shared" si="13"/>
        <v>1.5999999999999999E-5</v>
      </c>
      <c r="AR57" s="1">
        <f t="shared" si="14"/>
        <v>3.8439999999999998E-3</v>
      </c>
      <c r="AS57" s="1">
        <f t="shared" si="15"/>
        <v>2.5000000000000001E-5</v>
      </c>
      <c r="AT57" s="1">
        <f t="shared" si="16"/>
        <v>0</v>
      </c>
      <c r="AU57" s="1">
        <f t="shared" si="17"/>
        <v>2.2893248780934505</v>
      </c>
      <c r="AV57" s="1">
        <v>55.300000000000004</v>
      </c>
      <c r="AW57" s="1">
        <v>56.2</v>
      </c>
      <c r="AX57" s="1">
        <v>0.4</v>
      </c>
      <c r="AY57" s="1"/>
      <c r="AZ57" s="3">
        <v>1.214</v>
      </c>
      <c r="BA57">
        <f t="shared" si="19"/>
        <v>1.4316037735849056</v>
      </c>
      <c r="BB57" s="1">
        <v>16.159219741821289</v>
      </c>
      <c r="BC57" s="1">
        <v>4.7910714149475098</v>
      </c>
      <c r="BD57" s="1">
        <v>0.9740365743637085</v>
      </c>
      <c r="BE57" s="1">
        <v>16.58995246887207</v>
      </c>
      <c r="BF57" s="1">
        <v>3.3727779388427734</v>
      </c>
      <c r="BG57" s="1">
        <v>4.9187798500061035</v>
      </c>
      <c r="BH57" t="e">
        <f>#REF!*100</f>
        <v>#REF!</v>
      </c>
      <c r="BI57" t="s">
        <v>60</v>
      </c>
      <c r="BJ57" t="s">
        <v>61</v>
      </c>
      <c r="BK57">
        <v>0.43680999999999998</v>
      </c>
      <c r="BL57">
        <v>2.2893248780934505</v>
      </c>
      <c r="BM57">
        <v>4.7239362280542876</v>
      </c>
      <c r="BN57">
        <v>0.56319000000000008</v>
      </c>
      <c r="BO57">
        <v>0.54900000000000004</v>
      </c>
      <c r="BP57">
        <v>0.56000000000000005</v>
      </c>
      <c r="BQ57">
        <v>0.56100000000000005</v>
      </c>
      <c r="BR57" s="1">
        <v>1</v>
      </c>
      <c r="BS57" s="15">
        <v>1.7</v>
      </c>
      <c r="BT57" s="15">
        <v>1.7</v>
      </c>
      <c r="BU57" t="s">
        <v>55</v>
      </c>
      <c r="BV57" t="s">
        <v>55</v>
      </c>
    </row>
    <row r="58" spans="1:74" x14ac:dyDescent="0.25">
      <c r="A58" s="1">
        <v>2005</v>
      </c>
      <c r="B58" s="7" t="s">
        <v>59</v>
      </c>
      <c r="C58" s="1">
        <v>3</v>
      </c>
      <c r="D58">
        <v>0.54262107999999998</v>
      </c>
      <c r="E58" t="s">
        <v>82</v>
      </c>
      <c r="F58" s="1">
        <v>1</v>
      </c>
      <c r="G58" s="1">
        <v>0</v>
      </c>
      <c r="H58" s="1">
        <v>0</v>
      </c>
      <c r="I58" s="1">
        <v>119.19660274505614</v>
      </c>
      <c r="J58" s="1">
        <v>1</v>
      </c>
      <c r="K58" s="1">
        <v>1</v>
      </c>
      <c r="L58" s="1">
        <v>1</v>
      </c>
      <c r="M58" s="1">
        <v>0</v>
      </c>
      <c r="N58" s="1">
        <v>0</v>
      </c>
      <c r="O58" s="1">
        <v>0</v>
      </c>
      <c r="P58" s="1" t="s">
        <v>55</v>
      </c>
      <c r="Q58" s="1" t="s">
        <v>55</v>
      </c>
      <c r="R58">
        <v>4.4790802001953098</v>
      </c>
      <c r="S58" s="1">
        <v>12.1030429</v>
      </c>
      <c r="T58">
        <v>61.619998931884801</v>
      </c>
      <c r="U58" s="1">
        <v>11.839192240677503</v>
      </c>
      <c r="V58" s="1">
        <v>44.554307117976009</v>
      </c>
      <c r="W58">
        <v>7.4913203426856967</v>
      </c>
      <c r="X58" s="20">
        <v>13.849518</v>
      </c>
      <c r="Y58" s="1">
        <v>0.65346819162368774</v>
      </c>
      <c r="Z58" s="1">
        <v>43.8</v>
      </c>
      <c r="AA58" s="1">
        <v>0</v>
      </c>
      <c r="AB58" s="1">
        <v>49.1</v>
      </c>
      <c r="AC58" s="1">
        <v>0.4</v>
      </c>
      <c r="AD58" s="1">
        <v>6.2</v>
      </c>
      <c r="AE58" s="1">
        <v>0.5</v>
      </c>
      <c r="AF58" s="1">
        <v>0</v>
      </c>
      <c r="AG58" s="1">
        <f t="shared" si="3"/>
        <v>0.43799999999999994</v>
      </c>
      <c r="AH58" s="1">
        <f t="shared" si="4"/>
        <v>0</v>
      </c>
      <c r="AI58" s="1">
        <f t="shared" si="5"/>
        <v>0.49099999999999999</v>
      </c>
      <c r="AJ58" s="1">
        <f t="shared" si="6"/>
        <v>4.0000000000000001E-3</v>
      </c>
      <c r="AK58" s="1">
        <f t="shared" si="7"/>
        <v>6.2E-2</v>
      </c>
      <c r="AL58" s="1">
        <f t="shared" si="8"/>
        <v>5.0000000000000001E-3</v>
      </c>
      <c r="AM58" s="1">
        <f t="shared" si="9"/>
        <v>0</v>
      </c>
      <c r="AN58" s="1">
        <f t="shared" si="10"/>
        <v>0.19184399999999996</v>
      </c>
      <c r="AO58" s="1">
        <f t="shared" si="11"/>
        <v>0</v>
      </c>
      <c r="AP58" s="1">
        <f t="shared" si="12"/>
        <v>0.24108099999999999</v>
      </c>
      <c r="AQ58" s="1">
        <f t="shared" si="13"/>
        <v>1.5999999999999999E-5</v>
      </c>
      <c r="AR58" s="1">
        <f t="shared" si="14"/>
        <v>3.8439999999999998E-3</v>
      </c>
      <c r="AS58" s="1">
        <f t="shared" si="15"/>
        <v>2.5000000000000001E-5</v>
      </c>
      <c r="AT58" s="1">
        <f t="shared" si="16"/>
        <v>0</v>
      </c>
      <c r="AU58" s="1">
        <f t="shared" si="17"/>
        <v>2.2893248780934505</v>
      </c>
      <c r="AV58" s="1">
        <v>55.300000000000004</v>
      </c>
      <c r="AW58" s="1">
        <v>56.2</v>
      </c>
      <c r="AX58" s="1">
        <v>0.4</v>
      </c>
      <c r="AY58" s="1"/>
      <c r="AZ58" s="3">
        <v>1.2849999999999999</v>
      </c>
      <c r="BA58">
        <f t="shared" si="19"/>
        <v>1.5153301886792452</v>
      </c>
      <c r="BB58" s="1">
        <v>15.887630462646484</v>
      </c>
      <c r="BC58" s="1">
        <v>4.8366127014160156</v>
      </c>
      <c r="BD58" s="1">
        <v>0.99876570701599121</v>
      </c>
      <c r="BE58" s="1">
        <v>15.90726375579834</v>
      </c>
      <c r="BF58" s="1">
        <v>3.2848670482635498</v>
      </c>
      <c r="BG58" s="1">
        <v>4.8425898551940918</v>
      </c>
      <c r="BH58" t="e">
        <f>#REF!*100</f>
        <v>#REF!</v>
      </c>
      <c r="BI58" t="s">
        <v>60</v>
      </c>
      <c r="BJ58" t="s">
        <v>61</v>
      </c>
      <c r="BK58">
        <v>0.43680999999999998</v>
      </c>
      <c r="BL58">
        <v>2.2893248780934505</v>
      </c>
      <c r="BM58">
        <v>4.7807742537641653</v>
      </c>
      <c r="BN58">
        <v>0.56319000000000008</v>
      </c>
      <c r="BO58">
        <v>0.54900000000000004</v>
      </c>
      <c r="BP58">
        <v>0.56000000000000005</v>
      </c>
      <c r="BQ58">
        <v>0.56000000000000005</v>
      </c>
      <c r="BR58" s="1">
        <v>1</v>
      </c>
      <c r="BS58" s="15">
        <v>1.7</v>
      </c>
      <c r="BT58" s="15">
        <v>1.7</v>
      </c>
      <c r="BU58" t="s">
        <v>55</v>
      </c>
      <c r="BV58" t="s">
        <v>55</v>
      </c>
    </row>
    <row r="59" spans="1:74" x14ac:dyDescent="0.25">
      <c r="A59" s="1">
        <v>2006</v>
      </c>
      <c r="B59" s="7" t="s">
        <v>59</v>
      </c>
      <c r="C59" s="1">
        <v>3</v>
      </c>
      <c r="D59">
        <v>0.53641656000000004</v>
      </c>
      <c r="E59" t="s">
        <v>82</v>
      </c>
      <c r="F59" s="1">
        <v>1</v>
      </c>
      <c r="G59" s="1">
        <v>0</v>
      </c>
      <c r="H59" s="1">
        <v>0</v>
      </c>
      <c r="I59" s="1">
        <v>134.78028310394288</v>
      </c>
      <c r="J59" s="1">
        <v>1</v>
      </c>
      <c r="K59" s="1">
        <v>1</v>
      </c>
      <c r="L59" s="1">
        <v>1</v>
      </c>
      <c r="M59" s="1">
        <v>0</v>
      </c>
      <c r="N59" s="1">
        <v>0</v>
      </c>
      <c r="O59" s="1">
        <v>0</v>
      </c>
      <c r="P59" s="1" t="s">
        <v>55</v>
      </c>
      <c r="Q59" s="1" t="s">
        <v>55</v>
      </c>
      <c r="R59">
        <v>4.8706002235412598</v>
      </c>
      <c r="S59" s="1">
        <v>12.927465</v>
      </c>
      <c r="T59">
        <v>61.909999847412102</v>
      </c>
      <c r="U59" s="1">
        <v>11.667971061522897</v>
      </c>
      <c r="V59" s="1">
        <v>41.34535076379322</v>
      </c>
      <c r="W59">
        <v>6.6949372713036581</v>
      </c>
      <c r="X59" s="20">
        <v>14.225099999999999</v>
      </c>
      <c r="Y59" s="1">
        <v>0.71406209468841553</v>
      </c>
      <c r="Z59" s="1">
        <v>43.8</v>
      </c>
      <c r="AA59" s="1">
        <v>0</v>
      </c>
      <c r="AB59" s="1">
        <v>49.1</v>
      </c>
      <c r="AC59" s="1">
        <v>0.4</v>
      </c>
      <c r="AD59" s="1">
        <v>6.2</v>
      </c>
      <c r="AE59" s="1">
        <v>0.5</v>
      </c>
      <c r="AF59" s="1">
        <v>0</v>
      </c>
      <c r="AG59" s="1">
        <f t="shared" si="3"/>
        <v>0.43799999999999994</v>
      </c>
      <c r="AH59" s="1">
        <f t="shared" si="4"/>
        <v>0</v>
      </c>
      <c r="AI59" s="1">
        <f t="shared" si="5"/>
        <v>0.49099999999999999</v>
      </c>
      <c r="AJ59" s="1">
        <f t="shared" si="6"/>
        <v>4.0000000000000001E-3</v>
      </c>
      <c r="AK59" s="1">
        <f t="shared" si="7"/>
        <v>6.2E-2</v>
      </c>
      <c r="AL59" s="1">
        <f t="shared" si="8"/>
        <v>5.0000000000000001E-3</v>
      </c>
      <c r="AM59" s="1">
        <f t="shared" si="9"/>
        <v>0</v>
      </c>
      <c r="AN59" s="1">
        <f t="shared" si="10"/>
        <v>0.19184399999999996</v>
      </c>
      <c r="AO59" s="1">
        <f t="shared" si="11"/>
        <v>0</v>
      </c>
      <c r="AP59" s="1">
        <f t="shared" si="12"/>
        <v>0.24108099999999999</v>
      </c>
      <c r="AQ59" s="1">
        <f t="shared" si="13"/>
        <v>1.5999999999999999E-5</v>
      </c>
      <c r="AR59" s="1">
        <f t="shared" si="14"/>
        <v>3.8439999999999998E-3</v>
      </c>
      <c r="AS59" s="1">
        <f t="shared" si="15"/>
        <v>2.5000000000000001E-5</v>
      </c>
      <c r="AT59" s="1">
        <f t="shared" si="16"/>
        <v>0</v>
      </c>
      <c r="AU59" s="1">
        <f t="shared" si="17"/>
        <v>2.2893248780934505</v>
      </c>
      <c r="AV59" s="1">
        <v>55.300000000000004</v>
      </c>
      <c r="AW59" s="1">
        <v>56.2</v>
      </c>
      <c r="AX59" s="1">
        <v>0.4</v>
      </c>
      <c r="AY59" s="1"/>
      <c r="AZ59" s="3">
        <v>1.4530000000000001</v>
      </c>
      <c r="BA59">
        <f t="shared" si="19"/>
        <v>1.7134433962264153</v>
      </c>
      <c r="BB59" s="1">
        <v>15.948835372924805</v>
      </c>
      <c r="BC59" s="1">
        <v>4.9367661476135254</v>
      </c>
      <c r="BD59" s="1">
        <v>0.99853545427322388</v>
      </c>
      <c r="BE59" s="1">
        <v>15.972227096557617</v>
      </c>
      <c r="BF59" s="1">
        <v>3.2306239604949951</v>
      </c>
      <c r="BG59" s="1">
        <v>4.9440069198608398</v>
      </c>
      <c r="BH59" t="e">
        <f>#REF!*100</f>
        <v>#REF!</v>
      </c>
      <c r="BI59" t="s">
        <v>60</v>
      </c>
      <c r="BJ59" t="s">
        <v>61</v>
      </c>
      <c r="BK59">
        <v>0.43680999999999998</v>
      </c>
      <c r="BL59">
        <v>2.2893248780934505</v>
      </c>
      <c r="BM59">
        <v>4.9036459200051281</v>
      </c>
      <c r="BN59">
        <v>0.56319000000000008</v>
      </c>
      <c r="BO59">
        <v>0.54900000000000004</v>
      </c>
      <c r="BP59">
        <v>0.55900000000000005</v>
      </c>
      <c r="BQ59">
        <v>0.56000000000000005</v>
      </c>
      <c r="BR59" s="1">
        <v>1</v>
      </c>
      <c r="BS59" s="15">
        <v>1.7</v>
      </c>
      <c r="BT59" s="15">
        <v>1.7</v>
      </c>
      <c r="BU59" t="s">
        <v>55</v>
      </c>
      <c r="BV59" t="s">
        <v>55</v>
      </c>
    </row>
    <row r="60" spans="1:74" x14ac:dyDescent="0.25">
      <c r="A60" s="1">
        <v>2007</v>
      </c>
      <c r="B60" s="7" t="s">
        <v>59</v>
      </c>
      <c r="C60" s="1">
        <v>3</v>
      </c>
      <c r="D60">
        <v>0.52924150000000003</v>
      </c>
      <c r="E60" t="s">
        <v>82</v>
      </c>
      <c r="F60" s="1">
        <v>1</v>
      </c>
      <c r="G60" s="1">
        <v>0</v>
      </c>
      <c r="H60" s="1">
        <v>0</v>
      </c>
      <c r="I60" s="1">
        <v>143.59248330688476</v>
      </c>
      <c r="J60" s="1">
        <v>1</v>
      </c>
      <c r="K60" s="1">
        <v>1</v>
      </c>
      <c r="L60" s="1">
        <v>1</v>
      </c>
      <c r="M60" s="1">
        <v>0</v>
      </c>
      <c r="N60" s="1">
        <v>0</v>
      </c>
      <c r="O60" s="1">
        <v>0</v>
      </c>
      <c r="P60" s="1" t="s">
        <v>55</v>
      </c>
      <c r="Q60" s="1" t="s">
        <v>55</v>
      </c>
      <c r="R60">
        <v>4.9742598533630398</v>
      </c>
      <c r="S60" s="1">
        <v>13.554838500000001</v>
      </c>
      <c r="T60">
        <v>61.840000152587898</v>
      </c>
      <c r="U60" s="1">
        <v>11.976390261921221</v>
      </c>
      <c r="V60" s="1">
        <v>35.071500952417573</v>
      </c>
      <c r="W60">
        <v>6.400436549005704</v>
      </c>
      <c r="X60" s="20">
        <v>14.295534999999999</v>
      </c>
      <c r="Y60" s="1">
        <v>0.65346819162368774</v>
      </c>
      <c r="Z60" s="1">
        <v>43.8</v>
      </c>
      <c r="AA60" s="1">
        <v>0</v>
      </c>
      <c r="AB60" s="1">
        <v>49.1</v>
      </c>
      <c r="AC60" s="1">
        <v>0.4</v>
      </c>
      <c r="AD60" s="1">
        <v>6.2</v>
      </c>
      <c r="AE60" s="1">
        <v>0.5</v>
      </c>
      <c r="AF60" s="1">
        <v>0</v>
      </c>
      <c r="AG60" s="1">
        <f t="shared" si="3"/>
        <v>0.43799999999999994</v>
      </c>
      <c r="AH60" s="1">
        <f t="shared" si="4"/>
        <v>0</v>
      </c>
      <c r="AI60" s="1">
        <f t="shared" si="5"/>
        <v>0.49099999999999999</v>
      </c>
      <c r="AJ60" s="1">
        <f t="shared" si="6"/>
        <v>4.0000000000000001E-3</v>
      </c>
      <c r="AK60" s="1">
        <f t="shared" si="7"/>
        <v>6.2E-2</v>
      </c>
      <c r="AL60" s="1">
        <f t="shared" si="8"/>
        <v>5.0000000000000001E-3</v>
      </c>
      <c r="AM60" s="1">
        <f t="shared" si="9"/>
        <v>0</v>
      </c>
      <c r="AN60" s="1">
        <f t="shared" si="10"/>
        <v>0.19184399999999996</v>
      </c>
      <c r="AO60" s="1">
        <f t="shared" si="11"/>
        <v>0</v>
      </c>
      <c r="AP60" s="1">
        <f t="shared" si="12"/>
        <v>0.24108099999999999</v>
      </c>
      <c r="AQ60" s="1">
        <f t="shared" si="13"/>
        <v>1.5999999999999999E-5</v>
      </c>
      <c r="AR60" s="1">
        <f t="shared" si="14"/>
        <v>3.8439999999999998E-3</v>
      </c>
      <c r="AS60" s="1">
        <f t="shared" si="15"/>
        <v>2.5000000000000001E-5</v>
      </c>
      <c r="AT60" s="1">
        <f t="shared" si="16"/>
        <v>0</v>
      </c>
      <c r="AU60" s="1">
        <f t="shared" si="17"/>
        <v>2.2893248780934505</v>
      </c>
      <c r="AV60" s="1">
        <v>55.300000000000004</v>
      </c>
      <c r="AW60" s="1">
        <v>56.2</v>
      </c>
      <c r="AX60" s="1">
        <v>0.4</v>
      </c>
      <c r="AY60" s="1"/>
      <c r="AZ60" s="3">
        <v>1.548</v>
      </c>
      <c r="BA60">
        <f t="shared" si="19"/>
        <v>1.8254716981132078</v>
      </c>
      <c r="BB60" s="1">
        <v>15.977807998657227</v>
      </c>
      <c r="BC60" s="1">
        <v>5.0970869064331055</v>
      </c>
      <c r="BD60" s="1">
        <v>1.0402555465698242</v>
      </c>
      <c r="BE60" s="1">
        <v>15.359503746032715</v>
      </c>
      <c r="BF60" s="1">
        <v>3.1346940994262695</v>
      </c>
      <c r="BG60" s="1">
        <v>4.89984130859375</v>
      </c>
      <c r="BH60" t="e">
        <f>#REF!*100</f>
        <v>#REF!</v>
      </c>
      <c r="BI60" t="s">
        <v>60</v>
      </c>
      <c r="BJ60" t="s">
        <v>61</v>
      </c>
      <c r="BK60">
        <v>0.43680999999999998</v>
      </c>
      <c r="BL60">
        <v>2.2893248780934505</v>
      </c>
      <c r="BM60">
        <v>4.9669793105845166</v>
      </c>
      <c r="BN60">
        <v>0.56319000000000008</v>
      </c>
      <c r="BO60">
        <v>0.54900000000000004</v>
      </c>
      <c r="BP60">
        <v>0.55800000000000005</v>
      </c>
      <c r="BQ60">
        <v>0.55900000000000005</v>
      </c>
      <c r="BR60" s="1">
        <v>1</v>
      </c>
      <c r="BS60" s="15">
        <v>1.7</v>
      </c>
      <c r="BT60" s="15">
        <v>1.7</v>
      </c>
      <c r="BU60" t="s">
        <v>55</v>
      </c>
      <c r="BV60" t="s">
        <v>55</v>
      </c>
    </row>
    <row r="61" spans="1:74" x14ac:dyDescent="0.25">
      <c r="A61" s="1">
        <v>2008</v>
      </c>
      <c r="B61" s="7" t="s">
        <v>59</v>
      </c>
      <c r="C61" s="1">
        <v>3</v>
      </c>
      <c r="D61">
        <v>0.52022100000000004</v>
      </c>
      <c r="E61" t="s">
        <v>82</v>
      </c>
      <c r="F61" s="1">
        <v>1</v>
      </c>
      <c r="G61" s="1">
        <v>0</v>
      </c>
      <c r="H61" s="1">
        <v>0</v>
      </c>
      <c r="I61" s="1">
        <v>149.15808343505861</v>
      </c>
      <c r="J61" s="1">
        <v>1</v>
      </c>
      <c r="K61" s="1">
        <v>1</v>
      </c>
      <c r="L61" s="1">
        <v>1</v>
      </c>
      <c r="M61" s="1">
        <v>0</v>
      </c>
      <c r="N61" s="1">
        <v>0</v>
      </c>
      <c r="O61" s="1">
        <v>0</v>
      </c>
      <c r="P61" s="1" t="s">
        <v>55</v>
      </c>
      <c r="Q61" s="1" t="s">
        <v>55</v>
      </c>
      <c r="R61">
        <v>5.2688398361206099</v>
      </c>
      <c r="S61" s="1">
        <v>14.235379999999999</v>
      </c>
      <c r="T61">
        <v>62.349998474121101</v>
      </c>
      <c r="U61" s="1">
        <v>13.734992099834917</v>
      </c>
      <c r="V61" s="1">
        <v>35.258187847128447</v>
      </c>
      <c r="W61">
        <v>8.8658678219354385</v>
      </c>
      <c r="X61" s="20">
        <v>13.992290000000001</v>
      </c>
      <c r="Y61" s="1">
        <v>0.59287434816360474</v>
      </c>
      <c r="Z61" s="1">
        <v>43.8</v>
      </c>
      <c r="AA61" s="1">
        <v>0</v>
      </c>
      <c r="AB61" s="1">
        <v>49.1</v>
      </c>
      <c r="AC61" s="1">
        <v>0.4</v>
      </c>
      <c r="AD61" s="1">
        <v>6.2</v>
      </c>
      <c r="AE61" s="1">
        <v>0.5</v>
      </c>
      <c r="AF61" s="1">
        <v>0</v>
      </c>
      <c r="AG61" s="1">
        <f t="shared" si="3"/>
        <v>0.43799999999999994</v>
      </c>
      <c r="AH61" s="1">
        <f t="shared" si="4"/>
        <v>0</v>
      </c>
      <c r="AI61" s="1">
        <f t="shared" si="5"/>
        <v>0.49099999999999999</v>
      </c>
      <c r="AJ61" s="1">
        <f t="shared" si="6"/>
        <v>4.0000000000000001E-3</v>
      </c>
      <c r="AK61" s="1">
        <f t="shared" si="7"/>
        <v>6.2E-2</v>
      </c>
      <c r="AL61" s="1">
        <f t="shared" si="8"/>
        <v>5.0000000000000001E-3</v>
      </c>
      <c r="AM61" s="1">
        <f t="shared" si="9"/>
        <v>0</v>
      </c>
      <c r="AN61" s="1">
        <f t="shared" si="10"/>
        <v>0.19184399999999996</v>
      </c>
      <c r="AO61" s="1">
        <f t="shared" si="11"/>
        <v>0</v>
      </c>
      <c r="AP61" s="1">
        <f t="shared" si="12"/>
        <v>0.24108099999999999</v>
      </c>
      <c r="AQ61" s="1">
        <f t="shared" si="13"/>
        <v>1.5999999999999999E-5</v>
      </c>
      <c r="AR61" s="1">
        <f t="shared" si="14"/>
        <v>3.8439999999999998E-3</v>
      </c>
      <c r="AS61" s="1">
        <f t="shared" si="15"/>
        <v>2.5000000000000001E-5</v>
      </c>
      <c r="AT61" s="1">
        <f t="shared" si="16"/>
        <v>0</v>
      </c>
      <c r="AU61" s="1">
        <f t="shared" si="17"/>
        <v>2.2893248780934505</v>
      </c>
      <c r="AV61" s="1">
        <v>55.300000000000004</v>
      </c>
      <c r="AW61" s="1">
        <v>56.2</v>
      </c>
      <c r="AX61" s="1">
        <v>0.4</v>
      </c>
      <c r="AY61" s="1"/>
      <c r="AZ61" s="3">
        <v>1.6080000000000001</v>
      </c>
      <c r="BA61">
        <f t="shared" si="19"/>
        <v>1.8962264150943398</v>
      </c>
      <c r="BB61" s="1">
        <v>15.877634048461914</v>
      </c>
      <c r="BC61" s="1">
        <v>5.188382625579834</v>
      </c>
      <c r="BD61" s="1">
        <v>1.0927993059158325</v>
      </c>
      <c r="BE61" s="1">
        <v>14.529322624206543</v>
      </c>
      <c r="BF61" s="1">
        <v>3.0602281093597412</v>
      </c>
      <c r="BG61" s="1">
        <v>4.7477908134460449</v>
      </c>
      <c r="BH61" t="e">
        <f>#REF!*100</f>
        <v>#REF!</v>
      </c>
      <c r="BI61" t="s">
        <v>60</v>
      </c>
      <c r="BJ61" t="s">
        <v>61</v>
      </c>
      <c r="BK61">
        <v>0.43680999999999998</v>
      </c>
      <c r="BL61">
        <v>2.2893248780934505</v>
      </c>
      <c r="BM61">
        <v>5.0050067061737566</v>
      </c>
      <c r="BN61">
        <v>0.56319000000000008</v>
      </c>
      <c r="BO61">
        <v>0.54900000000000004</v>
      </c>
      <c r="BP61">
        <v>0.55900000000000005</v>
      </c>
      <c r="BQ61">
        <v>0.55800000000000005</v>
      </c>
      <c r="BR61" s="1">
        <v>1</v>
      </c>
      <c r="BS61" s="15">
        <v>1.7</v>
      </c>
      <c r="BT61" s="15">
        <v>1.7</v>
      </c>
      <c r="BU61" t="s">
        <v>55</v>
      </c>
      <c r="BV61" t="s">
        <v>55</v>
      </c>
    </row>
    <row r="62" spans="1:74" x14ac:dyDescent="0.25">
      <c r="A62" s="1">
        <v>2009</v>
      </c>
      <c r="B62" s="7" t="s">
        <v>59</v>
      </c>
      <c r="C62" s="1">
        <v>3</v>
      </c>
      <c r="D62">
        <v>0.51669869999999996</v>
      </c>
      <c r="E62" t="s">
        <v>82</v>
      </c>
      <c r="F62" s="1">
        <v>1</v>
      </c>
      <c r="G62" s="1">
        <v>0</v>
      </c>
      <c r="H62" s="1">
        <v>0</v>
      </c>
      <c r="I62" s="1">
        <v>160.19652368927001</v>
      </c>
      <c r="J62" s="1">
        <v>1</v>
      </c>
      <c r="K62" s="1">
        <v>1</v>
      </c>
      <c r="L62" s="1">
        <v>1</v>
      </c>
      <c r="M62" s="1">
        <v>0</v>
      </c>
      <c r="N62" s="1">
        <v>0</v>
      </c>
      <c r="O62" s="1">
        <v>0</v>
      </c>
      <c r="P62" s="1" t="s">
        <v>55</v>
      </c>
      <c r="Q62" s="1" t="s">
        <v>55</v>
      </c>
      <c r="R62">
        <v>5.4635500907897896</v>
      </c>
      <c r="S62" s="1">
        <v>15.152542499999999</v>
      </c>
      <c r="T62">
        <v>61.7299995422363</v>
      </c>
      <c r="U62" s="1">
        <v>11.271075370458396</v>
      </c>
      <c r="V62" s="1">
        <v>34.741597940752904</v>
      </c>
      <c r="W62">
        <v>7.3536325905856614</v>
      </c>
      <c r="X62" s="20">
        <v>15.231078</v>
      </c>
      <c r="Y62" s="1">
        <v>0.53228044509887695</v>
      </c>
      <c r="Z62" s="1">
        <v>43.8</v>
      </c>
      <c r="AA62" s="1">
        <v>0</v>
      </c>
      <c r="AB62" s="1">
        <v>49.1</v>
      </c>
      <c r="AC62" s="1">
        <v>0.4</v>
      </c>
      <c r="AD62" s="1">
        <v>6.2</v>
      </c>
      <c r="AE62" s="1">
        <v>0.5</v>
      </c>
      <c r="AF62" s="1">
        <v>0</v>
      </c>
      <c r="AG62" s="1">
        <f t="shared" si="3"/>
        <v>0.43799999999999994</v>
      </c>
      <c r="AH62" s="1">
        <f t="shared" si="4"/>
        <v>0</v>
      </c>
      <c r="AI62" s="1">
        <f t="shared" si="5"/>
        <v>0.49099999999999999</v>
      </c>
      <c r="AJ62" s="1">
        <f t="shared" si="6"/>
        <v>4.0000000000000001E-3</v>
      </c>
      <c r="AK62" s="1">
        <f t="shared" si="7"/>
        <v>6.2E-2</v>
      </c>
      <c r="AL62" s="1">
        <f t="shared" si="8"/>
        <v>5.0000000000000001E-3</v>
      </c>
      <c r="AM62" s="1">
        <f t="shared" si="9"/>
        <v>0</v>
      </c>
      <c r="AN62" s="1">
        <f t="shared" si="10"/>
        <v>0.19184399999999996</v>
      </c>
      <c r="AO62" s="1">
        <f t="shared" si="11"/>
        <v>0</v>
      </c>
      <c r="AP62" s="1">
        <f t="shared" si="12"/>
        <v>0.24108099999999999</v>
      </c>
      <c r="AQ62" s="1">
        <f t="shared" si="13"/>
        <v>1.5999999999999999E-5</v>
      </c>
      <c r="AR62" s="1">
        <f t="shared" si="14"/>
        <v>3.8439999999999998E-3</v>
      </c>
      <c r="AS62" s="1">
        <f t="shared" si="15"/>
        <v>2.5000000000000001E-5</v>
      </c>
      <c r="AT62" s="1">
        <f t="shared" si="16"/>
        <v>0</v>
      </c>
      <c r="AU62" s="1">
        <f t="shared" si="17"/>
        <v>2.2893248780934505</v>
      </c>
      <c r="AV62" s="1">
        <v>55.300000000000004</v>
      </c>
      <c r="AW62" s="1">
        <v>56.2</v>
      </c>
      <c r="AX62" s="1">
        <v>0.4</v>
      </c>
      <c r="AY62" s="1"/>
      <c r="AZ62" s="3">
        <v>1.7269999999999999</v>
      </c>
      <c r="BA62">
        <f t="shared" si="19"/>
        <v>2.0365566037735849</v>
      </c>
      <c r="BB62" s="1">
        <v>15.863630294799805</v>
      </c>
      <c r="BC62" s="1">
        <v>5.2976126670837402</v>
      </c>
      <c r="BD62" s="1">
        <v>1.0904710292816162</v>
      </c>
      <c r="BE62" s="1">
        <v>14.547502517700195</v>
      </c>
      <c r="BF62" s="1">
        <v>2.9944865703582764</v>
      </c>
      <c r="BG62" s="1">
        <v>4.8580961227416992</v>
      </c>
      <c r="BH62" t="e">
        <f>#REF!*100</f>
        <v>#REF!</v>
      </c>
      <c r="BI62" t="s">
        <v>60</v>
      </c>
      <c r="BJ62" t="s">
        <v>61</v>
      </c>
      <c r="BK62">
        <v>0.43680999999999998</v>
      </c>
      <c r="BL62">
        <v>2.2893248780934505</v>
      </c>
      <c r="BM62">
        <v>5.076401334581524</v>
      </c>
      <c r="BN62">
        <v>0.56319000000000008</v>
      </c>
      <c r="BO62">
        <v>0.54900000000000004</v>
      </c>
      <c r="BP62">
        <v>0.55900000000000005</v>
      </c>
      <c r="BQ62">
        <v>0.55900000000000005</v>
      </c>
      <c r="BR62" s="1">
        <v>1</v>
      </c>
      <c r="BS62" s="15">
        <v>1.7</v>
      </c>
      <c r="BT62" s="15">
        <v>1.7</v>
      </c>
      <c r="BU62" t="s">
        <v>55</v>
      </c>
      <c r="BV62" t="s">
        <v>55</v>
      </c>
    </row>
    <row r="63" spans="1:74" x14ac:dyDescent="0.25">
      <c r="A63" s="1">
        <v>2010</v>
      </c>
      <c r="B63" s="7" t="s">
        <v>59</v>
      </c>
      <c r="C63" s="1">
        <v>3</v>
      </c>
      <c r="D63">
        <v>0.50721591053600101</v>
      </c>
      <c r="E63" t="s">
        <v>82</v>
      </c>
      <c r="F63" s="1">
        <v>1</v>
      </c>
      <c r="G63" s="1">
        <v>0</v>
      </c>
      <c r="H63" s="1">
        <v>0</v>
      </c>
      <c r="I63" s="1">
        <v>168.91596389007569</v>
      </c>
      <c r="J63" s="1">
        <v>1</v>
      </c>
      <c r="K63" s="1">
        <v>1</v>
      </c>
      <c r="L63" s="1">
        <v>1</v>
      </c>
      <c r="M63" s="1">
        <v>0</v>
      </c>
      <c r="N63" s="1">
        <v>0</v>
      </c>
      <c r="O63" s="1">
        <v>0</v>
      </c>
      <c r="P63" s="1" t="s">
        <v>55</v>
      </c>
      <c r="Q63" s="1" t="s">
        <v>55</v>
      </c>
      <c r="R63">
        <v>5.6487998962402299</v>
      </c>
      <c r="S63" s="15">
        <v>17.9078931496311</v>
      </c>
      <c r="T63" s="15">
        <v>60.011962235332703</v>
      </c>
      <c r="U63" s="1">
        <v>11.776239536795362</v>
      </c>
      <c r="V63" s="1">
        <v>28.947111201131349</v>
      </c>
      <c r="W63">
        <v>8.5651825486094708</v>
      </c>
      <c r="X63" s="20">
        <v>14.879834000000001</v>
      </c>
      <c r="Y63" s="1">
        <v>0.47168651223182678</v>
      </c>
      <c r="Z63" s="1">
        <v>43.8</v>
      </c>
      <c r="AA63" s="1">
        <v>0</v>
      </c>
      <c r="AB63" s="1">
        <v>49.1</v>
      </c>
      <c r="AC63" s="1">
        <v>0.4</v>
      </c>
      <c r="AD63" s="1">
        <v>6.2</v>
      </c>
      <c r="AE63" s="1">
        <v>0.5</v>
      </c>
      <c r="AF63" s="1">
        <v>0</v>
      </c>
      <c r="AG63" s="1">
        <f t="shared" si="3"/>
        <v>0.43799999999999994</v>
      </c>
      <c r="AH63" s="1">
        <f t="shared" si="4"/>
        <v>0</v>
      </c>
      <c r="AI63" s="1">
        <f t="shared" si="5"/>
        <v>0.49099999999999999</v>
      </c>
      <c r="AJ63" s="1">
        <f t="shared" si="6"/>
        <v>4.0000000000000001E-3</v>
      </c>
      <c r="AK63" s="1">
        <f t="shared" si="7"/>
        <v>6.2E-2</v>
      </c>
      <c r="AL63" s="1">
        <f t="shared" si="8"/>
        <v>5.0000000000000001E-3</v>
      </c>
      <c r="AM63" s="1">
        <f t="shared" si="9"/>
        <v>0</v>
      </c>
      <c r="AN63" s="1">
        <f t="shared" si="10"/>
        <v>0.19184399999999996</v>
      </c>
      <c r="AO63" s="1">
        <f t="shared" si="11"/>
        <v>0</v>
      </c>
      <c r="AP63" s="1">
        <f t="shared" si="12"/>
        <v>0.24108099999999999</v>
      </c>
      <c r="AQ63" s="1">
        <f t="shared" si="13"/>
        <v>1.5999999999999999E-5</v>
      </c>
      <c r="AR63" s="1">
        <f t="shared" si="14"/>
        <v>3.8439999999999998E-3</v>
      </c>
      <c r="AS63" s="1">
        <f t="shared" si="15"/>
        <v>2.5000000000000001E-5</v>
      </c>
      <c r="AT63" s="1">
        <f t="shared" si="16"/>
        <v>0</v>
      </c>
      <c r="AU63" s="1">
        <f t="shared" si="17"/>
        <v>2.2893248780934505</v>
      </c>
      <c r="AV63" s="1">
        <v>55.300000000000004</v>
      </c>
      <c r="AW63" s="1">
        <v>56.2</v>
      </c>
      <c r="AX63" s="1">
        <v>0.4</v>
      </c>
      <c r="AY63" s="1"/>
      <c r="AZ63" s="3">
        <v>1.821</v>
      </c>
      <c r="BA63">
        <f t="shared" si="19"/>
        <v>2.1474056603773586</v>
      </c>
      <c r="BB63" s="1">
        <v>15.737060546875</v>
      </c>
      <c r="BC63" s="1">
        <v>5.380988597869873</v>
      </c>
      <c r="BD63" s="1">
        <v>1.1124439239501953</v>
      </c>
      <c r="BE63" s="1">
        <v>14.154155731201172</v>
      </c>
      <c r="BF63" s="1">
        <v>2.9256336688995361</v>
      </c>
      <c r="BG63" s="1">
        <v>4.8374943733215332</v>
      </c>
      <c r="BH63" t="e">
        <f>#REF!*100</f>
        <v>#REF!</v>
      </c>
      <c r="BI63" t="s">
        <v>60</v>
      </c>
      <c r="BJ63" t="s">
        <v>61</v>
      </c>
      <c r="BK63">
        <v>0.43680999999999998</v>
      </c>
      <c r="BL63">
        <v>2.2893248780934505</v>
      </c>
      <c r="BM63">
        <v>5.1294013361624531</v>
      </c>
      <c r="BN63">
        <v>0.56319000000000008</v>
      </c>
      <c r="BO63">
        <v>0.54900000000000004</v>
      </c>
      <c r="BP63">
        <v>0.55900000000000005</v>
      </c>
      <c r="BQ63">
        <v>0.55900000000000005</v>
      </c>
      <c r="BR63" s="1">
        <v>1</v>
      </c>
      <c r="BS63" s="15">
        <v>1.7</v>
      </c>
      <c r="BT63" s="15">
        <v>1.7</v>
      </c>
      <c r="BU63" t="s">
        <v>55</v>
      </c>
      <c r="BV63" t="s">
        <v>55</v>
      </c>
    </row>
    <row r="64" spans="1:74" x14ac:dyDescent="0.25">
      <c r="A64" s="1">
        <v>2011</v>
      </c>
      <c r="B64" s="7" t="s">
        <v>59</v>
      </c>
      <c r="C64" s="1">
        <v>3</v>
      </c>
      <c r="D64">
        <v>0.50967284999999996</v>
      </c>
      <c r="E64" t="s">
        <v>82</v>
      </c>
      <c r="F64" s="1">
        <v>1</v>
      </c>
      <c r="G64" s="1">
        <v>0</v>
      </c>
      <c r="H64" s="1">
        <v>0</v>
      </c>
      <c r="I64" s="1">
        <v>168.91596389007569</v>
      </c>
      <c r="J64" s="1">
        <v>1</v>
      </c>
      <c r="K64" s="1">
        <v>1</v>
      </c>
      <c r="L64" s="1">
        <v>1</v>
      </c>
      <c r="M64" s="1">
        <v>0</v>
      </c>
      <c r="N64" s="1">
        <v>0</v>
      </c>
      <c r="O64" s="1">
        <v>0</v>
      </c>
      <c r="P64" s="1" t="s">
        <v>55</v>
      </c>
      <c r="Q64" s="1" t="s">
        <v>55</v>
      </c>
      <c r="R64">
        <v>5.7374100685119602</v>
      </c>
      <c r="S64" s="1">
        <v>16.471612499999999</v>
      </c>
      <c r="T64">
        <v>60.639999389648402</v>
      </c>
      <c r="U64" s="1">
        <v>12.240040322165877</v>
      </c>
      <c r="V64" s="1">
        <v>32.842146650902691</v>
      </c>
      <c r="W64">
        <v>8.3115087800002669</v>
      </c>
      <c r="X64" s="20">
        <v>14.867845000000001</v>
      </c>
      <c r="Y64" s="1">
        <v>0.41109263896942139</v>
      </c>
      <c r="Z64" s="1">
        <v>43.8</v>
      </c>
      <c r="AA64" s="1">
        <v>0</v>
      </c>
      <c r="AB64" s="1">
        <v>49.1</v>
      </c>
      <c r="AC64" s="1">
        <v>0.4</v>
      </c>
      <c r="AD64" s="1">
        <v>6.2</v>
      </c>
      <c r="AE64" s="1">
        <v>0.5</v>
      </c>
      <c r="AF64" s="1">
        <v>0</v>
      </c>
      <c r="AG64" s="1">
        <f t="shared" si="3"/>
        <v>0.43799999999999994</v>
      </c>
      <c r="AH64" s="1">
        <f t="shared" si="4"/>
        <v>0</v>
      </c>
      <c r="AI64" s="1">
        <f t="shared" si="5"/>
        <v>0.49099999999999999</v>
      </c>
      <c r="AJ64" s="1">
        <f t="shared" si="6"/>
        <v>4.0000000000000001E-3</v>
      </c>
      <c r="AK64" s="1">
        <f t="shared" si="7"/>
        <v>6.2E-2</v>
      </c>
      <c r="AL64" s="1">
        <f t="shared" si="8"/>
        <v>5.0000000000000001E-3</v>
      </c>
      <c r="AM64" s="1">
        <f t="shared" si="9"/>
        <v>0</v>
      </c>
      <c r="AN64" s="1">
        <f t="shared" si="10"/>
        <v>0.19184399999999996</v>
      </c>
      <c r="AO64" s="1">
        <f t="shared" si="11"/>
        <v>0</v>
      </c>
      <c r="AP64" s="1">
        <f t="shared" si="12"/>
        <v>0.24108099999999999</v>
      </c>
      <c r="AQ64" s="1">
        <f t="shared" si="13"/>
        <v>1.5999999999999999E-5</v>
      </c>
      <c r="AR64" s="1">
        <f t="shared" si="14"/>
        <v>3.8439999999999998E-3</v>
      </c>
      <c r="AS64" s="1">
        <f t="shared" si="15"/>
        <v>2.5000000000000001E-5</v>
      </c>
      <c r="AT64" s="1">
        <f t="shared" si="16"/>
        <v>0</v>
      </c>
      <c r="AU64" s="1">
        <f t="shared" si="17"/>
        <v>2.2893248780934505</v>
      </c>
      <c r="AV64" s="1">
        <v>55.300000000000004</v>
      </c>
      <c r="AW64" s="1">
        <v>56.2</v>
      </c>
      <c r="AX64" s="1">
        <v>0.4</v>
      </c>
      <c r="AY64" s="1"/>
      <c r="AZ64" s="3">
        <v>1.821</v>
      </c>
      <c r="BA64">
        <f t="shared" si="19"/>
        <v>2.1474056603773586</v>
      </c>
      <c r="BB64" s="1">
        <v>15.610491752624512</v>
      </c>
      <c r="BC64" s="1">
        <v>5.4643645286560059</v>
      </c>
      <c r="BD64" s="1">
        <v>1.1344168186187744</v>
      </c>
      <c r="BE64" s="1">
        <v>13.760807991027832</v>
      </c>
      <c r="BF64" s="1">
        <v>2.8567807674407959</v>
      </c>
      <c r="BG64" s="1">
        <v>4.8168931007385254</v>
      </c>
      <c r="BH64" t="e">
        <f>#REF!*100</f>
        <v>#REF!</v>
      </c>
      <c r="BI64" t="s">
        <v>60</v>
      </c>
      <c r="BJ64" t="s">
        <v>61</v>
      </c>
      <c r="BK64">
        <v>0.43680999999999998</v>
      </c>
      <c r="BL64">
        <v>2.2893248780934505</v>
      </c>
      <c r="BM64">
        <v>5.1294013361624531</v>
      </c>
      <c r="BN64">
        <v>0.56319000000000008</v>
      </c>
      <c r="BO64">
        <v>0.54900000000000004</v>
      </c>
      <c r="BP64">
        <v>0.55900000000000005</v>
      </c>
      <c r="BQ64">
        <v>0.55900000000000005</v>
      </c>
      <c r="BR64" s="1">
        <v>1</v>
      </c>
      <c r="BS64" s="15">
        <v>1.7</v>
      </c>
      <c r="BT64" s="15">
        <v>1.9</v>
      </c>
      <c r="BU64" t="s">
        <v>55</v>
      </c>
      <c r="BV64" t="s">
        <v>55</v>
      </c>
    </row>
    <row r="65" spans="1:74" x14ac:dyDescent="0.25">
      <c r="A65" s="1">
        <v>2012</v>
      </c>
      <c r="B65" s="7" t="s">
        <v>59</v>
      </c>
      <c r="C65" s="1">
        <v>3</v>
      </c>
      <c r="D65">
        <v>0.51440222999999996</v>
      </c>
      <c r="E65" t="s">
        <v>82</v>
      </c>
      <c r="F65" s="1">
        <v>1</v>
      </c>
      <c r="G65" s="1">
        <v>0</v>
      </c>
      <c r="H65" s="1">
        <v>0</v>
      </c>
      <c r="I65" s="1">
        <v>183.20100421905519</v>
      </c>
      <c r="J65" s="1">
        <v>1</v>
      </c>
      <c r="K65" s="1">
        <v>1</v>
      </c>
      <c r="L65" s="1">
        <v>1</v>
      </c>
      <c r="M65" s="1">
        <v>0</v>
      </c>
      <c r="N65" s="1">
        <v>0</v>
      </c>
      <c r="O65" s="1">
        <v>0</v>
      </c>
      <c r="P65" s="1" t="s">
        <v>55</v>
      </c>
      <c r="Q65" s="1" t="s">
        <v>55</v>
      </c>
      <c r="R65">
        <v>5.8551001548767099</v>
      </c>
      <c r="S65" s="1">
        <v>18.3316385</v>
      </c>
      <c r="T65">
        <v>59.159999847412102</v>
      </c>
      <c r="U65" s="1">
        <v>13.309810220248053</v>
      </c>
      <c r="V65" s="1">
        <v>29.063522413336191</v>
      </c>
      <c r="W65">
        <v>5.8677650444691949</v>
      </c>
      <c r="X65" s="20">
        <v>15.279197</v>
      </c>
      <c r="Y65" s="1">
        <v>0.41109263896942139</v>
      </c>
      <c r="Z65" s="1">
        <v>43.8</v>
      </c>
      <c r="AA65" s="1">
        <v>0</v>
      </c>
      <c r="AB65" s="1">
        <v>49.1</v>
      </c>
      <c r="AC65" s="1">
        <v>0.4</v>
      </c>
      <c r="AD65" s="1">
        <v>6.2</v>
      </c>
      <c r="AE65" s="1">
        <v>0.5</v>
      </c>
      <c r="AF65" s="1">
        <v>0</v>
      </c>
      <c r="AG65" s="1">
        <f t="shared" si="3"/>
        <v>0.43799999999999994</v>
      </c>
      <c r="AH65" s="1">
        <f t="shared" si="4"/>
        <v>0</v>
      </c>
      <c r="AI65" s="1">
        <f t="shared" si="5"/>
        <v>0.49099999999999999</v>
      </c>
      <c r="AJ65" s="1">
        <f t="shared" si="6"/>
        <v>4.0000000000000001E-3</v>
      </c>
      <c r="AK65" s="1">
        <f t="shared" si="7"/>
        <v>6.2E-2</v>
      </c>
      <c r="AL65" s="1">
        <f t="shared" si="8"/>
        <v>5.0000000000000001E-3</v>
      </c>
      <c r="AM65" s="1">
        <f t="shared" si="9"/>
        <v>0</v>
      </c>
      <c r="AN65" s="1">
        <f t="shared" si="10"/>
        <v>0.19184399999999996</v>
      </c>
      <c r="AO65" s="1">
        <f t="shared" si="11"/>
        <v>0</v>
      </c>
      <c r="AP65" s="1">
        <f t="shared" si="12"/>
        <v>0.24108099999999999</v>
      </c>
      <c r="AQ65" s="1">
        <f t="shared" si="13"/>
        <v>1.5999999999999999E-5</v>
      </c>
      <c r="AR65" s="1">
        <f t="shared" si="14"/>
        <v>3.8439999999999998E-3</v>
      </c>
      <c r="AS65" s="1">
        <f t="shared" si="15"/>
        <v>2.5000000000000001E-5</v>
      </c>
      <c r="AT65" s="1">
        <f t="shared" si="16"/>
        <v>0</v>
      </c>
      <c r="AU65" s="1">
        <f t="shared" si="17"/>
        <v>2.2893248780934505</v>
      </c>
      <c r="AV65" s="1">
        <v>55.300000000000004</v>
      </c>
      <c r="AW65" s="1">
        <v>56.2</v>
      </c>
      <c r="AX65" s="1">
        <v>0.4</v>
      </c>
      <c r="AY65" s="1"/>
      <c r="AZ65" s="3">
        <v>1.9750000000000001</v>
      </c>
      <c r="BA65">
        <f t="shared" si="19"/>
        <v>2.3290094339622645</v>
      </c>
      <c r="BB65" s="1">
        <v>15.45630931854248</v>
      </c>
      <c r="BC65" s="1">
        <v>5.5401391983032227</v>
      </c>
      <c r="BD65" s="1">
        <v>1.1994651556015015</v>
      </c>
      <c r="BE65" s="1">
        <v>12.886000633239746</v>
      </c>
      <c r="BF65" s="1">
        <v>2.7898774147033691</v>
      </c>
      <c r="BG65" s="1">
        <v>4.6188411712646484</v>
      </c>
      <c r="BH65" t="e">
        <f>#REF!*100</f>
        <v>#REF!</v>
      </c>
      <c r="BI65" t="s">
        <v>60</v>
      </c>
      <c r="BJ65" t="s">
        <v>61</v>
      </c>
      <c r="BK65">
        <v>0.43680999999999998</v>
      </c>
      <c r="BL65">
        <v>2.2893248780934505</v>
      </c>
      <c r="BM65">
        <v>5.2105839337700672</v>
      </c>
      <c r="BN65">
        <v>0.56319000000000008</v>
      </c>
      <c r="BO65">
        <v>0.54900000000000004</v>
      </c>
      <c r="BP65">
        <v>0.55900000000000005</v>
      </c>
      <c r="BQ65">
        <v>0.55900000000000005</v>
      </c>
      <c r="BR65" s="1">
        <v>1</v>
      </c>
      <c r="BS65" s="15">
        <v>1.9</v>
      </c>
      <c r="BT65" s="15">
        <v>1.9</v>
      </c>
      <c r="BU65" t="s">
        <v>55</v>
      </c>
      <c r="BV65" t="s">
        <v>55</v>
      </c>
    </row>
    <row r="66" spans="1:74" x14ac:dyDescent="0.25">
      <c r="A66" s="1">
        <v>2013</v>
      </c>
      <c r="B66" s="7" t="s">
        <v>59</v>
      </c>
      <c r="C66" s="1">
        <v>3</v>
      </c>
      <c r="D66">
        <v>0.50704676999999998</v>
      </c>
      <c r="E66" t="s">
        <v>82</v>
      </c>
      <c r="F66" s="1">
        <v>1</v>
      </c>
      <c r="G66" s="1">
        <v>0</v>
      </c>
      <c r="H66" s="1">
        <v>0</v>
      </c>
      <c r="I66" s="1">
        <v>188.02452433013914</v>
      </c>
      <c r="J66" s="1">
        <v>1</v>
      </c>
      <c r="K66" s="1">
        <v>1</v>
      </c>
      <c r="L66" s="1">
        <v>1</v>
      </c>
      <c r="M66" s="1">
        <v>0</v>
      </c>
      <c r="N66" s="1">
        <v>0</v>
      </c>
      <c r="O66" s="1">
        <v>0</v>
      </c>
      <c r="P66" s="1" t="s">
        <v>55</v>
      </c>
      <c r="Q66" s="1" t="s">
        <v>55</v>
      </c>
      <c r="R66">
        <v>5.8388500213623002</v>
      </c>
      <c r="S66" s="1">
        <v>18.7588975</v>
      </c>
      <c r="T66">
        <v>59.220001220703097</v>
      </c>
      <c r="U66" s="1">
        <v>14.356201536033739</v>
      </c>
      <c r="V66" s="1">
        <v>19.607208274123483</v>
      </c>
      <c r="W66">
        <v>6.5083522179552062</v>
      </c>
      <c r="X66" s="20">
        <v>15.302871</v>
      </c>
      <c r="Y66" s="1">
        <v>0.41109263896942139</v>
      </c>
      <c r="Z66" s="1">
        <v>43.8</v>
      </c>
      <c r="AA66" s="1">
        <v>0</v>
      </c>
      <c r="AB66" s="1">
        <v>49.1</v>
      </c>
      <c r="AC66" s="1">
        <v>0.4</v>
      </c>
      <c r="AD66" s="1">
        <v>6.2</v>
      </c>
      <c r="AE66" s="1">
        <v>0.5</v>
      </c>
      <c r="AF66" s="1">
        <v>0</v>
      </c>
      <c r="AG66" s="1">
        <f t="shared" si="3"/>
        <v>0.43799999999999994</v>
      </c>
      <c r="AH66" s="1">
        <f t="shared" si="4"/>
        <v>0</v>
      </c>
      <c r="AI66" s="1">
        <f t="shared" si="5"/>
        <v>0.49099999999999999</v>
      </c>
      <c r="AJ66" s="1">
        <f t="shared" si="6"/>
        <v>4.0000000000000001E-3</v>
      </c>
      <c r="AK66" s="1">
        <f t="shared" si="7"/>
        <v>6.2E-2</v>
      </c>
      <c r="AL66" s="1">
        <f t="shared" si="8"/>
        <v>5.0000000000000001E-3</v>
      </c>
      <c r="AM66" s="1">
        <f t="shared" si="9"/>
        <v>0</v>
      </c>
      <c r="AN66" s="1">
        <f t="shared" si="10"/>
        <v>0.19184399999999996</v>
      </c>
      <c r="AO66" s="1">
        <f t="shared" si="11"/>
        <v>0</v>
      </c>
      <c r="AP66" s="1">
        <f t="shared" si="12"/>
        <v>0.24108099999999999</v>
      </c>
      <c r="AQ66" s="1">
        <f t="shared" si="13"/>
        <v>1.5999999999999999E-5</v>
      </c>
      <c r="AR66" s="1">
        <f t="shared" si="14"/>
        <v>3.8439999999999998E-3</v>
      </c>
      <c r="AS66" s="1">
        <f t="shared" si="15"/>
        <v>2.5000000000000001E-5</v>
      </c>
      <c r="AT66" s="1">
        <f t="shared" si="16"/>
        <v>0</v>
      </c>
      <c r="AU66" s="1">
        <f t="shared" si="17"/>
        <v>2.2893248780934505</v>
      </c>
      <c r="AV66" s="1">
        <v>55.300000000000004</v>
      </c>
      <c r="AW66" s="1">
        <v>56.2</v>
      </c>
      <c r="AX66" s="1">
        <v>0.4</v>
      </c>
      <c r="AY66" s="1"/>
      <c r="AZ66" s="3">
        <v>2.0269999999999997</v>
      </c>
      <c r="BA66">
        <f t="shared" si="19"/>
        <v>2.3903301886792452</v>
      </c>
      <c r="BB66" s="1"/>
      <c r="BC66" s="1"/>
      <c r="BD66" s="1"/>
      <c r="BE66" s="1"/>
      <c r="BF66" s="1"/>
      <c r="BG66" s="1"/>
      <c r="BH66" t="e">
        <f>#REF!*100</f>
        <v>#REF!</v>
      </c>
      <c r="BI66" t="s">
        <v>60</v>
      </c>
      <c r="BJ66" t="s">
        <v>61</v>
      </c>
      <c r="BK66">
        <v>0.43680999999999998</v>
      </c>
      <c r="BL66">
        <v>2.2893248780934505</v>
      </c>
      <c r="BM66">
        <v>5.2365724028868446</v>
      </c>
      <c r="BN66">
        <v>0.56319000000000008</v>
      </c>
      <c r="BO66">
        <v>0.54900000000000004</v>
      </c>
      <c r="BP66">
        <v>0.55900000000000005</v>
      </c>
      <c r="BQ66">
        <v>0.55900000000000005</v>
      </c>
      <c r="BR66" s="1">
        <v>1</v>
      </c>
      <c r="BS66" s="15">
        <v>1.9</v>
      </c>
      <c r="BT66" s="15">
        <v>1.9</v>
      </c>
      <c r="BU66" t="s">
        <v>55</v>
      </c>
      <c r="BV66" t="s">
        <v>55</v>
      </c>
    </row>
    <row r="67" spans="1:74" x14ac:dyDescent="0.25">
      <c r="A67" s="1">
        <v>2014</v>
      </c>
      <c r="B67" s="7" t="s">
        <v>59</v>
      </c>
      <c r="C67" s="1">
        <v>3</v>
      </c>
      <c r="D67">
        <v>0.50124648999999999</v>
      </c>
      <c r="E67" t="s">
        <v>82</v>
      </c>
      <c r="F67" s="1">
        <v>1</v>
      </c>
      <c r="G67" s="1">
        <v>0</v>
      </c>
      <c r="H67" s="1">
        <v>0</v>
      </c>
      <c r="I67" s="1">
        <v>188.85936434936525</v>
      </c>
      <c r="J67" s="1">
        <v>1</v>
      </c>
      <c r="K67" s="1">
        <v>1</v>
      </c>
      <c r="L67" s="1">
        <v>1</v>
      </c>
      <c r="M67" s="1">
        <v>0</v>
      </c>
      <c r="N67" s="1">
        <v>0</v>
      </c>
      <c r="O67" s="1">
        <v>0</v>
      </c>
      <c r="P67" s="1" t="s">
        <v>55</v>
      </c>
      <c r="Q67" s="1" t="s">
        <v>55</v>
      </c>
      <c r="R67">
        <v>5.9484801292419398</v>
      </c>
      <c r="S67" s="1">
        <v>19.939989499999999</v>
      </c>
      <c r="T67">
        <v>59.220001220703097</v>
      </c>
      <c r="U67" s="1">
        <v>14.274415096854773</v>
      </c>
      <c r="V67" s="1">
        <v>23.491342606242668</v>
      </c>
      <c r="W67">
        <v>6.896832237258451</v>
      </c>
      <c r="X67" s="20">
        <v>15.861611999999999</v>
      </c>
      <c r="Y67" s="1">
        <v>0.41109263896942139</v>
      </c>
      <c r="Z67" s="1">
        <v>43.8</v>
      </c>
      <c r="AA67" s="1">
        <v>0</v>
      </c>
      <c r="AB67" s="1">
        <v>49.1</v>
      </c>
      <c r="AC67" s="1">
        <v>0.4</v>
      </c>
      <c r="AD67" s="1">
        <v>6.2</v>
      </c>
      <c r="AE67" s="1">
        <v>0.5</v>
      </c>
      <c r="AF67" s="1">
        <v>0</v>
      </c>
      <c r="AG67" s="1">
        <f t="shared" ref="AG67:AG130" si="20">Z67/100</f>
        <v>0.43799999999999994</v>
      </c>
      <c r="AH67" s="1">
        <f t="shared" ref="AH67:AH130" si="21">AA67/100</f>
        <v>0</v>
      </c>
      <c r="AI67" s="1">
        <f t="shared" ref="AI67:AI130" si="22">AB67/100</f>
        <v>0.49099999999999999</v>
      </c>
      <c r="AJ67" s="1">
        <f t="shared" ref="AJ67:AJ130" si="23">AC67/100</f>
        <v>4.0000000000000001E-3</v>
      </c>
      <c r="AK67" s="1">
        <f t="shared" ref="AK67:AK130" si="24">AD67/100</f>
        <v>6.2E-2</v>
      </c>
      <c r="AL67" s="1">
        <f t="shared" ref="AL67:AL130" si="25">AE67/100</f>
        <v>5.0000000000000001E-3</v>
      </c>
      <c r="AM67" s="1">
        <f t="shared" ref="AM67:AM130" si="26">AF67/100</f>
        <v>0</v>
      </c>
      <c r="AN67" s="1">
        <f t="shared" ref="AN67:AN130" si="27">AG67^2</f>
        <v>0.19184399999999996</v>
      </c>
      <c r="AO67" s="1">
        <f t="shared" ref="AO67:AO130" si="28">AH67^2</f>
        <v>0</v>
      </c>
      <c r="AP67" s="1">
        <f t="shared" ref="AP67:AP130" si="29">AI67^2</f>
        <v>0.24108099999999999</v>
      </c>
      <c r="AQ67" s="1">
        <f t="shared" ref="AQ67:AQ130" si="30">AJ67^2</f>
        <v>1.5999999999999999E-5</v>
      </c>
      <c r="AR67" s="1">
        <f t="shared" ref="AR67:AR130" si="31">AK67^2</f>
        <v>3.8439999999999998E-3</v>
      </c>
      <c r="AS67" s="1">
        <f t="shared" ref="AS67:AS130" si="32">AL67^2</f>
        <v>2.5000000000000001E-5</v>
      </c>
      <c r="AT67" s="1">
        <f t="shared" ref="AT67:AT130" si="33">AM67^2</f>
        <v>0</v>
      </c>
      <c r="AU67" s="1">
        <f t="shared" ref="AU67:AU130" si="34">1/SUM(AN67:AT67)</f>
        <v>2.2893248780934505</v>
      </c>
      <c r="AV67" s="1">
        <v>55.300000000000004</v>
      </c>
      <c r="AW67" s="1">
        <v>56.2</v>
      </c>
      <c r="AX67" s="1">
        <v>0.4</v>
      </c>
      <c r="AY67" s="1"/>
      <c r="AZ67" s="3">
        <v>2.036</v>
      </c>
      <c r="BA67">
        <f t="shared" si="19"/>
        <v>2.4009433962264151</v>
      </c>
      <c r="BB67" s="1"/>
      <c r="BC67" s="1"/>
      <c r="BD67" s="1"/>
      <c r="BE67" s="1"/>
      <c r="BF67" s="1"/>
      <c r="BG67" s="1"/>
      <c r="BH67" t="e">
        <f>#REF!*100</f>
        <v>#REF!</v>
      </c>
      <c r="BI67" t="s">
        <v>60</v>
      </c>
      <c r="BJ67" t="s">
        <v>61</v>
      </c>
      <c r="BK67">
        <v>0.43680999999999998</v>
      </c>
      <c r="BL67">
        <v>2.2893248780934505</v>
      </c>
      <c r="BM67">
        <v>5.2410026341052589</v>
      </c>
      <c r="BN67">
        <v>0.56319000000000008</v>
      </c>
      <c r="BO67">
        <v>0.54900000000000004</v>
      </c>
      <c r="BP67">
        <v>0.55900000000000005</v>
      </c>
      <c r="BQ67">
        <v>0.55900000000000005</v>
      </c>
      <c r="BR67" s="1">
        <v>1</v>
      </c>
      <c r="BS67" s="15">
        <v>1.9</v>
      </c>
      <c r="BT67" s="15">
        <v>1.8</v>
      </c>
      <c r="BU67" t="s">
        <v>55</v>
      </c>
      <c r="BV67" t="s">
        <v>55</v>
      </c>
    </row>
    <row r="68" spans="1:74" x14ac:dyDescent="0.25">
      <c r="A68" s="1">
        <v>1993</v>
      </c>
      <c r="B68" s="7" t="s">
        <v>62</v>
      </c>
      <c r="C68" s="1">
        <v>4</v>
      </c>
      <c r="D68">
        <v>0.53688846205646701</v>
      </c>
      <c r="E68" t="s">
        <v>82</v>
      </c>
      <c r="F68" s="1">
        <v>1</v>
      </c>
      <c r="G68" s="1">
        <v>0</v>
      </c>
      <c r="H68" s="1">
        <v>0</v>
      </c>
      <c r="I68" s="1">
        <v>165.03508380126954</v>
      </c>
      <c r="J68" s="1">
        <v>1</v>
      </c>
      <c r="K68" s="1">
        <v>0</v>
      </c>
      <c r="L68" s="1">
        <v>0</v>
      </c>
      <c r="M68" s="1">
        <v>0</v>
      </c>
      <c r="N68" s="1">
        <v>1</v>
      </c>
      <c r="O68" s="1">
        <v>0</v>
      </c>
      <c r="P68" s="1" t="s">
        <v>54</v>
      </c>
      <c r="Q68" s="1" t="s">
        <v>54</v>
      </c>
      <c r="R68">
        <v>2.3837199211120601</v>
      </c>
      <c r="S68" s="11">
        <v>17.2417746461104</v>
      </c>
      <c r="T68" s="15">
        <v>56.378588579765399</v>
      </c>
      <c r="U68" s="1">
        <v>28.618885366058255</v>
      </c>
      <c r="V68" s="1">
        <v>11.271129250723462</v>
      </c>
      <c r="W68">
        <v>11.75030637257322</v>
      </c>
      <c r="X68" s="20">
        <v>12.203075999999999</v>
      </c>
      <c r="Y68" s="1">
        <v>0</v>
      </c>
      <c r="Z68" s="1">
        <v>38.700000000000003</v>
      </c>
      <c r="AA68" s="1">
        <v>46.3</v>
      </c>
      <c r="AB68" s="1">
        <v>0</v>
      </c>
      <c r="AC68" s="1">
        <v>5</v>
      </c>
      <c r="AD68" s="1">
        <v>0</v>
      </c>
      <c r="AE68" s="1">
        <v>0</v>
      </c>
      <c r="AF68" s="1">
        <v>0</v>
      </c>
      <c r="AG68" s="1">
        <f t="shared" si="20"/>
        <v>0.38700000000000001</v>
      </c>
      <c r="AH68" s="1">
        <f t="shared" si="21"/>
        <v>0.46299999999999997</v>
      </c>
      <c r="AI68" s="1">
        <f t="shared" si="22"/>
        <v>0</v>
      </c>
      <c r="AJ68" s="1">
        <f t="shared" si="23"/>
        <v>0.05</v>
      </c>
      <c r="AK68" s="1">
        <f t="shared" si="24"/>
        <v>0</v>
      </c>
      <c r="AL68" s="1">
        <f t="shared" si="25"/>
        <v>0</v>
      </c>
      <c r="AM68" s="1">
        <f t="shared" si="26"/>
        <v>0</v>
      </c>
      <c r="AN68" s="1">
        <f t="shared" si="27"/>
        <v>0.14976900000000001</v>
      </c>
      <c r="AO68" s="1">
        <f t="shared" si="28"/>
        <v>0.21436899999999998</v>
      </c>
      <c r="AP68" s="1">
        <f t="shared" si="29"/>
        <v>0</v>
      </c>
      <c r="AQ68" s="1">
        <f t="shared" si="30"/>
        <v>2.5000000000000005E-3</v>
      </c>
      <c r="AR68" s="1">
        <f t="shared" si="31"/>
        <v>0</v>
      </c>
      <c r="AS68" s="1">
        <f t="shared" si="32"/>
        <v>0</v>
      </c>
      <c r="AT68" s="1">
        <f t="shared" si="33"/>
        <v>0</v>
      </c>
      <c r="AU68" s="1">
        <f t="shared" si="34"/>
        <v>2.7274859670846996</v>
      </c>
      <c r="AV68" s="1">
        <v>0</v>
      </c>
      <c r="AW68" s="1">
        <v>51.3</v>
      </c>
      <c r="AX68" s="1">
        <v>51.3</v>
      </c>
      <c r="AY68" s="1"/>
      <c r="AZ68" s="3">
        <v>0.69200000000000006</v>
      </c>
      <c r="BA68">
        <f t="shared" ref="BA68:BA89" si="35">AZ68/$AZ$68</f>
        <v>1</v>
      </c>
      <c r="BB68" s="1"/>
      <c r="BC68" s="1"/>
      <c r="BD68" s="1"/>
      <c r="BE68" s="1"/>
      <c r="BF68" s="1"/>
      <c r="BG68" s="1"/>
      <c r="BH68" t="e">
        <f>#REF!*100</f>
        <v>#REF!</v>
      </c>
      <c r="BI68" t="s">
        <v>53</v>
      </c>
      <c r="BJ68" t="s">
        <v>53</v>
      </c>
      <c r="BK68">
        <v>0.36663799999999996</v>
      </c>
      <c r="BL68">
        <v>2.7274859670846996</v>
      </c>
      <c r="BM68">
        <v>5.1061580803968214</v>
      </c>
      <c r="BN68">
        <v>0.63336199999999998</v>
      </c>
      <c r="BO68">
        <v>0.497</v>
      </c>
      <c r="BP68">
        <v>0.46800000000000003</v>
      </c>
      <c r="BQ68">
        <v>0.47</v>
      </c>
      <c r="BR68" s="1">
        <v>0</v>
      </c>
      <c r="BS68" s="15">
        <v>3</v>
      </c>
      <c r="BT68" s="15">
        <v>3</v>
      </c>
      <c r="BU68" t="s">
        <v>90</v>
      </c>
      <c r="BV68" t="s">
        <v>90</v>
      </c>
    </row>
    <row r="69" spans="1:74" x14ac:dyDescent="0.25">
      <c r="A69" s="1">
        <v>1994</v>
      </c>
      <c r="B69" s="7" t="s">
        <v>62</v>
      </c>
      <c r="C69" s="1">
        <v>4</v>
      </c>
      <c r="D69">
        <v>0.54917294000000005</v>
      </c>
      <c r="E69" t="s">
        <v>82</v>
      </c>
      <c r="F69" s="1">
        <v>1</v>
      </c>
      <c r="G69" s="1">
        <v>0</v>
      </c>
      <c r="H69" s="1">
        <v>0</v>
      </c>
      <c r="I69" s="1">
        <v>171.23582394409178</v>
      </c>
      <c r="J69" s="1">
        <v>1</v>
      </c>
      <c r="K69" s="1">
        <v>0</v>
      </c>
      <c r="L69" s="1">
        <v>0</v>
      </c>
      <c r="M69" s="1">
        <v>0</v>
      </c>
      <c r="N69" s="1">
        <v>1</v>
      </c>
      <c r="O69" s="1">
        <v>0</v>
      </c>
      <c r="P69" s="1" t="s">
        <v>54</v>
      </c>
      <c r="Q69" s="1" t="s">
        <v>55</v>
      </c>
      <c r="R69">
        <v>2.5118200778961199</v>
      </c>
      <c r="S69" s="1">
        <v>20.086553500000001</v>
      </c>
      <c r="T69">
        <v>50.930000305175803</v>
      </c>
      <c r="U69" s="1">
        <v>26.574230530591912</v>
      </c>
      <c r="V69" s="1">
        <v>5.8109648939167755</v>
      </c>
      <c r="W69">
        <v>13.730795573024963</v>
      </c>
      <c r="X69" s="20">
        <v>12.388120000000001</v>
      </c>
      <c r="Y69" s="1">
        <v>0</v>
      </c>
      <c r="Z69" s="1">
        <v>38.700000000000003</v>
      </c>
      <c r="AA69" s="1">
        <v>46.3</v>
      </c>
      <c r="AB69" s="1">
        <v>0</v>
      </c>
      <c r="AC69" s="1">
        <v>5</v>
      </c>
      <c r="AD69" s="1">
        <v>0</v>
      </c>
      <c r="AE69" s="1">
        <v>0</v>
      </c>
      <c r="AF69" s="1">
        <v>0</v>
      </c>
      <c r="AG69" s="1">
        <f t="shared" si="20"/>
        <v>0.38700000000000001</v>
      </c>
      <c r="AH69" s="1">
        <f t="shared" si="21"/>
        <v>0.46299999999999997</v>
      </c>
      <c r="AI69" s="1">
        <f t="shared" si="22"/>
        <v>0</v>
      </c>
      <c r="AJ69" s="1">
        <f t="shared" si="23"/>
        <v>0.05</v>
      </c>
      <c r="AK69" s="1">
        <f t="shared" si="24"/>
        <v>0</v>
      </c>
      <c r="AL69" s="1">
        <f t="shared" si="25"/>
        <v>0</v>
      </c>
      <c r="AM69" s="1">
        <f t="shared" si="26"/>
        <v>0</v>
      </c>
      <c r="AN69" s="1">
        <f t="shared" si="27"/>
        <v>0.14976900000000001</v>
      </c>
      <c r="AO69" s="1">
        <f t="shared" si="28"/>
        <v>0.21436899999999998</v>
      </c>
      <c r="AP69" s="1">
        <f t="shared" si="29"/>
        <v>0</v>
      </c>
      <c r="AQ69" s="1">
        <f t="shared" si="30"/>
        <v>2.5000000000000005E-3</v>
      </c>
      <c r="AR69" s="1">
        <f t="shared" si="31"/>
        <v>0</v>
      </c>
      <c r="AS69" s="1">
        <f t="shared" si="32"/>
        <v>0</v>
      </c>
      <c r="AT69" s="1">
        <f t="shared" si="33"/>
        <v>0</v>
      </c>
      <c r="AU69" s="1">
        <f t="shared" si="34"/>
        <v>2.7274859670846996</v>
      </c>
      <c r="AV69" s="1">
        <v>0</v>
      </c>
      <c r="AW69" s="1">
        <v>51.3</v>
      </c>
      <c r="AX69" s="1">
        <v>51.3</v>
      </c>
      <c r="AY69" s="1"/>
      <c r="AZ69" s="3">
        <v>0.71799999999999997</v>
      </c>
      <c r="BA69">
        <f t="shared" si="35"/>
        <v>1.0375722543352599</v>
      </c>
      <c r="BB69" s="1"/>
      <c r="BC69" s="1"/>
      <c r="BD69" s="1"/>
      <c r="BE69" s="1"/>
      <c r="BF69" s="1"/>
      <c r="BG69" s="1"/>
      <c r="BH69" t="e">
        <f>#REF!*100</f>
        <v>#REF!</v>
      </c>
      <c r="BI69" t="s">
        <v>53</v>
      </c>
      <c r="BJ69" t="s">
        <v>53</v>
      </c>
      <c r="BK69">
        <v>0.36663799999999996</v>
      </c>
      <c r="BL69">
        <v>2.7274859670846996</v>
      </c>
      <c r="BM69">
        <v>5.1430416938273753</v>
      </c>
      <c r="BN69">
        <v>0.63336199999999998</v>
      </c>
      <c r="BO69">
        <v>0.497</v>
      </c>
      <c r="BP69">
        <v>0.46700000000000003</v>
      </c>
      <c r="BQ69">
        <v>0.46800000000000003</v>
      </c>
      <c r="BR69" s="1">
        <v>0</v>
      </c>
      <c r="BS69" s="15">
        <v>3</v>
      </c>
      <c r="BT69" s="15">
        <v>2.8330000000000002</v>
      </c>
      <c r="BU69" t="s">
        <v>90</v>
      </c>
      <c r="BV69" t="s">
        <v>90</v>
      </c>
    </row>
    <row r="70" spans="1:74" x14ac:dyDescent="0.25">
      <c r="A70" s="1">
        <v>1995</v>
      </c>
      <c r="B70" s="7" t="s">
        <v>62</v>
      </c>
      <c r="C70" s="1">
        <v>4</v>
      </c>
      <c r="D70">
        <v>0.53264952612497196</v>
      </c>
      <c r="E70" t="s">
        <v>82</v>
      </c>
      <c r="F70" s="1">
        <v>1</v>
      </c>
      <c r="G70" s="1">
        <v>0</v>
      </c>
      <c r="H70" s="1">
        <v>0</v>
      </c>
      <c r="I70" s="1">
        <v>179.10599412536618</v>
      </c>
      <c r="J70" s="1">
        <v>1</v>
      </c>
      <c r="K70" s="1">
        <v>0</v>
      </c>
      <c r="L70" s="1">
        <v>0</v>
      </c>
      <c r="M70" s="1">
        <v>0</v>
      </c>
      <c r="N70" s="1">
        <v>1</v>
      </c>
      <c r="O70" s="1">
        <v>0</v>
      </c>
      <c r="P70" s="1" t="s">
        <v>54</v>
      </c>
      <c r="Q70" s="1" t="s">
        <v>55</v>
      </c>
      <c r="R70">
        <v>2.5646998882293701</v>
      </c>
      <c r="S70" s="11">
        <v>17.019735144936799</v>
      </c>
      <c r="T70" s="15">
        <v>56.782296763717298</v>
      </c>
      <c r="U70" s="1">
        <v>27.102640718892211</v>
      </c>
      <c r="V70" s="1">
        <v>7.0085499054130773</v>
      </c>
      <c r="W70">
        <v>10.420668256043669</v>
      </c>
      <c r="X70" s="20">
        <v>11.524721</v>
      </c>
      <c r="Y70" s="1">
        <v>0.53313493728637695</v>
      </c>
      <c r="Z70" s="1">
        <v>38.700000000000003</v>
      </c>
      <c r="AA70" s="1">
        <v>46.3</v>
      </c>
      <c r="AB70" s="1">
        <v>0</v>
      </c>
      <c r="AC70" s="1">
        <v>5</v>
      </c>
      <c r="AD70" s="1">
        <v>0</v>
      </c>
      <c r="AE70" s="1">
        <v>0</v>
      </c>
      <c r="AF70" s="1">
        <v>0</v>
      </c>
      <c r="AG70" s="1">
        <f t="shared" si="20"/>
        <v>0.38700000000000001</v>
      </c>
      <c r="AH70" s="1">
        <f t="shared" si="21"/>
        <v>0.46299999999999997</v>
      </c>
      <c r="AI70" s="1">
        <f t="shared" si="22"/>
        <v>0</v>
      </c>
      <c r="AJ70" s="1">
        <f t="shared" si="23"/>
        <v>0.05</v>
      </c>
      <c r="AK70" s="1">
        <f t="shared" si="24"/>
        <v>0</v>
      </c>
      <c r="AL70" s="1">
        <f t="shared" si="25"/>
        <v>0</v>
      </c>
      <c r="AM70" s="1">
        <f t="shared" si="26"/>
        <v>0</v>
      </c>
      <c r="AN70" s="1">
        <f t="shared" si="27"/>
        <v>0.14976900000000001</v>
      </c>
      <c r="AO70" s="1">
        <f t="shared" si="28"/>
        <v>0.21436899999999998</v>
      </c>
      <c r="AP70" s="1">
        <f t="shared" si="29"/>
        <v>0</v>
      </c>
      <c r="AQ70" s="1">
        <f t="shared" si="30"/>
        <v>2.5000000000000005E-3</v>
      </c>
      <c r="AR70" s="1">
        <f t="shared" si="31"/>
        <v>0</v>
      </c>
      <c r="AS70" s="1">
        <f t="shared" si="32"/>
        <v>0</v>
      </c>
      <c r="AT70" s="1">
        <f t="shared" si="33"/>
        <v>0</v>
      </c>
      <c r="AU70" s="1">
        <f t="shared" si="34"/>
        <v>2.7274859670846996</v>
      </c>
      <c r="AV70" s="1">
        <v>0</v>
      </c>
      <c r="AW70" s="1">
        <v>51.3</v>
      </c>
      <c r="AX70" s="1">
        <v>51.3</v>
      </c>
      <c r="AY70" s="1"/>
      <c r="AZ70" s="3">
        <v>0.75099999999999989</v>
      </c>
      <c r="BA70">
        <f t="shared" si="35"/>
        <v>1.0852601156069361</v>
      </c>
      <c r="BB70" s="1">
        <v>15.572566986083984</v>
      </c>
      <c r="BC70" s="1">
        <v>4.7023038864135742</v>
      </c>
      <c r="BD70" s="1">
        <v>1.2929203510284424</v>
      </c>
      <c r="BE70" s="1">
        <v>12.044489860534668</v>
      </c>
      <c r="BF70" s="1">
        <v>3.3116886615753174</v>
      </c>
      <c r="BG70" s="1">
        <v>3.6369631290435791</v>
      </c>
      <c r="BH70" t="e">
        <f>#REF!*100</f>
        <v>#REF!</v>
      </c>
      <c r="BI70" t="s">
        <v>53</v>
      </c>
      <c r="BJ70" t="s">
        <v>53</v>
      </c>
      <c r="BK70">
        <v>0.36663799999999996</v>
      </c>
      <c r="BL70">
        <v>2.7274859670846996</v>
      </c>
      <c r="BM70">
        <v>5.1879777765432857</v>
      </c>
      <c r="BN70">
        <v>0.63336199999999998</v>
      </c>
      <c r="BO70">
        <v>0.497</v>
      </c>
      <c r="BP70">
        <v>0.46600000000000003</v>
      </c>
      <c r="BQ70">
        <v>0.46700000000000003</v>
      </c>
      <c r="BR70" s="1">
        <v>0</v>
      </c>
      <c r="BS70" s="15">
        <v>2.8330000000000002</v>
      </c>
      <c r="BT70" s="15">
        <v>2.8330000000000002</v>
      </c>
      <c r="BU70" t="s">
        <v>90</v>
      </c>
      <c r="BV70" t="s">
        <v>90</v>
      </c>
    </row>
    <row r="71" spans="1:74" x14ac:dyDescent="0.25">
      <c r="A71" s="1">
        <v>1996</v>
      </c>
      <c r="B71" s="7" t="s">
        <v>62</v>
      </c>
      <c r="C71" s="1">
        <v>4</v>
      </c>
      <c r="D71">
        <v>0.53529316000000005</v>
      </c>
      <c r="E71" t="s">
        <v>82</v>
      </c>
      <c r="F71" s="1">
        <v>1</v>
      </c>
      <c r="G71" s="1">
        <v>0</v>
      </c>
      <c r="H71" s="1">
        <v>0</v>
      </c>
      <c r="I71" s="1">
        <v>186.49918429565432</v>
      </c>
      <c r="J71" s="1">
        <v>1</v>
      </c>
      <c r="K71" s="1">
        <v>0</v>
      </c>
      <c r="L71" s="1">
        <v>0</v>
      </c>
      <c r="M71" s="1">
        <v>0</v>
      </c>
      <c r="N71" s="1">
        <v>1</v>
      </c>
      <c r="O71" s="1">
        <v>0</v>
      </c>
      <c r="P71" s="1" t="s">
        <v>54</v>
      </c>
      <c r="Q71" s="1" t="s">
        <v>55</v>
      </c>
      <c r="R71">
        <v>2.7962501049041699</v>
      </c>
      <c r="S71" s="1">
        <v>20.840585000000001</v>
      </c>
      <c r="T71">
        <v>52.279998779296903</v>
      </c>
      <c r="U71" s="1">
        <v>28.965173642309356</v>
      </c>
      <c r="V71" s="1">
        <v>14.251687047096377</v>
      </c>
      <c r="W71">
        <v>2.7274605447293681</v>
      </c>
      <c r="X71" s="20">
        <v>11.169314999999999</v>
      </c>
      <c r="Y71" s="1">
        <v>0</v>
      </c>
      <c r="Z71" s="1">
        <v>38.700000000000003</v>
      </c>
      <c r="AA71" s="1">
        <v>46.3</v>
      </c>
      <c r="AB71" s="1">
        <v>0</v>
      </c>
      <c r="AC71" s="1">
        <v>5</v>
      </c>
      <c r="AD71" s="1">
        <v>0</v>
      </c>
      <c r="AE71" s="1">
        <v>0</v>
      </c>
      <c r="AF71" s="1">
        <v>0</v>
      </c>
      <c r="AG71" s="1">
        <f t="shared" si="20"/>
        <v>0.38700000000000001</v>
      </c>
      <c r="AH71" s="1">
        <f t="shared" si="21"/>
        <v>0.46299999999999997</v>
      </c>
      <c r="AI71" s="1">
        <f t="shared" si="22"/>
        <v>0</v>
      </c>
      <c r="AJ71" s="1">
        <f t="shared" si="23"/>
        <v>0.05</v>
      </c>
      <c r="AK71" s="1">
        <f t="shared" si="24"/>
        <v>0</v>
      </c>
      <c r="AL71" s="1">
        <f t="shared" si="25"/>
        <v>0</v>
      </c>
      <c r="AM71" s="1">
        <f t="shared" si="26"/>
        <v>0</v>
      </c>
      <c r="AN71" s="1">
        <f t="shared" si="27"/>
        <v>0.14976900000000001</v>
      </c>
      <c r="AO71" s="1">
        <f t="shared" si="28"/>
        <v>0.21436899999999998</v>
      </c>
      <c r="AP71" s="1">
        <f t="shared" si="29"/>
        <v>0</v>
      </c>
      <c r="AQ71" s="1">
        <f t="shared" si="30"/>
        <v>2.5000000000000005E-3</v>
      </c>
      <c r="AR71" s="1">
        <f t="shared" si="31"/>
        <v>0</v>
      </c>
      <c r="AS71" s="1">
        <f t="shared" si="32"/>
        <v>0</v>
      </c>
      <c r="AT71" s="1">
        <f t="shared" si="33"/>
        <v>0</v>
      </c>
      <c r="AU71" s="1">
        <f t="shared" si="34"/>
        <v>2.7274859670846996</v>
      </c>
      <c r="AV71" s="1">
        <v>0</v>
      </c>
      <c r="AW71" s="1">
        <v>51.3</v>
      </c>
      <c r="AX71" s="1">
        <v>51.3</v>
      </c>
      <c r="AY71" s="1"/>
      <c r="AZ71" s="3">
        <v>0.78200000000000003</v>
      </c>
      <c r="BA71">
        <f t="shared" si="35"/>
        <v>1.1300578034682081</v>
      </c>
      <c r="BB71" s="1">
        <v>15.659948348999023</v>
      </c>
      <c r="BC71" s="1">
        <v>4.8812389373779297</v>
      </c>
      <c r="BD71" s="1">
        <v>1.3559826612472534</v>
      </c>
      <c r="BE71" s="1">
        <v>11.548781394958496</v>
      </c>
      <c r="BF71" s="1">
        <v>3.2081911563873291</v>
      </c>
      <c r="BG71" s="1">
        <v>3.5997796058654785</v>
      </c>
      <c r="BH71" t="e">
        <f>#REF!*100</f>
        <v>#REF!</v>
      </c>
      <c r="BI71" t="s">
        <v>53</v>
      </c>
      <c r="BJ71" t="s">
        <v>53</v>
      </c>
      <c r="BK71">
        <v>0.36663799999999996</v>
      </c>
      <c r="BL71">
        <v>2.7274859670846996</v>
      </c>
      <c r="BM71">
        <v>5.2284268653244634</v>
      </c>
      <c r="BN71">
        <v>0.63336199999999998</v>
      </c>
      <c r="BO71">
        <v>0.497</v>
      </c>
      <c r="BP71">
        <v>0.46400000000000002</v>
      </c>
      <c r="BQ71">
        <v>0.46600000000000003</v>
      </c>
      <c r="BR71" s="1">
        <v>0</v>
      </c>
      <c r="BS71" s="15">
        <v>2.8330000000000002</v>
      </c>
      <c r="BT71" s="15">
        <v>2.8330000000000002</v>
      </c>
      <c r="BU71" t="s">
        <v>90</v>
      </c>
      <c r="BV71" t="s">
        <v>90</v>
      </c>
    </row>
    <row r="72" spans="1:74" x14ac:dyDescent="0.25">
      <c r="A72" s="1">
        <v>1997</v>
      </c>
      <c r="B72" s="7" t="s">
        <v>62</v>
      </c>
      <c r="C72" s="1">
        <v>4</v>
      </c>
      <c r="D72">
        <v>0.53406250476880401</v>
      </c>
      <c r="E72" t="s">
        <v>82</v>
      </c>
      <c r="F72" s="1">
        <v>1</v>
      </c>
      <c r="G72" s="1">
        <v>0</v>
      </c>
      <c r="H72" s="1">
        <v>0</v>
      </c>
      <c r="I72" s="1">
        <v>193.17690444946291</v>
      </c>
      <c r="J72" s="1">
        <v>1</v>
      </c>
      <c r="K72" s="1">
        <v>0</v>
      </c>
      <c r="L72" s="1">
        <v>0</v>
      </c>
      <c r="M72" s="1">
        <v>0</v>
      </c>
      <c r="N72" s="1">
        <v>1</v>
      </c>
      <c r="O72" s="1">
        <v>0</v>
      </c>
      <c r="P72" s="1" t="s">
        <v>54</v>
      </c>
      <c r="Q72" s="1" t="s">
        <v>55</v>
      </c>
      <c r="R72">
        <v>3.0124599933624299</v>
      </c>
      <c r="S72" s="11">
        <v>19.2401301566724</v>
      </c>
      <c r="T72">
        <v>52.389999389648402</v>
      </c>
      <c r="U72" s="1">
        <v>29.203070872845021</v>
      </c>
      <c r="V72" s="1">
        <v>10.933397952016257</v>
      </c>
      <c r="W72">
        <v>4.2700102367238912</v>
      </c>
      <c r="X72" s="20">
        <v>11.136312999999999</v>
      </c>
      <c r="Y72" s="1">
        <v>0</v>
      </c>
      <c r="Z72" s="1">
        <v>38.700000000000003</v>
      </c>
      <c r="AA72" s="1">
        <v>46.3</v>
      </c>
      <c r="AB72" s="1">
        <v>0</v>
      </c>
      <c r="AC72" s="1">
        <v>5</v>
      </c>
      <c r="AD72" s="1">
        <v>0</v>
      </c>
      <c r="AE72" s="1">
        <v>0</v>
      </c>
      <c r="AF72" s="1">
        <v>0</v>
      </c>
      <c r="AG72" s="1">
        <f t="shared" si="20"/>
        <v>0.38700000000000001</v>
      </c>
      <c r="AH72" s="1">
        <f t="shared" si="21"/>
        <v>0.46299999999999997</v>
      </c>
      <c r="AI72" s="1">
        <f t="shared" si="22"/>
        <v>0</v>
      </c>
      <c r="AJ72" s="1">
        <f t="shared" si="23"/>
        <v>0.05</v>
      </c>
      <c r="AK72" s="1">
        <f t="shared" si="24"/>
        <v>0</v>
      </c>
      <c r="AL72" s="1">
        <f t="shared" si="25"/>
        <v>0</v>
      </c>
      <c r="AM72" s="1">
        <f t="shared" si="26"/>
        <v>0</v>
      </c>
      <c r="AN72" s="1">
        <f t="shared" si="27"/>
        <v>0.14976900000000001</v>
      </c>
      <c r="AO72" s="1">
        <f t="shared" si="28"/>
        <v>0.21436899999999998</v>
      </c>
      <c r="AP72" s="1">
        <f t="shared" si="29"/>
        <v>0</v>
      </c>
      <c r="AQ72" s="1">
        <f t="shared" si="30"/>
        <v>2.5000000000000005E-3</v>
      </c>
      <c r="AR72" s="1">
        <f t="shared" si="31"/>
        <v>0</v>
      </c>
      <c r="AS72" s="1">
        <f t="shared" si="32"/>
        <v>0</v>
      </c>
      <c r="AT72" s="1">
        <f t="shared" si="33"/>
        <v>0</v>
      </c>
      <c r="AU72" s="1">
        <f t="shared" si="34"/>
        <v>2.7274859670846996</v>
      </c>
      <c r="AV72" s="1">
        <v>0</v>
      </c>
      <c r="AW72" s="1">
        <v>51.3</v>
      </c>
      <c r="AX72" s="1">
        <v>51.3</v>
      </c>
      <c r="AY72" s="1"/>
      <c r="AZ72" s="3">
        <v>0.81</v>
      </c>
      <c r="BA72">
        <f t="shared" si="35"/>
        <v>1.1705202312138727</v>
      </c>
      <c r="BB72" s="1">
        <v>15.680100440979004</v>
      </c>
      <c r="BC72" s="1">
        <v>4.8556990623474121</v>
      </c>
      <c r="BD72" s="1">
        <v>1.3200541734695435</v>
      </c>
      <c r="BE72" s="1">
        <v>11.887598037719727</v>
      </c>
      <c r="BF72" s="1">
        <v>3.2293269634246826</v>
      </c>
      <c r="BG72" s="1">
        <v>3.6806087493896484</v>
      </c>
      <c r="BH72" t="e">
        <f>#REF!*100</f>
        <v>#REF!</v>
      </c>
      <c r="BI72" t="s">
        <v>53</v>
      </c>
      <c r="BJ72" t="s">
        <v>53</v>
      </c>
      <c r="BK72">
        <v>0.36663799999999996</v>
      </c>
      <c r="BL72">
        <v>2.7274859670846996</v>
      </c>
      <c r="BM72">
        <v>5.2636063724456363</v>
      </c>
      <c r="BN72">
        <v>0.63336199999999998</v>
      </c>
      <c r="BO72">
        <v>0.497</v>
      </c>
      <c r="BP72">
        <v>0.46300000000000002</v>
      </c>
      <c r="BQ72">
        <v>0.46400000000000002</v>
      </c>
      <c r="BR72" s="1">
        <v>0</v>
      </c>
      <c r="BS72" s="15">
        <v>2.8330000000000002</v>
      </c>
      <c r="BT72" s="15">
        <v>2.8330000000000002</v>
      </c>
      <c r="BU72" t="s">
        <v>90</v>
      </c>
      <c r="BV72" t="s">
        <v>90</v>
      </c>
    </row>
    <row r="73" spans="1:74" x14ac:dyDescent="0.25">
      <c r="A73" s="1">
        <v>1998</v>
      </c>
      <c r="B73" s="7" t="s">
        <v>62</v>
      </c>
      <c r="C73" s="1">
        <v>4</v>
      </c>
      <c r="D73">
        <v>0.54110625999999995</v>
      </c>
      <c r="E73" t="s">
        <v>82</v>
      </c>
      <c r="F73" s="1">
        <v>1</v>
      </c>
      <c r="G73" s="1">
        <v>0</v>
      </c>
      <c r="H73" s="1">
        <v>0</v>
      </c>
      <c r="I73" s="1">
        <v>204.38593470764161</v>
      </c>
      <c r="J73" s="1">
        <v>1</v>
      </c>
      <c r="K73" s="1">
        <v>0</v>
      </c>
      <c r="L73" s="1">
        <v>0</v>
      </c>
      <c r="M73" s="1">
        <v>0</v>
      </c>
      <c r="N73" s="1">
        <v>1</v>
      </c>
      <c r="O73" s="1">
        <v>0</v>
      </c>
      <c r="P73" s="1" t="s">
        <v>54</v>
      </c>
      <c r="Q73" s="1" t="s">
        <v>55</v>
      </c>
      <c r="R73">
        <v>3.3401501178741499</v>
      </c>
      <c r="S73" s="1">
        <v>22.917288499999998</v>
      </c>
      <c r="T73">
        <v>52.419998168945298</v>
      </c>
      <c r="U73" s="1">
        <v>29.565982068693657</v>
      </c>
      <c r="V73" s="1">
        <v>17.898686856546338</v>
      </c>
      <c r="W73">
        <v>1.926072586227761</v>
      </c>
      <c r="X73" s="20">
        <v>12.058052999999999</v>
      </c>
      <c r="Y73" s="1">
        <v>0</v>
      </c>
      <c r="Z73" s="1">
        <v>38.700000000000003</v>
      </c>
      <c r="AA73" s="1">
        <v>46.3</v>
      </c>
      <c r="AB73" s="1">
        <v>0</v>
      </c>
      <c r="AC73" s="1">
        <v>5</v>
      </c>
      <c r="AD73" s="1">
        <v>0</v>
      </c>
      <c r="AE73" s="1">
        <v>0</v>
      </c>
      <c r="AF73" s="1">
        <v>0</v>
      </c>
      <c r="AG73" s="1">
        <f t="shared" si="20"/>
        <v>0.38700000000000001</v>
      </c>
      <c r="AH73" s="1">
        <f t="shared" si="21"/>
        <v>0.46299999999999997</v>
      </c>
      <c r="AI73" s="1">
        <f t="shared" si="22"/>
        <v>0</v>
      </c>
      <c r="AJ73" s="1">
        <f t="shared" si="23"/>
        <v>0.05</v>
      </c>
      <c r="AK73" s="1">
        <f t="shared" si="24"/>
        <v>0</v>
      </c>
      <c r="AL73" s="1">
        <f t="shared" si="25"/>
        <v>0</v>
      </c>
      <c r="AM73" s="1">
        <f t="shared" si="26"/>
        <v>0</v>
      </c>
      <c r="AN73" s="1">
        <f t="shared" si="27"/>
        <v>0.14976900000000001</v>
      </c>
      <c r="AO73" s="1">
        <f t="shared" si="28"/>
        <v>0.21436899999999998</v>
      </c>
      <c r="AP73" s="1">
        <f t="shared" si="29"/>
        <v>0</v>
      </c>
      <c r="AQ73" s="1">
        <f t="shared" si="30"/>
        <v>2.5000000000000005E-3</v>
      </c>
      <c r="AR73" s="1">
        <f t="shared" si="31"/>
        <v>0</v>
      </c>
      <c r="AS73" s="1">
        <f t="shared" si="32"/>
        <v>0</v>
      </c>
      <c r="AT73" s="1">
        <f t="shared" si="33"/>
        <v>0</v>
      </c>
      <c r="AU73" s="1">
        <f t="shared" si="34"/>
        <v>2.7274859670846996</v>
      </c>
      <c r="AV73" s="1">
        <v>0</v>
      </c>
      <c r="AW73" s="1">
        <v>51.3</v>
      </c>
      <c r="AX73" s="1">
        <v>51.3</v>
      </c>
      <c r="AY73" s="1"/>
      <c r="AZ73" s="3">
        <v>0.85699999999999998</v>
      </c>
      <c r="BA73">
        <f t="shared" si="35"/>
        <v>1.2384393063583814</v>
      </c>
      <c r="BB73" s="1">
        <v>15.700252532958984</v>
      </c>
      <c r="BC73" s="1">
        <v>4.8301591873168945</v>
      </c>
      <c r="BD73" s="1">
        <v>1.2841256856918335</v>
      </c>
      <c r="BE73" s="1">
        <v>12.226414680480957</v>
      </c>
      <c r="BF73" s="1">
        <v>3.2504627704620361</v>
      </c>
      <c r="BG73" s="1">
        <v>3.7614378929138184</v>
      </c>
      <c r="BH73" t="e">
        <f>#REF!*100</f>
        <v>#REF!</v>
      </c>
      <c r="BI73" t="s">
        <v>53</v>
      </c>
      <c r="BJ73" t="s">
        <v>53</v>
      </c>
      <c r="BK73">
        <v>0.36663799999999996</v>
      </c>
      <c r="BL73">
        <v>2.7274859670846996</v>
      </c>
      <c r="BM73">
        <v>5.3200100433769313</v>
      </c>
      <c r="BN73">
        <v>0.63336199999999998</v>
      </c>
      <c r="BO73">
        <v>0.497</v>
      </c>
      <c r="BP73">
        <v>0.46100000000000002</v>
      </c>
      <c r="BQ73">
        <v>0.46300000000000002</v>
      </c>
      <c r="BR73" s="1">
        <v>0</v>
      </c>
      <c r="BS73" s="15">
        <v>2.8330000000000002</v>
      </c>
      <c r="BT73" s="15">
        <v>2.8330000000000002</v>
      </c>
      <c r="BU73" t="s">
        <v>90</v>
      </c>
      <c r="BV73" t="s">
        <v>90</v>
      </c>
    </row>
    <row r="74" spans="1:74" x14ac:dyDescent="0.25">
      <c r="A74" s="1">
        <v>1999</v>
      </c>
      <c r="B74" s="7" t="s">
        <v>62</v>
      </c>
      <c r="C74" s="1">
        <v>4</v>
      </c>
      <c r="D74">
        <v>0.53547548341263596</v>
      </c>
      <c r="E74" t="s">
        <v>82</v>
      </c>
      <c r="F74" s="1">
        <v>1</v>
      </c>
      <c r="G74" s="1">
        <v>0</v>
      </c>
      <c r="H74" s="1">
        <v>0</v>
      </c>
      <c r="I74" s="1">
        <v>222.74966513061526</v>
      </c>
      <c r="J74" s="1">
        <v>1</v>
      </c>
      <c r="K74" s="1">
        <v>0</v>
      </c>
      <c r="L74" s="1">
        <v>0</v>
      </c>
      <c r="M74" s="1">
        <v>0</v>
      </c>
      <c r="N74" s="1">
        <v>1</v>
      </c>
      <c r="O74" s="1">
        <v>0</v>
      </c>
      <c r="P74" s="1" t="s">
        <v>54</v>
      </c>
      <c r="Q74" s="1" t="s">
        <v>55</v>
      </c>
      <c r="R74">
        <v>3.72921991348267</v>
      </c>
      <c r="S74" s="11">
        <v>21.016446166060899</v>
      </c>
      <c r="T74">
        <v>50.380001068115199</v>
      </c>
      <c r="U74" s="1">
        <v>27.325768469855387</v>
      </c>
      <c r="V74" s="1">
        <v>9.9495468923048254</v>
      </c>
      <c r="W74">
        <v>2.4316652684121181</v>
      </c>
      <c r="X74" s="20">
        <v>12.179022</v>
      </c>
      <c r="Y74" s="1">
        <v>0.16389553248882294</v>
      </c>
      <c r="Z74" s="1">
        <v>38.700000000000003</v>
      </c>
      <c r="AA74" s="1">
        <v>46.3</v>
      </c>
      <c r="AB74" s="1">
        <v>0</v>
      </c>
      <c r="AC74" s="1">
        <v>5</v>
      </c>
      <c r="AD74" s="1">
        <v>0</v>
      </c>
      <c r="AE74" s="1">
        <v>0</v>
      </c>
      <c r="AF74" s="1">
        <v>0</v>
      </c>
      <c r="AG74" s="1">
        <f t="shared" si="20"/>
        <v>0.38700000000000001</v>
      </c>
      <c r="AH74" s="1">
        <f t="shared" si="21"/>
        <v>0.46299999999999997</v>
      </c>
      <c r="AI74" s="1">
        <f t="shared" si="22"/>
        <v>0</v>
      </c>
      <c r="AJ74" s="1">
        <f t="shared" si="23"/>
        <v>0.05</v>
      </c>
      <c r="AK74" s="1">
        <f t="shared" si="24"/>
        <v>0</v>
      </c>
      <c r="AL74" s="1">
        <f t="shared" si="25"/>
        <v>0</v>
      </c>
      <c r="AM74" s="1">
        <f t="shared" si="26"/>
        <v>0</v>
      </c>
      <c r="AN74" s="1">
        <f t="shared" si="27"/>
        <v>0.14976900000000001</v>
      </c>
      <c r="AO74" s="1">
        <f t="shared" si="28"/>
        <v>0.21436899999999998</v>
      </c>
      <c r="AP74" s="1">
        <f t="shared" si="29"/>
        <v>0</v>
      </c>
      <c r="AQ74" s="1">
        <f t="shared" si="30"/>
        <v>2.5000000000000005E-3</v>
      </c>
      <c r="AR74" s="1">
        <f t="shared" si="31"/>
        <v>0</v>
      </c>
      <c r="AS74" s="1">
        <f t="shared" si="32"/>
        <v>0</v>
      </c>
      <c r="AT74" s="1">
        <f t="shared" si="33"/>
        <v>0</v>
      </c>
      <c r="AU74" s="1">
        <f t="shared" si="34"/>
        <v>2.7274859670846996</v>
      </c>
      <c r="AV74" s="1">
        <v>0</v>
      </c>
      <c r="AW74" s="1">
        <v>51.3</v>
      </c>
      <c r="AX74" s="1">
        <v>51.3</v>
      </c>
      <c r="AY74" s="1"/>
      <c r="AZ74" s="3">
        <v>0.93400000000000005</v>
      </c>
      <c r="BA74">
        <f t="shared" si="35"/>
        <v>1.3497109826589595</v>
      </c>
      <c r="BB74" s="1">
        <v>15.476244926452637</v>
      </c>
      <c r="BC74" s="1">
        <v>4.8626260757446289</v>
      </c>
      <c r="BD74" s="1">
        <v>1.3146547079086304</v>
      </c>
      <c r="BE74" s="1">
        <v>11.78240966796875</v>
      </c>
      <c r="BF74" s="1">
        <v>3.1831421852111816</v>
      </c>
      <c r="BG74" s="1">
        <v>3.7002077102661133</v>
      </c>
      <c r="BH74" t="e">
        <f>#REF!*100</f>
        <v>#REF!</v>
      </c>
      <c r="BI74" t="s">
        <v>53</v>
      </c>
      <c r="BJ74" t="s">
        <v>53</v>
      </c>
      <c r="BK74">
        <v>0.36663799999999996</v>
      </c>
      <c r="BL74">
        <v>2.7274859670846996</v>
      </c>
      <c r="BM74">
        <v>5.4060485630079942</v>
      </c>
      <c r="BN74">
        <v>0.63336199999999998</v>
      </c>
      <c r="BO74">
        <v>0.497</v>
      </c>
      <c r="BP74">
        <v>0.46</v>
      </c>
      <c r="BQ74">
        <v>0.46100000000000002</v>
      </c>
      <c r="BR74" s="1">
        <v>0</v>
      </c>
      <c r="BS74" s="15">
        <v>2.8330000000000002</v>
      </c>
      <c r="BT74" s="15">
        <v>2.8330000000000002</v>
      </c>
      <c r="BU74" t="s">
        <v>90</v>
      </c>
      <c r="BV74" t="s">
        <v>90</v>
      </c>
    </row>
    <row r="75" spans="1:74" x14ac:dyDescent="0.25">
      <c r="A75" s="1">
        <v>2000</v>
      </c>
      <c r="B75" s="7" t="s">
        <v>62</v>
      </c>
      <c r="C75" s="1">
        <v>4</v>
      </c>
      <c r="D75">
        <v>0.51415418999999996</v>
      </c>
      <c r="E75" t="s">
        <v>82</v>
      </c>
      <c r="F75" s="1">
        <v>1</v>
      </c>
      <c r="G75" s="1">
        <v>0</v>
      </c>
      <c r="H75" s="1">
        <v>0</v>
      </c>
      <c r="I75" s="1">
        <v>238.49000549316406</v>
      </c>
      <c r="J75" s="1">
        <v>1</v>
      </c>
      <c r="K75" s="1">
        <v>0</v>
      </c>
      <c r="L75" s="1">
        <v>0</v>
      </c>
      <c r="M75" s="1">
        <v>0</v>
      </c>
      <c r="N75" s="1">
        <v>1</v>
      </c>
      <c r="O75" s="1">
        <v>0</v>
      </c>
      <c r="P75" s="1" t="s">
        <v>54</v>
      </c>
      <c r="Q75" s="1" t="s">
        <v>55</v>
      </c>
      <c r="R75">
        <v>3.7758300304412802</v>
      </c>
      <c r="S75" s="25">
        <v>24.364471500000001</v>
      </c>
      <c r="T75">
        <v>50.099998474121101</v>
      </c>
      <c r="U75" s="1">
        <v>28.578046326366866</v>
      </c>
      <c r="V75" s="1">
        <v>4.1396839231490086</v>
      </c>
      <c r="W75">
        <v>10.278221431446539</v>
      </c>
      <c r="X75" s="20">
        <v>12.501683</v>
      </c>
      <c r="Y75" s="1">
        <v>0.16389553248882294</v>
      </c>
      <c r="Z75" s="1">
        <v>38.700000000000003</v>
      </c>
      <c r="AA75" s="1">
        <v>46.3</v>
      </c>
      <c r="AB75" s="1">
        <v>0</v>
      </c>
      <c r="AC75" s="1">
        <v>5</v>
      </c>
      <c r="AD75" s="1">
        <v>0</v>
      </c>
      <c r="AE75" s="1">
        <v>0</v>
      </c>
      <c r="AF75" s="1">
        <v>0</v>
      </c>
      <c r="AG75" s="1">
        <f t="shared" si="20"/>
        <v>0.38700000000000001</v>
      </c>
      <c r="AH75" s="1">
        <f t="shared" si="21"/>
        <v>0.46299999999999997</v>
      </c>
      <c r="AI75" s="1">
        <f t="shared" si="22"/>
        <v>0</v>
      </c>
      <c r="AJ75" s="1">
        <f t="shared" si="23"/>
        <v>0.05</v>
      </c>
      <c r="AK75" s="1">
        <f t="shared" si="24"/>
        <v>0</v>
      </c>
      <c r="AL75" s="1">
        <f t="shared" si="25"/>
        <v>0</v>
      </c>
      <c r="AM75" s="1">
        <f t="shared" si="26"/>
        <v>0</v>
      </c>
      <c r="AN75" s="1">
        <f t="shared" si="27"/>
        <v>0.14976900000000001</v>
      </c>
      <c r="AO75" s="1">
        <f t="shared" si="28"/>
        <v>0.21436899999999998</v>
      </c>
      <c r="AP75" s="1">
        <f t="shared" si="29"/>
        <v>0</v>
      </c>
      <c r="AQ75" s="1">
        <f t="shared" si="30"/>
        <v>2.5000000000000005E-3</v>
      </c>
      <c r="AR75" s="1">
        <f t="shared" si="31"/>
        <v>0</v>
      </c>
      <c r="AS75" s="1">
        <f t="shared" si="32"/>
        <v>0</v>
      </c>
      <c r="AT75" s="1">
        <f t="shared" si="33"/>
        <v>0</v>
      </c>
      <c r="AU75" s="1">
        <f t="shared" si="34"/>
        <v>2.7274859670846996</v>
      </c>
      <c r="AV75" s="1">
        <v>0</v>
      </c>
      <c r="AW75" s="1">
        <v>51.3</v>
      </c>
      <c r="AX75" s="1">
        <v>51.3</v>
      </c>
      <c r="AY75" s="1"/>
      <c r="AZ75" s="3">
        <v>1</v>
      </c>
      <c r="BA75">
        <f t="shared" si="35"/>
        <v>1.445086705202312</v>
      </c>
      <c r="BB75" s="1">
        <v>15.252237319946289</v>
      </c>
      <c r="BC75" s="1">
        <v>4.8950934410095215</v>
      </c>
      <c r="BD75" s="1">
        <v>1.3451837301254272</v>
      </c>
      <c r="BE75" s="1">
        <v>11.338404655456543</v>
      </c>
      <c r="BF75" s="1">
        <v>3.115821361541748</v>
      </c>
      <c r="BG75" s="1">
        <v>3.6389775276184082</v>
      </c>
      <c r="BH75" t="e">
        <f>#REF!*100</f>
        <v>#REF!</v>
      </c>
      <c r="BI75" t="s">
        <v>53</v>
      </c>
      <c r="BJ75" t="s">
        <v>53</v>
      </c>
      <c r="BK75">
        <v>0.36663799999999996</v>
      </c>
      <c r="BL75">
        <v>2.7274859670846996</v>
      </c>
      <c r="BM75">
        <v>5.4743274037612881</v>
      </c>
      <c r="BN75">
        <v>0.63336199999999998</v>
      </c>
      <c r="BO75">
        <v>0.497</v>
      </c>
      <c r="BP75">
        <v>0.45800000000000002</v>
      </c>
      <c r="BQ75">
        <v>0.46</v>
      </c>
      <c r="BR75" s="1">
        <v>0</v>
      </c>
      <c r="BS75" s="15">
        <v>2.8330000000000002</v>
      </c>
      <c r="BT75" s="15">
        <v>2.1669999999999998</v>
      </c>
      <c r="BU75" t="s">
        <v>90</v>
      </c>
      <c r="BV75" t="s">
        <v>55</v>
      </c>
    </row>
    <row r="76" spans="1:74" x14ac:dyDescent="0.25">
      <c r="A76" s="1">
        <v>2001</v>
      </c>
      <c r="B76" s="7" t="s">
        <v>62</v>
      </c>
      <c r="C76" s="1">
        <v>4</v>
      </c>
      <c r="D76">
        <v>0.52275867561815004</v>
      </c>
      <c r="E76" t="s">
        <v>82</v>
      </c>
      <c r="F76" s="1">
        <v>1</v>
      </c>
      <c r="G76" s="1">
        <v>0</v>
      </c>
      <c r="H76" s="1">
        <v>0</v>
      </c>
      <c r="I76" s="1">
        <v>247.5526257019043</v>
      </c>
      <c r="J76" s="1">
        <v>1</v>
      </c>
      <c r="K76" s="1">
        <v>0</v>
      </c>
      <c r="L76" s="1">
        <v>0</v>
      </c>
      <c r="M76" s="1">
        <v>0</v>
      </c>
      <c r="N76" s="1">
        <v>1</v>
      </c>
      <c r="O76" s="1">
        <v>0</v>
      </c>
      <c r="P76" s="1" t="s">
        <v>54</v>
      </c>
      <c r="Q76" s="1" t="s">
        <v>55</v>
      </c>
      <c r="R76" s="15">
        <v>4.1037677589592301</v>
      </c>
      <c r="S76" s="11">
        <v>21.016446166060899</v>
      </c>
      <c r="T76">
        <v>49.319999694824197</v>
      </c>
      <c r="U76" s="1">
        <v>30.542298825109182</v>
      </c>
      <c r="V76" s="1">
        <v>7.750283732222508</v>
      </c>
      <c r="W76">
        <v>3.8428911557908236</v>
      </c>
      <c r="X76" s="20">
        <v>13.04359</v>
      </c>
      <c r="Y76" s="1">
        <v>0.75762438774108887</v>
      </c>
      <c r="Z76" s="1">
        <v>38.700000000000003</v>
      </c>
      <c r="AA76" s="1">
        <v>46.3</v>
      </c>
      <c r="AB76" s="1">
        <v>0</v>
      </c>
      <c r="AC76" s="1">
        <v>5</v>
      </c>
      <c r="AD76" s="1">
        <v>0</v>
      </c>
      <c r="AE76" s="1">
        <v>0</v>
      </c>
      <c r="AF76" s="1">
        <v>0</v>
      </c>
      <c r="AG76" s="1">
        <f t="shared" si="20"/>
        <v>0.38700000000000001</v>
      </c>
      <c r="AH76" s="1">
        <f t="shared" si="21"/>
        <v>0.46299999999999997</v>
      </c>
      <c r="AI76" s="1">
        <f t="shared" si="22"/>
        <v>0</v>
      </c>
      <c r="AJ76" s="1">
        <f t="shared" si="23"/>
        <v>0.05</v>
      </c>
      <c r="AK76" s="1">
        <f t="shared" si="24"/>
        <v>0</v>
      </c>
      <c r="AL76" s="1">
        <f t="shared" si="25"/>
        <v>0</v>
      </c>
      <c r="AM76" s="1">
        <f t="shared" si="26"/>
        <v>0</v>
      </c>
      <c r="AN76" s="1">
        <f t="shared" si="27"/>
        <v>0.14976900000000001</v>
      </c>
      <c r="AO76" s="1">
        <f t="shared" si="28"/>
        <v>0.21436899999999998</v>
      </c>
      <c r="AP76" s="1">
        <f t="shared" si="29"/>
        <v>0</v>
      </c>
      <c r="AQ76" s="1">
        <f t="shared" si="30"/>
        <v>2.5000000000000005E-3</v>
      </c>
      <c r="AR76" s="1">
        <f t="shared" si="31"/>
        <v>0</v>
      </c>
      <c r="AS76" s="1">
        <f t="shared" si="32"/>
        <v>0</v>
      </c>
      <c r="AT76" s="1">
        <f t="shared" si="33"/>
        <v>0</v>
      </c>
      <c r="AU76" s="1">
        <f t="shared" si="34"/>
        <v>2.7274859670846996</v>
      </c>
      <c r="AV76" s="1">
        <v>0</v>
      </c>
      <c r="AW76" s="1">
        <v>51.3</v>
      </c>
      <c r="AX76" s="1">
        <v>51.3</v>
      </c>
      <c r="AY76" s="1"/>
      <c r="AZ76" s="3">
        <v>1.038</v>
      </c>
      <c r="BA76">
        <f t="shared" si="35"/>
        <v>1.5</v>
      </c>
      <c r="BB76" s="1">
        <v>15.183525085449219</v>
      </c>
      <c r="BC76" s="1">
        <v>4.9175314903259277</v>
      </c>
      <c r="BD76" s="1">
        <v>1.367525577545166</v>
      </c>
      <c r="BE76" s="1">
        <v>11.110369682312012</v>
      </c>
      <c r="BF76" s="1">
        <v>3.0878863334655762</v>
      </c>
      <c r="BG76" s="1">
        <v>3.5972957611083984</v>
      </c>
      <c r="BH76" t="e">
        <f>#REF!*100</f>
        <v>#REF!</v>
      </c>
      <c r="BI76" t="s">
        <v>53</v>
      </c>
      <c r="BJ76" t="s">
        <v>53</v>
      </c>
      <c r="BK76">
        <v>0.36663799999999996</v>
      </c>
      <c r="BL76">
        <v>2.7274859670846996</v>
      </c>
      <c r="BM76">
        <v>5.5116231885049851</v>
      </c>
      <c r="BN76">
        <v>0.63336199999999998</v>
      </c>
      <c r="BO76">
        <v>0.497</v>
      </c>
      <c r="BP76">
        <v>0.45700000000000002</v>
      </c>
      <c r="BQ76">
        <v>0.45800000000000002</v>
      </c>
      <c r="BR76" s="1">
        <v>0</v>
      </c>
      <c r="BS76" s="15">
        <v>2.1669999999999998</v>
      </c>
      <c r="BT76" s="15">
        <v>2.1669999999999998</v>
      </c>
      <c r="BU76" t="s">
        <v>55</v>
      </c>
      <c r="BV76" t="s">
        <v>55</v>
      </c>
    </row>
    <row r="77" spans="1:74" x14ac:dyDescent="0.25">
      <c r="A77" s="1">
        <v>2002</v>
      </c>
      <c r="B77" s="7" t="s">
        <v>62</v>
      </c>
      <c r="C77" s="1">
        <v>4</v>
      </c>
      <c r="D77">
        <v>0.52275867561815004</v>
      </c>
      <c r="E77" t="s">
        <v>82</v>
      </c>
      <c r="F77" s="1">
        <v>1</v>
      </c>
      <c r="G77" s="1">
        <v>0</v>
      </c>
      <c r="H77" s="1">
        <v>0</v>
      </c>
      <c r="I77" s="1">
        <v>254.70732586669922</v>
      </c>
      <c r="J77" s="1">
        <v>1</v>
      </c>
      <c r="K77" s="1">
        <v>0</v>
      </c>
      <c r="L77" s="1">
        <v>1</v>
      </c>
      <c r="M77" s="1">
        <v>0</v>
      </c>
      <c r="N77" s="1">
        <v>0</v>
      </c>
      <c r="O77" s="1">
        <v>0</v>
      </c>
      <c r="P77" s="1" t="s">
        <v>55</v>
      </c>
      <c r="Q77" s="1" t="s">
        <v>55</v>
      </c>
      <c r="R77">
        <v>4.0812101364135698</v>
      </c>
      <c r="S77" s="11">
        <v>21.682564669581499</v>
      </c>
      <c r="T77">
        <v>48.9799995422363</v>
      </c>
      <c r="U77" s="1">
        <v>30.393765913287947</v>
      </c>
      <c r="V77" s="1">
        <v>3.3969520473423631</v>
      </c>
      <c r="W77">
        <v>4.2178427534155389</v>
      </c>
      <c r="X77" s="20">
        <v>13.073821000000001</v>
      </c>
      <c r="Y77" s="1">
        <v>0.81821829080581665</v>
      </c>
      <c r="Z77" s="1">
        <v>38.700000000000003</v>
      </c>
      <c r="AA77" s="1">
        <v>46.3</v>
      </c>
      <c r="AB77" s="1">
        <v>0</v>
      </c>
      <c r="AC77" s="1">
        <v>5</v>
      </c>
      <c r="AD77" s="1">
        <v>0</v>
      </c>
      <c r="AE77" s="1">
        <v>0</v>
      </c>
      <c r="AF77" s="1">
        <v>0</v>
      </c>
      <c r="AG77" s="1">
        <f t="shared" si="20"/>
        <v>0.38700000000000001</v>
      </c>
      <c r="AH77" s="1">
        <f t="shared" si="21"/>
        <v>0.46299999999999997</v>
      </c>
      <c r="AI77" s="1">
        <f t="shared" si="22"/>
        <v>0</v>
      </c>
      <c r="AJ77" s="1">
        <f t="shared" si="23"/>
        <v>0.05</v>
      </c>
      <c r="AK77" s="1">
        <f t="shared" si="24"/>
        <v>0</v>
      </c>
      <c r="AL77" s="1">
        <f t="shared" si="25"/>
        <v>0</v>
      </c>
      <c r="AM77" s="1">
        <f t="shared" si="26"/>
        <v>0</v>
      </c>
      <c r="AN77" s="1">
        <f t="shared" si="27"/>
        <v>0.14976900000000001</v>
      </c>
      <c r="AO77" s="1">
        <f t="shared" si="28"/>
        <v>0.21436899999999998</v>
      </c>
      <c r="AP77" s="1">
        <f t="shared" si="29"/>
        <v>0</v>
      </c>
      <c r="AQ77" s="1">
        <f t="shared" si="30"/>
        <v>2.5000000000000005E-3</v>
      </c>
      <c r="AR77" s="1">
        <f t="shared" si="31"/>
        <v>0</v>
      </c>
      <c r="AS77" s="1">
        <f t="shared" si="32"/>
        <v>0</v>
      </c>
      <c r="AT77" s="1">
        <f t="shared" si="33"/>
        <v>0</v>
      </c>
      <c r="AU77" s="1">
        <f t="shared" si="34"/>
        <v>2.7274859670846996</v>
      </c>
      <c r="AV77" s="1">
        <v>0</v>
      </c>
      <c r="AW77" s="1">
        <v>51.3</v>
      </c>
      <c r="AX77" s="1">
        <v>51.3</v>
      </c>
      <c r="AY77" s="1"/>
      <c r="AZ77" s="3">
        <v>1.0680000000000001</v>
      </c>
      <c r="BA77">
        <f t="shared" si="35"/>
        <v>1.5433526011560694</v>
      </c>
      <c r="BB77" s="1">
        <v>15.114812850952148</v>
      </c>
      <c r="BC77" s="1">
        <v>4.939969539642334</v>
      </c>
      <c r="BD77" s="1">
        <v>1.3898675441741943</v>
      </c>
      <c r="BE77" s="1">
        <v>10.882333755493164</v>
      </c>
      <c r="BF77" s="1">
        <v>3.0599513053894043</v>
      </c>
      <c r="BG77" s="1">
        <v>3.5556137561798096</v>
      </c>
      <c r="BH77" t="e">
        <f>#REF!*100</f>
        <v>#REF!</v>
      </c>
      <c r="BI77" t="s">
        <v>53</v>
      </c>
      <c r="BJ77" t="s">
        <v>53</v>
      </c>
      <c r="BK77">
        <v>0.36663799999999996</v>
      </c>
      <c r="BL77">
        <v>2.7274859670846996</v>
      </c>
      <c r="BM77">
        <v>5.5401151442992917</v>
      </c>
      <c r="BN77">
        <v>0.63336199999999998</v>
      </c>
      <c r="BO77">
        <v>0.497</v>
      </c>
      <c r="BP77">
        <v>0.45500000000000002</v>
      </c>
      <c r="BQ77">
        <v>0.45700000000000002</v>
      </c>
      <c r="BR77" s="1">
        <v>0</v>
      </c>
      <c r="BS77" s="15">
        <v>2.1669999999999998</v>
      </c>
      <c r="BT77" s="15">
        <v>2.1669999999999998</v>
      </c>
      <c r="BU77" t="s">
        <v>55</v>
      </c>
      <c r="BV77" t="s">
        <v>55</v>
      </c>
    </row>
    <row r="78" spans="1:74" x14ac:dyDescent="0.25">
      <c r="A78" s="1">
        <v>2003</v>
      </c>
      <c r="B78" s="7" t="s">
        <v>62</v>
      </c>
      <c r="C78" s="1">
        <v>4</v>
      </c>
      <c r="D78">
        <v>0.49603986999999999</v>
      </c>
      <c r="E78" t="s">
        <v>82</v>
      </c>
      <c r="F78" s="1">
        <v>1</v>
      </c>
      <c r="G78" s="1">
        <v>0</v>
      </c>
      <c r="H78" s="1">
        <v>0</v>
      </c>
      <c r="I78" s="1">
        <v>258.28467594909665</v>
      </c>
      <c r="J78" s="1">
        <v>1</v>
      </c>
      <c r="K78" s="1">
        <v>0</v>
      </c>
      <c r="L78" s="1">
        <v>1</v>
      </c>
      <c r="M78" s="1">
        <v>0</v>
      </c>
      <c r="N78" s="1">
        <v>0</v>
      </c>
      <c r="O78" s="1">
        <v>0</v>
      </c>
      <c r="P78" s="1" t="s">
        <v>55</v>
      </c>
      <c r="Q78" s="1" t="s">
        <v>55</v>
      </c>
      <c r="R78">
        <v>3.9634599685668901</v>
      </c>
      <c r="S78" s="25">
        <v>24.911606499999998</v>
      </c>
      <c r="T78">
        <v>49.680000305175803</v>
      </c>
      <c r="U78" s="1">
        <v>31.20012294883221</v>
      </c>
      <c r="V78" s="1">
        <v>0.30036598766559164</v>
      </c>
      <c r="W78">
        <v>5.8608088667575515</v>
      </c>
      <c r="X78" s="20">
        <v>13.045995</v>
      </c>
      <c r="Y78" s="1">
        <v>0.87881219387054443</v>
      </c>
      <c r="Z78" s="1">
        <v>38.700000000000003</v>
      </c>
      <c r="AA78" s="1">
        <v>46.3</v>
      </c>
      <c r="AB78" s="1">
        <v>0</v>
      </c>
      <c r="AC78" s="1">
        <v>5</v>
      </c>
      <c r="AD78" s="1">
        <v>0</v>
      </c>
      <c r="AE78" s="1">
        <v>0</v>
      </c>
      <c r="AF78" s="1">
        <v>0</v>
      </c>
      <c r="AG78" s="1">
        <f t="shared" si="20"/>
        <v>0.38700000000000001</v>
      </c>
      <c r="AH78" s="1">
        <f t="shared" si="21"/>
        <v>0.46299999999999997</v>
      </c>
      <c r="AI78" s="1">
        <f t="shared" si="22"/>
        <v>0</v>
      </c>
      <c r="AJ78" s="1">
        <f t="shared" si="23"/>
        <v>0.05</v>
      </c>
      <c r="AK78" s="1">
        <f t="shared" si="24"/>
        <v>0</v>
      </c>
      <c r="AL78" s="1">
        <f t="shared" si="25"/>
        <v>0</v>
      </c>
      <c r="AM78" s="1">
        <f t="shared" si="26"/>
        <v>0</v>
      </c>
      <c r="AN78" s="1">
        <f t="shared" si="27"/>
        <v>0.14976900000000001</v>
      </c>
      <c r="AO78" s="1">
        <f t="shared" si="28"/>
        <v>0.21436899999999998</v>
      </c>
      <c r="AP78" s="1">
        <f t="shared" si="29"/>
        <v>0</v>
      </c>
      <c r="AQ78" s="1">
        <f t="shared" si="30"/>
        <v>2.5000000000000005E-3</v>
      </c>
      <c r="AR78" s="1">
        <f t="shared" si="31"/>
        <v>0</v>
      </c>
      <c r="AS78" s="1">
        <f t="shared" si="32"/>
        <v>0</v>
      </c>
      <c r="AT78" s="1">
        <f t="shared" si="33"/>
        <v>0</v>
      </c>
      <c r="AU78" s="1">
        <f t="shared" si="34"/>
        <v>2.7274859670846996</v>
      </c>
      <c r="AV78" s="1">
        <v>0</v>
      </c>
      <c r="AW78" s="1">
        <v>51.3</v>
      </c>
      <c r="AX78" s="1">
        <v>51.3</v>
      </c>
      <c r="AY78" s="1"/>
      <c r="AZ78" s="3">
        <v>1.083</v>
      </c>
      <c r="BA78">
        <f t="shared" si="35"/>
        <v>1.5650289017341039</v>
      </c>
      <c r="BB78" s="1">
        <v>15.046100616455078</v>
      </c>
      <c r="BC78" s="1">
        <v>4.9624075889587402</v>
      </c>
      <c r="BD78" s="1">
        <v>1.4122093915939331</v>
      </c>
      <c r="BE78" s="1">
        <v>10.654298782348633</v>
      </c>
      <c r="BF78" s="1">
        <v>3.0320162773132324</v>
      </c>
      <c r="BG78" s="1">
        <v>3.5139317512512207</v>
      </c>
      <c r="BH78" t="e">
        <f>#REF!*100</f>
        <v>#REF!</v>
      </c>
      <c r="BI78" t="s">
        <v>53</v>
      </c>
      <c r="BJ78" t="s">
        <v>53</v>
      </c>
      <c r="BK78">
        <v>0.36663799999999996</v>
      </c>
      <c r="BL78">
        <v>2.7274859670846996</v>
      </c>
      <c r="BM78">
        <v>5.5540623717801418</v>
      </c>
      <c r="BN78">
        <v>0.63336199999999998</v>
      </c>
      <c r="BO78">
        <v>0.497</v>
      </c>
      <c r="BP78">
        <v>0.45400000000000001</v>
      </c>
      <c r="BQ78">
        <v>0.45500000000000002</v>
      </c>
      <c r="BR78" s="1">
        <v>1</v>
      </c>
      <c r="BS78" s="15">
        <v>2.1669999999999998</v>
      </c>
      <c r="BT78" s="15">
        <v>2.1669999999999998</v>
      </c>
      <c r="BU78" t="s">
        <v>55</v>
      </c>
      <c r="BV78" t="s">
        <v>55</v>
      </c>
    </row>
    <row r="79" spans="1:74" x14ac:dyDescent="0.25">
      <c r="A79" s="1">
        <v>2004</v>
      </c>
      <c r="B79" s="7" t="s">
        <v>62</v>
      </c>
      <c r="C79" s="1">
        <v>4</v>
      </c>
      <c r="D79">
        <v>0.50862888917983295</v>
      </c>
      <c r="E79" t="s">
        <v>82</v>
      </c>
      <c r="F79" s="1">
        <v>1</v>
      </c>
      <c r="G79" s="1">
        <v>0</v>
      </c>
      <c r="H79" s="1">
        <v>0</v>
      </c>
      <c r="I79" s="1">
        <v>265.43937611389163</v>
      </c>
      <c r="J79" s="1">
        <v>1</v>
      </c>
      <c r="K79" s="1">
        <v>0</v>
      </c>
      <c r="L79" s="1">
        <v>1</v>
      </c>
      <c r="M79" s="1">
        <v>0</v>
      </c>
      <c r="N79" s="1">
        <v>0</v>
      </c>
      <c r="O79" s="1">
        <v>0</v>
      </c>
      <c r="P79" s="1" t="s">
        <v>55</v>
      </c>
      <c r="Q79" s="1" t="s">
        <v>55</v>
      </c>
      <c r="R79">
        <v>3.5383899211883501</v>
      </c>
      <c r="S79" s="11">
        <v>21.460525168408001</v>
      </c>
      <c r="T79">
        <v>49.830001831054702</v>
      </c>
      <c r="U79" s="1">
        <v>30.403659878227096</v>
      </c>
      <c r="V79" s="1">
        <v>-2.1871112978866987</v>
      </c>
      <c r="W79">
        <v>7.477659665121152</v>
      </c>
      <c r="X79" s="20">
        <v>13.362552000000001</v>
      </c>
      <c r="Y79" s="1">
        <v>0.93940609693527222</v>
      </c>
      <c r="Z79" s="1">
        <v>38.700000000000003</v>
      </c>
      <c r="AA79" s="1">
        <v>46.3</v>
      </c>
      <c r="AB79" s="1">
        <v>0</v>
      </c>
      <c r="AC79" s="1">
        <v>5</v>
      </c>
      <c r="AD79" s="1">
        <v>0</v>
      </c>
      <c r="AE79" s="1">
        <v>0</v>
      </c>
      <c r="AF79" s="1">
        <v>0</v>
      </c>
      <c r="AG79" s="1">
        <f t="shared" si="20"/>
        <v>0.38700000000000001</v>
      </c>
      <c r="AH79" s="1">
        <f t="shared" si="21"/>
        <v>0.46299999999999997</v>
      </c>
      <c r="AI79" s="1">
        <f t="shared" si="22"/>
        <v>0</v>
      </c>
      <c r="AJ79" s="1">
        <f t="shared" si="23"/>
        <v>0.05</v>
      </c>
      <c r="AK79" s="1">
        <f t="shared" si="24"/>
        <v>0</v>
      </c>
      <c r="AL79" s="1">
        <f t="shared" si="25"/>
        <v>0</v>
      </c>
      <c r="AM79" s="1">
        <f t="shared" si="26"/>
        <v>0</v>
      </c>
      <c r="AN79" s="1">
        <f t="shared" si="27"/>
        <v>0.14976900000000001</v>
      </c>
      <c r="AO79" s="1">
        <f t="shared" si="28"/>
        <v>0.21436899999999998</v>
      </c>
      <c r="AP79" s="1">
        <f t="shared" si="29"/>
        <v>0</v>
      </c>
      <c r="AQ79" s="1">
        <f t="shared" si="30"/>
        <v>2.5000000000000005E-3</v>
      </c>
      <c r="AR79" s="1">
        <f t="shared" si="31"/>
        <v>0</v>
      </c>
      <c r="AS79" s="1">
        <f t="shared" si="32"/>
        <v>0</v>
      </c>
      <c r="AT79" s="1">
        <f t="shared" si="33"/>
        <v>0</v>
      </c>
      <c r="AU79" s="1">
        <f t="shared" si="34"/>
        <v>2.7274859670846996</v>
      </c>
      <c r="AV79" s="1">
        <v>0</v>
      </c>
      <c r="AW79" s="1">
        <v>51.3</v>
      </c>
      <c r="AX79" s="1">
        <v>51.3</v>
      </c>
      <c r="AY79" s="1"/>
      <c r="AZ79" s="3">
        <v>1.113</v>
      </c>
      <c r="BA79">
        <f t="shared" si="35"/>
        <v>1.6083815028901733</v>
      </c>
      <c r="BB79" s="1">
        <v>14.977389335632324</v>
      </c>
      <c r="BC79" s="1">
        <v>4.9848456382751465</v>
      </c>
      <c r="BD79" s="1">
        <v>1.4345513582229614</v>
      </c>
      <c r="BE79" s="1">
        <v>10.426263809204102</v>
      </c>
      <c r="BF79" s="1">
        <v>3.0040812492370605</v>
      </c>
      <c r="BG79" s="1">
        <v>3.4722499847412109</v>
      </c>
      <c r="BH79" t="e">
        <f>#REF!*100</f>
        <v>#REF!</v>
      </c>
      <c r="BI79" t="s">
        <v>53</v>
      </c>
      <c r="BJ79" t="s">
        <v>53</v>
      </c>
      <c r="BK79">
        <v>0.36663799999999996</v>
      </c>
      <c r="BL79">
        <v>2.7274859670846996</v>
      </c>
      <c r="BM79">
        <v>5.5813864760546963</v>
      </c>
      <c r="BN79">
        <v>0.63336199999999998</v>
      </c>
      <c r="BO79">
        <v>0.497</v>
      </c>
      <c r="BP79">
        <v>0.45300000000000001</v>
      </c>
      <c r="BQ79">
        <v>0.45400000000000001</v>
      </c>
      <c r="BR79" s="1">
        <v>1</v>
      </c>
      <c r="BS79" s="15">
        <v>2.1669999999999998</v>
      </c>
      <c r="BT79" s="15">
        <v>2.1669999999999998</v>
      </c>
      <c r="BU79" t="s">
        <v>55</v>
      </c>
      <c r="BV79" t="s">
        <v>55</v>
      </c>
    </row>
    <row r="80" spans="1:74" x14ac:dyDescent="0.25">
      <c r="A80" s="1">
        <v>2005</v>
      </c>
      <c r="B80" s="7" t="s">
        <v>62</v>
      </c>
      <c r="C80" s="1">
        <v>4</v>
      </c>
      <c r="D80">
        <v>0.49873803867301097</v>
      </c>
      <c r="E80" t="s">
        <v>82</v>
      </c>
      <c r="F80" s="1">
        <v>1</v>
      </c>
      <c r="G80" s="1">
        <v>0</v>
      </c>
      <c r="H80" s="1">
        <v>0</v>
      </c>
      <c r="I80" s="1">
        <v>270.44766622924806</v>
      </c>
      <c r="J80" s="1">
        <v>1</v>
      </c>
      <c r="K80" s="1">
        <v>0</v>
      </c>
      <c r="L80" s="1">
        <v>1</v>
      </c>
      <c r="M80" s="1">
        <v>0</v>
      </c>
      <c r="N80" s="1">
        <v>0</v>
      </c>
      <c r="O80" s="1">
        <v>0</v>
      </c>
      <c r="P80" s="1" t="s">
        <v>55</v>
      </c>
      <c r="Q80" s="1" t="s">
        <v>55</v>
      </c>
      <c r="R80">
        <v>3.2628300189971902</v>
      </c>
      <c r="S80" s="11">
        <v>22.126643671928701</v>
      </c>
      <c r="T80">
        <v>50.549999237060497</v>
      </c>
      <c r="U80" s="1">
        <v>31.585019418662551</v>
      </c>
      <c r="V80" s="1">
        <v>-0.81304305949592703</v>
      </c>
      <c r="W80">
        <v>7.5523257294834707</v>
      </c>
      <c r="X80" s="20">
        <v>13.849518</v>
      </c>
      <c r="Y80" s="1">
        <v>1</v>
      </c>
      <c r="Z80" s="1">
        <v>38.700000000000003</v>
      </c>
      <c r="AA80" s="1">
        <v>46.3</v>
      </c>
      <c r="AB80" s="1">
        <v>0</v>
      </c>
      <c r="AC80" s="1">
        <v>5</v>
      </c>
      <c r="AD80" s="1">
        <v>0</v>
      </c>
      <c r="AE80" s="1">
        <v>0</v>
      </c>
      <c r="AF80" s="1">
        <v>0</v>
      </c>
      <c r="AG80" s="1">
        <f t="shared" si="20"/>
        <v>0.38700000000000001</v>
      </c>
      <c r="AH80" s="1">
        <f t="shared" si="21"/>
        <v>0.46299999999999997</v>
      </c>
      <c r="AI80" s="1">
        <f t="shared" si="22"/>
        <v>0</v>
      </c>
      <c r="AJ80" s="1">
        <f t="shared" si="23"/>
        <v>0.05</v>
      </c>
      <c r="AK80" s="1">
        <f t="shared" si="24"/>
        <v>0</v>
      </c>
      <c r="AL80" s="1">
        <f t="shared" si="25"/>
        <v>0</v>
      </c>
      <c r="AM80" s="1">
        <f t="shared" si="26"/>
        <v>0</v>
      </c>
      <c r="AN80" s="1">
        <f t="shared" si="27"/>
        <v>0.14976900000000001</v>
      </c>
      <c r="AO80" s="1">
        <f t="shared" si="28"/>
        <v>0.21436899999999998</v>
      </c>
      <c r="AP80" s="1">
        <f t="shared" si="29"/>
        <v>0</v>
      </c>
      <c r="AQ80" s="1">
        <f t="shared" si="30"/>
        <v>2.5000000000000005E-3</v>
      </c>
      <c r="AR80" s="1">
        <f t="shared" si="31"/>
        <v>0</v>
      </c>
      <c r="AS80" s="1">
        <f t="shared" si="32"/>
        <v>0</v>
      </c>
      <c r="AT80" s="1">
        <f t="shared" si="33"/>
        <v>0</v>
      </c>
      <c r="AU80" s="1">
        <f t="shared" si="34"/>
        <v>2.7274859670846996</v>
      </c>
      <c r="AV80" s="1">
        <v>0</v>
      </c>
      <c r="AW80" s="1">
        <v>51.3</v>
      </c>
      <c r="AX80" s="1">
        <v>51.3</v>
      </c>
      <c r="AY80" s="1"/>
      <c r="AZ80" s="3">
        <v>1.1340000000000001</v>
      </c>
      <c r="BA80">
        <f t="shared" si="35"/>
        <v>1.6387283236994219</v>
      </c>
      <c r="BB80" s="1">
        <v>14.908677101135254</v>
      </c>
      <c r="BC80" s="1">
        <v>5.0072836875915527</v>
      </c>
      <c r="BD80" s="1">
        <v>1.4568932056427002</v>
      </c>
      <c r="BE80" s="1">
        <v>10.19822883605957</v>
      </c>
      <c r="BF80" s="1">
        <v>2.9761462211608887</v>
      </c>
      <c r="BG80" s="1">
        <v>3.4305679798126221</v>
      </c>
      <c r="BH80" t="e">
        <f>#REF!*100</f>
        <v>#REF!</v>
      </c>
      <c r="BI80" t="s">
        <v>53</v>
      </c>
      <c r="BJ80" t="s">
        <v>53</v>
      </c>
      <c r="BK80">
        <v>0.36663799999999996</v>
      </c>
      <c r="BL80">
        <v>2.7274859670846996</v>
      </c>
      <c r="BM80">
        <v>5.6000786090668484</v>
      </c>
      <c r="BN80">
        <v>0.63336199999999998</v>
      </c>
      <c r="BO80">
        <v>0.497</v>
      </c>
      <c r="BP80">
        <v>0.45100000000000001</v>
      </c>
      <c r="BQ80">
        <v>0.45300000000000001</v>
      </c>
      <c r="BR80" s="1">
        <v>1</v>
      </c>
      <c r="BS80" s="15">
        <v>2.1669999999999998</v>
      </c>
      <c r="BT80" s="15">
        <v>2.1669999999999998</v>
      </c>
      <c r="BU80" t="s">
        <v>55</v>
      </c>
      <c r="BV80" t="s">
        <v>55</v>
      </c>
    </row>
    <row r="81" spans="1:74" x14ac:dyDescent="0.25">
      <c r="A81" s="1">
        <v>2006</v>
      </c>
      <c r="B81" s="7" t="s">
        <v>62</v>
      </c>
      <c r="C81" s="1">
        <v>4</v>
      </c>
      <c r="D81">
        <v>0.45685094999999998</v>
      </c>
      <c r="E81" t="s">
        <v>82</v>
      </c>
      <c r="F81" s="1">
        <v>1</v>
      </c>
      <c r="G81" s="1">
        <v>0</v>
      </c>
      <c r="H81" s="1">
        <v>0</v>
      </c>
      <c r="I81" s="1">
        <v>277.36387638854984</v>
      </c>
      <c r="J81" s="1">
        <v>1</v>
      </c>
      <c r="K81" s="1">
        <v>0</v>
      </c>
      <c r="L81" s="1">
        <v>1</v>
      </c>
      <c r="M81" s="1">
        <v>0</v>
      </c>
      <c r="N81" s="1">
        <v>0</v>
      </c>
      <c r="O81" s="1">
        <v>0</v>
      </c>
      <c r="P81" s="1" t="s">
        <v>55</v>
      </c>
      <c r="Q81" s="1" t="s">
        <v>55</v>
      </c>
      <c r="R81">
        <v>3.0215299129486102</v>
      </c>
      <c r="S81" s="25">
        <v>24.3592485</v>
      </c>
      <c r="T81">
        <v>51.75</v>
      </c>
      <c r="U81" s="1">
        <v>29.510923887341988</v>
      </c>
      <c r="V81" s="1">
        <v>-4.2639896213668838</v>
      </c>
      <c r="W81">
        <v>12.809674908565</v>
      </c>
      <c r="X81" s="20">
        <v>14.225099999999999</v>
      </c>
      <c r="Y81" s="1">
        <v>1</v>
      </c>
      <c r="Z81" s="1">
        <v>38.700000000000003</v>
      </c>
      <c r="AA81" s="1">
        <v>46.3</v>
      </c>
      <c r="AB81" s="1">
        <v>0</v>
      </c>
      <c r="AC81" s="1">
        <v>5</v>
      </c>
      <c r="AD81" s="1">
        <v>0</v>
      </c>
      <c r="AE81" s="1">
        <v>0</v>
      </c>
      <c r="AF81" s="1">
        <v>0</v>
      </c>
      <c r="AG81" s="1">
        <f t="shared" si="20"/>
        <v>0.38700000000000001</v>
      </c>
      <c r="AH81" s="1">
        <f t="shared" si="21"/>
        <v>0.46299999999999997</v>
      </c>
      <c r="AI81" s="1">
        <f t="shared" si="22"/>
        <v>0</v>
      </c>
      <c r="AJ81" s="1">
        <f t="shared" si="23"/>
        <v>0.05</v>
      </c>
      <c r="AK81" s="1">
        <f t="shared" si="24"/>
        <v>0</v>
      </c>
      <c r="AL81" s="1">
        <f t="shared" si="25"/>
        <v>0</v>
      </c>
      <c r="AM81" s="1">
        <f t="shared" si="26"/>
        <v>0</v>
      </c>
      <c r="AN81" s="1">
        <f t="shared" si="27"/>
        <v>0.14976900000000001</v>
      </c>
      <c r="AO81" s="1">
        <f t="shared" si="28"/>
        <v>0.21436899999999998</v>
      </c>
      <c r="AP81" s="1">
        <f t="shared" si="29"/>
        <v>0</v>
      </c>
      <c r="AQ81" s="1">
        <f t="shared" si="30"/>
        <v>2.5000000000000005E-3</v>
      </c>
      <c r="AR81" s="1">
        <f t="shared" si="31"/>
        <v>0</v>
      </c>
      <c r="AS81" s="1">
        <f t="shared" si="32"/>
        <v>0</v>
      </c>
      <c r="AT81" s="1">
        <f t="shared" si="33"/>
        <v>0</v>
      </c>
      <c r="AU81" s="1">
        <f t="shared" si="34"/>
        <v>2.7274859670846996</v>
      </c>
      <c r="AV81" s="1">
        <v>0</v>
      </c>
      <c r="AW81" s="1">
        <v>51.3</v>
      </c>
      <c r="AX81" s="1">
        <v>51.3</v>
      </c>
      <c r="AY81" s="1"/>
      <c r="AZ81" s="3">
        <v>1.163</v>
      </c>
      <c r="BA81">
        <f t="shared" si="35"/>
        <v>1.6806358381502888</v>
      </c>
      <c r="BB81" s="1">
        <v>15.46784496307373</v>
      </c>
      <c r="BC81" s="1">
        <v>5.319511890411377</v>
      </c>
      <c r="BD81" s="1">
        <v>1.5882070064544678</v>
      </c>
      <c r="BE81" s="1">
        <v>9.7391872406005859</v>
      </c>
      <c r="BF81" s="1">
        <v>2.9077563285827637</v>
      </c>
      <c r="BG81" s="1">
        <v>3.3493819236755371</v>
      </c>
      <c r="BH81" t="e">
        <f>#REF!*100</f>
        <v>#REF!</v>
      </c>
      <c r="BI81" t="s">
        <v>53</v>
      </c>
      <c r="BJ81" t="s">
        <v>53</v>
      </c>
      <c r="BK81">
        <v>0.36663799999999996</v>
      </c>
      <c r="BL81">
        <v>2.7274859670846996</v>
      </c>
      <c r="BM81">
        <v>5.6253302772978158</v>
      </c>
      <c r="BN81">
        <v>0.63336199999999998</v>
      </c>
      <c r="BO81">
        <v>0.497</v>
      </c>
      <c r="BP81">
        <v>0.45</v>
      </c>
      <c r="BQ81">
        <v>0.45100000000000001</v>
      </c>
      <c r="BR81" s="1">
        <v>1</v>
      </c>
      <c r="BS81" s="15">
        <v>2.1669999999999998</v>
      </c>
      <c r="BT81" s="15">
        <v>1.667</v>
      </c>
      <c r="BU81" t="s">
        <v>55</v>
      </c>
      <c r="BV81" t="s">
        <v>55</v>
      </c>
    </row>
    <row r="82" spans="1:74" x14ac:dyDescent="0.25">
      <c r="A82" s="1">
        <v>2007</v>
      </c>
      <c r="B82" s="7" t="s">
        <v>62</v>
      </c>
      <c r="C82" s="1">
        <v>4</v>
      </c>
      <c r="D82">
        <v>0.488847188166188</v>
      </c>
      <c r="E82" t="s">
        <v>82</v>
      </c>
      <c r="F82" s="1">
        <v>1</v>
      </c>
      <c r="G82" s="1">
        <v>0</v>
      </c>
      <c r="H82" s="1">
        <v>0</v>
      </c>
      <c r="I82" s="1">
        <v>282.6106565093994</v>
      </c>
      <c r="J82" s="1">
        <v>1</v>
      </c>
      <c r="K82" s="1">
        <v>0</v>
      </c>
      <c r="L82" s="1">
        <v>1</v>
      </c>
      <c r="M82" s="1">
        <v>0</v>
      </c>
      <c r="N82" s="1">
        <v>0</v>
      </c>
      <c r="O82" s="1">
        <v>0</v>
      </c>
      <c r="P82" s="1" t="s">
        <v>55</v>
      </c>
      <c r="Q82" s="1" t="s">
        <v>55</v>
      </c>
      <c r="R82">
        <v>3.2137899398803702</v>
      </c>
      <c r="S82" s="11">
        <v>21.682564669581499</v>
      </c>
      <c r="T82">
        <v>52.470001220703097</v>
      </c>
      <c r="U82" s="1">
        <v>31.960912852614136</v>
      </c>
      <c r="V82" s="1">
        <v>3.6506751688024823</v>
      </c>
      <c r="W82">
        <v>4.8437536074597887</v>
      </c>
      <c r="X82" s="20">
        <v>14.295534999999999</v>
      </c>
      <c r="Y82" s="1">
        <v>1</v>
      </c>
      <c r="Z82" s="1">
        <v>38.700000000000003</v>
      </c>
      <c r="AA82" s="1">
        <v>46.3</v>
      </c>
      <c r="AB82" s="1">
        <v>0</v>
      </c>
      <c r="AC82" s="1">
        <v>5</v>
      </c>
      <c r="AD82" s="1">
        <v>0</v>
      </c>
      <c r="AE82" s="1">
        <v>0</v>
      </c>
      <c r="AF82" s="1">
        <v>0</v>
      </c>
      <c r="AG82" s="1">
        <f t="shared" si="20"/>
        <v>0.38700000000000001</v>
      </c>
      <c r="AH82" s="1">
        <f t="shared" si="21"/>
        <v>0.46299999999999997</v>
      </c>
      <c r="AI82" s="1">
        <f t="shared" si="22"/>
        <v>0</v>
      </c>
      <c r="AJ82" s="1">
        <f t="shared" si="23"/>
        <v>0.05</v>
      </c>
      <c r="AK82" s="1">
        <f t="shared" si="24"/>
        <v>0</v>
      </c>
      <c r="AL82" s="1">
        <f t="shared" si="25"/>
        <v>0</v>
      </c>
      <c r="AM82" s="1">
        <f t="shared" si="26"/>
        <v>0</v>
      </c>
      <c r="AN82" s="1">
        <f t="shared" si="27"/>
        <v>0.14976900000000001</v>
      </c>
      <c r="AO82" s="1">
        <f t="shared" si="28"/>
        <v>0.21436899999999998</v>
      </c>
      <c r="AP82" s="1">
        <f t="shared" si="29"/>
        <v>0</v>
      </c>
      <c r="AQ82" s="1">
        <f t="shared" si="30"/>
        <v>2.5000000000000005E-3</v>
      </c>
      <c r="AR82" s="1">
        <f t="shared" si="31"/>
        <v>0</v>
      </c>
      <c r="AS82" s="1">
        <f t="shared" si="32"/>
        <v>0</v>
      </c>
      <c r="AT82" s="1">
        <f t="shared" si="33"/>
        <v>0</v>
      </c>
      <c r="AU82" s="1">
        <f t="shared" si="34"/>
        <v>2.7274859670846996</v>
      </c>
      <c r="AV82" s="1">
        <v>0</v>
      </c>
      <c r="AW82" s="1">
        <v>51.3</v>
      </c>
      <c r="AX82" s="1">
        <v>51.3</v>
      </c>
      <c r="AY82" s="1"/>
      <c r="AZ82" s="3">
        <v>1.1850000000000001</v>
      </c>
      <c r="BA82">
        <f t="shared" si="35"/>
        <v>1.7124277456647399</v>
      </c>
      <c r="BB82" s="1">
        <v>15.282355308532715</v>
      </c>
      <c r="BC82" s="1">
        <v>5.3138699531555176</v>
      </c>
      <c r="BD82" s="1">
        <v>1.5911678075790405</v>
      </c>
      <c r="BE82" s="1">
        <v>9.6049890518188477</v>
      </c>
      <c r="BF82" s="1">
        <v>2.8758692741394043</v>
      </c>
      <c r="BG82" s="1">
        <v>3.3396399021148682</v>
      </c>
      <c r="BH82" t="e">
        <f>#REF!*100</f>
        <v>#REF!</v>
      </c>
      <c r="BI82" t="s">
        <v>53</v>
      </c>
      <c r="BJ82" t="s">
        <v>53</v>
      </c>
      <c r="BK82">
        <v>0.36663799999999996</v>
      </c>
      <c r="BL82">
        <v>2.7274859670846996</v>
      </c>
      <c r="BM82">
        <v>5.6440701783483833</v>
      </c>
      <c r="BN82">
        <v>0.63336199999999998</v>
      </c>
      <c r="BO82">
        <v>0.497</v>
      </c>
      <c r="BP82">
        <v>0.44800000000000001</v>
      </c>
      <c r="BQ82">
        <v>0.45</v>
      </c>
      <c r="BR82" s="1">
        <v>1</v>
      </c>
      <c r="BS82" s="15">
        <v>1.667</v>
      </c>
      <c r="BT82" s="15">
        <v>1.667</v>
      </c>
      <c r="BU82" t="s">
        <v>55</v>
      </c>
      <c r="BV82" t="s">
        <v>55</v>
      </c>
    </row>
    <row r="83" spans="1:74" x14ac:dyDescent="0.25">
      <c r="A83" s="1">
        <v>2008</v>
      </c>
      <c r="B83" s="7" t="s">
        <v>62</v>
      </c>
      <c r="C83" s="1">
        <v>4</v>
      </c>
      <c r="D83">
        <v>0.49026016681001999</v>
      </c>
      <c r="E83" t="s">
        <v>82</v>
      </c>
      <c r="F83" s="1">
        <v>1</v>
      </c>
      <c r="G83" s="1">
        <v>0</v>
      </c>
      <c r="H83" s="1">
        <v>0</v>
      </c>
      <c r="I83" s="1">
        <v>282.13367649841308</v>
      </c>
      <c r="J83" s="1">
        <v>1</v>
      </c>
      <c r="K83" s="1">
        <v>0</v>
      </c>
      <c r="L83" s="1">
        <v>1</v>
      </c>
      <c r="M83" s="1">
        <v>0</v>
      </c>
      <c r="N83" s="1">
        <v>0</v>
      </c>
      <c r="O83" s="1">
        <v>0</v>
      </c>
      <c r="P83" s="1" t="s">
        <v>55</v>
      </c>
      <c r="Q83" s="1" t="s">
        <v>55</v>
      </c>
      <c r="R83">
        <v>3.79242992401123</v>
      </c>
      <c r="S83" s="11">
        <v>20.128288161366601</v>
      </c>
      <c r="T83">
        <v>53.150001525878899</v>
      </c>
      <c r="U83" s="1">
        <v>39.534696291547149</v>
      </c>
      <c r="V83" s="1">
        <v>12.728536823673487</v>
      </c>
      <c r="W83">
        <v>0.473025338362703</v>
      </c>
      <c r="X83" s="20">
        <v>13.992290000000001</v>
      </c>
      <c r="Y83" s="1">
        <v>0.93940609693527222</v>
      </c>
      <c r="Z83" s="1">
        <v>38.700000000000003</v>
      </c>
      <c r="AA83" s="1">
        <v>46.3</v>
      </c>
      <c r="AB83" s="1">
        <v>0</v>
      </c>
      <c r="AC83" s="1">
        <v>5</v>
      </c>
      <c r="AD83" s="1">
        <v>0</v>
      </c>
      <c r="AE83" s="1">
        <v>0</v>
      </c>
      <c r="AF83" s="1">
        <v>0</v>
      </c>
      <c r="AG83" s="1">
        <f t="shared" si="20"/>
        <v>0.38700000000000001</v>
      </c>
      <c r="AH83" s="1">
        <f t="shared" si="21"/>
        <v>0.46299999999999997</v>
      </c>
      <c r="AI83" s="1">
        <f t="shared" si="22"/>
        <v>0</v>
      </c>
      <c r="AJ83" s="1">
        <f t="shared" si="23"/>
        <v>0.05</v>
      </c>
      <c r="AK83" s="1">
        <f t="shared" si="24"/>
        <v>0</v>
      </c>
      <c r="AL83" s="1">
        <f t="shared" si="25"/>
        <v>0</v>
      </c>
      <c r="AM83" s="1">
        <f t="shared" si="26"/>
        <v>0</v>
      </c>
      <c r="AN83" s="1">
        <f t="shared" si="27"/>
        <v>0.14976900000000001</v>
      </c>
      <c r="AO83" s="1">
        <f t="shared" si="28"/>
        <v>0.21436899999999998</v>
      </c>
      <c r="AP83" s="1">
        <f t="shared" si="29"/>
        <v>0</v>
      </c>
      <c r="AQ83" s="1">
        <f t="shared" si="30"/>
        <v>2.5000000000000005E-3</v>
      </c>
      <c r="AR83" s="1">
        <f t="shared" si="31"/>
        <v>0</v>
      </c>
      <c r="AS83" s="1">
        <f t="shared" si="32"/>
        <v>0</v>
      </c>
      <c r="AT83" s="1">
        <f t="shared" si="33"/>
        <v>0</v>
      </c>
      <c r="AU83" s="1">
        <f t="shared" si="34"/>
        <v>2.7274859670846996</v>
      </c>
      <c r="AV83" s="1">
        <v>0</v>
      </c>
      <c r="AW83" s="1">
        <v>51.3</v>
      </c>
      <c r="AX83" s="1">
        <v>51.3</v>
      </c>
      <c r="AY83" s="1"/>
      <c r="AZ83" s="3">
        <v>1.1830000000000001</v>
      </c>
      <c r="BA83">
        <f t="shared" si="35"/>
        <v>1.7095375722543351</v>
      </c>
      <c r="BB83" s="1">
        <v>15.096866607666016</v>
      </c>
      <c r="BC83" s="1">
        <v>5.3082280158996582</v>
      </c>
      <c r="BD83" s="1">
        <v>1.5941286087036133</v>
      </c>
      <c r="BE83" s="1">
        <v>9.4707918167114258</v>
      </c>
      <c r="BF83" s="1">
        <v>2.8439822196960449</v>
      </c>
      <c r="BG83" s="1">
        <v>3.3298978805541992</v>
      </c>
      <c r="BH83" t="e">
        <f>#REF!*100</f>
        <v>#REF!</v>
      </c>
      <c r="BI83" t="s">
        <v>53</v>
      </c>
      <c r="BJ83" t="s">
        <v>53</v>
      </c>
      <c r="BK83">
        <v>0.36663799999999996</v>
      </c>
      <c r="BL83">
        <v>2.7274859670846996</v>
      </c>
      <c r="BM83">
        <v>5.6423809887575382</v>
      </c>
      <c r="BN83">
        <v>0.63336199999999998</v>
      </c>
      <c r="BO83">
        <v>0.497</v>
      </c>
      <c r="BP83">
        <v>0.44700000000000001</v>
      </c>
      <c r="BQ83">
        <v>0.44800000000000001</v>
      </c>
      <c r="BR83" s="1">
        <v>1</v>
      </c>
      <c r="BS83" s="15">
        <v>1.667</v>
      </c>
      <c r="BT83" s="15">
        <v>1.667</v>
      </c>
      <c r="BU83" t="s">
        <v>55</v>
      </c>
      <c r="BV83" t="s">
        <v>55</v>
      </c>
    </row>
    <row r="84" spans="1:74" x14ac:dyDescent="0.25">
      <c r="A84" s="1">
        <v>2009</v>
      </c>
      <c r="B84" s="7" t="s">
        <v>62</v>
      </c>
      <c r="C84" s="1">
        <v>4</v>
      </c>
      <c r="D84">
        <v>0.45356977999999998</v>
      </c>
      <c r="E84" t="s">
        <v>82</v>
      </c>
      <c r="F84" s="1">
        <v>1</v>
      </c>
      <c r="G84" s="1">
        <v>0</v>
      </c>
      <c r="H84" s="1">
        <v>0</v>
      </c>
      <c r="I84" s="1">
        <v>297.39703684997562</v>
      </c>
      <c r="J84" s="1">
        <v>1</v>
      </c>
      <c r="K84" s="1">
        <v>0</v>
      </c>
      <c r="L84" s="1">
        <v>1</v>
      </c>
      <c r="M84" s="1">
        <v>0</v>
      </c>
      <c r="N84" s="1">
        <v>0</v>
      </c>
      <c r="O84" s="1">
        <v>0</v>
      </c>
      <c r="P84" s="1" t="s">
        <v>55</v>
      </c>
      <c r="Q84" s="1" t="s">
        <v>55</v>
      </c>
      <c r="R84">
        <v>4.2306499481201199</v>
      </c>
      <c r="S84" s="25">
        <v>26.602698499999999</v>
      </c>
      <c r="T84">
        <v>51.889999389648402</v>
      </c>
      <c r="U84" s="1">
        <v>29.597538566787751</v>
      </c>
      <c r="V84" s="1">
        <v>3.2822727511493377</v>
      </c>
      <c r="W84">
        <v>3.8422489280970353</v>
      </c>
      <c r="X84" s="20">
        <v>15.231078</v>
      </c>
      <c r="Y84" s="1">
        <v>0.87881219387054443</v>
      </c>
      <c r="Z84" s="1">
        <v>38.700000000000003</v>
      </c>
      <c r="AA84" s="1">
        <v>46.3</v>
      </c>
      <c r="AB84" s="1">
        <v>0</v>
      </c>
      <c r="AC84" s="1">
        <v>5</v>
      </c>
      <c r="AD84" s="1">
        <v>0</v>
      </c>
      <c r="AE84" s="1">
        <v>0</v>
      </c>
      <c r="AF84" s="1">
        <v>0</v>
      </c>
      <c r="AG84" s="1">
        <f t="shared" si="20"/>
        <v>0.38700000000000001</v>
      </c>
      <c r="AH84" s="1">
        <f t="shared" si="21"/>
        <v>0.46299999999999997</v>
      </c>
      <c r="AI84" s="1">
        <f t="shared" si="22"/>
        <v>0</v>
      </c>
      <c r="AJ84" s="1">
        <f t="shared" si="23"/>
        <v>0.05</v>
      </c>
      <c r="AK84" s="1">
        <f t="shared" si="24"/>
        <v>0</v>
      </c>
      <c r="AL84" s="1">
        <f t="shared" si="25"/>
        <v>0</v>
      </c>
      <c r="AM84" s="1">
        <f t="shared" si="26"/>
        <v>0</v>
      </c>
      <c r="AN84" s="1">
        <f t="shared" si="27"/>
        <v>0.14976900000000001</v>
      </c>
      <c r="AO84" s="1">
        <f t="shared" si="28"/>
        <v>0.21436899999999998</v>
      </c>
      <c r="AP84" s="1">
        <f t="shared" si="29"/>
        <v>0</v>
      </c>
      <c r="AQ84" s="1">
        <f t="shared" si="30"/>
        <v>2.5000000000000005E-3</v>
      </c>
      <c r="AR84" s="1">
        <f t="shared" si="31"/>
        <v>0</v>
      </c>
      <c r="AS84" s="1">
        <f t="shared" si="32"/>
        <v>0</v>
      </c>
      <c r="AT84" s="1">
        <f t="shared" si="33"/>
        <v>0</v>
      </c>
      <c r="AU84" s="1">
        <f t="shared" si="34"/>
        <v>2.7274859670846996</v>
      </c>
      <c r="AV84" s="1">
        <v>0</v>
      </c>
      <c r="AW84" s="1">
        <v>51.3</v>
      </c>
      <c r="AX84" s="1">
        <v>51.3</v>
      </c>
      <c r="AY84" s="1"/>
      <c r="AZ84" s="3">
        <v>1.2470000000000001</v>
      </c>
      <c r="BA84">
        <f t="shared" si="35"/>
        <v>1.8020231213872833</v>
      </c>
      <c r="BB84" s="1">
        <v>14.911376953125</v>
      </c>
      <c r="BC84" s="1">
        <v>5.3025860786437988</v>
      </c>
      <c r="BD84" s="1">
        <v>1.5970895290374756</v>
      </c>
      <c r="BE84" s="1">
        <v>9.3365945816040039</v>
      </c>
      <c r="BF84" s="1">
        <v>2.8120951652526855</v>
      </c>
      <c r="BG84" s="1">
        <v>3.3201558589935303</v>
      </c>
      <c r="BH84" t="e">
        <f>#REF!*100</f>
        <v>#REF!</v>
      </c>
      <c r="BI84" t="s">
        <v>53</v>
      </c>
      <c r="BJ84" t="s">
        <v>53</v>
      </c>
      <c r="BK84">
        <v>0.36663799999999996</v>
      </c>
      <c r="BL84">
        <v>2.7274859670846996</v>
      </c>
      <c r="BM84">
        <v>5.6950680704591878</v>
      </c>
      <c r="BN84">
        <v>0.63336199999999998</v>
      </c>
      <c r="BO84">
        <v>0.497</v>
      </c>
      <c r="BP84">
        <v>0.44500000000000001</v>
      </c>
      <c r="BQ84">
        <v>0.44700000000000001</v>
      </c>
      <c r="BR84" s="1">
        <v>1</v>
      </c>
      <c r="BS84" s="15">
        <v>1.667</v>
      </c>
      <c r="BT84" s="15">
        <v>1.667</v>
      </c>
      <c r="BU84" t="s">
        <v>55</v>
      </c>
      <c r="BV84" t="s">
        <v>55</v>
      </c>
    </row>
    <row r="85" spans="1:74" x14ac:dyDescent="0.25">
      <c r="A85" s="1">
        <v>2010</v>
      </c>
      <c r="B85" s="7" t="s">
        <v>62</v>
      </c>
      <c r="C85" s="1">
        <v>4</v>
      </c>
      <c r="D85">
        <v>0.48319527359086201</v>
      </c>
      <c r="E85" t="s">
        <v>82</v>
      </c>
      <c r="F85" s="1">
        <v>1</v>
      </c>
      <c r="G85" s="1">
        <v>0</v>
      </c>
      <c r="H85" s="1">
        <v>0</v>
      </c>
      <c r="I85" s="1">
        <v>304.55173701477054</v>
      </c>
      <c r="J85" s="1">
        <v>1</v>
      </c>
      <c r="K85" s="1">
        <v>0</v>
      </c>
      <c r="L85" s="1">
        <v>1</v>
      </c>
      <c r="M85" s="1">
        <v>0</v>
      </c>
      <c r="N85" s="1">
        <v>0</v>
      </c>
      <c r="O85" s="1">
        <v>0</v>
      </c>
      <c r="P85" s="1" t="s">
        <v>55</v>
      </c>
      <c r="Q85" s="1" t="s">
        <v>55</v>
      </c>
      <c r="R85">
        <v>4.1620898246765101</v>
      </c>
      <c r="S85" s="11">
        <v>21.9046041707551</v>
      </c>
      <c r="T85">
        <v>53.709999084472699</v>
      </c>
      <c r="U85" s="1">
        <v>31.669417781171706</v>
      </c>
      <c r="V85" s="1">
        <v>-3.744449273497418</v>
      </c>
      <c r="W85">
        <v>8.8299074853709101</v>
      </c>
      <c r="X85" s="20">
        <v>14.879834000000001</v>
      </c>
      <c r="Y85" s="1">
        <v>0.81821829080581665</v>
      </c>
      <c r="Z85" s="1">
        <v>38.700000000000003</v>
      </c>
      <c r="AA85" s="1">
        <v>46.3</v>
      </c>
      <c r="AB85" s="1">
        <v>0</v>
      </c>
      <c r="AC85" s="1">
        <v>5</v>
      </c>
      <c r="AD85" s="1">
        <v>0</v>
      </c>
      <c r="AE85" s="1">
        <v>0</v>
      </c>
      <c r="AF85" s="1">
        <v>0</v>
      </c>
      <c r="AG85" s="1">
        <f t="shared" si="20"/>
        <v>0.38700000000000001</v>
      </c>
      <c r="AH85" s="1">
        <f t="shared" si="21"/>
        <v>0.46299999999999997</v>
      </c>
      <c r="AI85" s="1">
        <f t="shared" si="22"/>
        <v>0</v>
      </c>
      <c r="AJ85" s="1">
        <f t="shared" si="23"/>
        <v>0.05</v>
      </c>
      <c r="AK85" s="1">
        <f t="shared" si="24"/>
        <v>0</v>
      </c>
      <c r="AL85" s="1">
        <f t="shared" si="25"/>
        <v>0</v>
      </c>
      <c r="AM85" s="1">
        <f t="shared" si="26"/>
        <v>0</v>
      </c>
      <c r="AN85" s="1">
        <f t="shared" si="27"/>
        <v>0.14976900000000001</v>
      </c>
      <c r="AO85" s="1">
        <f t="shared" si="28"/>
        <v>0.21436899999999998</v>
      </c>
      <c r="AP85" s="1">
        <f t="shared" si="29"/>
        <v>0</v>
      </c>
      <c r="AQ85" s="1">
        <f t="shared" si="30"/>
        <v>2.5000000000000005E-3</v>
      </c>
      <c r="AR85" s="1">
        <f t="shared" si="31"/>
        <v>0</v>
      </c>
      <c r="AS85" s="1">
        <f t="shared" si="32"/>
        <v>0</v>
      </c>
      <c r="AT85" s="1">
        <f t="shared" si="33"/>
        <v>0</v>
      </c>
      <c r="AU85" s="1">
        <f t="shared" si="34"/>
        <v>2.7274859670846996</v>
      </c>
      <c r="AV85" s="1">
        <v>0</v>
      </c>
      <c r="AW85" s="1">
        <v>51.3</v>
      </c>
      <c r="AX85" s="1">
        <v>51.3</v>
      </c>
      <c r="AY85" s="1"/>
      <c r="AZ85" s="3">
        <v>1.2770000000000001</v>
      </c>
      <c r="BA85">
        <f t="shared" si="35"/>
        <v>1.8453757225433527</v>
      </c>
      <c r="BB85" s="1">
        <v>15.086367607116699</v>
      </c>
      <c r="BC85" s="1">
        <v>5.3584699630737305</v>
      </c>
      <c r="BD85" s="1">
        <v>1.6508362293243408</v>
      </c>
      <c r="BE85" s="1">
        <v>9.1448640823364258</v>
      </c>
      <c r="BF85" s="1">
        <v>2.8153901100158691</v>
      </c>
      <c r="BG85" s="1">
        <v>3.2482535839080811</v>
      </c>
      <c r="BH85" t="e">
        <f>#REF!*100</f>
        <v>#REF!</v>
      </c>
      <c r="BI85" t="s">
        <v>53</v>
      </c>
      <c r="BJ85" t="s">
        <v>53</v>
      </c>
      <c r="BK85">
        <v>0.36663799999999996</v>
      </c>
      <c r="BL85">
        <v>2.7274859670846996</v>
      </c>
      <c r="BM85">
        <v>5.7188409808116907</v>
      </c>
      <c r="BN85">
        <v>0.63336199999999998</v>
      </c>
      <c r="BO85">
        <v>0.497</v>
      </c>
      <c r="BP85">
        <v>0.44400000000000001</v>
      </c>
      <c r="BQ85">
        <v>0.44500000000000001</v>
      </c>
      <c r="BR85" s="1">
        <v>1</v>
      </c>
      <c r="BS85" s="15">
        <v>1.667</v>
      </c>
      <c r="BT85" s="15">
        <v>4.5</v>
      </c>
      <c r="BU85" t="s">
        <v>55</v>
      </c>
      <c r="BV85" t="s">
        <v>90</v>
      </c>
    </row>
    <row r="86" spans="1:74" x14ac:dyDescent="0.25">
      <c r="A86" s="1">
        <v>2011</v>
      </c>
      <c r="B86" s="7" t="s">
        <v>62</v>
      </c>
      <c r="C86" s="1">
        <v>4</v>
      </c>
      <c r="D86">
        <v>0.44350205999999998</v>
      </c>
      <c r="E86" t="s">
        <v>82</v>
      </c>
      <c r="F86" s="1">
        <v>1</v>
      </c>
      <c r="G86" s="1">
        <v>0</v>
      </c>
      <c r="H86" s="1">
        <v>0</v>
      </c>
      <c r="I86" s="1">
        <v>309.56002713012697</v>
      </c>
      <c r="J86" s="1">
        <v>1</v>
      </c>
      <c r="K86" s="1">
        <v>0</v>
      </c>
      <c r="L86" s="1">
        <v>0</v>
      </c>
      <c r="M86" s="1">
        <v>0</v>
      </c>
      <c r="N86" s="1">
        <v>1</v>
      </c>
      <c r="O86" s="1">
        <v>0</v>
      </c>
      <c r="P86" s="1" t="s">
        <v>52</v>
      </c>
      <c r="Q86" s="1" t="s">
        <v>52</v>
      </c>
      <c r="R86">
        <v>4.0451898574829102</v>
      </c>
      <c r="S86" s="25">
        <v>26.371136</v>
      </c>
      <c r="T86">
        <v>55.540000915527301</v>
      </c>
      <c r="U86" s="1">
        <v>34.896577776903328</v>
      </c>
      <c r="V86" s="1">
        <v>5.5802063995782936</v>
      </c>
      <c r="W86">
        <v>3.2676069130414049</v>
      </c>
      <c r="X86" s="20">
        <v>14.867845000000001</v>
      </c>
      <c r="Y86" s="1">
        <v>0.75762438774108887</v>
      </c>
      <c r="Z86" s="1">
        <v>38.700000000000003</v>
      </c>
      <c r="AA86" s="1">
        <v>46.3</v>
      </c>
      <c r="AB86" s="1">
        <v>0</v>
      </c>
      <c r="AC86" s="1">
        <v>5</v>
      </c>
      <c r="AD86" s="1">
        <v>0</v>
      </c>
      <c r="AE86" s="1">
        <v>0</v>
      </c>
      <c r="AF86" s="1">
        <v>0</v>
      </c>
      <c r="AG86" s="1">
        <f t="shared" si="20"/>
        <v>0.38700000000000001</v>
      </c>
      <c r="AH86" s="1">
        <f t="shared" si="21"/>
        <v>0.46299999999999997</v>
      </c>
      <c r="AI86" s="1">
        <f t="shared" si="22"/>
        <v>0</v>
      </c>
      <c r="AJ86" s="1">
        <f t="shared" si="23"/>
        <v>0.05</v>
      </c>
      <c r="AK86" s="1">
        <f t="shared" si="24"/>
        <v>0</v>
      </c>
      <c r="AL86" s="1">
        <f t="shared" si="25"/>
        <v>0</v>
      </c>
      <c r="AM86" s="1">
        <f t="shared" si="26"/>
        <v>0</v>
      </c>
      <c r="AN86" s="1">
        <f t="shared" si="27"/>
        <v>0.14976900000000001</v>
      </c>
      <c r="AO86" s="1">
        <f t="shared" si="28"/>
        <v>0.21436899999999998</v>
      </c>
      <c r="AP86" s="1">
        <f t="shared" si="29"/>
        <v>0</v>
      </c>
      <c r="AQ86" s="1">
        <f t="shared" si="30"/>
        <v>2.5000000000000005E-3</v>
      </c>
      <c r="AR86" s="1">
        <f t="shared" si="31"/>
        <v>0</v>
      </c>
      <c r="AS86" s="1">
        <f t="shared" si="32"/>
        <v>0</v>
      </c>
      <c r="AT86" s="1">
        <f t="shared" si="33"/>
        <v>0</v>
      </c>
      <c r="AU86" s="1">
        <f t="shared" si="34"/>
        <v>2.7274859670846996</v>
      </c>
      <c r="AV86" s="1">
        <v>0</v>
      </c>
      <c r="AW86" s="1">
        <v>51.3</v>
      </c>
      <c r="AX86" s="1">
        <v>51.3</v>
      </c>
      <c r="AY86" s="1"/>
      <c r="AZ86" s="3">
        <v>1.298</v>
      </c>
      <c r="BA86">
        <f t="shared" si="35"/>
        <v>1.875722543352601</v>
      </c>
      <c r="BB86" s="1">
        <v>15.261359214782715</v>
      </c>
      <c r="BC86" s="1">
        <v>5.4143543243408203</v>
      </c>
      <c r="BD86" s="1">
        <v>1.7045829296112061</v>
      </c>
      <c r="BE86" s="1">
        <v>8.9531335830688477</v>
      </c>
      <c r="BF86" s="1">
        <v>2.8186850547790527</v>
      </c>
      <c r="BG86" s="1">
        <v>3.1763513088226318</v>
      </c>
      <c r="BH86" t="e">
        <f>#REF!*100</f>
        <v>#REF!</v>
      </c>
      <c r="BI86" t="s">
        <v>53</v>
      </c>
      <c r="BJ86" t="s">
        <v>53</v>
      </c>
      <c r="BK86">
        <v>0.36663799999999996</v>
      </c>
      <c r="BL86">
        <v>2.7274859670846996</v>
      </c>
      <c r="BM86">
        <v>5.7351520220431871</v>
      </c>
      <c r="BN86">
        <v>0.63336199999999998</v>
      </c>
      <c r="BO86">
        <v>0.497</v>
      </c>
      <c r="BP86">
        <v>0.442</v>
      </c>
      <c r="BQ86">
        <v>0.44400000000000001</v>
      </c>
      <c r="BR86" s="1">
        <v>1</v>
      </c>
      <c r="BS86" s="15">
        <v>4.5</v>
      </c>
      <c r="BT86" s="15">
        <v>4.5</v>
      </c>
      <c r="BU86" t="s">
        <v>90</v>
      </c>
      <c r="BV86" t="s">
        <v>90</v>
      </c>
    </row>
    <row r="87" spans="1:74" x14ac:dyDescent="0.25">
      <c r="A87" s="1">
        <v>2012</v>
      </c>
      <c r="B87" s="7" t="s">
        <v>62</v>
      </c>
      <c r="C87" s="1">
        <v>4</v>
      </c>
      <c r="D87">
        <v>0.47895633765936602</v>
      </c>
      <c r="E87" t="s">
        <v>82</v>
      </c>
      <c r="F87" s="1">
        <v>1</v>
      </c>
      <c r="G87" s="1">
        <v>0</v>
      </c>
      <c r="H87" s="1">
        <v>0</v>
      </c>
      <c r="I87" s="1">
        <v>318.38415733337399</v>
      </c>
      <c r="J87" s="1">
        <v>1</v>
      </c>
      <c r="K87" s="1">
        <v>0</v>
      </c>
      <c r="L87" s="1">
        <v>0</v>
      </c>
      <c r="M87" s="1">
        <v>0</v>
      </c>
      <c r="N87" s="1">
        <v>1</v>
      </c>
      <c r="O87" s="1">
        <v>0</v>
      </c>
      <c r="P87" s="1" t="s">
        <v>52</v>
      </c>
      <c r="Q87" s="1" t="s">
        <v>52</v>
      </c>
      <c r="R87" s="15">
        <v>4.7093300348871203</v>
      </c>
      <c r="S87" s="11">
        <v>20.5723671637137</v>
      </c>
      <c r="T87">
        <v>55.720001220703097</v>
      </c>
      <c r="U87" s="1">
        <v>34.505549165757664</v>
      </c>
      <c r="V87" s="1">
        <v>9.1296272693854768</v>
      </c>
      <c r="W87">
        <v>0.85003055282702178</v>
      </c>
      <c r="X87" s="20">
        <v>15.279197</v>
      </c>
      <c r="Y87" s="1">
        <v>0.69703048467636108</v>
      </c>
      <c r="Z87" s="1">
        <v>38.700000000000003</v>
      </c>
      <c r="AA87" s="1">
        <v>46.3</v>
      </c>
      <c r="AB87" s="1">
        <v>0</v>
      </c>
      <c r="AC87" s="1">
        <v>5</v>
      </c>
      <c r="AD87" s="1">
        <v>0</v>
      </c>
      <c r="AE87" s="1">
        <v>0</v>
      </c>
      <c r="AF87" s="1">
        <v>0</v>
      </c>
      <c r="AG87" s="1">
        <f t="shared" si="20"/>
        <v>0.38700000000000001</v>
      </c>
      <c r="AH87" s="1">
        <f t="shared" si="21"/>
        <v>0.46299999999999997</v>
      </c>
      <c r="AI87" s="1">
        <f t="shared" si="22"/>
        <v>0</v>
      </c>
      <c r="AJ87" s="1">
        <f t="shared" si="23"/>
        <v>0.05</v>
      </c>
      <c r="AK87" s="1">
        <f t="shared" si="24"/>
        <v>0</v>
      </c>
      <c r="AL87" s="1">
        <f t="shared" si="25"/>
        <v>0</v>
      </c>
      <c r="AM87" s="1">
        <f t="shared" si="26"/>
        <v>0</v>
      </c>
      <c r="AN87" s="1">
        <f t="shared" si="27"/>
        <v>0.14976900000000001</v>
      </c>
      <c r="AO87" s="1">
        <f t="shared" si="28"/>
        <v>0.21436899999999998</v>
      </c>
      <c r="AP87" s="1">
        <f t="shared" si="29"/>
        <v>0</v>
      </c>
      <c r="AQ87" s="1">
        <f t="shared" si="30"/>
        <v>2.5000000000000005E-3</v>
      </c>
      <c r="AR87" s="1">
        <f t="shared" si="31"/>
        <v>0</v>
      </c>
      <c r="AS87" s="1">
        <f t="shared" si="32"/>
        <v>0</v>
      </c>
      <c r="AT87" s="1">
        <f t="shared" si="33"/>
        <v>0</v>
      </c>
      <c r="AU87" s="1">
        <f t="shared" si="34"/>
        <v>2.7274859670846996</v>
      </c>
      <c r="AV87" s="1">
        <v>0</v>
      </c>
      <c r="AW87" s="1">
        <v>51.3</v>
      </c>
      <c r="AX87" s="1">
        <v>51.3</v>
      </c>
      <c r="AY87" s="1"/>
      <c r="AZ87" s="3">
        <v>1.335</v>
      </c>
      <c r="BA87">
        <f t="shared" si="35"/>
        <v>1.9291907514450866</v>
      </c>
      <c r="BB87" s="1">
        <v>15.435999870300293</v>
      </c>
      <c r="BC87" s="1">
        <v>5.4699997901916504</v>
      </c>
      <c r="BD87" s="1">
        <v>1.7580000162124634</v>
      </c>
      <c r="BE87" s="1">
        <v>8.7609996795654297</v>
      </c>
      <c r="BF87" s="1">
        <v>2.8220000267028809</v>
      </c>
      <c r="BG87" s="1">
        <v>3.1040000915527344</v>
      </c>
      <c r="BH87" t="e">
        <f>#REF!*100</f>
        <v>#REF!</v>
      </c>
      <c r="BI87" t="s">
        <v>53</v>
      </c>
      <c r="BJ87" t="s">
        <v>53</v>
      </c>
      <c r="BK87">
        <v>0.36663799999999996</v>
      </c>
      <c r="BL87">
        <v>2.7274859670846996</v>
      </c>
      <c r="BM87">
        <v>5.7632586956135006</v>
      </c>
      <c r="BN87">
        <v>0.63336199999999998</v>
      </c>
      <c r="BO87">
        <v>0.497</v>
      </c>
      <c r="BP87">
        <v>0.441</v>
      </c>
      <c r="BQ87">
        <v>0.442</v>
      </c>
      <c r="BR87" s="1">
        <v>0</v>
      </c>
      <c r="BS87" s="15">
        <v>4.5</v>
      </c>
      <c r="BT87" s="15">
        <v>4.5</v>
      </c>
      <c r="BU87" t="s">
        <v>90</v>
      </c>
      <c r="BV87" t="s">
        <v>90</v>
      </c>
    </row>
    <row r="88" spans="1:74" x14ac:dyDescent="0.25">
      <c r="A88" s="1">
        <v>2013</v>
      </c>
      <c r="B88" s="7" t="s">
        <v>62</v>
      </c>
      <c r="C88" s="1">
        <v>4</v>
      </c>
      <c r="D88">
        <v>0.44190726000000002</v>
      </c>
      <c r="E88" t="s">
        <v>82</v>
      </c>
      <c r="F88" s="1">
        <v>1</v>
      </c>
      <c r="G88" s="1">
        <v>0</v>
      </c>
      <c r="H88" s="1">
        <v>0</v>
      </c>
      <c r="I88" s="1">
        <v>333.64751768493653</v>
      </c>
      <c r="J88" s="1">
        <v>1</v>
      </c>
      <c r="K88" s="1">
        <v>0</v>
      </c>
      <c r="L88" s="1">
        <v>0</v>
      </c>
      <c r="M88" s="1">
        <v>0</v>
      </c>
      <c r="N88" s="1">
        <v>1</v>
      </c>
      <c r="O88" s="1">
        <v>0</v>
      </c>
      <c r="P88" s="1" t="s">
        <v>52</v>
      </c>
      <c r="Q88" s="1" t="s">
        <v>52</v>
      </c>
      <c r="R88">
        <v>4.5294299125671396</v>
      </c>
      <c r="S88" s="25">
        <v>29.4152165</v>
      </c>
      <c r="T88">
        <v>56.0200004577637</v>
      </c>
      <c r="U88" s="1">
        <v>33.063211255286006</v>
      </c>
      <c r="V88" s="1">
        <v>7.2298120530355137</v>
      </c>
      <c r="W88">
        <v>1.8950557591954436</v>
      </c>
      <c r="X88" s="20">
        <v>15.302871</v>
      </c>
      <c r="Y88" s="1">
        <v>0.69703048467636108</v>
      </c>
      <c r="Z88" s="1">
        <v>38.700000000000003</v>
      </c>
      <c r="AA88" s="1">
        <v>46.3</v>
      </c>
      <c r="AB88" s="1">
        <v>0</v>
      </c>
      <c r="AC88" s="1">
        <v>5</v>
      </c>
      <c r="AD88" s="1">
        <v>0</v>
      </c>
      <c r="AE88" s="1">
        <v>0</v>
      </c>
      <c r="AF88" s="1">
        <v>0</v>
      </c>
      <c r="AG88" s="1">
        <f t="shared" si="20"/>
        <v>0.38700000000000001</v>
      </c>
      <c r="AH88" s="1">
        <f t="shared" si="21"/>
        <v>0.46299999999999997</v>
      </c>
      <c r="AI88" s="1">
        <f t="shared" si="22"/>
        <v>0</v>
      </c>
      <c r="AJ88" s="1">
        <f t="shared" si="23"/>
        <v>0.05</v>
      </c>
      <c r="AK88" s="1">
        <f t="shared" si="24"/>
        <v>0</v>
      </c>
      <c r="AL88" s="1">
        <f t="shared" si="25"/>
        <v>0</v>
      </c>
      <c r="AM88" s="1">
        <f t="shared" si="26"/>
        <v>0</v>
      </c>
      <c r="AN88" s="1">
        <f t="shared" si="27"/>
        <v>0.14976900000000001</v>
      </c>
      <c r="AO88" s="1">
        <f t="shared" si="28"/>
        <v>0.21436899999999998</v>
      </c>
      <c r="AP88" s="1">
        <f t="shared" si="29"/>
        <v>0</v>
      </c>
      <c r="AQ88" s="1">
        <f t="shared" si="30"/>
        <v>2.5000000000000005E-3</v>
      </c>
      <c r="AR88" s="1">
        <f t="shared" si="31"/>
        <v>0</v>
      </c>
      <c r="AS88" s="1">
        <f t="shared" si="32"/>
        <v>0</v>
      </c>
      <c r="AT88" s="1">
        <f t="shared" si="33"/>
        <v>0</v>
      </c>
      <c r="AU88" s="1">
        <f t="shared" si="34"/>
        <v>2.7274859670846996</v>
      </c>
      <c r="AV88" s="1">
        <v>0</v>
      </c>
      <c r="AW88" s="1">
        <v>51.3</v>
      </c>
      <c r="AX88" s="1">
        <v>51.3</v>
      </c>
      <c r="AY88" s="1"/>
      <c r="AZ88" s="3">
        <v>1.399</v>
      </c>
      <c r="BA88">
        <f t="shared" si="35"/>
        <v>2.0216763005780347</v>
      </c>
      <c r="BB88" s="1"/>
      <c r="BC88" s="1"/>
      <c r="BD88" s="1"/>
      <c r="BE88" s="1"/>
      <c r="BF88" s="1"/>
      <c r="BG88" s="1"/>
      <c r="BH88" t="e">
        <f>#REF!*100</f>
        <v>#REF!</v>
      </c>
      <c r="BI88" t="s">
        <v>53</v>
      </c>
      <c r="BJ88" t="s">
        <v>53</v>
      </c>
      <c r="BK88">
        <v>0.36663799999999996</v>
      </c>
      <c r="BL88">
        <v>2.7274859670846996</v>
      </c>
      <c r="BM88">
        <v>5.8100850994446329</v>
      </c>
      <c r="BN88">
        <v>0.63336199999999998</v>
      </c>
      <c r="BO88">
        <v>0.497</v>
      </c>
      <c r="BP88">
        <v>0.439</v>
      </c>
      <c r="BQ88">
        <v>0.441</v>
      </c>
      <c r="BR88" s="1">
        <v>0</v>
      </c>
      <c r="BS88" s="15">
        <v>4.5</v>
      </c>
      <c r="BT88" s="15">
        <v>4.5</v>
      </c>
      <c r="BU88" t="s">
        <v>90</v>
      </c>
      <c r="BV88" t="s">
        <v>90</v>
      </c>
    </row>
    <row r="89" spans="1:74" x14ac:dyDescent="0.25">
      <c r="A89" s="1">
        <v>2014</v>
      </c>
      <c r="B89" s="7" t="s">
        <v>62</v>
      </c>
      <c r="C89" s="1">
        <v>4</v>
      </c>
      <c r="D89">
        <v>0.48036931630319801</v>
      </c>
      <c r="E89" t="s">
        <v>82</v>
      </c>
      <c r="F89" s="1">
        <v>1</v>
      </c>
      <c r="G89" s="1">
        <v>0</v>
      </c>
      <c r="H89" s="1">
        <v>0</v>
      </c>
      <c r="I89" s="1">
        <v>346.52597798156739</v>
      </c>
      <c r="J89" s="1">
        <v>1</v>
      </c>
      <c r="K89" s="1">
        <v>0</v>
      </c>
      <c r="L89" s="1">
        <v>0</v>
      </c>
      <c r="M89" s="1">
        <v>0</v>
      </c>
      <c r="N89" s="1">
        <v>1</v>
      </c>
      <c r="O89" s="1">
        <v>0</v>
      </c>
      <c r="P89" s="1" t="s">
        <v>52</v>
      </c>
      <c r="Q89" s="1" t="s">
        <v>52</v>
      </c>
      <c r="R89">
        <v>4.7309498786926296</v>
      </c>
      <c r="S89" s="11">
        <v>23.2368411777964</v>
      </c>
      <c r="T89">
        <v>55.9799995422363</v>
      </c>
      <c r="U89" s="1">
        <v>32.294409172249793</v>
      </c>
      <c r="V89" s="1">
        <v>2.5453136775986138</v>
      </c>
      <c r="W89">
        <v>5.4149179242352119</v>
      </c>
      <c r="X89" s="20">
        <v>15.861611999999999</v>
      </c>
      <c r="Y89" s="1">
        <v>0.69703048467636108</v>
      </c>
      <c r="Z89" s="1">
        <v>38.700000000000003</v>
      </c>
      <c r="AA89" s="1">
        <v>46.3</v>
      </c>
      <c r="AB89" s="1">
        <v>0</v>
      </c>
      <c r="AC89" s="1">
        <v>5</v>
      </c>
      <c r="AD89" s="1">
        <v>0</v>
      </c>
      <c r="AE89" s="1">
        <v>0</v>
      </c>
      <c r="AF89" s="1">
        <v>0</v>
      </c>
      <c r="AG89" s="1">
        <f t="shared" si="20"/>
        <v>0.38700000000000001</v>
      </c>
      <c r="AH89" s="1">
        <f t="shared" si="21"/>
        <v>0.46299999999999997</v>
      </c>
      <c r="AI89" s="1">
        <f t="shared" si="22"/>
        <v>0</v>
      </c>
      <c r="AJ89" s="1">
        <f t="shared" si="23"/>
        <v>0.05</v>
      </c>
      <c r="AK89" s="1">
        <f t="shared" si="24"/>
        <v>0</v>
      </c>
      <c r="AL89" s="1">
        <f t="shared" si="25"/>
        <v>0</v>
      </c>
      <c r="AM89" s="1">
        <f t="shared" si="26"/>
        <v>0</v>
      </c>
      <c r="AN89" s="1">
        <f t="shared" si="27"/>
        <v>0.14976900000000001</v>
      </c>
      <c r="AO89" s="1">
        <f t="shared" si="28"/>
        <v>0.21436899999999998</v>
      </c>
      <c r="AP89" s="1">
        <f t="shared" si="29"/>
        <v>0</v>
      </c>
      <c r="AQ89" s="1">
        <f t="shared" si="30"/>
        <v>2.5000000000000005E-3</v>
      </c>
      <c r="AR89" s="1">
        <f t="shared" si="31"/>
        <v>0</v>
      </c>
      <c r="AS89" s="1">
        <f t="shared" si="32"/>
        <v>0</v>
      </c>
      <c r="AT89" s="1">
        <f t="shared" si="33"/>
        <v>0</v>
      </c>
      <c r="AU89" s="1">
        <f t="shared" si="34"/>
        <v>2.7274859670846996</v>
      </c>
      <c r="AV89" s="1">
        <v>0</v>
      </c>
      <c r="AW89" s="1">
        <v>51.3</v>
      </c>
      <c r="AX89" s="1">
        <v>51.3</v>
      </c>
      <c r="AY89" s="1"/>
      <c r="AZ89" s="3">
        <v>1.4530000000000001</v>
      </c>
      <c r="BA89">
        <f t="shared" si="35"/>
        <v>2.0997109826589595</v>
      </c>
      <c r="BB89" s="1"/>
      <c r="BC89" s="1"/>
      <c r="BD89" s="1"/>
      <c r="BE89" s="1"/>
      <c r="BF89" s="1"/>
      <c r="BG89" s="1"/>
      <c r="BH89" t="e">
        <f>#REF!*100</f>
        <v>#REF!</v>
      </c>
      <c r="BI89" t="s">
        <v>53</v>
      </c>
      <c r="BJ89" t="s">
        <v>53</v>
      </c>
      <c r="BK89">
        <v>0.36663799999999996</v>
      </c>
      <c r="BL89">
        <v>2.7274859670846996</v>
      </c>
      <c r="BM89">
        <v>5.8479577883494347</v>
      </c>
      <c r="BN89">
        <v>0.63336199999999998</v>
      </c>
      <c r="BO89">
        <v>0.497</v>
      </c>
      <c r="BP89">
        <v>0.439</v>
      </c>
      <c r="BQ89">
        <v>0.439</v>
      </c>
      <c r="BR89" s="1">
        <v>0</v>
      </c>
      <c r="BS89" s="15">
        <v>4.5</v>
      </c>
      <c r="BT89" s="15">
        <v>1.5</v>
      </c>
      <c r="BU89" t="s">
        <v>90</v>
      </c>
      <c r="BV89" t="s">
        <v>55</v>
      </c>
    </row>
    <row r="90" spans="1:74" x14ac:dyDescent="0.25">
      <c r="A90" s="1">
        <v>1993</v>
      </c>
      <c r="B90" s="7" t="s">
        <v>63</v>
      </c>
      <c r="C90" s="1">
        <v>5</v>
      </c>
      <c r="D90">
        <v>0.57766666666666666</v>
      </c>
      <c r="E90" t="s">
        <v>82</v>
      </c>
      <c r="F90" s="1">
        <v>1</v>
      </c>
      <c r="G90" s="1">
        <v>0</v>
      </c>
      <c r="H90" s="1">
        <v>0</v>
      </c>
      <c r="I90" s="1">
        <v>85.897001495361323</v>
      </c>
      <c r="J90" s="1">
        <v>0</v>
      </c>
      <c r="K90" s="1">
        <v>1</v>
      </c>
      <c r="L90" s="1">
        <v>0</v>
      </c>
      <c r="M90" s="1">
        <v>0</v>
      </c>
      <c r="N90" s="1">
        <v>1</v>
      </c>
      <c r="O90" s="1">
        <v>0</v>
      </c>
      <c r="P90" s="1" t="s">
        <v>54</v>
      </c>
      <c r="Q90" s="1" t="s">
        <v>54</v>
      </c>
      <c r="R90" s="16">
        <v>1.3546390533447299</v>
      </c>
      <c r="S90" s="11">
        <v>16.353616641416099</v>
      </c>
      <c r="T90">
        <v>65.809997558593807</v>
      </c>
      <c r="U90" s="1">
        <v>18.75932585566331</v>
      </c>
      <c r="V90" s="1">
        <v>6.1433444159751565</v>
      </c>
      <c r="W90">
        <v>27.953540011337651</v>
      </c>
      <c r="X90" s="20">
        <v>3.4768560000000002</v>
      </c>
      <c r="Y90" s="1">
        <v>0</v>
      </c>
      <c r="Z90" s="1">
        <v>20</v>
      </c>
      <c r="AA90" s="1">
        <v>53.2</v>
      </c>
      <c r="AB90" s="1">
        <v>21</v>
      </c>
      <c r="AC90" s="1">
        <v>1.8</v>
      </c>
      <c r="AD90" s="1">
        <v>3.9</v>
      </c>
      <c r="AE90" s="1">
        <v>0</v>
      </c>
      <c r="AF90" s="1">
        <v>0.1</v>
      </c>
      <c r="AG90" s="1">
        <f t="shared" si="20"/>
        <v>0.2</v>
      </c>
      <c r="AH90" s="1">
        <f t="shared" si="21"/>
        <v>0.53200000000000003</v>
      </c>
      <c r="AI90" s="1">
        <f t="shared" si="22"/>
        <v>0.21</v>
      </c>
      <c r="AJ90" s="1">
        <f t="shared" si="23"/>
        <v>1.8000000000000002E-2</v>
      </c>
      <c r="AK90" s="1">
        <f t="shared" si="24"/>
        <v>3.9E-2</v>
      </c>
      <c r="AL90" s="1">
        <f t="shared" si="25"/>
        <v>0</v>
      </c>
      <c r="AM90" s="1">
        <f t="shared" si="26"/>
        <v>1E-3</v>
      </c>
      <c r="AN90" s="1">
        <f t="shared" si="27"/>
        <v>4.0000000000000008E-2</v>
      </c>
      <c r="AO90" s="1">
        <f t="shared" si="28"/>
        <v>0.28302400000000005</v>
      </c>
      <c r="AP90" s="1">
        <f t="shared" si="29"/>
        <v>4.4099999999999993E-2</v>
      </c>
      <c r="AQ90" s="1">
        <f t="shared" si="30"/>
        <v>3.2400000000000007E-4</v>
      </c>
      <c r="AR90" s="1">
        <f t="shared" si="31"/>
        <v>1.521E-3</v>
      </c>
      <c r="AS90" s="1">
        <f t="shared" si="32"/>
        <v>0</v>
      </c>
      <c r="AT90" s="1">
        <f t="shared" si="33"/>
        <v>9.9999999999999995E-7</v>
      </c>
      <c r="AU90" s="1">
        <f t="shared" si="34"/>
        <v>2.7102474455917824</v>
      </c>
      <c r="AV90" s="1">
        <v>25</v>
      </c>
      <c r="AW90" s="1">
        <v>80</v>
      </c>
      <c r="AX90" s="1">
        <v>55</v>
      </c>
      <c r="AY90" s="1"/>
      <c r="AZ90" s="3">
        <v>0.98</v>
      </c>
      <c r="BA90">
        <f t="shared" ref="BA90:BA111" si="36">AZ90/$AZ$90</f>
        <v>1</v>
      </c>
      <c r="BB90" s="1"/>
      <c r="BC90" s="1"/>
      <c r="BD90" s="1"/>
      <c r="BE90" s="1"/>
      <c r="BF90" s="1"/>
      <c r="BG90" s="1"/>
      <c r="BH90" t="e">
        <f>#REF!*100</f>
        <v>#REF!</v>
      </c>
      <c r="BI90" t="s">
        <v>64</v>
      </c>
      <c r="BJ90" t="s">
        <v>61</v>
      </c>
      <c r="BK90">
        <v>0.36897000000000002</v>
      </c>
      <c r="BL90">
        <v>2.7102474455917824</v>
      </c>
      <c r="BM90">
        <v>4.4531489214584967</v>
      </c>
      <c r="BN90">
        <v>0.63102999999999998</v>
      </c>
      <c r="BO90">
        <v>0.65600000000000003</v>
      </c>
      <c r="BP90">
        <v>0.64900000000000002</v>
      </c>
      <c r="BQ90">
        <v>0.64900000000000002</v>
      </c>
      <c r="BR90" s="1">
        <v>0</v>
      </c>
      <c r="BS90" s="15">
        <v>3.286</v>
      </c>
      <c r="BT90" s="15">
        <v>3.286</v>
      </c>
      <c r="BU90" t="s">
        <v>90</v>
      </c>
      <c r="BV90" t="s">
        <v>90</v>
      </c>
    </row>
    <row r="91" spans="1:74" x14ac:dyDescent="0.25">
      <c r="A91" s="1">
        <v>1994</v>
      </c>
      <c r="B91" s="7" t="s">
        <v>63</v>
      </c>
      <c r="C91" s="1">
        <v>5</v>
      </c>
      <c r="D91">
        <v>0.60099999999999998</v>
      </c>
      <c r="E91" t="s">
        <v>82</v>
      </c>
      <c r="F91" s="1">
        <v>1</v>
      </c>
      <c r="G91" s="1">
        <v>0</v>
      </c>
      <c r="H91" s="1">
        <v>0</v>
      </c>
      <c r="I91" s="1">
        <v>84.494601470947273</v>
      </c>
      <c r="J91" s="1">
        <v>0</v>
      </c>
      <c r="K91" s="1">
        <v>1</v>
      </c>
      <c r="L91" s="1">
        <v>0</v>
      </c>
      <c r="M91" s="1">
        <v>0</v>
      </c>
      <c r="N91" s="1">
        <v>1</v>
      </c>
      <c r="O91" s="1">
        <v>0</v>
      </c>
      <c r="P91" s="1" t="s">
        <v>54</v>
      </c>
      <c r="Q91" s="1" t="s">
        <v>54</v>
      </c>
      <c r="R91" s="16">
        <v>1.8689992427826001</v>
      </c>
      <c r="S91" s="11">
        <v>16.5756561425897</v>
      </c>
      <c r="T91">
        <v>65.019996643066406</v>
      </c>
      <c r="U91" s="1">
        <v>20.919175615569202</v>
      </c>
      <c r="V91" s="1">
        <v>-3.3655478540202814</v>
      </c>
      <c r="W91">
        <v>45.35706146272571</v>
      </c>
      <c r="X91" s="20">
        <v>5.0975010000000003</v>
      </c>
      <c r="Y91" s="1">
        <v>0</v>
      </c>
      <c r="Z91" s="1">
        <v>20</v>
      </c>
      <c r="AA91" s="1">
        <v>53.2</v>
      </c>
      <c r="AB91" s="1">
        <v>21</v>
      </c>
      <c r="AC91" s="1">
        <v>1.8</v>
      </c>
      <c r="AD91" s="1">
        <v>3.9</v>
      </c>
      <c r="AE91" s="1">
        <v>0</v>
      </c>
      <c r="AF91" s="1">
        <v>0.1</v>
      </c>
      <c r="AG91" s="1">
        <f t="shared" si="20"/>
        <v>0.2</v>
      </c>
      <c r="AH91" s="1">
        <f t="shared" si="21"/>
        <v>0.53200000000000003</v>
      </c>
      <c r="AI91" s="1">
        <f t="shared" si="22"/>
        <v>0.21</v>
      </c>
      <c r="AJ91" s="1">
        <f t="shared" si="23"/>
        <v>1.8000000000000002E-2</v>
      </c>
      <c r="AK91" s="1">
        <f t="shared" si="24"/>
        <v>3.9E-2</v>
      </c>
      <c r="AL91" s="1">
        <f t="shared" si="25"/>
        <v>0</v>
      </c>
      <c r="AM91" s="1">
        <f t="shared" si="26"/>
        <v>1E-3</v>
      </c>
      <c r="AN91" s="1">
        <f t="shared" si="27"/>
        <v>4.0000000000000008E-2</v>
      </c>
      <c r="AO91" s="1">
        <f t="shared" si="28"/>
        <v>0.28302400000000005</v>
      </c>
      <c r="AP91" s="1">
        <f t="shared" si="29"/>
        <v>4.4099999999999993E-2</v>
      </c>
      <c r="AQ91" s="1">
        <f t="shared" si="30"/>
        <v>3.2400000000000007E-4</v>
      </c>
      <c r="AR91" s="1">
        <f t="shared" si="31"/>
        <v>1.521E-3</v>
      </c>
      <c r="AS91" s="1">
        <f t="shared" si="32"/>
        <v>0</v>
      </c>
      <c r="AT91" s="1">
        <f t="shared" si="33"/>
        <v>9.9999999999999995E-7</v>
      </c>
      <c r="AU91" s="1">
        <f t="shared" si="34"/>
        <v>2.7102474455917824</v>
      </c>
      <c r="AV91" s="1">
        <v>25</v>
      </c>
      <c r="AW91" s="1">
        <v>80</v>
      </c>
      <c r="AX91" s="1">
        <v>55</v>
      </c>
      <c r="AY91" s="1"/>
      <c r="AZ91" s="3">
        <v>0.96400000000000008</v>
      </c>
      <c r="BA91">
        <f t="shared" si="36"/>
        <v>0.98367346938775524</v>
      </c>
      <c r="BB91" s="1"/>
      <c r="BC91" s="1"/>
      <c r="BD91" s="1"/>
      <c r="BE91" s="1"/>
      <c r="BF91" s="1"/>
      <c r="BG91" s="1"/>
      <c r="BH91" t="e">
        <f>#REF!*100</f>
        <v>#REF!</v>
      </c>
      <c r="BI91" t="s">
        <v>64</v>
      </c>
      <c r="BJ91" t="s">
        <v>61</v>
      </c>
      <c r="BK91">
        <v>0.36897000000000002</v>
      </c>
      <c r="BL91">
        <v>2.7102474455917824</v>
      </c>
      <c r="BM91">
        <v>4.4366876444044241</v>
      </c>
      <c r="BN91">
        <v>0.63102999999999998</v>
      </c>
      <c r="BO91">
        <v>0.65600000000000003</v>
      </c>
      <c r="BP91">
        <v>0.64800000000000002</v>
      </c>
      <c r="BQ91">
        <v>0.64900000000000002</v>
      </c>
      <c r="BR91" s="1">
        <v>0</v>
      </c>
      <c r="BS91" s="15">
        <v>3.286</v>
      </c>
      <c r="BT91" s="15">
        <v>2.4289999999999998</v>
      </c>
      <c r="BU91" t="s">
        <v>90</v>
      </c>
      <c r="BV91" t="s">
        <v>55</v>
      </c>
    </row>
    <row r="92" spans="1:74" x14ac:dyDescent="0.25">
      <c r="A92" s="1">
        <v>1995</v>
      </c>
      <c r="B92" s="7" t="s">
        <v>63</v>
      </c>
      <c r="C92" s="1">
        <v>5</v>
      </c>
      <c r="D92">
        <v>0.59033333333333327</v>
      </c>
      <c r="E92" t="s">
        <v>82</v>
      </c>
      <c r="F92" s="1">
        <v>1</v>
      </c>
      <c r="G92" s="1">
        <v>0</v>
      </c>
      <c r="H92" s="1">
        <v>0</v>
      </c>
      <c r="I92" s="1">
        <v>84.144001464843754</v>
      </c>
      <c r="J92" s="1">
        <v>0</v>
      </c>
      <c r="K92" s="1">
        <v>1</v>
      </c>
      <c r="L92" s="1">
        <v>0</v>
      </c>
      <c r="M92" s="1">
        <v>0</v>
      </c>
      <c r="N92" s="1">
        <v>1</v>
      </c>
      <c r="O92" s="1">
        <v>0</v>
      </c>
      <c r="P92" s="1" t="s">
        <v>54</v>
      </c>
      <c r="Q92" s="1" t="s">
        <v>54</v>
      </c>
      <c r="R92" s="9">
        <v>2.3833594322204599</v>
      </c>
      <c r="S92" s="11">
        <v>16.797695643763301</v>
      </c>
      <c r="T92" s="15">
        <v>57.993421315573102</v>
      </c>
      <c r="U92" s="1">
        <v>20.963487428556355</v>
      </c>
      <c r="V92" s="1">
        <v>20.08106900677933</v>
      </c>
      <c r="W92">
        <v>18.850957257836114</v>
      </c>
      <c r="X92" s="20">
        <v>5.2465700000000002</v>
      </c>
      <c r="Y92" s="1">
        <v>0</v>
      </c>
      <c r="Z92" s="1">
        <v>20</v>
      </c>
      <c r="AA92" s="1">
        <v>53.2</v>
      </c>
      <c r="AB92" s="1">
        <v>21</v>
      </c>
      <c r="AC92" s="1">
        <v>1.8</v>
      </c>
      <c r="AD92" s="1">
        <v>3.9</v>
      </c>
      <c r="AE92" s="1">
        <v>0</v>
      </c>
      <c r="AF92" s="1">
        <v>0.1</v>
      </c>
      <c r="AG92" s="1">
        <f t="shared" si="20"/>
        <v>0.2</v>
      </c>
      <c r="AH92" s="1">
        <f t="shared" si="21"/>
        <v>0.53200000000000003</v>
      </c>
      <c r="AI92" s="1">
        <f t="shared" si="22"/>
        <v>0.21</v>
      </c>
      <c r="AJ92" s="1">
        <f t="shared" si="23"/>
        <v>1.8000000000000002E-2</v>
      </c>
      <c r="AK92" s="1">
        <f t="shared" si="24"/>
        <v>3.9E-2</v>
      </c>
      <c r="AL92" s="1">
        <f t="shared" si="25"/>
        <v>0</v>
      </c>
      <c r="AM92" s="1">
        <f t="shared" si="26"/>
        <v>1E-3</v>
      </c>
      <c r="AN92" s="1">
        <f t="shared" si="27"/>
        <v>4.0000000000000008E-2</v>
      </c>
      <c r="AO92" s="1">
        <f t="shared" si="28"/>
        <v>0.28302400000000005</v>
      </c>
      <c r="AP92" s="1">
        <f t="shared" si="29"/>
        <v>4.4099999999999993E-2</v>
      </c>
      <c r="AQ92" s="1">
        <f t="shared" si="30"/>
        <v>3.2400000000000007E-4</v>
      </c>
      <c r="AR92" s="1">
        <f t="shared" si="31"/>
        <v>1.521E-3</v>
      </c>
      <c r="AS92" s="1">
        <f t="shared" si="32"/>
        <v>0</v>
      </c>
      <c r="AT92" s="1">
        <f t="shared" si="33"/>
        <v>9.9999999999999995E-7</v>
      </c>
      <c r="AU92" s="1">
        <f t="shared" si="34"/>
        <v>2.7102474455917824</v>
      </c>
      <c r="AV92" s="1">
        <v>25</v>
      </c>
      <c r="AW92" s="1">
        <v>80</v>
      </c>
      <c r="AX92" s="1">
        <v>55</v>
      </c>
      <c r="AY92" s="1"/>
      <c r="AZ92" s="3">
        <v>0.96</v>
      </c>
      <c r="BA92">
        <f t="shared" si="36"/>
        <v>0.97959183673469385</v>
      </c>
      <c r="BB92" s="1">
        <v>15.600000381469727</v>
      </c>
      <c r="BC92" s="1">
        <v>4.5999999046325684</v>
      </c>
      <c r="BD92" s="1">
        <v>0.40000000596046448</v>
      </c>
      <c r="BE92" s="1">
        <v>39</v>
      </c>
      <c r="BF92" s="1">
        <v>3.3913042545318604</v>
      </c>
      <c r="BG92" s="1">
        <v>11.5</v>
      </c>
      <c r="BH92" t="e">
        <f>#REF!*100</f>
        <v>#REF!</v>
      </c>
      <c r="BI92" t="s">
        <v>64</v>
      </c>
      <c r="BJ92" t="s">
        <v>61</v>
      </c>
      <c r="BK92">
        <v>0.36897000000000002</v>
      </c>
      <c r="BL92">
        <v>2.7102474455917824</v>
      </c>
      <c r="BM92">
        <v>4.4325296342557614</v>
      </c>
      <c r="BN92">
        <v>0.63102999999999998</v>
      </c>
      <c r="BO92">
        <v>0.65600000000000003</v>
      </c>
      <c r="BP92">
        <v>0.64800000000000002</v>
      </c>
      <c r="BQ92">
        <v>0.64800000000000002</v>
      </c>
      <c r="BR92" s="1">
        <v>0</v>
      </c>
      <c r="BS92" s="15">
        <v>2.4289999999999998</v>
      </c>
      <c r="BT92" s="15">
        <v>2.4289999999999998</v>
      </c>
      <c r="BU92" t="s">
        <v>55</v>
      </c>
      <c r="BV92" t="s">
        <v>55</v>
      </c>
    </row>
    <row r="93" spans="1:74" x14ac:dyDescent="0.25">
      <c r="A93" s="1">
        <v>1996</v>
      </c>
      <c r="B93" s="7" t="s">
        <v>63</v>
      </c>
      <c r="C93" s="1">
        <v>5</v>
      </c>
      <c r="D93">
        <v>0.57966666666666655</v>
      </c>
      <c r="E93" t="s">
        <v>82</v>
      </c>
      <c r="F93" s="1">
        <v>1</v>
      </c>
      <c r="G93" s="1">
        <v>0</v>
      </c>
      <c r="H93" s="1">
        <v>0</v>
      </c>
      <c r="I93" s="1">
        <v>83.530451454162588</v>
      </c>
      <c r="J93" s="1">
        <v>0</v>
      </c>
      <c r="K93" s="1">
        <v>1</v>
      </c>
      <c r="L93" s="1">
        <v>0</v>
      </c>
      <c r="M93" s="1">
        <v>0</v>
      </c>
      <c r="N93" s="1">
        <v>1</v>
      </c>
      <c r="O93" s="1">
        <v>0</v>
      </c>
      <c r="P93" s="1" t="s">
        <v>54</v>
      </c>
      <c r="Q93" s="1" t="s">
        <v>54</v>
      </c>
      <c r="R93" s="9">
        <v>2.8977196216583301</v>
      </c>
      <c r="S93" s="11">
        <v>17.9078931496311</v>
      </c>
      <c r="T93" s="15">
        <v>58.8008376834769</v>
      </c>
      <c r="U93" s="1">
        <v>20.844645484931203</v>
      </c>
      <c r="V93" s="1">
        <v>21.497792191824153</v>
      </c>
      <c r="W93">
        <v>16.868378789812269</v>
      </c>
      <c r="X93" s="20">
        <v>6.4071870000000004</v>
      </c>
      <c r="Y93" s="1">
        <v>0.16389553248882294</v>
      </c>
      <c r="Z93" s="1">
        <v>20</v>
      </c>
      <c r="AA93" s="1">
        <v>53.2</v>
      </c>
      <c r="AB93" s="1">
        <v>21</v>
      </c>
      <c r="AC93" s="1">
        <v>1.8</v>
      </c>
      <c r="AD93" s="1">
        <v>3.9</v>
      </c>
      <c r="AE93" s="1">
        <v>0</v>
      </c>
      <c r="AF93" s="1">
        <v>0.1</v>
      </c>
      <c r="AG93" s="1">
        <f t="shared" si="20"/>
        <v>0.2</v>
      </c>
      <c r="AH93" s="1">
        <f t="shared" si="21"/>
        <v>0.53200000000000003</v>
      </c>
      <c r="AI93" s="1">
        <f t="shared" si="22"/>
        <v>0.21</v>
      </c>
      <c r="AJ93" s="1">
        <f t="shared" si="23"/>
        <v>1.8000000000000002E-2</v>
      </c>
      <c r="AK93" s="1">
        <f t="shared" si="24"/>
        <v>3.9E-2</v>
      </c>
      <c r="AL93" s="1">
        <f t="shared" si="25"/>
        <v>0</v>
      </c>
      <c r="AM93" s="1">
        <f t="shared" si="26"/>
        <v>1E-3</v>
      </c>
      <c r="AN93" s="1">
        <f t="shared" si="27"/>
        <v>4.0000000000000008E-2</v>
      </c>
      <c r="AO93" s="1">
        <f t="shared" si="28"/>
        <v>0.28302400000000005</v>
      </c>
      <c r="AP93" s="1">
        <f t="shared" si="29"/>
        <v>4.4099999999999993E-2</v>
      </c>
      <c r="AQ93" s="1">
        <f t="shared" si="30"/>
        <v>3.2400000000000007E-4</v>
      </c>
      <c r="AR93" s="1">
        <f t="shared" si="31"/>
        <v>1.521E-3</v>
      </c>
      <c r="AS93" s="1">
        <f t="shared" si="32"/>
        <v>0</v>
      </c>
      <c r="AT93" s="1">
        <f t="shared" si="33"/>
        <v>9.9999999999999995E-7</v>
      </c>
      <c r="AU93" s="1">
        <f t="shared" si="34"/>
        <v>2.7102474455917824</v>
      </c>
      <c r="AV93" s="1">
        <v>25</v>
      </c>
      <c r="AW93" s="1">
        <v>80</v>
      </c>
      <c r="AX93" s="1">
        <v>55</v>
      </c>
      <c r="AY93" s="1"/>
      <c r="AZ93" s="3">
        <v>0.95299999999999996</v>
      </c>
      <c r="BA93">
        <f t="shared" si="36"/>
        <v>0.97244897959183674</v>
      </c>
      <c r="BB93" s="1">
        <v>15.399999618530273</v>
      </c>
      <c r="BC93" s="1">
        <v>4.6999998092651367</v>
      </c>
      <c r="BD93" s="1">
        <v>0.69999998807907104</v>
      </c>
      <c r="BE93" s="1">
        <v>27.100000381469727</v>
      </c>
      <c r="BF93" s="1">
        <v>3.2789855003356934</v>
      </c>
      <c r="BG93" s="1">
        <v>8.1499996185302734</v>
      </c>
      <c r="BH93" t="e">
        <f>#REF!*100</f>
        <v>#REF!</v>
      </c>
      <c r="BI93" t="s">
        <v>64</v>
      </c>
      <c r="BJ93" t="s">
        <v>61</v>
      </c>
      <c r="BK93">
        <v>0.36897000000000002</v>
      </c>
      <c r="BL93">
        <v>2.7102474455917824</v>
      </c>
      <c r="BM93">
        <v>4.4252112534480812</v>
      </c>
      <c r="BN93">
        <v>0.63102999999999998</v>
      </c>
      <c r="BO93">
        <v>0.65600000000000003</v>
      </c>
      <c r="BP93">
        <v>0.64700000000000002</v>
      </c>
      <c r="BQ93">
        <v>0.64800000000000002</v>
      </c>
      <c r="BR93" s="1">
        <v>0</v>
      </c>
      <c r="BS93" s="15">
        <v>2.4289999999999998</v>
      </c>
      <c r="BT93" s="15">
        <v>2.4289999999999998</v>
      </c>
      <c r="BU93" t="s">
        <v>55</v>
      </c>
      <c r="BV93" t="s">
        <v>55</v>
      </c>
    </row>
    <row r="94" spans="1:74" x14ac:dyDescent="0.25">
      <c r="A94" s="1">
        <v>1997</v>
      </c>
      <c r="B94" s="7" t="s">
        <v>63</v>
      </c>
      <c r="C94" s="1">
        <v>5</v>
      </c>
      <c r="D94">
        <v>0.56899999999999995</v>
      </c>
      <c r="E94" t="s">
        <v>82</v>
      </c>
      <c r="F94" s="1">
        <v>1</v>
      </c>
      <c r="G94" s="1">
        <v>0</v>
      </c>
      <c r="H94" s="1">
        <v>0</v>
      </c>
      <c r="I94" s="1">
        <v>85.108151481628411</v>
      </c>
      <c r="J94" s="1">
        <v>0</v>
      </c>
      <c r="K94" s="1">
        <v>1</v>
      </c>
      <c r="L94" s="1">
        <v>0</v>
      </c>
      <c r="M94" s="1">
        <v>0</v>
      </c>
      <c r="N94" s="1">
        <v>1</v>
      </c>
      <c r="O94" s="1">
        <v>0</v>
      </c>
      <c r="P94" s="1" t="s">
        <v>54</v>
      </c>
      <c r="Q94" s="1" t="s">
        <v>54</v>
      </c>
      <c r="R94" s="9">
        <v>3.4120798110961901</v>
      </c>
      <c r="S94" s="11">
        <v>19.462169657846001</v>
      </c>
      <c r="T94">
        <v>56.139999389648402</v>
      </c>
      <c r="U94" s="1">
        <v>20.755524345208602</v>
      </c>
      <c r="V94" s="1">
        <v>14.878753521619851</v>
      </c>
      <c r="W94">
        <v>16.839852933646341</v>
      </c>
      <c r="X94" s="20">
        <v>6.521903</v>
      </c>
      <c r="Y94" s="1">
        <v>0.16389553248882294</v>
      </c>
      <c r="Z94" s="1">
        <v>20</v>
      </c>
      <c r="AA94" s="1">
        <v>53.2</v>
      </c>
      <c r="AB94" s="1">
        <v>21</v>
      </c>
      <c r="AC94" s="1">
        <v>1.8</v>
      </c>
      <c r="AD94" s="1">
        <v>3.9</v>
      </c>
      <c r="AE94" s="1">
        <v>0</v>
      </c>
      <c r="AF94" s="1">
        <v>0.1</v>
      </c>
      <c r="AG94" s="1">
        <f t="shared" si="20"/>
        <v>0.2</v>
      </c>
      <c r="AH94" s="1">
        <f t="shared" si="21"/>
        <v>0.53200000000000003</v>
      </c>
      <c r="AI94" s="1">
        <f t="shared" si="22"/>
        <v>0.21</v>
      </c>
      <c r="AJ94" s="1">
        <f t="shared" si="23"/>
        <v>1.8000000000000002E-2</v>
      </c>
      <c r="AK94" s="1">
        <f t="shared" si="24"/>
        <v>3.9E-2</v>
      </c>
      <c r="AL94" s="1">
        <f t="shared" si="25"/>
        <v>0</v>
      </c>
      <c r="AM94" s="1">
        <f t="shared" si="26"/>
        <v>1E-3</v>
      </c>
      <c r="AN94" s="1">
        <f t="shared" si="27"/>
        <v>4.0000000000000008E-2</v>
      </c>
      <c r="AO94" s="1">
        <f t="shared" si="28"/>
        <v>0.28302400000000005</v>
      </c>
      <c r="AP94" s="1">
        <f t="shared" si="29"/>
        <v>4.4099999999999993E-2</v>
      </c>
      <c r="AQ94" s="1">
        <f t="shared" si="30"/>
        <v>3.2400000000000007E-4</v>
      </c>
      <c r="AR94" s="1">
        <f t="shared" si="31"/>
        <v>1.521E-3</v>
      </c>
      <c r="AS94" s="1">
        <f t="shared" si="32"/>
        <v>0</v>
      </c>
      <c r="AT94" s="1">
        <f t="shared" si="33"/>
        <v>9.9999999999999995E-7</v>
      </c>
      <c r="AU94" s="1">
        <f t="shared" si="34"/>
        <v>2.7102474455917824</v>
      </c>
      <c r="AV94" s="1">
        <v>25</v>
      </c>
      <c r="AW94" s="1">
        <v>80</v>
      </c>
      <c r="AX94" s="1">
        <v>55</v>
      </c>
      <c r="AY94" s="1"/>
      <c r="AZ94" s="3">
        <v>0.97099999999999997</v>
      </c>
      <c r="BA94">
        <f t="shared" si="36"/>
        <v>0.99081632653061225</v>
      </c>
      <c r="BB94" s="1">
        <v>15.199999809265137</v>
      </c>
      <c r="BC94" s="1">
        <v>4.8000001907348633</v>
      </c>
      <c r="BD94" s="1">
        <v>1</v>
      </c>
      <c r="BE94" s="1">
        <v>15.199999809265137</v>
      </c>
      <c r="BF94" s="1">
        <v>3.1666667461395264</v>
      </c>
      <c r="BG94" s="1">
        <v>4.8000001907348633</v>
      </c>
      <c r="BH94" t="e">
        <f>#REF!*100</f>
        <v>#REF!</v>
      </c>
      <c r="BI94" t="s">
        <v>64</v>
      </c>
      <c r="BJ94" t="s">
        <v>61</v>
      </c>
      <c r="BK94">
        <v>0.36897000000000002</v>
      </c>
      <c r="BL94">
        <v>2.7102474455917824</v>
      </c>
      <c r="BM94">
        <v>4.4439228180852037</v>
      </c>
      <c r="BN94">
        <v>0.63102999999999998</v>
      </c>
      <c r="BO94">
        <v>0.65600000000000003</v>
      </c>
      <c r="BP94">
        <v>0.64700000000000002</v>
      </c>
      <c r="BQ94">
        <v>0.64700000000000002</v>
      </c>
      <c r="BR94" s="1">
        <v>0</v>
      </c>
      <c r="BS94" s="15">
        <v>2.4289999999999998</v>
      </c>
      <c r="BT94" s="15">
        <v>2.4289999999999998</v>
      </c>
      <c r="BU94" t="s">
        <v>55</v>
      </c>
      <c r="BV94" t="s">
        <v>55</v>
      </c>
    </row>
    <row r="95" spans="1:74" x14ac:dyDescent="0.25">
      <c r="A95" s="1">
        <v>1998</v>
      </c>
      <c r="B95" s="7" t="s">
        <v>63</v>
      </c>
      <c r="C95" s="1">
        <v>5</v>
      </c>
      <c r="D95">
        <v>0.57820000000000005</v>
      </c>
      <c r="E95" t="s">
        <v>82</v>
      </c>
      <c r="F95" s="1">
        <v>1</v>
      </c>
      <c r="G95" s="1">
        <v>0</v>
      </c>
      <c r="H95" s="1">
        <v>0</v>
      </c>
      <c r="I95" s="1">
        <v>83.793401458740234</v>
      </c>
      <c r="J95" s="1">
        <v>0</v>
      </c>
      <c r="K95" s="1">
        <v>1</v>
      </c>
      <c r="L95" s="1">
        <v>0</v>
      </c>
      <c r="M95" s="1">
        <v>0</v>
      </c>
      <c r="N95" s="1">
        <v>1</v>
      </c>
      <c r="O95" s="1">
        <v>0</v>
      </c>
      <c r="P95" s="1" t="s">
        <v>54</v>
      </c>
      <c r="Q95" s="1" t="s">
        <v>54</v>
      </c>
      <c r="R95" s="21">
        <v>3.9264399999999999</v>
      </c>
      <c r="S95" s="11">
        <v>17.463814147283902</v>
      </c>
      <c r="T95">
        <v>55.689998626708999</v>
      </c>
      <c r="U95" s="1">
        <v>20.901572216522613</v>
      </c>
      <c r="V95" s="1">
        <v>23.93081159440872</v>
      </c>
      <c r="W95">
        <v>14.773045408736735</v>
      </c>
      <c r="X95" s="20">
        <v>6.682582</v>
      </c>
      <c r="Y95" s="1">
        <v>0.16389553248882294</v>
      </c>
      <c r="Z95" s="1">
        <v>20</v>
      </c>
      <c r="AA95" s="1">
        <v>53.2</v>
      </c>
      <c r="AB95" s="1">
        <v>21</v>
      </c>
      <c r="AC95" s="1">
        <v>1.8</v>
      </c>
      <c r="AD95" s="1">
        <v>3.9</v>
      </c>
      <c r="AE95" s="1">
        <v>0</v>
      </c>
      <c r="AF95" s="1">
        <v>0.1</v>
      </c>
      <c r="AG95" s="1">
        <f t="shared" si="20"/>
        <v>0.2</v>
      </c>
      <c r="AH95" s="1">
        <f t="shared" si="21"/>
        <v>0.53200000000000003</v>
      </c>
      <c r="AI95" s="1">
        <f t="shared" si="22"/>
        <v>0.21</v>
      </c>
      <c r="AJ95" s="1">
        <f t="shared" si="23"/>
        <v>1.8000000000000002E-2</v>
      </c>
      <c r="AK95" s="1">
        <f t="shared" si="24"/>
        <v>3.9E-2</v>
      </c>
      <c r="AL95" s="1">
        <f t="shared" si="25"/>
        <v>0</v>
      </c>
      <c r="AM95" s="1">
        <f t="shared" si="26"/>
        <v>1E-3</v>
      </c>
      <c r="AN95" s="1">
        <f t="shared" si="27"/>
        <v>4.0000000000000008E-2</v>
      </c>
      <c r="AO95" s="1">
        <f t="shared" si="28"/>
        <v>0.28302400000000005</v>
      </c>
      <c r="AP95" s="1">
        <f t="shared" si="29"/>
        <v>4.4099999999999993E-2</v>
      </c>
      <c r="AQ95" s="1">
        <f t="shared" si="30"/>
        <v>3.2400000000000007E-4</v>
      </c>
      <c r="AR95" s="1">
        <f t="shared" si="31"/>
        <v>1.521E-3</v>
      </c>
      <c r="AS95" s="1">
        <f t="shared" si="32"/>
        <v>0</v>
      </c>
      <c r="AT95" s="1">
        <f t="shared" si="33"/>
        <v>9.9999999999999995E-7</v>
      </c>
      <c r="AU95" s="1">
        <f t="shared" si="34"/>
        <v>2.7102474455917824</v>
      </c>
      <c r="AV95" s="1">
        <v>25</v>
      </c>
      <c r="AW95" s="1">
        <v>80</v>
      </c>
      <c r="AX95" s="1">
        <v>55</v>
      </c>
      <c r="AY95" s="1"/>
      <c r="AZ95" s="3">
        <v>0.95599999999999996</v>
      </c>
      <c r="BA95">
        <f t="shared" si="36"/>
        <v>0.97551020408163258</v>
      </c>
      <c r="BB95" s="1">
        <v>15.199999809265137</v>
      </c>
      <c r="BC95" s="1">
        <v>4.8000001907348633</v>
      </c>
      <c r="BD95" s="1">
        <v>0.89999997615814209</v>
      </c>
      <c r="BE95" s="1">
        <v>17.100000381469727</v>
      </c>
      <c r="BF95" s="1">
        <v>3.1666667461395264</v>
      </c>
      <c r="BG95" s="1">
        <v>5.4000000953674316</v>
      </c>
      <c r="BH95" t="e">
        <f>#REF!*100</f>
        <v>#REF!</v>
      </c>
      <c r="BI95" t="s">
        <v>64</v>
      </c>
      <c r="BJ95" t="s">
        <v>61</v>
      </c>
      <c r="BK95">
        <v>0.36897000000000002</v>
      </c>
      <c r="BL95">
        <v>2.7102474455917824</v>
      </c>
      <c r="BM95">
        <v>4.4283542628452803</v>
      </c>
      <c r="BN95">
        <v>0.63102999999999998</v>
      </c>
      <c r="BO95">
        <v>0.65600000000000003</v>
      </c>
      <c r="BP95">
        <v>0.64600000000000002</v>
      </c>
      <c r="BQ95">
        <v>0.64700000000000002</v>
      </c>
      <c r="BR95" s="1">
        <v>0</v>
      </c>
      <c r="BS95" s="15">
        <v>2.4289999999999998</v>
      </c>
      <c r="BT95" s="15">
        <v>5</v>
      </c>
      <c r="BU95" t="s">
        <v>55</v>
      </c>
      <c r="BV95" t="s">
        <v>90</v>
      </c>
    </row>
    <row r="96" spans="1:74" x14ac:dyDescent="0.25">
      <c r="A96" s="1">
        <v>1999</v>
      </c>
      <c r="B96" s="7" t="s">
        <v>63</v>
      </c>
      <c r="C96" s="1">
        <v>5</v>
      </c>
      <c r="D96">
        <v>0.58740000000000003</v>
      </c>
      <c r="E96" t="s">
        <v>82</v>
      </c>
      <c r="F96" s="1">
        <v>1</v>
      </c>
      <c r="G96" s="1">
        <v>0</v>
      </c>
      <c r="H96" s="1">
        <v>0</v>
      </c>
      <c r="I96" s="1">
        <v>87.211751518249514</v>
      </c>
      <c r="J96" s="1">
        <v>0</v>
      </c>
      <c r="K96" s="1">
        <v>1</v>
      </c>
      <c r="L96" s="1">
        <v>0</v>
      </c>
      <c r="M96" s="1">
        <v>1</v>
      </c>
      <c r="N96" s="1">
        <v>0</v>
      </c>
      <c r="O96" s="1">
        <v>0</v>
      </c>
      <c r="P96" s="1" t="s">
        <v>52</v>
      </c>
      <c r="Q96" s="1" t="s">
        <v>52</v>
      </c>
      <c r="R96" s="21">
        <v>4.4408000000000003</v>
      </c>
      <c r="S96" s="11">
        <v>19.9062486601931</v>
      </c>
      <c r="T96">
        <v>54.409999847412102</v>
      </c>
      <c r="U96" s="1">
        <v>17.802700564025319</v>
      </c>
      <c r="V96" s="1">
        <v>11.672507812266224</v>
      </c>
      <c r="W96">
        <v>12.622940834178536</v>
      </c>
      <c r="X96" s="20">
        <v>7.8136340000000004</v>
      </c>
      <c r="Y96" s="1">
        <v>0.16389553248882294</v>
      </c>
      <c r="Z96" s="1">
        <v>20</v>
      </c>
      <c r="AA96" s="1">
        <v>53.2</v>
      </c>
      <c r="AB96" s="1">
        <v>21</v>
      </c>
      <c r="AC96" s="1">
        <v>1.8</v>
      </c>
      <c r="AD96" s="1">
        <v>3.9</v>
      </c>
      <c r="AE96" s="1">
        <v>0</v>
      </c>
      <c r="AF96" s="1">
        <v>0.1</v>
      </c>
      <c r="AG96" s="1">
        <f t="shared" si="20"/>
        <v>0.2</v>
      </c>
      <c r="AH96" s="1">
        <f t="shared" si="21"/>
        <v>0.53200000000000003</v>
      </c>
      <c r="AI96" s="1">
        <f t="shared" si="22"/>
        <v>0.21</v>
      </c>
      <c r="AJ96" s="1">
        <f t="shared" si="23"/>
        <v>1.8000000000000002E-2</v>
      </c>
      <c r="AK96" s="1">
        <f t="shared" si="24"/>
        <v>3.9E-2</v>
      </c>
      <c r="AL96" s="1">
        <f t="shared" si="25"/>
        <v>0</v>
      </c>
      <c r="AM96" s="1">
        <f t="shared" si="26"/>
        <v>1E-3</v>
      </c>
      <c r="AN96" s="1">
        <f t="shared" si="27"/>
        <v>4.0000000000000008E-2</v>
      </c>
      <c r="AO96" s="1">
        <f t="shared" si="28"/>
        <v>0.28302400000000005</v>
      </c>
      <c r="AP96" s="1">
        <f t="shared" si="29"/>
        <v>4.4099999999999993E-2</v>
      </c>
      <c r="AQ96" s="1">
        <f t="shared" si="30"/>
        <v>3.2400000000000007E-4</v>
      </c>
      <c r="AR96" s="1">
        <f t="shared" si="31"/>
        <v>1.521E-3</v>
      </c>
      <c r="AS96" s="1">
        <f t="shared" si="32"/>
        <v>0</v>
      </c>
      <c r="AT96" s="1">
        <f t="shared" si="33"/>
        <v>9.9999999999999995E-7</v>
      </c>
      <c r="AU96" s="1">
        <f t="shared" si="34"/>
        <v>2.7102474455917824</v>
      </c>
      <c r="AV96" s="1">
        <v>25</v>
      </c>
      <c r="AW96" s="1">
        <v>80</v>
      </c>
      <c r="AX96" s="1">
        <v>55</v>
      </c>
      <c r="AY96" s="1"/>
      <c r="AZ96" s="3">
        <v>0.995</v>
      </c>
      <c r="BA96">
        <f t="shared" si="36"/>
        <v>1.0153061224489797</v>
      </c>
      <c r="BB96" s="1">
        <v>15.199999809265137</v>
      </c>
      <c r="BC96" s="1">
        <v>4.8000001907348633</v>
      </c>
      <c r="BD96" s="1">
        <v>0.80000001192092896</v>
      </c>
      <c r="BE96" s="1">
        <v>19</v>
      </c>
      <c r="BF96" s="1">
        <v>3.1666667461395264</v>
      </c>
      <c r="BG96" s="1">
        <v>6</v>
      </c>
      <c r="BH96" t="e">
        <f>#REF!*100</f>
        <v>#REF!</v>
      </c>
      <c r="BI96" t="s">
        <v>64</v>
      </c>
      <c r="BJ96" t="s">
        <v>61</v>
      </c>
      <c r="BK96">
        <v>0.36897000000000002</v>
      </c>
      <c r="BL96">
        <v>2.7102474455917824</v>
      </c>
      <c r="BM96">
        <v>4.4683390869524713</v>
      </c>
      <c r="BN96">
        <v>0.63102999999999998</v>
      </c>
      <c r="BO96">
        <v>0.65600000000000003</v>
      </c>
      <c r="BP96">
        <v>0.64600000000000002</v>
      </c>
      <c r="BQ96">
        <v>0.64600000000000002</v>
      </c>
      <c r="BR96" s="1">
        <v>0</v>
      </c>
      <c r="BS96" s="15">
        <v>5</v>
      </c>
      <c r="BT96" s="15">
        <v>5</v>
      </c>
      <c r="BU96" t="s">
        <v>90</v>
      </c>
      <c r="BV96" t="s">
        <v>90</v>
      </c>
    </row>
    <row r="97" spans="1:74" x14ac:dyDescent="0.25">
      <c r="A97" s="1">
        <v>2000</v>
      </c>
      <c r="B97" s="7" t="s">
        <v>63</v>
      </c>
      <c r="C97" s="1">
        <v>5</v>
      </c>
      <c r="D97">
        <v>0.58679999999999999</v>
      </c>
      <c r="E97" t="s">
        <v>82</v>
      </c>
      <c r="F97" s="1">
        <v>1</v>
      </c>
      <c r="G97" s="1">
        <v>0</v>
      </c>
      <c r="H97" s="1">
        <v>0</v>
      </c>
      <c r="I97" s="1">
        <v>87.650001525878906</v>
      </c>
      <c r="J97" s="1">
        <v>0</v>
      </c>
      <c r="K97" s="1">
        <v>1</v>
      </c>
      <c r="L97" s="1">
        <v>0</v>
      </c>
      <c r="M97" s="1">
        <v>1</v>
      </c>
      <c r="N97" s="1">
        <v>0</v>
      </c>
      <c r="O97" s="1">
        <v>0</v>
      </c>
      <c r="P97" s="1" t="s">
        <v>52</v>
      </c>
      <c r="Q97" s="1" t="s">
        <v>52</v>
      </c>
      <c r="R97" s="21">
        <v>3.5112100000000002</v>
      </c>
      <c r="S97" s="11">
        <v>23.014801676622898</v>
      </c>
      <c r="T97">
        <v>51.540000915527301</v>
      </c>
      <c r="U97" s="1">
        <v>16.751945753868728</v>
      </c>
      <c r="V97" s="1">
        <v>-9.8471070331827431</v>
      </c>
      <c r="W97">
        <v>31.761347592460197</v>
      </c>
      <c r="X97" s="20">
        <v>8.3339590000000001</v>
      </c>
      <c r="Y97" s="1">
        <v>0.16389553248882294</v>
      </c>
      <c r="Z97" s="1">
        <v>20</v>
      </c>
      <c r="AA97" s="1">
        <v>53.2</v>
      </c>
      <c r="AB97" s="1">
        <v>21</v>
      </c>
      <c r="AC97" s="1">
        <v>1.8</v>
      </c>
      <c r="AD97" s="1">
        <v>3.9</v>
      </c>
      <c r="AE97" s="1">
        <v>0</v>
      </c>
      <c r="AF97" s="1">
        <v>0.1</v>
      </c>
      <c r="AG97" s="1">
        <f t="shared" si="20"/>
        <v>0.2</v>
      </c>
      <c r="AH97" s="1">
        <f t="shared" si="21"/>
        <v>0.53200000000000003</v>
      </c>
      <c r="AI97" s="1">
        <f t="shared" si="22"/>
        <v>0.21</v>
      </c>
      <c r="AJ97" s="1">
        <f t="shared" si="23"/>
        <v>1.8000000000000002E-2</v>
      </c>
      <c r="AK97" s="1">
        <f t="shared" si="24"/>
        <v>3.9E-2</v>
      </c>
      <c r="AL97" s="1">
        <f t="shared" si="25"/>
        <v>0</v>
      </c>
      <c r="AM97" s="1">
        <f t="shared" si="26"/>
        <v>1E-3</v>
      </c>
      <c r="AN97" s="1">
        <f t="shared" si="27"/>
        <v>4.0000000000000008E-2</v>
      </c>
      <c r="AO97" s="1">
        <f t="shared" si="28"/>
        <v>0.28302400000000005</v>
      </c>
      <c r="AP97" s="1">
        <f t="shared" si="29"/>
        <v>4.4099999999999993E-2</v>
      </c>
      <c r="AQ97" s="1">
        <f t="shared" si="30"/>
        <v>3.2400000000000007E-4</v>
      </c>
      <c r="AR97" s="1">
        <f t="shared" si="31"/>
        <v>1.521E-3</v>
      </c>
      <c r="AS97" s="1">
        <f t="shared" si="32"/>
        <v>0</v>
      </c>
      <c r="AT97" s="1">
        <f t="shared" si="33"/>
        <v>9.9999999999999995E-7</v>
      </c>
      <c r="AU97" s="1">
        <f t="shared" si="34"/>
        <v>2.7102474455917824</v>
      </c>
      <c r="AV97" s="1">
        <v>25</v>
      </c>
      <c r="AW97" s="1">
        <v>80</v>
      </c>
      <c r="AX97" s="1">
        <v>55</v>
      </c>
      <c r="AY97" s="1"/>
      <c r="AZ97" s="3">
        <v>1</v>
      </c>
      <c r="BA97">
        <f t="shared" si="36"/>
        <v>1.0204081632653061</v>
      </c>
      <c r="BB97" s="1">
        <v>15.085944175720215</v>
      </c>
      <c r="BC97" s="1">
        <v>4.8613524436950684</v>
      </c>
      <c r="BD97" s="1">
        <v>0.84361892938613892</v>
      </c>
      <c r="BE97" s="1">
        <v>17.937358856201172</v>
      </c>
      <c r="BF97" s="1">
        <v>3.1040308475494385</v>
      </c>
      <c r="BG97" s="1">
        <v>5.7741742134094238</v>
      </c>
      <c r="BH97" t="e">
        <f>#REF!*100</f>
        <v>#REF!</v>
      </c>
      <c r="BI97" t="s">
        <v>64</v>
      </c>
      <c r="BJ97" t="s">
        <v>61</v>
      </c>
      <c r="BK97">
        <v>0.36897000000000002</v>
      </c>
      <c r="BL97">
        <v>2.7102474455917824</v>
      </c>
      <c r="BM97">
        <v>4.4733516287760162</v>
      </c>
      <c r="BN97">
        <v>0.63102999999999998</v>
      </c>
      <c r="BO97">
        <v>0.65600000000000003</v>
      </c>
      <c r="BP97">
        <v>0.64600000000000002</v>
      </c>
      <c r="BQ97">
        <v>0.64600000000000002</v>
      </c>
      <c r="BR97" s="1">
        <v>0</v>
      </c>
      <c r="BS97" s="15">
        <v>5</v>
      </c>
      <c r="BT97" s="15">
        <v>5</v>
      </c>
      <c r="BU97" t="s">
        <v>90</v>
      </c>
      <c r="BV97" t="s">
        <v>90</v>
      </c>
    </row>
    <row r="98" spans="1:74" x14ac:dyDescent="0.25">
      <c r="A98" s="1">
        <v>2001</v>
      </c>
      <c r="B98" s="7" t="s">
        <v>63</v>
      </c>
      <c r="C98" s="1">
        <v>5</v>
      </c>
      <c r="D98">
        <v>0.5776</v>
      </c>
      <c r="E98" t="s">
        <v>82</v>
      </c>
      <c r="F98" s="1">
        <v>1</v>
      </c>
      <c r="G98" s="1">
        <v>0</v>
      </c>
      <c r="H98" s="1">
        <v>0</v>
      </c>
      <c r="I98" s="1">
        <v>88.701801544189451</v>
      </c>
      <c r="J98" s="1">
        <v>0</v>
      </c>
      <c r="K98" s="1">
        <v>1</v>
      </c>
      <c r="L98" s="1">
        <v>0</v>
      </c>
      <c r="M98" s="1">
        <v>1</v>
      </c>
      <c r="N98" s="1">
        <v>0</v>
      </c>
      <c r="O98" s="1">
        <v>0</v>
      </c>
      <c r="P98" s="1" t="s">
        <v>52</v>
      </c>
      <c r="Q98" s="1" t="s">
        <v>52</v>
      </c>
      <c r="R98" s="21">
        <v>3.7086800000000002</v>
      </c>
      <c r="S98" s="1">
        <v>15.690942499999998</v>
      </c>
      <c r="T98">
        <v>57.459999084472699</v>
      </c>
      <c r="U98" s="1">
        <v>18.513976028443533</v>
      </c>
      <c r="V98" s="1">
        <v>13.332480838477244</v>
      </c>
      <c r="W98">
        <v>6.518448292022768</v>
      </c>
      <c r="X98" s="20">
        <v>9.165635</v>
      </c>
      <c r="Y98" s="1">
        <v>0.16389553248882294</v>
      </c>
      <c r="Z98" s="1">
        <v>20</v>
      </c>
      <c r="AA98" s="1">
        <v>53.2</v>
      </c>
      <c r="AB98" s="1">
        <v>21</v>
      </c>
      <c r="AC98" s="1">
        <v>1.8</v>
      </c>
      <c r="AD98" s="1">
        <v>3.9</v>
      </c>
      <c r="AE98" s="1">
        <v>0</v>
      </c>
      <c r="AF98" s="1">
        <v>0.1</v>
      </c>
      <c r="AG98" s="1">
        <f t="shared" si="20"/>
        <v>0.2</v>
      </c>
      <c r="AH98" s="1">
        <f t="shared" si="21"/>
        <v>0.53200000000000003</v>
      </c>
      <c r="AI98" s="1">
        <f t="shared" si="22"/>
        <v>0.21</v>
      </c>
      <c r="AJ98" s="1">
        <f t="shared" si="23"/>
        <v>1.8000000000000002E-2</v>
      </c>
      <c r="AK98" s="1">
        <f t="shared" si="24"/>
        <v>3.9E-2</v>
      </c>
      <c r="AL98" s="1">
        <f t="shared" si="25"/>
        <v>0</v>
      </c>
      <c r="AM98" s="1">
        <f t="shared" si="26"/>
        <v>1E-3</v>
      </c>
      <c r="AN98" s="1">
        <f t="shared" si="27"/>
        <v>4.0000000000000008E-2</v>
      </c>
      <c r="AO98" s="1">
        <f t="shared" si="28"/>
        <v>0.28302400000000005</v>
      </c>
      <c r="AP98" s="1">
        <f t="shared" si="29"/>
        <v>4.4099999999999993E-2</v>
      </c>
      <c r="AQ98" s="1">
        <f t="shared" si="30"/>
        <v>3.2400000000000007E-4</v>
      </c>
      <c r="AR98" s="1">
        <f t="shared" si="31"/>
        <v>1.521E-3</v>
      </c>
      <c r="AS98" s="1">
        <f t="shared" si="32"/>
        <v>0</v>
      </c>
      <c r="AT98" s="1">
        <f t="shared" si="33"/>
        <v>9.9999999999999995E-7</v>
      </c>
      <c r="AU98" s="1">
        <f t="shared" si="34"/>
        <v>2.7102474455917824</v>
      </c>
      <c r="AV98" s="1">
        <v>25</v>
      </c>
      <c r="AW98" s="1">
        <v>80</v>
      </c>
      <c r="AX98" s="1">
        <v>55</v>
      </c>
      <c r="AY98" s="1"/>
      <c r="AZ98" s="3">
        <v>1.012</v>
      </c>
      <c r="BA98">
        <f t="shared" si="36"/>
        <v>1.0326530612244897</v>
      </c>
      <c r="BB98" s="1">
        <v>14.971888542175293</v>
      </c>
      <c r="BC98" s="1">
        <v>4.9227046966552734</v>
      </c>
      <c r="BD98" s="1">
        <v>0.88723790645599365</v>
      </c>
      <c r="BE98" s="1">
        <v>16.874717712402344</v>
      </c>
      <c r="BF98" s="1">
        <v>3.0413949489593506</v>
      </c>
      <c r="BG98" s="1">
        <v>5.5483479499816895</v>
      </c>
      <c r="BH98" t="e">
        <f>#REF!*100</f>
        <v>#REF!</v>
      </c>
      <c r="BI98" t="s">
        <v>64</v>
      </c>
      <c r="BJ98" t="s">
        <v>61</v>
      </c>
      <c r="BK98">
        <v>0.36897000000000002</v>
      </c>
      <c r="BL98">
        <v>2.7102474455917824</v>
      </c>
      <c r="BM98">
        <v>4.4852801996412897</v>
      </c>
      <c r="BN98">
        <v>0.63102999999999998</v>
      </c>
      <c r="BO98">
        <v>0.65600000000000003</v>
      </c>
      <c r="BP98">
        <v>0.64500000000000002</v>
      </c>
      <c r="BQ98">
        <v>0.64600000000000002</v>
      </c>
      <c r="BR98" s="1">
        <v>0</v>
      </c>
      <c r="BS98" s="15">
        <v>5</v>
      </c>
      <c r="BT98" s="15">
        <v>5</v>
      </c>
      <c r="BU98" t="s">
        <v>90</v>
      </c>
      <c r="BV98" t="s">
        <v>90</v>
      </c>
    </row>
    <row r="99" spans="1:74" x14ac:dyDescent="0.25">
      <c r="A99" s="1">
        <v>2002</v>
      </c>
      <c r="B99" s="7" t="s">
        <v>63</v>
      </c>
      <c r="C99" s="1">
        <v>5</v>
      </c>
      <c r="D99">
        <v>0.58260000000000001</v>
      </c>
      <c r="E99" t="s">
        <v>82</v>
      </c>
      <c r="F99" s="1">
        <v>1</v>
      </c>
      <c r="G99" s="1">
        <v>0</v>
      </c>
      <c r="H99" s="1">
        <v>0</v>
      </c>
      <c r="I99" s="1">
        <v>89.315351554870617</v>
      </c>
      <c r="J99" s="1">
        <v>0</v>
      </c>
      <c r="K99" s="1">
        <v>1</v>
      </c>
      <c r="L99" s="1">
        <v>0</v>
      </c>
      <c r="M99" s="1">
        <v>1</v>
      </c>
      <c r="N99" s="1">
        <v>0</v>
      </c>
      <c r="O99" s="1">
        <v>0</v>
      </c>
      <c r="P99" s="1" t="s">
        <v>52</v>
      </c>
      <c r="Q99" s="1" t="s">
        <v>52</v>
      </c>
      <c r="R99" s="21">
        <v>4.2681300000000002</v>
      </c>
      <c r="S99" s="1">
        <v>16.2965795</v>
      </c>
      <c r="T99">
        <v>56.950000762939503</v>
      </c>
      <c r="U99" s="1">
        <v>18.167069536896253</v>
      </c>
      <c r="V99" s="1">
        <v>9.775204900494824</v>
      </c>
      <c r="W99">
        <v>5.9681905729737821</v>
      </c>
      <c r="X99" s="20">
        <v>9.8991830000000007</v>
      </c>
      <c r="Y99" s="1">
        <v>0.16389553248882294</v>
      </c>
      <c r="Z99" s="1">
        <v>20</v>
      </c>
      <c r="AA99" s="1">
        <v>53.2</v>
      </c>
      <c r="AB99" s="1">
        <v>21</v>
      </c>
      <c r="AC99" s="1">
        <v>1.8</v>
      </c>
      <c r="AD99" s="1">
        <v>3.9</v>
      </c>
      <c r="AE99" s="1">
        <v>0</v>
      </c>
      <c r="AF99" s="1">
        <v>0.1</v>
      </c>
      <c r="AG99" s="1">
        <f t="shared" si="20"/>
        <v>0.2</v>
      </c>
      <c r="AH99" s="1">
        <f t="shared" si="21"/>
        <v>0.53200000000000003</v>
      </c>
      <c r="AI99" s="1">
        <f t="shared" si="22"/>
        <v>0.21</v>
      </c>
      <c r="AJ99" s="1">
        <f t="shared" si="23"/>
        <v>1.8000000000000002E-2</v>
      </c>
      <c r="AK99" s="1">
        <f t="shared" si="24"/>
        <v>3.9E-2</v>
      </c>
      <c r="AL99" s="1">
        <f t="shared" si="25"/>
        <v>0</v>
      </c>
      <c r="AM99" s="1">
        <f t="shared" si="26"/>
        <v>1E-3</v>
      </c>
      <c r="AN99" s="1">
        <f t="shared" si="27"/>
        <v>4.0000000000000008E-2</v>
      </c>
      <c r="AO99" s="1">
        <f t="shared" si="28"/>
        <v>0.28302400000000005</v>
      </c>
      <c r="AP99" s="1">
        <f t="shared" si="29"/>
        <v>4.4099999999999993E-2</v>
      </c>
      <c r="AQ99" s="1">
        <f t="shared" si="30"/>
        <v>3.2400000000000007E-4</v>
      </c>
      <c r="AR99" s="1">
        <f t="shared" si="31"/>
        <v>1.521E-3</v>
      </c>
      <c r="AS99" s="1">
        <f t="shared" si="32"/>
        <v>0</v>
      </c>
      <c r="AT99" s="1">
        <f t="shared" si="33"/>
        <v>9.9999999999999995E-7</v>
      </c>
      <c r="AU99" s="1">
        <f t="shared" si="34"/>
        <v>2.7102474455917824</v>
      </c>
      <c r="AV99" s="1">
        <v>25</v>
      </c>
      <c r="AW99" s="1">
        <v>80</v>
      </c>
      <c r="AX99" s="1">
        <v>55</v>
      </c>
      <c r="AY99" s="1"/>
      <c r="AZ99" s="3">
        <v>1.0190000000000001</v>
      </c>
      <c r="BA99">
        <f t="shared" si="36"/>
        <v>1.0397959183673471</v>
      </c>
      <c r="BB99" s="1">
        <v>15.25731372833252</v>
      </c>
      <c r="BC99" s="1">
        <v>4.6743640899658203</v>
      </c>
      <c r="BD99" s="1">
        <v>0.98379909992218018</v>
      </c>
      <c r="BE99" s="1">
        <v>15.508566856384277</v>
      </c>
      <c r="BF99" s="1">
        <v>3.264040470123291</v>
      </c>
      <c r="BG99" s="1">
        <v>4.7513399124145508</v>
      </c>
      <c r="BH99" t="e">
        <f>#REF!*100</f>
        <v>#REF!</v>
      </c>
      <c r="BI99" t="s">
        <v>64</v>
      </c>
      <c r="BJ99" t="s">
        <v>61</v>
      </c>
      <c r="BK99">
        <v>0.36897000000000002</v>
      </c>
      <c r="BL99">
        <v>2.7102474455917824</v>
      </c>
      <c r="BM99">
        <v>4.4921733830166044</v>
      </c>
      <c r="BN99">
        <v>0.63102999999999998</v>
      </c>
      <c r="BO99">
        <v>0.65600000000000003</v>
      </c>
      <c r="BP99">
        <v>0.64500000000000002</v>
      </c>
      <c r="BQ99">
        <v>0.64500000000000002</v>
      </c>
      <c r="BR99" s="1">
        <v>0</v>
      </c>
      <c r="BS99" s="15">
        <v>5</v>
      </c>
      <c r="BT99" s="15">
        <v>4.2859999999999996</v>
      </c>
      <c r="BU99" t="s">
        <v>90</v>
      </c>
      <c r="BV99" t="s">
        <v>90</v>
      </c>
    </row>
    <row r="100" spans="1:74" x14ac:dyDescent="0.25">
      <c r="A100" s="1">
        <v>2003</v>
      </c>
      <c r="B100" s="7" t="s">
        <v>63</v>
      </c>
      <c r="C100" s="1">
        <v>5</v>
      </c>
      <c r="D100">
        <v>0.54410000000000003</v>
      </c>
      <c r="E100" t="s">
        <v>82</v>
      </c>
      <c r="F100" s="1">
        <v>1</v>
      </c>
      <c r="G100" s="1">
        <v>0</v>
      </c>
      <c r="H100" s="1">
        <v>0</v>
      </c>
      <c r="I100" s="1">
        <v>89.403001556396489</v>
      </c>
      <c r="J100" s="1">
        <v>0</v>
      </c>
      <c r="K100" s="1">
        <v>1</v>
      </c>
      <c r="L100" s="1">
        <v>0</v>
      </c>
      <c r="M100" s="1">
        <v>0</v>
      </c>
      <c r="N100" s="1">
        <v>1</v>
      </c>
      <c r="O100" s="1">
        <v>0</v>
      </c>
      <c r="P100" s="1" t="s">
        <v>54</v>
      </c>
      <c r="Q100" s="1" t="s">
        <v>54</v>
      </c>
      <c r="R100" s="21">
        <v>4.3251400000000002</v>
      </c>
      <c r="S100" s="1">
        <v>16.686895</v>
      </c>
      <c r="T100">
        <v>58.5200004577637</v>
      </c>
      <c r="U100" s="1">
        <v>19.94088380546733</v>
      </c>
      <c r="V100" s="1">
        <v>7.8237979781306466</v>
      </c>
      <c r="W100">
        <v>6.8290148418355727</v>
      </c>
      <c r="X100" s="20">
        <v>9.5039929999999995</v>
      </c>
      <c r="Y100" s="1">
        <v>0.16389553248882294</v>
      </c>
      <c r="Z100" s="1">
        <v>20</v>
      </c>
      <c r="AA100" s="1">
        <v>53.2</v>
      </c>
      <c r="AB100" s="1">
        <v>21</v>
      </c>
      <c r="AC100" s="1">
        <v>1.8</v>
      </c>
      <c r="AD100" s="1">
        <v>3.9</v>
      </c>
      <c r="AE100" s="1">
        <v>0</v>
      </c>
      <c r="AF100" s="1">
        <v>0.1</v>
      </c>
      <c r="AG100" s="1">
        <f t="shared" si="20"/>
        <v>0.2</v>
      </c>
      <c r="AH100" s="1">
        <f t="shared" si="21"/>
        <v>0.53200000000000003</v>
      </c>
      <c r="AI100" s="1">
        <f t="shared" si="22"/>
        <v>0.21</v>
      </c>
      <c r="AJ100" s="1">
        <f t="shared" si="23"/>
        <v>1.8000000000000002E-2</v>
      </c>
      <c r="AK100" s="1">
        <f t="shared" si="24"/>
        <v>3.9E-2</v>
      </c>
      <c r="AL100" s="1">
        <f t="shared" si="25"/>
        <v>0</v>
      </c>
      <c r="AM100" s="1">
        <f t="shared" si="26"/>
        <v>1E-3</v>
      </c>
      <c r="AN100" s="1">
        <f t="shared" si="27"/>
        <v>4.0000000000000008E-2</v>
      </c>
      <c r="AO100" s="1">
        <f t="shared" si="28"/>
        <v>0.28302400000000005</v>
      </c>
      <c r="AP100" s="1">
        <f t="shared" si="29"/>
        <v>4.4099999999999993E-2</v>
      </c>
      <c r="AQ100" s="1">
        <f t="shared" si="30"/>
        <v>3.2400000000000007E-4</v>
      </c>
      <c r="AR100" s="1">
        <f t="shared" si="31"/>
        <v>1.521E-3</v>
      </c>
      <c r="AS100" s="1">
        <f t="shared" si="32"/>
        <v>0</v>
      </c>
      <c r="AT100" s="1">
        <f t="shared" si="33"/>
        <v>9.9999999999999995E-7</v>
      </c>
      <c r="AU100" s="1">
        <f t="shared" si="34"/>
        <v>2.7102474455917824</v>
      </c>
      <c r="AV100" s="1">
        <v>25</v>
      </c>
      <c r="AW100" s="1">
        <v>80</v>
      </c>
      <c r="AX100" s="1">
        <v>55</v>
      </c>
      <c r="AY100" s="1"/>
      <c r="AZ100" s="3">
        <v>1.02</v>
      </c>
      <c r="BA100">
        <f t="shared" si="36"/>
        <v>1.0408163265306123</v>
      </c>
      <c r="BB100" s="1">
        <v>15.744948387145996</v>
      </c>
      <c r="BC100" s="1">
        <v>5.1245932579040527</v>
      </c>
      <c r="BD100" s="1">
        <v>1.1156896352767944</v>
      </c>
      <c r="BE100" s="1">
        <v>14.112301826477051</v>
      </c>
      <c r="BF100" s="1">
        <v>3.0724287033081055</v>
      </c>
      <c r="BG100" s="1">
        <v>4.5932068824768066</v>
      </c>
      <c r="BH100" t="e">
        <f>#REF!*100</f>
        <v>#REF!</v>
      </c>
      <c r="BI100" t="s">
        <v>64</v>
      </c>
      <c r="BJ100" t="s">
        <v>61</v>
      </c>
      <c r="BK100">
        <v>0.36897000000000002</v>
      </c>
      <c r="BL100">
        <v>2.7102474455917824</v>
      </c>
      <c r="BM100">
        <v>4.493154256072196</v>
      </c>
      <c r="BN100">
        <v>0.63102999999999998</v>
      </c>
      <c r="BO100">
        <v>0.65600000000000003</v>
      </c>
      <c r="BP100">
        <v>0.64400000000000002</v>
      </c>
      <c r="BQ100">
        <v>0.64500000000000002</v>
      </c>
      <c r="BR100" s="1">
        <v>0</v>
      </c>
      <c r="BS100" s="15">
        <v>4.2859999999999996</v>
      </c>
      <c r="BT100" s="15">
        <v>4.2859999999999996</v>
      </c>
      <c r="BU100" t="s">
        <v>90</v>
      </c>
      <c r="BV100" t="s">
        <v>90</v>
      </c>
    </row>
    <row r="101" spans="1:74" x14ac:dyDescent="0.25">
      <c r="A101" s="1">
        <v>2004</v>
      </c>
      <c r="B101" s="7" t="s">
        <v>63</v>
      </c>
      <c r="C101" s="1">
        <v>5</v>
      </c>
      <c r="D101">
        <v>0.56110000000000004</v>
      </c>
      <c r="E101" t="s">
        <v>82</v>
      </c>
      <c r="F101" s="1">
        <v>1</v>
      </c>
      <c r="G101" s="1">
        <v>0</v>
      </c>
      <c r="H101" s="1">
        <v>0</v>
      </c>
      <c r="I101" s="1">
        <v>90.980701583862313</v>
      </c>
      <c r="J101" s="1">
        <v>0</v>
      </c>
      <c r="K101" s="1">
        <v>1</v>
      </c>
      <c r="L101" s="1">
        <v>0</v>
      </c>
      <c r="M101" s="1">
        <v>0</v>
      </c>
      <c r="N101" s="1">
        <v>1</v>
      </c>
      <c r="O101" s="1">
        <v>0</v>
      </c>
      <c r="P101" s="1" t="s">
        <v>54</v>
      </c>
      <c r="Q101" s="1" t="s">
        <v>54</v>
      </c>
      <c r="R101" s="21">
        <v>4.0793499999999998</v>
      </c>
      <c r="S101" s="1">
        <v>17.394095499999999</v>
      </c>
      <c r="T101">
        <v>57.540000915527301</v>
      </c>
      <c r="U101" s="1">
        <v>19.09267550899721</v>
      </c>
      <c r="V101" s="1">
        <v>7.2705096623595713</v>
      </c>
      <c r="W101">
        <v>7.2830334069626304</v>
      </c>
      <c r="X101" s="20">
        <v>10.262568999999999</v>
      </c>
      <c r="Y101" s="1">
        <v>0.41109263896942139</v>
      </c>
      <c r="Z101" s="1">
        <v>20</v>
      </c>
      <c r="AA101" s="1">
        <v>53.2</v>
      </c>
      <c r="AB101" s="1">
        <v>21</v>
      </c>
      <c r="AC101" s="1">
        <v>1.8</v>
      </c>
      <c r="AD101" s="1">
        <v>3.9</v>
      </c>
      <c r="AE101" s="1">
        <v>0</v>
      </c>
      <c r="AF101" s="1">
        <v>0.1</v>
      </c>
      <c r="AG101" s="1">
        <f t="shared" si="20"/>
        <v>0.2</v>
      </c>
      <c r="AH101" s="1">
        <f t="shared" si="21"/>
        <v>0.53200000000000003</v>
      </c>
      <c r="AI101" s="1">
        <f t="shared" si="22"/>
        <v>0.21</v>
      </c>
      <c r="AJ101" s="1">
        <f t="shared" si="23"/>
        <v>1.8000000000000002E-2</v>
      </c>
      <c r="AK101" s="1">
        <f t="shared" si="24"/>
        <v>3.9E-2</v>
      </c>
      <c r="AL101" s="1">
        <f t="shared" si="25"/>
        <v>0</v>
      </c>
      <c r="AM101" s="1">
        <f t="shared" si="26"/>
        <v>1E-3</v>
      </c>
      <c r="AN101" s="1">
        <f t="shared" si="27"/>
        <v>4.0000000000000008E-2</v>
      </c>
      <c r="AO101" s="1">
        <f t="shared" si="28"/>
        <v>0.28302400000000005</v>
      </c>
      <c r="AP101" s="1">
        <f t="shared" si="29"/>
        <v>4.4099999999999993E-2</v>
      </c>
      <c r="AQ101" s="1">
        <f t="shared" si="30"/>
        <v>3.2400000000000007E-4</v>
      </c>
      <c r="AR101" s="1">
        <f t="shared" si="31"/>
        <v>1.521E-3</v>
      </c>
      <c r="AS101" s="1">
        <f t="shared" si="32"/>
        <v>0</v>
      </c>
      <c r="AT101" s="1">
        <f t="shared" si="33"/>
        <v>9.9999999999999995E-7</v>
      </c>
      <c r="AU101" s="1">
        <f t="shared" si="34"/>
        <v>2.7102474455917824</v>
      </c>
      <c r="AV101" s="1">
        <v>25</v>
      </c>
      <c r="AW101" s="1">
        <v>80</v>
      </c>
      <c r="AX101" s="1">
        <v>55</v>
      </c>
      <c r="AY101" s="1"/>
      <c r="AZ101" s="3">
        <v>1.038</v>
      </c>
      <c r="BA101">
        <f t="shared" si="36"/>
        <v>1.0591836734693878</v>
      </c>
      <c r="BB101" s="1">
        <v>15.459567070007324</v>
      </c>
      <c r="BC101" s="1">
        <v>4.8170080184936523</v>
      </c>
      <c r="BD101" s="1">
        <v>1.1521070003509521</v>
      </c>
      <c r="BE101" s="1">
        <v>13.418517112731934</v>
      </c>
      <c r="BF101" s="1">
        <v>3.2093713283538818</v>
      </c>
      <c r="BG101" s="1">
        <v>4.1810421943664551</v>
      </c>
      <c r="BH101" t="e">
        <f>#REF!*100</f>
        <v>#REF!</v>
      </c>
      <c r="BI101" t="s">
        <v>64</v>
      </c>
      <c r="BJ101" t="s">
        <v>61</v>
      </c>
      <c r="BK101">
        <v>0.36897000000000002</v>
      </c>
      <c r="BL101">
        <v>2.7102474455917824</v>
      </c>
      <c r="BM101">
        <v>4.5106474135197132</v>
      </c>
      <c r="BN101">
        <v>0.63102999999999998</v>
      </c>
      <c r="BO101">
        <v>0.65600000000000003</v>
      </c>
      <c r="BP101">
        <v>0.64400000000000002</v>
      </c>
      <c r="BQ101">
        <v>0.64400000000000002</v>
      </c>
      <c r="BR101" s="1">
        <v>0</v>
      </c>
      <c r="BS101" s="15">
        <v>4.2859999999999996</v>
      </c>
      <c r="BT101" s="15">
        <v>4.2859999999999996</v>
      </c>
      <c r="BU101" t="s">
        <v>90</v>
      </c>
      <c r="BV101" t="s">
        <v>90</v>
      </c>
    </row>
    <row r="102" spans="1:74" x14ac:dyDescent="0.25">
      <c r="A102" s="1">
        <v>2005</v>
      </c>
      <c r="B102" s="7" t="s">
        <v>63</v>
      </c>
      <c r="C102" s="1">
        <v>5</v>
      </c>
      <c r="D102">
        <v>0.5504</v>
      </c>
      <c r="E102" t="s">
        <v>82</v>
      </c>
      <c r="F102" s="1">
        <v>1</v>
      </c>
      <c r="G102" s="1">
        <v>0</v>
      </c>
      <c r="H102" s="1">
        <v>0</v>
      </c>
      <c r="I102" s="1">
        <v>92.032501602172857</v>
      </c>
      <c r="J102" s="1">
        <v>0</v>
      </c>
      <c r="K102" s="1">
        <v>1</v>
      </c>
      <c r="L102" s="1">
        <v>0</v>
      </c>
      <c r="M102" s="1">
        <v>0</v>
      </c>
      <c r="N102" s="1">
        <v>1</v>
      </c>
      <c r="O102" s="1">
        <v>0</v>
      </c>
      <c r="P102" s="1" t="s">
        <v>54</v>
      </c>
      <c r="Q102" s="1" t="s">
        <v>54</v>
      </c>
      <c r="R102" s="21">
        <v>4.0209900000000003</v>
      </c>
      <c r="S102" s="1">
        <v>18.047608499999999</v>
      </c>
      <c r="T102">
        <v>58.110000610351598</v>
      </c>
      <c r="U102" s="1">
        <v>18.784322487329344</v>
      </c>
      <c r="V102" s="1">
        <v>8.5292741879215583</v>
      </c>
      <c r="W102">
        <v>5.557541216914359</v>
      </c>
      <c r="X102" s="20">
        <v>10.814346</v>
      </c>
      <c r="Y102" s="1">
        <v>0.41109263896942139</v>
      </c>
      <c r="Z102" s="1">
        <v>20</v>
      </c>
      <c r="AA102" s="1">
        <v>53.2</v>
      </c>
      <c r="AB102" s="1">
        <v>21</v>
      </c>
      <c r="AC102" s="1">
        <v>1.8</v>
      </c>
      <c r="AD102" s="1">
        <v>3.9</v>
      </c>
      <c r="AE102" s="1">
        <v>0</v>
      </c>
      <c r="AF102" s="1">
        <v>0.1</v>
      </c>
      <c r="AG102" s="1">
        <f t="shared" si="20"/>
        <v>0.2</v>
      </c>
      <c r="AH102" s="1">
        <f t="shared" si="21"/>
        <v>0.53200000000000003</v>
      </c>
      <c r="AI102" s="1">
        <f t="shared" si="22"/>
        <v>0.21</v>
      </c>
      <c r="AJ102" s="1">
        <f t="shared" si="23"/>
        <v>1.8000000000000002E-2</v>
      </c>
      <c r="AK102" s="1">
        <f t="shared" si="24"/>
        <v>3.9E-2</v>
      </c>
      <c r="AL102" s="1">
        <f t="shared" si="25"/>
        <v>0</v>
      </c>
      <c r="AM102" s="1">
        <f t="shared" si="26"/>
        <v>1E-3</v>
      </c>
      <c r="AN102" s="1">
        <f t="shared" si="27"/>
        <v>4.0000000000000008E-2</v>
      </c>
      <c r="AO102" s="1">
        <f t="shared" si="28"/>
        <v>0.28302400000000005</v>
      </c>
      <c r="AP102" s="1">
        <f t="shared" si="29"/>
        <v>4.4099999999999993E-2</v>
      </c>
      <c r="AQ102" s="1">
        <f t="shared" si="30"/>
        <v>3.2400000000000007E-4</v>
      </c>
      <c r="AR102" s="1">
        <f t="shared" si="31"/>
        <v>1.521E-3</v>
      </c>
      <c r="AS102" s="1">
        <f t="shared" si="32"/>
        <v>0</v>
      </c>
      <c r="AT102" s="1">
        <f t="shared" si="33"/>
        <v>9.9999999999999995E-7</v>
      </c>
      <c r="AU102" s="1">
        <f t="shared" si="34"/>
        <v>2.7102474455917824</v>
      </c>
      <c r="AV102" s="1">
        <v>25</v>
      </c>
      <c r="AW102" s="1">
        <v>80</v>
      </c>
      <c r="AX102" s="1">
        <v>55</v>
      </c>
      <c r="AY102" s="1"/>
      <c r="AZ102" s="3">
        <v>1.05</v>
      </c>
      <c r="BA102">
        <f t="shared" si="36"/>
        <v>1.0714285714285714</v>
      </c>
      <c r="BB102" s="1">
        <v>15.705087661743164</v>
      </c>
      <c r="BC102" s="1">
        <v>4.968468189239502</v>
      </c>
      <c r="BD102" s="1">
        <v>1.1575782299041748</v>
      </c>
      <c r="BE102" s="1">
        <v>13.567193984985352</v>
      </c>
      <c r="BF102" s="1">
        <v>3.1609516143798828</v>
      </c>
      <c r="BG102" s="1">
        <v>4.2921233177185059</v>
      </c>
      <c r="BH102" t="e">
        <f>#REF!*100</f>
        <v>#REF!</v>
      </c>
      <c r="BI102" t="s">
        <v>64</v>
      </c>
      <c r="BJ102" t="s">
        <v>61</v>
      </c>
      <c r="BK102">
        <v>0.36897000000000002</v>
      </c>
      <c r="BL102">
        <v>2.7102474455917824</v>
      </c>
      <c r="BM102">
        <v>4.5221417929454466</v>
      </c>
      <c r="BN102">
        <v>0.63102999999999998</v>
      </c>
      <c r="BO102">
        <v>0.65600000000000003</v>
      </c>
      <c r="BP102">
        <v>0.64300000000000002</v>
      </c>
      <c r="BQ102">
        <v>0.64400000000000002</v>
      </c>
      <c r="BR102" s="1">
        <v>0</v>
      </c>
      <c r="BS102" s="15">
        <v>4.2859999999999996</v>
      </c>
      <c r="BT102" s="15">
        <v>4.2859999999999996</v>
      </c>
      <c r="BU102" t="s">
        <v>90</v>
      </c>
      <c r="BV102" t="s">
        <v>90</v>
      </c>
    </row>
    <row r="103" spans="1:74" x14ac:dyDescent="0.25">
      <c r="A103" s="1">
        <v>2006</v>
      </c>
      <c r="B103" s="7" t="s">
        <v>63</v>
      </c>
      <c r="C103" s="1">
        <v>5</v>
      </c>
      <c r="D103">
        <v>0.57503888543992399</v>
      </c>
      <c r="E103" t="s">
        <v>82</v>
      </c>
      <c r="F103" s="1">
        <v>1</v>
      </c>
      <c r="G103" s="1">
        <v>0</v>
      </c>
      <c r="H103" s="1">
        <v>0</v>
      </c>
      <c r="I103" s="1">
        <v>94.574351646423338</v>
      </c>
      <c r="J103" s="1">
        <v>0</v>
      </c>
      <c r="K103" s="1">
        <v>1</v>
      </c>
      <c r="L103" s="1">
        <v>0</v>
      </c>
      <c r="M103" s="1">
        <v>0</v>
      </c>
      <c r="N103" s="1">
        <v>1</v>
      </c>
      <c r="O103" s="1">
        <v>0</v>
      </c>
      <c r="P103" s="1" t="s">
        <v>54</v>
      </c>
      <c r="Q103" s="1" t="s">
        <v>54</v>
      </c>
      <c r="R103" s="21">
        <v>3.9167200000000002</v>
      </c>
      <c r="S103" s="11">
        <v>18.129932650804601</v>
      </c>
      <c r="T103" s="15">
        <v>56.782296763717298</v>
      </c>
      <c r="U103" s="1">
        <v>20.536444576423946</v>
      </c>
      <c r="V103" s="1">
        <v>6.7301497459813424</v>
      </c>
      <c r="W103">
        <v>5.7750910623853429</v>
      </c>
      <c r="X103" s="20">
        <v>10.701923000000001</v>
      </c>
      <c r="Y103" s="1">
        <v>0.41109263896942139</v>
      </c>
      <c r="Z103" s="1">
        <v>20</v>
      </c>
      <c r="AA103" s="1">
        <v>53.2</v>
      </c>
      <c r="AB103" s="1">
        <v>21</v>
      </c>
      <c r="AC103" s="1">
        <v>1.8</v>
      </c>
      <c r="AD103" s="1">
        <v>3.9</v>
      </c>
      <c r="AE103" s="1">
        <v>0</v>
      </c>
      <c r="AF103" s="1">
        <v>0.1</v>
      </c>
      <c r="AG103" s="1">
        <f t="shared" si="20"/>
        <v>0.2</v>
      </c>
      <c r="AH103" s="1">
        <f t="shared" si="21"/>
        <v>0.53200000000000003</v>
      </c>
      <c r="AI103" s="1">
        <f t="shared" si="22"/>
        <v>0.21</v>
      </c>
      <c r="AJ103" s="1">
        <f t="shared" si="23"/>
        <v>1.8000000000000002E-2</v>
      </c>
      <c r="AK103" s="1">
        <f t="shared" si="24"/>
        <v>3.9E-2</v>
      </c>
      <c r="AL103" s="1">
        <f t="shared" si="25"/>
        <v>0</v>
      </c>
      <c r="AM103" s="1">
        <f t="shared" si="26"/>
        <v>1E-3</v>
      </c>
      <c r="AN103" s="1">
        <f t="shared" si="27"/>
        <v>4.0000000000000008E-2</v>
      </c>
      <c r="AO103" s="1">
        <f t="shared" si="28"/>
        <v>0.28302400000000005</v>
      </c>
      <c r="AP103" s="1">
        <f t="shared" si="29"/>
        <v>4.4099999999999993E-2</v>
      </c>
      <c r="AQ103" s="1">
        <f t="shared" si="30"/>
        <v>3.2400000000000007E-4</v>
      </c>
      <c r="AR103" s="1">
        <f t="shared" si="31"/>
        <v>1.521E-3</v>
      </c>
      <c r="AS103" s="1">
        <f t="shared" si="32"/>
        <v>0</v>
      </c>
      <c r="AT103" s="1">
        <f t="shared" si="33"/>
        <v>9.9999999999999995E-7</v>
      </c>
      <c r="AU103" s="1">
        <f t="shared" si="34"/>
        <v>2.7102474455917824</v>
      </c>
      <c r="AV103" s="1">
        <v>25</v>
      </c>
      <c r="AW103" s="1">
        <v>80</v>
      </c>
      <c r="AX103" s="1">
        <v>55</v>
      </c>
      <c r="AY103" s="1"/>
      <c r="AZ103" s="3">
        <v>1.079</v>
      </c>
      <c r="BA103">
        <f t="shared" si="36"/>
        <v>1.1010204081632653</v>
      </c>
      <c r="BB103" s="1">
        <v>15.756801605224609</v>
      </c>
      <c r="BC103" s="1">
        <v>4.9573421478271484</v>
      </c>
      <c r="BD103" s="1">
        <v>1.1067395210266113</v>
      </c>
      <c r="BE103" s="1">
        <v>14.304910659790039</v>
      </c>
      <c r="BF103" s="1">
        <v>3.1785566806793213</v>
      </c>
      <c r="BG103" s="1">
        <v>4.4981598854064941</v>
      </c>
      <c r="BH103" t="e">
        <f>#REF!*100</f>
        <v>#REF!</v>
      </c>
      <c r="BI103" t="s">
        <v>64</v>
      </c>
      <c r="BJ103" t="s">
        <v>61</v>
      </c>
      <c r="BK103">
        <v>0.36897000000000002</v>
      </c>
      <c r="BL103">
        <v>2.7102474455917824</v>
      </c>
      <c r="BM103">
        <v>4.5493863150520131</v>
      </c>
      <c r="BN103">
        <v>0.63102999999999998</v>
      </c>
      <c r="BO103">
        <v>0.65600000000000003</v>
      </c>
      <c r="BP103">
        <v>0.64300000000000002</v>
      </c>
      <c r="BQ103">
        <v>0.64300000000000002</v>
      </c>
      <c r="BR103" s="1">
        <v>0</v>
      </c>
      <c r="BS103" s="15">
        <v>4.2859999999999996</v>
      </c>
      <c r="BT103" s="15">
        <v>4.2859999999999996</v>
      </c>
      <c r="BU103" t="s">
        <v>90</v>
      </c>
      <c r="BV103" t="s">
        <v>90</v>
      </c>
    </row>
    <row r="104" spans="1:74" x14ac:dyDescent="0.25">
      <c r="A104" s="1">
        <v>2007</v>
      </c>
      <c r="B104" s="7" t="s">
        <v>63</v>
      </c>
      <c r="C104" s="1">
        <v>5</v>
      </c>
      <c r="D104">
        <v>0.57221292815226099</v>
      </c>
      <c r="E104" t="s">
        <v>82</v>
      </c>
      <c r="F104" s="1">
        <v>1</v>
      </c>
      <c r="G104" s="1">
        <v>0</v>
      </c>
      <c r="H104" s="1">
        <v>0</v>
      </c>
      <c r="I104" s="1">
        <v>95.187901657104476</v>
      </c>
      <c r="J104" s="1">
        <v>0</v>
      </c>
      <c r="K104" s="1">
        <v>1</v>
      </c>
      <c r="L104" s="1">
        <v>0</v>
      </c>
      <c r="M104" s="1">
        <v>1</v>
      </c>
      <c r="N104" s="1">
        <v>0</v>
      </c>
      <c r="O104" s="1">
        <v>0</v>
      </c>
      <c r="P104" s="1" t="s">
        <v>52</v>
      </c>
      <c r="Q104" s="1" t="s">
        <v>54</v>
      </c>
      <c r="R104" s="21">
        <v>4.0830099999999998</v>
      </c>
      <c r="S104" s="11">
        <v>19.018090655498799</v>
      </c>
      <c r="T104">
        <v>56.7299995422363</v>
      </c>
      <c r="U104" s="1">
        <v>19.790661420829927</v>
      </c>
      <c r="V104" s="1">
        <v>9.8458841029478226</v>
      </c>
      <c r="W104">
        <v>5.0397573321594393</v>
      </c>
      <c r="X104" s="20">
        <v>11.386735</v>
      </c>
      <c r="Y104" s="1">
        <v>0.41109263896942139</v>
      </c>
      <c r="Z104" s="1">
        <v>20</v>
      </c>
      <c r="AA104" s="1">
        <v>53.2</v>
      </c>
      <c r="AB104" s="1">
        <v>21</v>
      </c>
      <c r="AC104" s="1">
        <v>1.8</v>
      </c>
      <c r="AD104" s="1">
        <v>3.9</v>
      </c>
      <c r="AE104" s="1">
        <v>0</v>
      </c>
      <c r="AF104" s="1">
        <v>0.1</v>
      </c>
      <c r="AG104" s="1">
        <f t="shared" si="20"/>
        <v>0.2</v>
      </c>
      <c r="AH104" s="1">
        <f t="shared" si="21"/>
        <v>0.53200000000000003</v>
      </c>
      <c r="AI104" s="1">
        <f t="shared" si="22"/>
        <v>0.21</v>
      </c>
      <c r="AJ104" s="1">
        <f t="shared" si="23"/>
        <v>1.8000000000000002E-2</v>
      </c>
      <c r="AK104" s="1">
        <f t="shared" si="24"/>
        <v>3.9E-2</v>
      </c>
      <c r="AL104" s="1">
        <f t="shared" si="25"/>
        <v>0</v>
      </c>
      <c r="AM104" s="1">
        <f t="shared" si="26"/>
        <v>1E-3</v>
      </c>
      <c r="AN104" s="1">
        <f t="shared" si="27"/>
        <v>4.0000000000000008E-2</v>
      </c>
      <c r="AO104" s="1">
        <f t="shared" si="28"/>
        <v>0.28302400000000005</v>
      </c>
      <c r="AP104" s="1">
        <f t="shared" si="29"/>
        <v>4.4099999999999993E-2</v>
      </c>
      <c r="AQ104" s="1">
        <f t="shared" si="30"/>
        <v>3.2400000000000007E-4</v>
      </c>
      <c r="AR104" s="1">
        <f t="shared" si="31"/>
        <v>1.521E-3</v>
      </c>
      <c r="AS104" s="1">
        <f t="shared" si="32"/>
        <v>0</v>
      </c>
      <c r="AT104" s="1">
        <f t="shared" si="33"/>
        <v>9.9999999999999995E-7</v>
      </c>
      <c r="AU104" s="1">
        <f t="shared" si="34"/>
        <v>2.7102474455917824</v>
      </c>
      <c r="AV104" s="1">
        <v>25</v>
      </c>
      <c r="AW104" s="1">
        <v>80</v>
      </c>
      <c r="AX104" s="1">
        <v>55</v>
      </c>
      <c r="AY104" s="1"/>
      <c r="AZ104" s="3">
        <v>1.0859999999999999</v>
      </c>
      <c r="BA104">
        <f t="shared" si="36"/>
        <v>1.1081632653061224</v>
      </c>
      <c r="BB104" s="1">
        <v>15.808514595031738</v>
      </c>
      <c r="BC104" s="1">
        <v>4.9462161064147949</v>
      </c>
      <c r="BD104" s="1">
        <v>1.0559009313583374</v>
      </c>
      <c r="BE104" s="1">
        <v>15.04262638092041</v>
      </c>
      <c r="BF104" s="1">
        <v>3.1961617469787598</v>
      </c>
      <c r="BG104" s="1">
        <v>4.7041964530944824</v>
      </c>
      <c r="BH104" t="e">
        <f>#REF!*100</f>
        <v>#REF!</v>
      </c>
      <c r="BI104" t="s">
        <v>64</v>
      </c>
      <c r="BJ104" t="s">
        <v>61</v>
      </c>
      <c r="BK104">
        <v>0.36897000000000002</v>
      </c>
      <c r="BL104">
        <v>2.7102474455917824</v>
      </c>
      <c r="BM104">
        <v>4.5558528502877591</v>
      </c>
      <c r="BN104">
        <v>0.63102999999999998</v>
      </c>
      <c r="BO104">
        <v>0.65600000000000003</v>
      </c>
      <c r="BP104">
        <v>0.64200000000000002</v>
      </c>
      <c r="BQ104">
        <v>0.64300000000000002</v>
      </c>
      <c r="BR104" s="1">
        <v>0</v>
      </c>
      <c r="BS104" s="15">
        <v>4.2859999999999996</v>
      </c>
      <c r="BT104" s="15">
        <v>4.2859999999999996</v>
      </c>
      <c r="BU104" t="s">
        <v>90</v>
      </c>
      <c r="BV104" t="s">
        <v>90</v>
      </c>
    </row>
    <row r="105" spans="1:74" x14ac:dyDescent="0.25">
      <c r="A105" s="1">
        <v>2008</v>
      </c>
      <c r="B105" s="7" t="s">
        <v>63</v>
      </c>
      <c r="C105" s="1">
        <v>5</v>
      </c>
      <c r="D105">
        <v>0.52910869999999999</v>
      </c>
      <c r="E105" t="s">
        <v>82</v>
      </c>
      <c r="F105" s="1">
        <v>1</v>
      </c>
      <c r="G105" s="1">
        <v>0</v>
      </c>
      <c r="H105" s="1">
        <v>0</v>
      </c>
      <c r="I105" s="1">
        <v>93.697851631164554</v>
      </c>
      <c r="J105" s="1">
        <v>0</v>
      </c>
      <c r="K105" s="1">
        <v>1</v>
      </c>
      <c r="L105" s="1">
        <v>0</v>
      </c>
      <c r="M105" s="1">
        <v>1</v>
      </c>
      <c r="N105" s="1">
        <v>0</v>
      </c>
      <c r="O105" s="1">
        <v>0</v>
      </c>
      <c r="P105" s="1" t="s">
        <v>52</v>
      </c>
      <c r="Q105" s="1" t="s">
        <v>54</v>
      </c>
      <c r="R105" s="21">
        <v>3.9387799999999999</v>
      </c>
      <c r="S105" s="25">
        <v>19.643788999999998</v>
      </c>
      <c r="T105">
        <v>56.930000305175803</v>
      </c>
      <c r="U105" s="1">
        <v>20.26257740784483</v>
      </c>
      <c r="V105" s="1">
        <v>8.9441319058559472</v>
      </c>
      <c r="W105">
        <v>7.5556995074567084</v>
      </c>
      <c r="X105" s="20">
        <v>11.313259</v>
      </c>
      <c r="Y105" s="1">
        <v>0.69703048467636108</v>
      </c>
      <c r="Z105" s="1">
        <v>20</v>
      </c>
      <c r="AA105" s="1">
        <v>53.2</v>
      </c>
      <c r="AB105" s="1">
        <v>21</v>
      </c>
      <c r="AC105" s="1">
        <v>1.8</v>
      </c>
      <c r="AD105" s="1">
        <v>3.9</v>
      </c>
      <c r="AE105" s="1">
        <v>0</v>
      </c>
      <c r="AF105" s="1">
        <v>0.1</v>
      </c>
      <c r="AG105" s="1">
        <f t="shared" si="20"/>
        <v>0.2</v>
      </c>
      <c r="AH105" s="1">
        <f t="shared" si="21"/>
        <v>0.53200000000000003</v>
      </c>
      <c r="AI105" s="1">
        <f t="shared" si="22"/>
        <v>0.21</v>
      </c>
      <c r="AJ105" s="1">
        <f t="shared" si="23"/>
        <v>1.8000000000000002E-2</v>
      </c>
      <c r="AK105" s="1">
        <f t="shared" si="24"/>
        <v>3.9E-2</v>
      </c>
      <c r="AL105" s="1">
        <f t="shared" si="25"/>
        <v>0</v>
      </c>
      <c r="AM105" s="1">
        <f t="shared" si="26"/>
        <v>1E-3</v>
      </c>
      <c r="AN105" s="1">
        <f t="shared" si="27"/>
        <v>4.0000000000000008E-2</v>
      </c>
      <c r="AO105" s="1">
        <f t="shared" si="28"/>
        <v>0.28302400000000005</v>
      </c>
      <c r="AP105" s="1">
        <f t="shared" si="29"/>
        <v>4.4099999999999993E-2</v>
      </c>
      <c r="AQ105" s="1">
        <f t="shared" si="30"/>
        <v>3.2400000000000007E-4</v>
      </c>
      <c r="AR105" s="1">
        <f t="shared" si="31"/>
        <v>1.521E-3</v>
      </c>
      <c r="AS105" s="1">
        <f t="shared" si="32"/>
        <v>0</v>
      </c>
      <c r="AT105" s="1">
        <f t="shared" si="33"/>
        <v>9.9999999999999995E-7</v>
      </c>
      <c r="AU105" s="1">
        <f t="shared" si="34"/>
        <v>2.7102474455917824</v>
      </c>
      <c r="AV105" s="1">
        <v>25</v>
      </c>
      <c r="AW105" s="1">
        <v>80</v>
      </c>
      <c r="AX105" s="1">
        <v>55</v>
      </c>
      <c r="AY105" s="1"/>
      <c r="AZ105" s="3">
        <v>1.069</v>
      </c>
      <c r="BA105">
        <f t="shared" si="36"/>
        <v>1.0908163265306121</v>
      </c>
      <c r="BB105" s="1">
        <v>15.860227584838867</v>
      </c>
      <c r="BC105" s="1">
        <v>4.9350900650024414</v>
      </c>
      <c r="BD105" s="1">
        <v>1.0050623416900635</v>
      </c>
      <c r="BE105" s="1">
        <v>15.780343055725098</v>
      </c>
      <c r="BF105" s="1">
        <v>3.2137665748596191</v>
      </c>
      <c r="BG105" s="1">
        <v>4.9102330207824707</v>
      </c>
      <c r="BH105" t="e">
        <f>#REF!*100</f>
        <v>#REF!</v>
      </c>
      <c r="BI105" t="s">
        <v>64</v>
      </c>
      <c r="BJ105" t="s">
        <v>61</v>
      </c>
      <c r="BK105">
        <v>0.36897000000000002</v>
      </c>
      <c r="BL105">
        <v>2.7102474455917824</v>
      </c>
      <c r="BM105">
        <v>4.5400752608189237</v>
      </c>
      <c r="BN105">
        <v>0.63102999999999998</v>
      </c>
      <c r="BO105">
        <v>0.65600000000000003</v>
      </c>
      <c r="BP105">
        <v>0.64200000000000002</v>
      </c>
      <c r="BQ105">
        <v>0.64200000000000002</v>
      </c>
      <c r="BR105" s="1">
        <v>0</v>
      </c>
      <c r="BS105" s="15">
        <v>4.2859999999999996</v>
      </c>
      <c r="BT105" s="15">
        <v>4.2859999999999996</v>
      </c>
      <c r="BU105" t="s">
        <v>90</v>
      </c>
      <c r="BV105" t="s">
        <v>90</v>
      </c>
    </row>
    <row r="106" spans="1:74" x14ac:dyDescent="0.25">
      <c r="A106" s="1">
        <v>2009</v>
      </c>
      <c r="B106" s="7" t="s">
        <v>63</v>
      </c>
      <c r="C106" s="1">
        <v>5</v>
      </c>
      <c r="D106">
        <v>0.51956575000000005</v>
      </c>
      <c r="E106" t="s">
        <v>82</v>
      </c>
      <c r="F106" s="1">
        <v>1</v>
      </c>
      <c r="G106" s="1">
        <v>0</v>
      </c>
      <c r="H106" s="1">
        <v>0</v>
      </c>
      <c r="I106" s="1">
        <v>96.677951683044427</v>
      </c>
      <c r="J106" s="1">
        <v>0</v>
      </c>
      <c r="K106" s="1">
        <v>1</v>
      </c>
      <c r="L106" s="1">
        <v>0</v>
      </c>
      <c r="M106" s="1">
        <v>1</v>
      </c>
      <c r="N106" s="1">
        <v>0</v>
      </c>
      <c r="O106" s="1">
        <v>0</v>
      </c>
      <c r="P106" s="1" t="s">
        <v>52</v>
      </c>
      <c r="Q106" s="1" t="s">
        <v>54</v>
      </c>
      <c r="R106" s="21">
        <v>4.7765199999999997</v>
      </c>
      <c r="S106" s="25">
        <v>18.078854499999998</v>
      </c>
      <c r="T106">
        <v>58.880001068115199</v>
      </c>
      <c r="U106" s="1">
        <v>18.249192009464039</v>
      </c>
      <c r="V106" s="1">
        <v>9.2837849210901719</v>
      </c>
      <c r="W106">
        <v>3.4079069323808682</v>
      </c>
      <c r="X106" s="20">
        <v>13.27056</v>
      </c>
      <c r="Y106" s="1">
        <v>0.41109263896942139</v>
      </c>
      <c r="Z106" s="1">
        <v>20</v>
      </c>
      <c r="AA106" s="1">
        <v>53.2</v>
      </c>
      <c r="AB106" s="1">
        <v>21</v>
      </c>
      <c r="AC106" s="1">
        <v>1.8</v>
      </c>
      <c r="AD106" s="1">
        <v>3.9</v>
      </c>
      <c r="AE106" s="1">
        <v>0</v>
      </c>
      <c r="AF106" s="1">
        <v>0.1</v>
      </c>
      <c r="AG106" s="1">
        <f t="shared" si="20"/>
        <v>0.2</v>
      </c>
      <c r="AH106" s="1">
        <f t="shared" si="21"/>
        <v>0.53200000000000003</v>
      </c>
      <c r="AI106" s="1">
        <f t="shared" si="22"/>
        <v>0.21</v>
      </c>
      <c r="AJ106" s="1">
        <f t="shared" si="23"/>
        <v>1.8000000000000002E-2</v>
      </c>
      <c r="AK106" s="1">
        <f t="shared" si="24"/>
        <v>3.9E-2</v>
      </c>
      <c r="AL106" s="1">
        <f t="shared" si="25"/>
        <v>0</v>
      </c>
      <c r="AM106" s="1">
        <f t="shared" si="26"/>
        <v>1E-3</v>
      </c>
      <c r="AN106" s="1">
        <f t="shared" si="27"/>
        <v>4.0000000000000008E-2</v>
      </c>
      <c r="AO106" s="1">
        <f t="shared" si="28"/>
        <v>0.28302400000000005</v>
      </c>
      <c r="AP106" s="1">
        <f t="shared" si="29"/>
        <v>4.4099999999999993E-2</v>
      </c>
      <c r="AQ106" s="1">
        <f t="shared" si="30"/>
        <v>3.2400000000000007E-4</v>
      </c>
      <c r="AR106" s="1">
        <f t="shared" si="31"/>
        <v>1.521E-3</v>
      </c>
      <c r="AS106" s="1">
        <f t="shared" si="32"/>
        <v>0</v>
      </c>
      <c r="AT106" s="1">
        <f t="shared" si="33"/>
        <v>9.9999999999999995E-7</v>
      </c>
      <c r="AU106" s="1">
        <f t="shared" si="34"/>
        <v>2.7102474455917824</v>
      </c>
      <c r="AV106" s="1">
        <v>25</v>
      </c>
      <c r="AW106" s="1">
        <v>80</v>
      </c>
      <c r="AX106" s="1">
        <v>55</v>
      </c>
      <c r="AY106" s="1"/>
      <c r="AZ106" s="3">
        <v>1.103</v>
      </c>
      <c r="BA106">
        <f t="shared" si="36"/>
        <v>1.1255102040816327</v>
      </c>
      <c r="BB106" s="1">
        <v>15.679542541503906</v>
      </c>
      <c r="BC106" s="1">
        <v>4.9300799369812012</v>
      </c>
      <c r="BD106" s="1">
        <v>1.0422546863555908</v>
      </c>
      <c r="BE106" s="1">
        <v>15.043869018554688</v>
      </c>
      <c r="BF106" s="1">
        <v>3.1803832054138184</v>
      </c>
      <c r="BG106" s="1">
        <v>4.7302064895629883</v>
      </c>
      <c r="BH106" t="e">
        <f>#REF!*100</f>
        <v>#REF!</v>
      </c>
      <c r="BI106" t="s">
        <v>64</v>
      </c>
      <c r="BJ106" t="s">
        <v>61</v>
      </c>
      <c r="BK106">
        <v>0.36897000000000002</v>
      </c>
      <c r="BL106">
        <v>2.7102474455917824</v>
      </c>
      <c r="BM106">
        <v>4.5713853690473814</v>
      </c>
      <c r="BN106">
        <v>0.63102999999999998</v>
      </c>
      <c r="BO106">
        <v>0.65600000000000003</v>
      </c>
      <c r="BP106">
        <v>0.64100000000000001</v>
      </c>
      <c r="BQ106">
        <v>0.64200000000000002</v>
      </c>
      <c r="BR106" s="1">
        <v>0</v>
      </c>
      <c r="BS106" s="15">
        <v>4.2859999999999996</v>
      </c>
      <c r="BT106" s="15">
        <v>4.2859999999999996</v>
      </c>
      <c r="BU106" t="s">
        <v>90</v>
      </c>
      <c r="BV106" t="s">
        <v>90</v>
      </c>
    </row>
    <row r="107" spans="1:74" x14ac:dyDescent="0.25">
      <c r="A107" s="1">
        <v>2010</v>
      </c>
      <c r="B107" s="7" t="s">
        <v>63</v>
      </c>
      <c r="C107" s="1">
        <v>5</v>
      </c>
      <c r="D107">
        <v>0.52239018999999998</v>
      </c>
      <c r="E107" t="s">
        <v>82</v>
      </c>
      <c r="F107" s="1">
        <v>1</v>
      </c>
      <c r="G107" s="1">
        <v>0</v>
      </c>
      <c r="H107" s="1">
        <v>0</v>
      </c>
      <c r="I107" s="1">
        <v>97.817401702880844</v>
      </c>
      <c r="J107" s="1">
        <v>0</v>
      </c>
      <c r="K107" s="1">
        <v>1</v>
      </c>
      <c r="L107" s="1">
        <v>0</v>
      </c>
      <c r="M107" s="1">
        <v>1</v>
      </c>
      <c r="N107" s="1">
        <v>0</v>
      </c>
      <c r="O107" s="1">
        <v>0</v>
      </c>
      <c r="P107" s="1" t="s">
        <v>52</v>
      </c>
      <c r="Q107" s="1" t="s">
        <v>54</v>
      </c>
      <c r="R107" s="21">
        <v>4.8338299999999998</v>
      </c>
      <c r="S107" s="25">
        <v>18.409071000000001</v>
      </c>
      <c r="T107">
        <v>60.319999694824197</v>
      </c>
      <c r="U107" s="1">
        <v>17.764862623044682</v>
      </c>
      <c r="V107" s="1">
        <v>5.3200751696673985</v>
      </c>
      <c r="W107">
        <v>3.8562588952047321</v>
      </c>
      <c r="X107" s="20">
        <v>12.189045999999999</v>
      </c>
      <c r="Y107" s="1">
        <v>0.41109263896942139</v>
      </c>
      <c r="Z107" s="1">
        <v>20</v>
      </c>
      <c r="AA107" s="1">
        <v>53.2</v>
      </c>
      <c r="AB107" s="1">
        <v>21</v>
      </c>
      <c r="AC107" s="1">
        <v>1.8</v>
      </c>
      <c r="AD107" s="1">
        <v>3.9</v>
      </c>
      <c r="AE107" s="1">
        <v>0</v>
      </c>
      <c r="AF107" s="1">
        <v>0.1</v>
      </c>
      <c r="AG107" s="1">
        <f t="shared" si="20"/>
        <v>0.2</v>
      </c>
      <c r="AH107" s="1">
        <f t="shared" si="21"/>
        <v>0.53200000000000003</v>
      </c>
      <c r="AI107" s="1">
        <f t="shared" si="22"/>
        <v>0.21</v>
      </c>
      <c r="AJ107" s="1">
        <f t="shared" si="23"/>
        <v>1.8000000000000002E-2</v>
      </c>
      <c r="AK107" s="1">
        <f t="shared" si="24"/>
        <v>3.9E-2</v>
      </c>
      <c r="AL107" s="1">
        <f t="shared" si="25"/>
        <v>0</v>
      </c>
      <c r="AM107" s="1">
        <f t="shared" si="26"/>
        <v>1E-3</v>
      </c>
      <c r="AN107" s="1">
        <f t="shared" si="27"/>
        <v>4.0000000000000008E-2</v>
      </c>
      <c r="AO107" s="1">
        <f t="shared" si="28"/>
        <v>0.28302400000000005</v>
      </c>
      <c r="AP107" s="1">
        <f t="shared" si="29"/>
        <v>4.4099999999999993E-2</v>
      </c>
      <c r="AQ107" s="1">
        <f t="shared" si="30"/>
        <v>3.2400000000000007E-4</v>
      </c>
      <c r="AR107" s="1">
        <f t="shared" si="31"/>
        <v>1.521E-3</v>
      </c>
      <c r="AS107" s="1">
        <f t="shared" si="32"/>
        <v>0</v>
      </c>
      <c r="AT107" s="1">
        <f t="shared" si="33"/>
        <v>9.9999999999999995E-7</v>
      </c>
      <c r="AU107" s="1">
        <f t="shared" si="34"/>
        <v>2.7102474455917824</v>
      </c>
      <c r="AV107" s="1">
        <v>25</v>
      </c>
      <c r="AW107" s="1">
        <v>80</v>
      </c>
      <c r="AX107" s="1">
        <v>55</v>
      </c>
      <c r="AY107" s="1"/>
      <c r="AZ107" s="3">
        <v>1.1159999999999999</v>
      </c>
      <c r="BA107">
        <f t="shared" si="36"/>
        <v>1.1387755102040815</v>
      </c>
      <c r="BB107" s="1">
        <v>15.76761531829834</v>
      </c>
      <c r="BC107" s="1">
        <v>4.9301614761352539</v>
      </c>
      <c r="BD107" s="1">
        <v>1.1043151617050171</v>
      </c>
      <c r="BE107" s="1">
        <v>14.278182983398438</v>
      </c>
      <c r="BF107" s="1">
        <v>3.1981945037841797</v>
      </c>
      <c r="BG107" s="1">
        <v>4.4644513130187988</v>
      </c>
      <c r="BH107" t="e">
        <f>#REF!*100</f>
        <v>#REF!</v>
      </c>
      <c r="BI107" t="s">
        <v>64</v>
      </c>
      <c r="BJ107" t="s">
        <v>61</v>
      </c>
      <c r="BK107">
        <v>0.36897000000000002</v>
      </c>
      <c r="BL107">
        <v>2.7102474455917824</v>
      </c>
      <c r="BM107">
        <v>4.5831024927351347</v>
      </c>
      <c r="BN107">
        <v>0.63102999999999998</v>
      </c>
      <c r="BO107">
        <v>0.65600000000000003</v>
      </c>
      <c r="BP107">
        <v>0.64100000000000001</v>
      </c>
      <c r="BQ107">
        <v>0.64100000000000001</v>
      </c>
      <c r="BR107" s="1">
        <v>0</v>
      </c>
      <c r="BS107" s="15">
        <v>4.2859999999999996</v>
      </c>
      <c r="BT107" s="15">
        <v>4.2859999999999996</v>
      </c>
      <c r="BU107" t="s">
        <v>90</v>
      </c>
      <c r="BV107" t="s">
        <v>90</v>
      </c>
    </row>
    <row r="108" spans="1:74" x14ac:dyDescent="0.25">
      <c r="A108" s="1">
        <v>2011</v>
      </c>
      <c r="B108" s="7" t="s">
        <v>63</v>
      </c>
      <c r="C108" s="1">
        <v>5</v>
      </c>
      <c r="D108">
        <v>0.51193803999999998</v>
      </c>
      <c r="E108" t="s">
        <v>82</v>
      </c>
      <c r="F108" s="1">
        <v>1</v>
      </c>
      <c r="G108" s="1">
        <v>0</v>
      </c>
      <c r="H108" s="1">
        <v>0</v>
      </c>
      <c r="I108" s="1">
        <v>97.992701705932603</v>
      </c>
      <c r="J108" s="1">
        <v>0</v>
      </c>
      <c r="K108" s="1">
        <v>1</v>
      </c>
      <c r="L108" s="1">
        <v>0</v>
      </c>
      <c r="M108" s="1">
        <v>0</v>
      </c>
      <c r="N108" s="1">
        <v>1</v>
      </c>
      <c r="O108" s="1">
        <v>0</v>
      </c>
      <c r="P108" s="1" t="s">
        <v>54</v>
      </c>
      <c r="Q108" s="1" t="s">
        <v>54</v>
      </c>
      <c r="R108" s="21">
        <v>4.4660799999999998</v>
      </c>
      <c r="S108" s="25">
        <v>18.5769205</v>
      </c>
      <c r="T108">
        <v>61.549999237060497</v>
      </c>
      <c r="U108" s="1">
        <v>19.932762698138713</v>
      </c>
      <c r="V108" s="1">
        <v>4.2114760493726404</v>
      </c>
      <c r="W108">
        <v>6.7252117169564372</v>
      </c>
      <c r="X108" s="20">
        <v>12.290232</v>
      </c>
      <c r="Y108" s="1">
        <v>0.41109263896942139</v>
      </c>
      <c r="Z108" s="1">
        <v>20</v>
      </c>
      <c r="AA108" s="1">
        <v>53.2</v>
      </c>
      <c r="AB108" s="1">
        <v>21</v>
      </c>
      <c r="AC108" s="1">
        <v>1.8</v>
      </c>
      <c r="AD108" s="1">
        <v>3.9</v>
      </c>
      <c r="AE108" s="1">
        <v>0</v>
      </c>
      <c r="AF108" s="1">
        <v>0.1</v>
      </c>
      <c r="AG108" s="1">
        <f t="shared" si="20"/>
        <v>0.2</v>
      </c>
      <c r="AH108" s="1">
        <f t="shared" si="21"/>
        <v>0.53200000000000003</v>
      </c>
      <c r="AI108" s="1">
        <f t="shared" si="22"/>
        <v>0.21</v>
      </c>
      <c r="AJ108" s="1">
        <f t="shared" si="23"/>
        <v>1.8000000000000002E-2</v>
      </c>
      <c r="AK108" s="1">
        <f t="shared" si="24"/>
        <v>3.9E-2</v>
      </c>
      <c r="AL108" s="1">
        <f t="shared" si="25"/>
        <v>0</v>
      </c>
      <c r="AM108" s="1">
        <f t="shared" si="26"/>
        <v>1E-3</v>
      </c>
      <c r="AN108" s="1">
        <f t="shared" si="27"/>
        <v>4.0000000000000008E-2</v>
      </c>
      <c r="AO108" s="1">
        <f t="shared" si="28"/>
        <v>0.28302400000000005</v>
      </c>
      <c r="AP108" s="1">
        <f t="shared" si="29"/>
        <v>4.4099999999999993E-2</v>
      </c>
      <c r="AQ108" s="1">
        <f t="shared" si="30"/>
        <v>3.2400000000000007E-4</v>
      </c>
      <c r="AR108" s="1">
        <f t="shared" si="31"/>
        <v>1.521E-3</v>
      </c>
      <c r="AS108" s="1">
        <f t="shared" si="32"/>
        <v>0</v>
      </c>
      <c r="AT108" s="1">
        <f t="shared" si="33"/>
        <v>9.9999999999999995E-7</v>
      </c>
      <c r="AU108" s="1">
        <f t="shared" si="34"/>
        <v>2.7102474455917824</v>
      </c>
      <c r="AV108" s="1">
        <v>25</v>
      </c>
      <c r="AW108" s="1">
        <v>80</v>
      </c>
      <c r="AX108" s="1">
        <v>55</v>
      </c>
      <c r="AY108" s="1"/>
      <c r="AZ108" s="3">
        <v>1.1179999999999999</v>
      </c>
      <c r="BA108">
        <f t="shared" si="36"/>
        <v>1.1408163265306122</v>
      </c>
      <c r="BB108" s="1">
        <v>15.603562355041504</v>
      </c>
      <c r="BC108" s="1">
        <v>5.1306447982788086</v>
      </c>
      <c r="BD108" s="1">
        <v>1.160383939743042</v>
      </c>
      <c r="BE108" s="1">
        <v>13.446896553039551</v>
      </c>
      <c r="BF108" s="1">
        <v>3.0412478446960449</v>
      </c>
      <c r="BG108" s="1">
        <v>4.421506404876709</v>
      </c>
      <c r="BH108" t="e">
        <f>#REF!*100</f>
        <v>#REF!</v>
      </c>
      <c r="BI108" t="s">
        <v>64</v>
      </c>
      <c r="BJ108" t="s">
        <v>61</v>
      </c>
      <c r="BK108">
        <v>0.36897000000000002</v>
      </c>
      <c r="BL108">
        <v>2.7102474455917824</v>
      </c>
      <c r="BM108">
        <v>4.584893003508923</v>
      </c>
      <c r="BN108">
        <v>0.63102999999999998</v>
      </c>
      <c r="BO108">
        <v>0.65600000000000003</v>
      </c>
      <c r="BP108">
        <v>0.64</v>
      </c>
      <c r="BQ108">
        <v>0.64100000000000001</v>
      </c>
      <c r="BR108" s="1">
        <v>0</v>
      </c>
      <c r="BS108" s="15">
        <v>4.2859999999999996</v>
      </c>
      <c r="BT108" s="15">
        <v>3.4289999999999998</v>
      </c>
      <c r="BU108" t="s">
        <v>90</v>
      </c>
      <c r="BV108" t="s">
        <v>90</v>
      </c>
    </row>
    <row r="109" spans="1:74" x14ac:dyDescent="0.25">
      <c r="A109" s="1">
        <v>2012</v>
      </c>
      <c r="B109" s="7" t="s">
        <v>63</v>
      </c>
      <c r="C109" s="1">
        <v>5</v>
      </c>
      <c r="D109">
        <v>0.50324374999999999</v>
      </c>
      <c r="E109" t="s">
        <v>82</v>
      </c>
      <c r="F109" s="1">
        <v>1</v>
      </c>
      <c r="G109" s="1">
        <v>0</v>
      </c>
      <c r="H109" s="1">
        <v>0</v>
      </c>
      <c r="I109" s="1">
        <v>100.09630174255372</v>
      </c>
      <c r="J109" s="1">
        <v>0</v>
      </c>
      <c r="K109" s="1">
        <v>1</v>
      </c>
      <c r="L109" s="1">
        <v>0</v>
      </c>
      <c r="M109" s="1">
        <v>0</v>
      </c>
      <c r="N109" s="1">
        <v>1</v>
      </c>
      <c r="O109" s="1">
        <v>0</v>
      </c>
      <c r="P109" s="1" t="s">
        <v>54</v>
      </c>
      <c r="Q109" s="1" t="s">
        <v>54</v>
      </c>
      <c r="R109" s="21">
        <v>4.3703900000000004</v>
      </c>
      <c r="S109" s="25">
        <v>18.348435500000001</v>
      </c>
      <c r="T109">
        <v>62.650001525878899</v>
      </c>
      <c r="U109" s="1">
        <v>20.037335902685776</v>
      </c>
      <c r="V109" s="1">
        <v>9.3175528112235479</v>
      </c>
      <c r="W109">
        <v>2.9889869555931767</v>
      </c>
      <c r="X109" s="20">
        <v>12.349506999999999</v>
      </c>
      <c r="Y109" s="1">
        <v>0.41109263896942139</v>
      </c>
      <c r="Z109" s="1">
        <v>20</v>
      </c>
      <c r="AA109" s="1">
        <v>53.2</v>
      </c>
      <c r="AB109" s="1">
        <v>21</v>
      </c>
      <c r="AC109" s="1">
        <v>1.8</v>
      </c>
      <c r="AD109" s="1">
        <v>3.9</v>
      </c>
      <c r="AE109" s="1">
        <v>0</v>
      </c>
      <c r="AF109" s="1">
        <v>0.1</v>
      </c>
      <c r="AG109" s="1">
        <f t="shared" si="20"/>
        <v>0.2</v>
      </c>
      <c r="AH109" s="1">
        <f t="shared" si="21"/>
        <v>0.53200000000000003</v>
      </c>
      <c r="AI109" s="1">
        <f t="shared" si="22"/>
        <v>0.21</v>
      </c>
      <c r="AJ109" s="1">
        <f t="shared" si="23"/>
        <v>1.8000000000000002E-2</v>
      </c>
      <c r="AK109" s="1">
        <f t="shared" si="24"/>
        <v>3.9E-2</v>
      </c>
      <c r="AL109" s="1">
        <f t="shared" si="25"/>
        <v>0</v>
      </c>
      <c r="AM109" s="1">
        <f t="shared" si="26"/>
        <v>1E-3</v>
      </c>
      <c r="AN109" s="1">
        <f t="shared" si="27"/>
        <v>4.0000000000000008E-2</v>
      </c>
      <c r="AO109" s="1">
        <f t="shared" si="28"/>
        <v>0.28302400000000005</v>
      </c>
      <c r="AP109" s="1">
        <f t="shared" si="29"/>
        <v>4.4099999999999993E-2</v>
      </c>
      <c r="AQ109" s="1">
        <f t="shared" si="30"/>
        <v>3.2400000000000007E-4</v>
      </c>
      <c r="AR109" s="1">
        <f t="shared" si="31"/>
        <v>1.521E-3</v>
      </c>
      <c r="AS109" s="1">
        <f t="shared" si="32"/>
        <v>0</v>
      </c>
      <c r="AT109" s="1">
        <f t="shared" si="33"/>
        <v>9.9999999999999995E-7</v>
      </c>
      <c r="AU109" s="1">
        <f t="shared" si="34"/>
        <v>2.7102474455917824</v>
      </c>
      <c r="AV109" s="1">
        <v>25</v>
      </c>
      <c r="AW109" s="1">
        <v>80</v>
      </c>
      <c r="AX109" s="1">
        <v>55</v>
      </c>
      <c r="AY109" s="1"/>
      <c r="AZ109" s="3">
        <v>1.1420000000000001</v>
      </c>
      <c r="BA109">
        <f t="shared" si="36"/>
        <v>1.1653061224489798</v>
      </c>
      <c r="BB109" s="1">
        <v>15.862963676452637</v>
      </c>
      <c r="BC109" s="1">
        <v>5.2651424407958984</v>
      </c>
      <c r="BD109" s="1">
        <v>1.1277738809585571</v>
      </c>
      <c r="BE109" s="1">
        <v>14.065731048583984</v>
      </c>
      <c r="BF109" s="1">
        <v>3.0128271579742432</v>
      </c>
      <c r="BG109" s="1">
        <v>4.6686153411865234</v>
      </c>
      <c r="BH109" t="e">
        <f>#REF!*100</f>
        <v>#REF!</v>
      </c>
      <c r="BI109" t="s">
        <v>64</v>
      </c>
      <c r="BJ109" t="s">
        <v>61</v>
      </c>
      <c r="BK109">
        <v>0.36897000000000002</v>
      </c>
      <c r="BL109">
        <v>2.7102474455917824</v>
      </c>
      <c r="BM109">
        <v>4.6061327400098344</v>
      </c>
      <c r="BN109">
        <v>0.63102999999999998</v>
      </c>
      <c r="BO109">
        <v>0.65600000000000003</v>
      </c>
      <c r="BP109">
        <v>0.64</v>
      </c>
      <c r="BQ109">
        <v>0.64</v>
      </c>
      <c r="BR109" s="1">
        <v>0</v>
      </c>
      <c r="BS109" s="15">
        <v>3.4289999999999998</v>
      </c>
      <c r="BT109" s="15">
        <v>3.4289999999999998</v>
      </c>
      <c r="BU109" t="s">
        <v>90</v>
      </c>
      <c r="BV109" t="s">
        <v>90</v>
      </c>
    </row>
    <row r="110" spans="1:74" x14ac:dyDescent="0.25">
      <c r="A110" s="1">
        <v>2013</v>
      </c>
      <c r="B110" s="7" t="s">
        <v>63</v>
      </c>
      <c r="C110" s="1">
        <v>5</v>
      </c>
      <c r="D110">
        <v>0.50235121000000005</v>
      </c>
      <c r="E110" t="s">
        <v>82</v>
      </c>
      <c r="F110" s="1">
        <v>1</v>
      </c>
      <c r="G110" s="1">
        <v>0</v>
      </c>
      <c r="H110" s="1">
        <v>0</v>
      </c>
      <c r="I110" s="1">
        <v>102.28755178070068</v>
      </c>
      <c r="J110" s="1">
        <v>0</v>
      </c>
      <c r="K110" s="1">
        <v>1</v>
      </c>
      <c r="L110" s="1">
        <v>0</v>
      </c>
      <c r="M110" s="1">
        <v>0</v>
      </c>
      <c r="N110" s="1">
        <v>1</v>
      </c>
      <c r="O110" s="1">
        <v>0</v>
      </c>
      <c r="P110" s="1" t="s">
        <v>54</v>
      </c>
      <c r="Q110" s="1" t="s">
        <v>54</v>
      </c>
      <c r="R110" s="21">
        <v>4.8785499999999997</v>
      </c>
      <c r="S110" s="25">
        <v>19.674447000000001</v>
      </c>
      <c r="T110">
        <v>62.779998779296903</v>
      </c>
      <c r="U110" s="1">
        <v>20.220849636117627</v>
      </c>
      <c r="V110" s="1">
        <v>8.9185336954294545</v>
      </c>
      <c r="W110">
        <v>1.897796826162093</v>
      </c>
      <c r="X110" s="20">
        <v>12.794172</v>
      </c>
      <c r="Y110" s="1">
        <v>0.41109263896942139</v>
      </c>
      <c r="Z110" s="1">
        <v>20</v>
      </c>
      <c r="AA110" s="1">
        <v>53.2</v>
      </c>
      <c r="AB110" s="1">
        <v>21</v>
      </c>
      <c r="AC110" s="1">
        <v>1.8</v>
      </c>
      <c r="AD110" s="1">
        <v>3.9</v>
      </c>
      <c r="AE110" s="1">
        <v>0</v>
      </c>
      <c r="AF110" s="1">
        <v>0.1</v>
      </c>
      <c r="AG110" s="1">
        <f t="shared" si="20"/>
        <v>0.2</v>
      </c>
      <c r="AH110" s="1">
        <f t="shared" si="21"/>
        <v>0.53200000000000003</v>
      </c>
      <c r="AI110" s="1">
        <f t="shared" si="22"/>
        <v>0.21</v>
      </c>
      <c r="AJ110" s="1">
        <f t="shared" si="23"/>
        <v>1.8000000000000002E-2</v>
      </c>
      <c r="AK110" s="1">
        <f t="shared" si="24"/>
        <v>3.9E-2</v>
      </c>
      <c r="AL110" s="1">
        <f t="shared" si="25"/>
        <v>0</v>
      </c>
      <c r="AM110" s="1">
        <f t="shared" si="26"/>
        <v>1E-3</v>
      </c>
      <c r="AN110" s="1">
        <f t="shared" si="27"/>
        <v>4.0000000000000008E-2</v>
      </c>
      <c r="AO110" s="1">
        <f t="shared" si="28"/>
        <v>0.28302400000000005</v>
      </c>
      <c r="AP110" s="1">
        <f t="shared" si="29"/>
        <v>4.4099999999999993E-2</v>
      </c>
      <c r="AQ110" s="1">
        <f t="shared" si="30"/>
        <v>3.2400000000000007E-4</v>
      </c>
      <c r="AR110" s="1">
        <f t="shared" si="31"/>
        <v>1.521E-3</v>
      </c>
      <c r="AS110" s="1">
        <f t="shared" si="32"/>
        <v>0</v>
      </c>
      <c r="AT110" s="1">
        <f t="shared" si="33"/>
        <v>9.9999999999999995E-7</v>
      </c>
      <c r="AU110" s="1">
        <f t="shared" si="34"/>
        <v>2.7102474455917824</v>
      </c>
      <c r="AV110" s="1">
        <v>25</v>
      </c>
      <c r="AW110" s="1">
        <v>80</v>
      </c>
      <c r="AX110" s="1">
        <v>55</v>
      </c>
      <c r="AY110" s="1"/>
      <c r="AZ110" s="3">
        <v>1.167</v>
      </c>
      <c r="BA110">
        <f t="shared" si="36"/>
        <v>1.1908163265306122</v>
      </c>
      <c r="BB110" s="1"/>
      <c r="BC110" s="1"/>
      <c r="BD110" s="1"/>
      <c r="BE110" s="1"/>
      <c r="BF110" s="1"/>
      <c r="BG110" s="1"/>
      <c r="BH110" t="e">
        <f>#REF!*100</f>
        <v>#REF!</v>
      </c>
      <c r="BI110" t="s">
        <v>64</v>
      </c>
      <c r="BJ110" t="s">
        <v>61</v>
      </c>
      <c r="BK110">
        <v>0.36897000000000002</v>
      </c>
      <c r="BL110">
        <v>2.7102474455917824</v>
      </c>
      <c r="BM110">
        <v>4.6277879820804344</v>
      </c>
      <c r="BN110">
        <v>0.63102999999999998</v>
      </c>
      <c r="BO110">
        <v>0.65600000000000003</v>
      </c>
      <c r="BP110">
        <v>0.63900000000000001</v>
      </c>
      <c r="BQ110">
        <v>0.64</v>
      </c>
      <c r="BR110" s="1">
        <v>0</v>
      </c>
      <c r="BS110" s="15">
        <v>3.4289999999999998</v>
      </c>
      <c r="BT110" s="15">
        <v>3.4289999999999998</v>
      </c>
      <c r="BU110" t="s">
        <v>90</v>
      </c>
      <c r="BV110" t="s">
        <v>90</v>
      </c>
    </row>
    <row r="111" spans="1:74" x14ac:dyDescent="0.25">
      <c r="A111" s="1">
        <v>2014</v>
      </c>
      <c r="B111" s="7" t="s">
        <v>63</v>
      </c>
      <c r="C111" s="1">
        <v>5</v>
      </c>
      <c r="D111">
        <v>0.50110270999999995</v>
      </c>
      <c r="E111" t="s">
        <v>82</v>
      </c>
      <c r="F111" s="1">
        <v>1</v>
      </c>
      <c r="G111" s="1">
        <v>0</v>
      </c>
      <c r="H111" s="1">
        <v>0</v>
      </c>
      <c r="I111" s="1">
        <v>103.95290180969238</v>
      </c>
      <c r="J111" s="1">
        <v>0</v>
      </c>
      <c r="K111" s="1">
        <v>1</v>
      </c>
      <c r="L111" s="1">
        <v>0</v>
      </c>
      <c r="M111" s="1">
        <v>0</v>
      </c>
      <c r="N111" s="1">
        <v>1</v>
      </c>
      <c r="O111" s="1">
        <v>0</v>
      </c>
      <c r="P111" s="1" t="s">
        <v>54</v>
      </c>
      <c r="Q111" s="1" t="s">
        <v>54</v>
      </c>
      <c r="R111" s="21">
        <v>4.6294599999999999</v>
      </c>
      <c r="S111" s="25">
        <v>20.307891999999999</v>
      </c>
      <c r="T111">
        <v>63.2299995422363</v>
      </c>
      <c r="U111" s="1">
        <v>21.492636401146857</v>
      </c>
      <c r="V111" s="1">
        <v>8.8790823217719801</v>
      </c>
      <c r="W111">
        <v>1.8261108317985304</v>
      </c>
      <c r="X111" s="20">
        <v>12.871191</v>
      </c>
      <c r="Y111" s="1">
        <v>0.41109263896942139</v>
      </c>
      <c r="Z111" s="1">
        <v>20</v>
      </c>
      <c r="AA111" s="1">
        <v>53.2</v>
      </c>
      <c r="AB111" s="1">
        <v>21</v>
      </c>
      <c r="AC111" s="1">
        <v>1.8</v>
      </c>
      <c r="AD111" s="1">
        <v>3.9</v>
      </c>
      <c r="AE111" s="1">
        <v>0</v>
      </c>
      <c r="AF111" s="1">
        <v>0.1</v>
      </c>
      <c r="AG111" s="1">
        <f t="shared" si="20"/>
        <v>0.2</v>
      </c>
      <c r="AH111" s="1">
        <f t="shared" si="21"/>
        <v>0.53200000000000003</v>
      </c>
      <c r="AI111" s="1">
        <f t="shared" si="22"/>
        <v>0.21</v>
      </c>
      <c r="AJ111" s="1">
        <f t="shared" si="23"/>
        <v>1.8000000000000002E-2</v>
      </c>
      <c r="AK111" s="1">
        <f t="shared" si="24"/>
        <v>3.9E-2</v>
      </c>
      <c r="AL111" s="1">
        <f t="shared" si="25"/>
        <v>0</v>
      </c>
      <c r="AM111" s="1">
        <f t="shared" si="26"/>
        <v>1E-3</v>
      </c>
      <c r="AN111" s="1">
        <f t="shared" si="27"/>
        <v>4.0000000000000008E-2</v>
      </c>
      <c r="AO111" s="1">
        <f t="shared" si="28"/>
        <v>0.28302400000000005</v>
      </c>
      <c r="AP111" s="1">
        <f t="shared" si="29"/>
        <v>4.4099999999999993E-2</v>
      </c>
      <c r="AQ111" s="1">
        <f t="shared" si="30"/>
        <v>3.2400000000000007E-4</v>
      </c>
      <c r="AR111" s="1">
        <f t="shared" si="31"/>
        <v>1.521E-3</v>
      </c>
      <c r="AS111" s="1">
        <f t="shared" si="32"/>
        <v>0</v>
      </c>
      <c r="AT111" s="1">
        <f t="shared" si="33"/>
        <v>9.9999999999999995E-7</v>
      </c>
      <c r="AU111" s="1">
        <f t="shared" si="34"/>
        <v>2.7102474455917824</v>
      </c>
      <c r="AV111" s="1">
        <v>25</v>
      </c>
      <c r="AW111" s="1">
        <v>80</v>
      </c>
      <c r="AX111" s="1">
        <v>55</v>
      </c>
      <c r="AY111" s="1"/>
      <c r="AZ111" s="3">
        <v>1.1859999999999999</v>
      </c>
      <c r="BA111">
        <f t="shared" si="36"/>
        <v>1.2102040816326529</v>
      </c>
      <c r="BB111" s="1"/>
      <c r="BC111" s="1"/>
      <c r="BD111" s="1"/>
      <c r="BE111" s="1"/>
      <c r="BF111" s="1"/>
      <c r="BG111" s="1"/>
      <c r="BH111" t="e">
        <f>#REF!*100</f>
        <v>#REF!</v>
      </c>
      <c r="BI111" t="s">
        <v>64</v>
      </c>
      <c r="BJ111" t="s">
        <v>61</v>
      </c>
      <c r="BK111">
        <v>0.36897000000000002</v>
      </c>
      <c r="BL111">
        <v>2.7102474455917824</v>
      </c>
      <c r="BM111">
        <v>4.6439379293515497</v>
      </c>
      <c r="BN111">
        <v>0.63102999999999998</v>
      </c>
      <c r="BO111">
        <v>0.65600000000000003</v>
      </c>
      <c r="BP111">
        <v>0.63900000000000001</v>
      </c>
      <c r="BQ111">
        <v>0.63900000000000001</v>
      </c>
      <c r="BR111" s="1">
        <v>0</v>
      </c>
      <c r="BS111" s="15">
        <v>3.4289999999999998</v>
      </c>
      <c r="BT111" s="15">
        <v>3.4289999999999998</v>
      </c>
      <c r="BU111" t="s">
        <v>90</v>
      </c>
      <c r="BV111" t="s">
        <v>90</v>
      </c>
    </row>
    <row r="112" spans="1:74" x14ac:dyDescent="0.25">
      <c r="A112" s="1">
        <v>1993</v>
      </c>
      <c r="B112" s="7" t="s">
        <v>65</v>
      </c>
      <c r="C112" s="1">
        <v>6</v>
      </c>
      <c r="D112">
        <v>0.42869128000000001</v>
      </c>
      <c r="E112" t="s">
        <v>83</v>
      </c>
      <c r="F112" s="1">
        <v>0</v>
      </c>
      <c r="G112" s="1">
        <v>1</v>
      </c>
      <c r="H112" s="1">
        <v>0</v>
      </c>
      <c r="I112" s="1">
        <v>385.20833203124994</v>
      </c>
      <c r="J112" s="1">
        <v>0</v>
      </c>
      <c r="K112" s="1">
        <v>1</v>
      </c>
      <c r="L112" s="1">
        <v>0</v>
      </c>
      <c r="M112" s="1">
        <v>1</v>
      </c>
      <c r="N112" s="1">
        <v>0</v>
      </c>
      <c r="O112" s="1">
        <v>0</v>
      </c>
      <c r="P112" s="1" t="s">
        <v>52</v>
      </c>
      <c r="Q112" s="1" t="s">
        <v>52</v>
      </c>
      <c r="R112" s="10">
        <v>4.9111841268630796</v>
      </c>
      <c r="S112" s="25">
        <v>14.5854435</v>
      </c>
      <c r="T112">
        <v>54.299999237060497</v>
      </c>
      <c r="U112" s="1">
        <v>42.239739652627399</v>
      </c>
      <c r="V112" s="1">
        <v>17.534598921429115</v>
      </c>
      <c r="W112">
        <v>10.623454307485346</v>
      </c>
      <c r="X112" s="20">
        <v>15.77858706</v>
      </c>
      <c r="Y112" s="1">
        <v>0.16389553248882294</v>
      </c>
      <c r="Z112" s="1">
        <v>52</v>
      </c>
      <c r="AA112" s="1">
        <v>45</v>
      </c>
      <c r="AB112" s="1">
        <v>0</v>
      </c>
      <c r="AC112" s="1">
        <v>0.8</v>
      </c>
      <c r="AD112" s="1">
        <v>0</v>
      </c>
      <c r="AE112" s="1">
        <v>0.2</v>
      </c>
      <c r="AF112" s="1">
        <v>2</v>
      </c>
      <c r="AG112" s="1">
        <f t="shared" si="20"/>
        <v>0.52</v>
      </c>
      <c r="AH112" s="1">
        <f t="shared" si="21"/>
        <v>0.45</v>
      </c>
      <c r="AI112" s="1">
        <f t="shared" si="22"/>
        <v>0</v>
      </c>
      <c r="AJ112" s="1">
        <f t="shared" si="23"/>
        <v>8.0000000000000002E-3</v>
      </c>
      <c r="AK112" s="1">
        <f t="shared" si="24"/>
        <v>0</v>
      </c>
      <c r="AL112" s="1">
        <f t="shared" si="25"/>
        <v>2E-3</v>
      </c>
      <c r="AM112" s="1">
        <f t="shared" si="26"/>
        <v>0.02</v>
      </c>
      <c r="AN112" s="1">
        <f t="shared" si="27"/>
        <v>0.27040000000000003</v>
      </c>
      <c r="AO112" s="1">
        <f t="shared" si="28"/>
        <v>0.20250000000000001</v>
      </c>
      <c r="AP112" s="1">
        <f t="shared" si="29"/>
        <v>0</v>
      </c>
      <c r="AQ112" s="1">
        <f t="shared" si="30"/>
        <v>6.3999999999999997E-5</v>
      </c>
      <c r="AR112" s="1">
        <f t="shared" si="31"/>
        <v>0</v>
      </c>
      <c r="AS112" s="1">
        <f t="shared" si="32"/>
        <v>3.9999999999999998E-6</v>
      </c>
      <c r="AT112" s="1">
        <f t="shared" si="33"/>
        <v>4.0000000000000002E-4</v>
      </c>
      <c r="AU112" s="1">
        <f t="shared" si="34"/>
        <v>2.1125213364654982</v>
      </c>
      <c r="AV112" s="1">
        <v>2</v>
      </c>
      <c r="AW112" s="1">
        <v>48</v>
      </c>
      <c r="AX112" s="1">
        <v>45.8</v>
      </c>
      <c r="AY112" s="1"/>
      <c r="AZ112" s="3">
        <v>0.89599999999999991</v>
      </c>
      <c r="BA112">
        <f t="shared" ref="BA112:BA133" si="37">AZ112/AZ$112</f>
        <v>1</v>
      </c>
      <c r="BB112" s="1"/>
      <c r="BC112" s="1"/>
      <c r="BD112" s="1"/>
      <c r="BE112" s="1"/>
      <c r="BF112" s="1"/>
      <c r="BG112" s="1"/>
      <c r="BH112" t="e">
        <f>#REF!*100</f>
        <v>#REF!</v>
      </c>
      <c r="BI112" t="s">
        <v>53</v>
      </c>
      <c r="BJ112" t="s">
        <v>53</v>
      </c>
      <c r="BK112">
        <v>0.47336800000000007</v>
      </c>
      <c r="BL112">
        <v>2.1125213364654982</v>
      </c>
      <c r="BM112">
        <v>5.9537843100930736</v>
      </c>
      <c r="BN112">
        <v>0.52663199999999999</v>
      </c>
      <c r="BO112">
        <v>0.23799999999999999</v>
      </c>
      <c r="BP112">
        <v>0.34399999999999997</v>
      </c>
      <c r="BQ112">
        <v>0.34100000000000003</v>
      </c>
      <c r="BR112" s="1">
        <v>0</v>
      </c>
      <c r="BS112" s="15">
        <v>4.3330000000000002</v>
      </c>
      <c r="BT112" s="15">
        <v>4.3330000000000002</v>
      </c>
      <c r="BU112" t="s">
        <v>90</v>
      </c>
      <c r="BV112" t="s">
        <v>90</v>
      </c>
    </row>
    <row r="113" spans="1:74" x14ac:dyDescent="0.25">
      <c r="A113" s="1">
        <v>1994</v>
      </c>
      <c r="B113" s="7" t="s">
        <v>65</v>
      </c>
      <c r="C113" s="1">
        <v>6</v>
      </c>
      <c r="D113">
        <v>0.43806098999999998</v>
      </c>
      <c r="E113" t="s">
        <v>83</v>
      </c>
      <c r="F113" s="1">
        <v>0</v>
      </c>
      <c r="G113" s="1">
        <v>1</v>
      </c>
      <c r="H113" s="1">
        <v>0</v>
      </c>
      <c r="I113" s="1">
        <v>395.52641235351564</v>
      </c>
      <c r="J113" s="1">
        <v>0</v>
      </c>
      <c r="K113" s="1">
        <v>1</v>
      </c>
      <c r="L113" s="1">
        <v>0</v>
      </c>
      <c r="M113" s="1">
        <v>1</v>
      </c>
      <c r="N113" s="1">
        <v>0</v>
      </c>
      <c r="O113" s="1">
        <v>0</v>
      </c>
      <c r="P113" s="1" t="s">
        <v>52</v>
      </c>
      <c r="Q113" s="1" t="s">
        <v>52</v>
      </c>
      <c r="R113" s="10">
        <v>4.6689592164919196</v>
      </c>
      <c r="S113" s="25">
        <v>14.818645999999999</v>
      </c>
      <c r="T113">
        <v>54.720001220703097</v>
      </c>
      <c r="U113" s="1">
        <v>41.132305313506244</v>
      </c>
      <c r="V113" s="1">
        <v>15.125674069794007</v>
      </c>
      <c r="W113">
        <v>15.548364348935294</v>
      </c>
      <c r="X113" s="20">
        <v>16.585058320000002</v>
      </c>
      <c r="Y113" s="1">
        <v>0.41109263896942139</v>
      </c>
      <c r="Z113" s="1">
        <v>52</v>
      </c>
      <c r="AA113" s="1">
        <v>45</v>
      </c>
      <c r="AB113" s="1">
        <v>0</v>
      </c>
      <c r="AC113" s="1">
        <v>0.8</v>
      </c>
      <c r="AD113" s="1">
        <v>0</v>
      </c>
      <c r="AE113" s="1">
        <v>0.2</v>
      </c>
      <c r="AF113" s="1">
        <v>2</v>
      </c>
      <c r="AG113" s="1">
        <f t="shared" si="20"/>
        <v>0.52</v>
      </c>
      <c r="AH113" s="1">
        <f t="shared" si="21"/>
        <v>0.45</v>
      </c>
      <c r="AI113" s="1">
        <f t="shared" si="22"/>
        <v>0</v>
      </c>
      <c r="AJ113" s="1">
        <f t="shared" si="23"/>
        <v>8.0000000000000002E-3</v>
      </c>
      <c r="AK113" s="1">
        <f t="shared" si="24"/>
        <v>0</v>
      </c>
      <c r="AL113" s="1">
        <f t="shared" si="25"/>
        <v>2E-3</v>
      </c>
      <c r="AM113" s="1">
        <f t="shared" si="26"/>
        <v>0.02</v>
      </c>
      <c r="AN113" s="1">
        <f t="shared" si="27"/>
        <v>0.27040000000000003</v>
      </c>
      <c r="AO113" s="1">
        <f t="shared" si="28"/>
        <v>0.20250000000000001</v>
      </c>
      <c r="AP113" s="1">
        <f t="shared" si="29"/>
        <v>0</v>
      </c>
      <c r="AQ113" s="1">
        <f t="shared" si="30"/>
        <v>6.3999999999999997E-5</v>
      </c>
      <c r="AR113" s="1">
        <f t="shared" si="31"/>
        <v>0</v>
      </c>
      <c r="AS113" s="1">
        <f t="shared" si="32"/>
        <v>3.9999999999999998E-6</v>
      </c>
      <c r="AT113" s="1">
        <f t="shared" si="33"/>
        <v>4.0000000000000002E-4</v>
      </c>
      <c r="AU113" s="1">
        <f t="shared" si="34"/>
        <v>2.1125213364654982</v>
      </c>
      <c r="AV113" s="1">
        <v>2</v>
      </c>
      <c r="AW113" s="1">
        <v>48</v>
      </c>
      <c r="AX113" s="1">
        <v>45.8</v>
      </c>
      <c r="AY113" s="1"/>
      <c r="AZ113" s="3">
        <v>0.92</v>
      </c>
      <c r="BA113">
        <f t="shared" si="37"/>
        <v>1.0267857142857144</v>
      </c>
      <c r="BB113" s="1"/>
      <c r="BC113" s="1"/>
      <c r="BD113" s="1"/>
      <c r="BE113" s="1"/>
      <c r="BF113" s="1"/>
      <c r="BG113" s="1"/>
      <c r="BH113" t="e">
        <f>#REF!*100</f>
        <v>#REF!</v>
      </c>
      <c r="BI113" t="s">
        <v>53</v>
      </c>
      <c r="BJ113" t="s">
        <v>53</v>
      </c>
      <c r="BK113">
        <v>0.47336800000000007</v>
      </c>
      <c r="BL113">
        <v>2.1125213364654982</v>
      </c>
      <c r="BM113">
        <v>5.9802175671612297</v>
      </c>
      <c r="BN113">
        <v>0.52663199999999999</v>
      </c>
      <c r="BO113">
        <v>0.23799999999999999</v>
      </c>
      <c r="BP113">
        <v>0.34599999999999997</v>
      </c>
      <c r="BQ113">
        <v>0.34399999999999997</v>
      </c>
      <c r="BR113" s="1">
        <v>0</v>
      </c>
      <c r="BS113" s="15">
        <v>4.3330000000000002</v>
      </c>
      <c r="BT113" s="15">
        <v>4</v>
      </c>
      <c r="BU113" t="s">
        <v>90</v>
      </c>
      <c r="BV113" t="s">
        <v>90</v>
      </c>
    </row>
    <row r="114" spans="1:74" x14ac:dyDescent="0.25">
      <c r="A114" s="1">
        <v>1995</v>
      </c>
      <c r="B114" s="7" t="s">
        <v>65</v>
      </c>
      <c r="C114" s="1">
        <v>6</v>
      </c>
      <c r="D114">
        <v>0.43008552</v>
      </c>
      <c r="E114" t="s">
        <v>83</v>
      </c>
      <c r="F114" s="1">
        <v>0</v>
      </c>
      <c r="G114" s="1">
        <v>1</v>
      </c>
      <c r="H114" s="1">
        <v>0</v>
      </c>
      <c r="I114" s="1">
        <v>386.92801208496093</v>
      </c>
      <c r="J114" s="1">
        <v>0</v>
      </c>
      <c r="K114" s="1">
        <v>1</v>
      </c>
      <c r="L114" s="1">
        <v>1</v>
      </c>
      <c r="M114" s="1">
        <v>0</v>
      </c>
      <c r="N114" s="1">
        <v>0</v>
      </c>
      <c r="O114" s="1">
        <v>0</v>
      </c>
      <c r="P114" s="1" t="s">
        <v>55</v>
      </c>
      <c r="Q114" s="1" t="s">
        <v>55</v>
      </c>
      <c r="R114">
        <v>3.3527200222015399</v>
      </c>
      <c r="S114" s="25">
        <v>16.523038</v>
      </c>
      <c r="T114">
        <v>55.029998779296903</v>
      </c>
      <c r="U114" s="1">
        <v>40.365476920359015</v>
      </c>
      <c r="V114" s="1">
        <v>11.868583604715731</v>
      </c>
      <c r="W114">
        <v>22.192482996841775</v>
      </c>
      <c r="X114" s="20">
        <v>15.503679930000001</v>
      </c>
      <c r="Y114" s="1">
        <v>0.47168651223182678</v>
      </c>
      <c r="Z114" s="1">
        <v>52</v>
      </c>
      <c r="AA114" s="1">
        <v>45</v>
      </c>
      <c r="AB114" s="1">
        <v>0</v>
      </c>
      <c r="AC114" s="1">
        <v>0.8</v>
      </c>
      <c r="AD114" s="1">
        <v>0</v>
      </c>
      <c r="AE114" s="1">
        <v>0.2</v>
      </c>
      <c r="AF114" s="1">
        <v>2</v>
      </c>
      <c r="AG114" s="1">
        <f t="shared" si="20"/>
        <v>0.52</v>
      </c>
      <c r="AH114" s="1">
        <f t="shared" si="21"/>
        <v>0.45</v>
      </c>
      <c r="AI114" s="1">
        <f t="shared" si="22"/>
        <v>0</v>
      </c>
      <c r="AJ114" s="1">
        <f t="shared" si="23"/>
        <v>8.0000000000000002E-3</v>
      </c>
      <c r="AK114" s="1">
        <f t="shared" si="24"/>
        <v>0</v>
      </c>
      <c r="AL114" s="1">
        <f t="shared" si="25"/>
        <v>2E-3</v>
      </c>
      <c r="AM114" s="1">
        <f t="shared" si="26"/>
        <v>0.02</v>
      </c>
      <c r="AN114" s="1">
        <f t="shared" si="27"/>
        <v>0.27040000000000003</v>
      </c>
      <c r="AO114" s="1">
        <f t="shared" si="28"/>
        <v>0.20250000000000001</v>
      </c>
      <c r="AP114" s="1">
        <f t="shared" si="29"/>
        <v>0</v>
      </c>
      <c r="AQ114" s="1">
        <f t="shared" si="30"/>
        <v>6.3999999999999997E-5</v>
      </c>
      <c r="AR114" s="1">
        <f t="shared" si="31"/>
        <v>0</v>
      </c>
      <c r="AS114" s="1">
        <f t="shared" si="32"/>
        <v>3.9999999999999998E-6</v>
      </c>
      <c r="AT114" s="1">
        <f t="shared" si="33"/>
        <v>4.0000000000000002E-4</v>
      </c>
      <c r="AU114" s="1">
        <f t="shared" si="34"/>
        <v>2.1125213364654982</v>
      </c>
      <c r="AV114" s="1">
        <v>2</v>
      </c>
      <c r="AW114" s="1">
        <v>48</v>
      </c>
      <c r="AX114" s="1">
        <v>45.8</v>
      </c>
      <c r="AY114" s="1"/>
      <c r="AZ114" s="3">
        <v>0.9</v>
      </c>
      <c r="BA114">
        <f t="shared" si="37"/>
        <v>1.0044642857142858</v>
      </c>
      <c r="BB114" s="1">
        <v>16.464029312133789</v>
      </c>
      <c r="BC114" s="1">
        <v>6.4773731231689453</v>
      </c>
      <c r="BD114" s="1">
        <v>1.4752794504165649</v>
      </c>
      <c r="BE114" s="1">
        <v>11.159938812255859</v>
      </c>
      <c r="BF114" s="1">
        <v>2.5417757034301758</v>
      </c>
      <c r="BG114" s="1">
        <v>4.3906073570251465</v>
      </c>
      <c r="BH114" t="e">
        <f>#REF!*100</f>
        <v>#REF!</v>
      </c>
      <c r="BI114" t="s">
        <v>53</v>
      </c>
      <c r="BJ114" t="s">
        <v>53</v>
      </c>
      <c r="BK114">
        <v>0.47336800000000007</v>
      </c>
      <c r="BL114">
        <v>2.1125213364654982</v>
      </c>
      <c r="BM114">
        <v>5.9582386604424542</v>
      </c>
      <c r="BN114">
        <v>0.52663199999999999</v>
      </c>
      <c r="BO114">
        <v>0.23799999999999999</v>
      </c>
      <c r="BP114">
        <v>0.34899999999999998</v>
      </c>
      <c r="BQ114">
        <v>0.34599999999999997</v>
      </c>
      <c r="BR114" s="1">
        <v>0</v>
      </c>
      <c r="BS114" s="15">
        <v>4</v>
      </c>
      <c r="BT114" s="15">
        <v>4</v>
      </c>
      <c r="BU114" t="s">
        <v>90</v>
      </c>
      <c r="BV114" t="s">
        <v>90</v>
      </c>
    </row>
    <row r="115" spans="1:74" x14ac:dyDescent="0.25">
      <c r="A115" s="1">
        <v>1996</v>
      </c>
      <c r="B115" s="7" t="s">
        <v>65</v>
      </c>
      <c r="C115" s="1">
        <v>6</v>
      </c>
      <c r="D115">
        <v>0.43706959000000001</v>
      </c>
      <c r="E115" t="s">
        <v>83</v>
      </c>
      <c r="F115" s="1">
        <v>0</v>
      </c>
      <c r="G115" s="1">
        <v>1</v>
      </c>
      <c r="H115" s="1">
        <v>0</v>
      </c>
      <c r="I115" s="1">
        <v>394.23665231323241</v>
      </c>
      <c r="J115" s="1">
        <v>0</v>
      </c>
      <c r="K115" s="1">
        <v>1</v>
      </c>
      <c r="L115" s="1">
        <v>1</v>
      </c>
      <c r="M115" s="1">
        <v>0</v>
      </c>
      <c r="N115" s="1">
        <v>0</v>
      </c>
      <c r="O115" s="1">
        <v>0</v>
      </c>
      <c r="P115" s="1" t="s">
        <v>55</v>
      </c>
      <c r="Q115" s="1" t="s">
        <v>55</v>
      </c>
      <c r="R115">
        <v>3.8907198905944802</v>
      </c>
      <c r="S115" s="25">
        <v>16.844147</v>
      </c>
      <c r="T115">
        <v>52.5200004577637</v>
      </c>
      <c r="U115" s="1">
        <v>42.786178782799858</v>
      </c>
      <c r="V115" s="1">
        <v>9.0471250596347144</v>
      </c>
      <c r="W115">
        <v>15.797795308781431</v>
      </c>
      <c r="X115" s="20">
        <v>16.97053189</v>
      </c>
      <c r="Y115" s="1">
        <v>0.53228044509887695</v>
      </c>
      <c r="Z115" s="1">
        <v>52</v>
      </c>
      <c r="AA115" s="1">
        <v>45</v>
      </c>
      <c r="AB115" s="1">
        <v>0</v>
      </c>
      <c r="AC115" s="1">
        <v>0.8</v>
      </c>
      <c r="AD115" s="1">
        <v>0</v>
      </c>
      <c r="AE115" s="1">
        <v>0.2</v>
      </c>
      <c r="AF115" s="1">
        <v>2</v>
      </c>
      <c r="AG115" s="1">
        <f t="shared" si="20"/>
        <v>0.52</v>
      </c>
      <c r="AH115" s="1">
        <f t="shared" si="21"/>
        <v>0.45</v>
      </c>
      <c r="AI115" s="1">
        <f t="shared" si="22"/>
        <v>0</v>
      </c>
      <c r="AJ115" s="1">
        <f t="shared" si="23"/>
        <v>8.0000000000000002E-3</v>
      </c>
      <c r="AK115" s="1">
        <f t="shared" si="24"/>
        <v>0</v>
      </c>
      <c r="AL115" s="1">
        <f t="shared" si="25"/>
        <v>2E-3</v>
      </c>
      <c r="AM115" s="1">
        <f t="shared" si="26"/>
        <v>0.02</v>
      </c>
      <c r="AN115" s="1">
        <f t="shared" si="27"/>
        <v>0.27040000000000003</v>
      </c>
      <c r="AO115" s="1">
        <f t="shared" si="28"/>
        <v>0.20250000000000001</v>
      </c>
      <c r="AP115" s="1">
        <f t="shared" si="29"/>
        <v>0</v>
      </c>
      <c r="AQ115" s="1">
        <f t="shared" si="30"/>
        <v>6.3999999999999997E-5</v>
      </c>
      <c r="AR115" s="1">
        <f t="shared" si="31"/>
        <v>0</v>
      </c>
      <c r="AS115" s="1">
        <f t="shared" si="32"/>
        <v>3.9999999999999998E-6</v>
      </c>
      <c r="AT115" s="1">
        <f t="shared" si="33"/>
        <v>4.0000000000000002E-4</v>
      </c>
      <c r="AU115" s="1">
        <f t="shared" si="34"/>
        <v>2.1125213364654982</v>
      </c>
      <c r="AV115" s="1">
        <v>2</v>
      </c>
      <c r="AW115" s="1">
        <v>48</v>
      </c>
      <c r="AX115" s="1">
        <v>45.8</v>
      </c>
      <c r="AY115" s="1"/>
      <c r="AZ115" s="3">
        <v>0.91700000000000004</v>
      </c>
      <c r="BA115">
        <f t="shared" si="37"/>
        <v>1.0234375000000002</v>
      </c>
      <c r="BB115" s="1">
        <v>16.717748641967773</v>
      </c>
      <c r="BC115" s="1">
        <v>6.3133883476257324</v>
      </c>
      <c r="BD115" s="1">
        <v>1.4320343732833862</v>
      </c>
      <c r="BE115" s="1">
        <v>11.674125671386719</v>
      </c>
      <c r="BF115" s="1">
        <v>2.6479835510253906</v>
      </c>
      <c r="BG115" s="1">
        <v>4.4086847305297852</v>
      </c>
      <c r="BH115" t="e">
        <f>#REF!*100</f>
        <v>#REF!</v>
      </c>
      <c r="BI115" t="s">
        <v>53</v>
      </c>
      <c r="BJ115" t="s">
        <v>53</v>
      </c>
      <c r="BK115">
        <v>0.47336800000000007</v>
      </c>
      <c r="BL115">
        <v>2.1125213364654982</v>
      </c>
      <c r="BM115">
        <v>5.9769513693746088</v>
      </c>
      <c r="BN115">
        <v>0.52663199999999999</v>
      </c>
      <c r="BO115">
        <v>0.23799999999999999</v>
      </c>
      <c r="BP115">
        <v>0.35199999999999998</v>
      </c>
      <c r="BQ115">
        <v>0.34899999999999998</v>
      </c>
      <c r="BR115" s="1">
        <v>1</v>
      </c>
      <c r="BS115" s="15">
        <v>4</v>
      </c>
      <c r="BT115" s="15">
        <v>4</v>
      </c>
      <c r="BU115" t="s">
        <v>90</v>
      </c>
      <c r="BV115" t="s">
        <v>90</v>
      </c>
    </row>
    <row r="116" spans="1:74" x14ac:dyDescent="0.25">
      <c r="A116" s="1">
        <v>1997</v>
      </c>
      <c r="B116" s="7" t="s">
        <v>65</v>
      </c>
      <c r="C116" s="1">
        <v>6</v>
      </c>
      <c r="D116">
        <v>0.42867280000000002</v>
      </c>
      <c r="E116" t="s">
        <v>83</v>
      </c>
      <c r="F116" s="1">
        <v>0</v>
      </c>
      <c r="G116" s="1">
        <v>1</v>
      </c>
      <c r="H116" s="1">
        <v>0</v>
      </c>
      <c r="I116" s="1">
        <v>409.28385278320314</v>
      </c>
      <c r="J116" s="1">
        <v>0</v>
      </c>
      <c r="K116" s="1">
        <v>1</v>
      </c>
      <c r="L116" s="1">
        <v>1</v>
      </c>
      <c r="M116" s="1">
        <v>0</v>
      </c>
      <c r="N116" s="1">
        <v>0</v>
      </c>
      <c r="O116" s="1">
        <v>0</v>
      </c>
      <c r="P116" s="1" t="s">
        <v>55</v>
      </c>
      <c r="Q116" s="1" t="s">
        <v>55</v>
      </c>
      <c r="R116" s="10">
        <v>4.6689592164919196</v>
      </c>
      <c r="S116" s="25">
        <v>16.904505</v>
      </c>
      <c r="T116">
        <v>54.819999694824197</v>
      </c>
      <c r="U116" s="1">
        <v>44.587683365907978</v>
      </c>
      <c r="V116" s="1">
        <v>6.59905894787261</v>
      </c>
      <c r="W116">
        <v>14.894697828953923</v>
      </c>
      <c r="X116" s="20">
        <v>17.34657653</v>
      </c>
      <c r="Y116" s="1">
        <v>0.59287434816360474</v>
      </c>
      <c r="Z116" s="1">
        <v>52</v>
      </c>
      <c r="AA116" s="1">
        <v>45</v>
      </c>
      <c r="AB116" s="1">
        <v>0</v>
      </c>
      <c r="AC116" s="1">
        <v>0.8</v>
      </c>
      <c r="AD116" s="1">
        <v>0</v>
      </c>
      <c r="AE116" s="1">
        <v>0.2</v>
      </c>
      <c r="AF116" s="1">
        <v>2</v>
      </c>
      <c r="AG116" s="1">
        <f t="shared" si="20"/>
        <v>0.52</v>
      </c>
      <c r="AH116" s="1">
        <f t="shared" si="21"/>
        <v>0.45</v>
      </c>
      <c r="AI116" s="1">
        <f t="shared" si="22"/>
        <v>0</v>
      </c>
      <c r="AJ116" s="1">
        <f t="shared" si="23"/>
        <v>8.0000000000000002E-3</v>
      </c>
      <c r="AK116" s="1">
        <f t="shared" si="24"/>
        <v>0</v>
      </c>
      <c r="AL116" s="1">
        <f t="shared" si="25"/>
        <v>2E-3</v>
      </c>
      <c r="AM116" s="1">
        <f t="shared" si="26"/>
        <v>0.02</v>
      </c>
      <c r="AN116" s="1">
        <f t="shared" si="27"/>
        <v>0.27040000000000003</v>
      </c>
      <c r="AO116" s="1">
        <f t="shared" si="28"/>
        <v>0.20250000000000001</v>
      </c>
      <c r="AP116" s="1">
        <f t="shared" si="29"/>
        <v>0</v>
      </c>
      <c r="AQ116" s="1">
        <f t="shared" si="30"/>
        <v>6.3999999999999997E-5</v>
      </c>
      <c r="AR116" s="1">
        <f t="shared" si="31"/>
        <v>0</v>
      </c>
      <c r="AS116" s="1">
        <f t="shared" si="32"/>
        <v>3.9999999999999998E-6</v>
      </c>
      <c r="AT116" s="1">
        <f t="shared" si="33"/>
        <v>4.0000000000000002E-4</v>
      </c>
      <c r="AU116" s="1">
        <f t="shared" si="34"/>
        <v>2.1125213364654982</v>
      </c>
      <c r="AV116" s="1">
        <v>2</v>
      </c>
      <c r="AW116" s="1">
        <v>48</v>
      </c>
      <c r="AX116" s="1">
        <v>45.8</v>
      </c>
      <c r="AY116" s="1"/>
      <c r="AZ116" s="3">
        <v>0.95200000000000007</v>
      </c>
      <c r="BA116">
        <f t="shared" si="37"/>
        <v>1.0625000000000002</v>
      </c>
      <c r="BB116" s="1">
        <v>16.638286590576172</v>
      </c>
      <c r="BC116" s="1">
        <v>6.4037389755249023</v>
      </c>
      <c r="BD116" s="1">
        <v>1.5622333288192749</v>
      </c>
      <c r="BE116" s="1">
        <v>10.650321960449219</v>
      </c>
      <c r="BF116" s="1">
        <v>2.5982143878936768</v>
      </c>
      <c r="BG116" s="1">
        <v>4.0990924835205078</v>
      </c>
      <c r="BH116" t="e">
        <f>#REF!*100</f>
        <v>#REF!</v>
      </c>
      <c r="BI116" t="s">
        <v>53</v>
      </c>
      <c r="BJ116" t="s">
        <v>53</v>
      </c>
      <c r="BK116">
        <v>0.47336800000000007</v>
      </c>
      <c r="BL116">
        <v>2.1125213364654982</v>
      </c>
      <c r="BM116">
        <v>6.0144089319095091</v>
      </c>
      <c r="BN116">
        <v>0.52663199999999999</v>
      </c>
      <c r="BO116">
        <v>0.23799999999999999</v>
      </c>
      <c r="BP116">
        <v>0.35399999999999998</v>
      </c>
      <c r="BQ116">
        <v>0.35199999999999998</v>
      </c>
      <c r="BR116" s="1">
        <v>1</v>
      </c>
      <c r="BS116" s="15">
        <v>4</v>
      </c>
      <c r="BT116" s="15">
        <v>4</v>
      </c>
      <c r="BU116" t="s">
        <v>90</v>
      </c>
      <c r="BV116" t="s">
        <v>90</v>
      </c>
    </row>
    <row r="117" spans="1:74" x14ac:dyDescent="0.25">
      <c r="A117" s="1">
        <v>1998</v>
      </c>
      <c r="B117" s="7" t="s">
        <v>65</v>
      </c>
      <c r="C117" s="1">
        <v>6</v>
      </c>
      <c r="D117">
        <v>0.43086480999999999</v>
      </c>
      <c r="E117" t="s">
        <v>83</v>
      </c>
      <c r="F117" s="1">
        <v>0</v>
      </c>
      <c r="G117" s="1">
        <v>1</v>
      </c>
      <c r="H117" s="1">
        <v>0</v>
      </c>
      <c r="I117" s="1">
        <v>423.04129321289065</v>
      </c>
      <c r="J117" s="1">
        <v>0</v>
      </c>
      <c r="K117" s="1">
        <v>1</v>
      </c>
      <c r="L117" s="1">
        <v>1</v>
      </c>
      <c r="M117" s="1">
        <v>0</v>
      </c>
      <c r="N117" s="1">
        <v>0</v>
      </c>
      <c r="O117" s="1">
        <v>0</v>
      </c>
      <c r="P117" s="1" t="s">
        <v>55</v>
      </c>
      <c r="Q117" s="1" t="s">
        <v>55</v>
      </c>
      <c r="R117" s="10">
        <v>5.0322965820486498</v>
      </c>
      <c r="S117" s="25">
        <v>18.111092499999998</v>
      </c>
      <c r="T117">
        <v>56.509998321533203</v>
      </c>
      <c r="U117" s="1">
        <v>50.088559430687397</v>
      </c>
      <c r="V117" s="1">
        <v>9.2286834054091091</v>
      </c>
      <c r="W117">
        <v>12.125615282540608</v>
      </c>
      <c r="X117" s="20">
        <v>17.444604859999998</v>
      </c>
      <c r="Y117" s="1">
        <v>0.65346819162368774</v>
      </c>
      <c r="Z117" s="1">
        <v>52</v>
      </c>
      <c r="AA117" s="1">
        <v>45</v>
      </c>
      <c r="AB117" s="1">
        <v>0</v>
      </c>
      <c r="AC117" s="1">
        <v>0.8</v>
      </c>
      <c r="AD117" s="1">
        <v>0</v>
      </c>
      <c r="AE117" s="1">
        <v>0.2</v>
      </c>
      <c r="AF117" s="1">
        <v>2</v>
      </c>
      <c r="AG117" s="1">
        <f t="shared" si="20"/>
        <v>0.52</v>
      </c>
      <c r="AH117" s="1">
        <f t="shared" si="21"/>
        <v>0.45</v>
      </c>
      <c r="AI117" s="1">
        <f t="shared" si="22"/>
        <v>0</v>
      </c>
      <c r="AJ117" s="1">
        <f t="shared" si="23"/>
        <v>8.0000000000000002E-3</v>
      </c>
      <c r="AK117" s="1">
        <f t="shared" si="24"/>
        <v>0</v>
      </c>
      <c r="AL117" s="1">
        <f t="shared" si="25"/>
        <v>2E-3</v>
      </c>
      <c r="AM117" s="1">
        <f t="shared" si="26"/>
        <v>0.02</v>
      </c>
      <c r="AN117" s="1">
        <f t="shared" si="27"/>
        <v>0.27040000000000003</v>
      </c>
      <c r="AO117" s="1">
        <f t="shared" si="28"/>
        <v>0.20250000000000001</v>
      </c>
      <c r="AP117" s="1">
        <f t="shared" si="29"/>
        <v>0</v>
      </c>
      <c r="AQ117" s="1">
        <f t="shared" si="30"/>
        <v>6.3999999999999997E-5</v>
      </c>
      <c r="AR117" s="1">
        <f t="shared" si="31"/>
        <v>0</v>
      </c>
      <c r="AS117" s="1">
        <f t="shared" si="32"/>
        <v>3.9999999999999998E-6</v>
      </c>
      <c r="AT117" s="1">
        <f t="shared" si="33"/>
        <v>4.0000000000000002E-4</v>
      </c>
      <c r="AU117" s="1">
        <f t="shared" si="34"/>
        <v>2.1125213364654982</v>
      </c>
      <c r="AV117" s="1">
        <v>2</v>
      </c>
      <c r="AW117" s="1">
        <v>48</v>
      </c>
      <c r="AX117" s="1">
        <v>45.8</v>
      </c>
      <c r="AY117" s="1"/>
      <c r="AZ117" s="3">
        <v>0.9840000000000001</v>
      </c>
      <c r="BA117">
        <f t="shared" si="37"/>
        <v>1.098214285714286</v>
      </c>
      <c r="BB117" s="1">
        <v>16.710128784179688</v>
      </c>
      <c r="BC117" s="1">
        <v>6.3343510627746582</v>
      </c>
      <c r="BD117" s="1">
        <v>1.608237624168396</v>
      </c>
      <c r="BE117" s="1">
        <v>10.390336036682129</v>
      </c>
      <c r="BF117" s="1">
        <v>2.6380174160003662</v>
      </c>
      <c r="BG117" s="1">
        <v>3.9386911392211914</v>
      </c>
      <c r="BH117" t="e">
        <f>#REF!*100</f>
        <v>#REF!</v>
      </c>
      <c r="BI117" t="s">
        <v>53</v>
      </c>
      <c r="BJ117" t="s">
        <v>53</v>
      </c>
      <c r="BK117">
        <v>0.47336800000000007</v>
      </c>
      <c r="BL117">
        <v>2.1125213364654982</v>
      </c>
      <c r="BM117">
        <v>6.0474697941703974</v>
      </c>
      <c r="BN117">
        <v>0.52663199999999999</v>
      </c>
      <c r="BO117">
        <v>0.23799999999999999</v>
      </c>
      <c r="BP117">
        <v>0.35699999999999998</v>
      </c>
      <c r="BQ117">
        <v>0.35399999999999998</v>
      </c>
      <c r="BR117" s="1">
        <v>1</v>
      </c>
      <c r="BS117" s="15">
        <v>4</v>
      </c>
      <c r="BT117" s="15">
        <v>4.3330000000000002</v>
      </c>
      <c r="BU117" t="s">
        <v>90</v>
      </c>
      <c r="BV117" t="s">
        <v>90</v>
      </c>
    </row>
    <row r="118" spans="1:74" x14ac:dyDescent="0.25">
      <c r="A118" s="1">
        <v>1999</v>
      </c>
      <c r="B118" s="7" t="s">
        <v>65</v>
      </c>
      <c r="C118" s="1">
        <v>6</v>
      </c>
      <c r="D118">
        <v>0.45058816000000002</v>
      </c>
      <c r="E118" t="s">
        <v>83</v>
      </c>
      <c r="F118" s="1">
        <v>0</v>
      </c>
      <c r="G118" s="1">
        <v>1</v>
      </c>
      <c r="H118" s="1">
        <v>0</v>
      </c>
      <c r="I118" s="1">
        <v>432.49953350830077</v>
      </c>
      <c r="J118" s="1">
        <v>0</v>
      </c>
      <c r="K118" s="1">
        <v>1</v>
      </c>
      <c r="L118" s="1">
        <v>0</v>
      </c>
      <c r="M118" s="1">
        <v>1</v>
      </c>
      <c r="N118" s="1">
        <v>0</v>
      </c>
      <c r="O118" s="1">
        <v>0</v>
      </c>
      <c r="P118" s="1" t="s">
        <v>52</v>
      </c>
      <c r="Q118" s="1" t="s">
        <v>52</v>
      </c>
      <c r="R118">
        <v>5.3943600654602104</v>
      </c>
      <c r="S118" s="25">
        <v>17.901848999999999</v>
      </c>
      <c r="T118">
        <v>56.169998168945298</v>
      </c>
      <c r="U118" s="1">
        <v>45.92712185901707</v>
      </c>
      <c r="V118" s="1">
        <v>9.3614096978832428</v>
      </c>
      <c r="W118">
        <v>14.973828837206099</v>
      </c>
      <c r="X118" s="20">
        <v>17.720681410000001</v>
      </c>
      <c r="Y118" s="1">
        <v>0.71406209468841553</v>
      </c>
      <c r="Z118" s="1">
        <v>52</v>
      </c>
      <c r="AA118" s="1">
        <v>45</v>
      </c>
      <c r="AB118" s="1">
        <v>0</v>
      </c>
      <c r="AC118" s="1">
        <v>0.8</v>
      </c>
      <c r="AD118" s="1">
        <v>0</v>
      </c>
      <c r="AE118" s="1">
        <v>0.2</v>
      </c>
      <c r="AF118" s="1">
        <v>2</v>
      </c>
      <c r="AG118" s="1">
        <f t="shared" si="20"/>
        <v>0.52</v>
      </c>
      <c r="AH118" s="1">
        <f t="shared" si="21"/>
        <v>0.45</v>
      </c>
      <c r="AI118" s="1">
        <f t="shared" si="22"/>
        <v>0</v>
      </c>
      <c r="AJ118" s="1">
        <f t="shared" si="23"/>
        <v>8.0000000000000002E-3</v>
      </c>
      <c r="AK118" s="1">
        <f t="shared" si="24"/>
        <v>0</v>
      </c>
      <c r="AL118" s="1">
        <f t="shared" si="25"/>
        <v>2E-3</v>
      </c>
      <c r="AM118" s="1">
        <f t="shared" si="26"/>
        <v>0.02</v>
      </c>
      <c r="AN118" s="1">
        <f t="shared" si="27"/>
        <v>0.27040000000000003</v>
      </c>
      <c r="AO118" s="1">
        <f t="shared" si="28"/>
        <v>0.20250000000000001</v>
      </c>
      <c r="AP118" s="1">
        <f t="shared" si="29"/>
        <v>0</v>
      </c>
      <c r="AQ118" s="1">
        <f t="shared" si="30"/>
        <v>6.3999999999999997E-5</v>
      </c>
      <c r="AR118" s="1">
        <f t="shared" si="31"/>
        <v>0</v>
      </c>
      <c r="AS118" s="1">
        <f t="shared" si="32"/>
        <v>3.9999999999999998E-6</v>
      </c>
      <c r="AT118" s="1">
        <f t="shared" si="33"/>
        <v>4.0000000000000002E-4</v>
      </c>
      <c r="AU118" s="1">
        <f t="shared" si="34"/>
        <v>2.1125213364654982</v>
      </c>
      <c r="AV118" s="1">
        <v>2</v>
      </c>
      <c r="AW118" s="1">
        <v>48</v>
      </c>
      <c r="AX118" s="1">
        <v>45.8</v>
      </c>
      <c r="AY118" s="1"/>
      <c r="AZ118" s="3">
        <v>1.006</v>
      </c>
      <c r="BA118">
        <f t="shared" si="37"/>
        <v>1.1227678571428572</v>
      </c>
      <c r="BB118" s="1">
        <v>16.683629989624023</v>
      </c>
      <c r="BC118" s="1">
        <v>6.0786833763122559</v>
      </c>
      <c r="BD118" s="1">
        <v>1.4104597568511963</v>
      </c>
      <c r="BE118" s="1">
        <v>11.82850456237793</v>
      </c>
      <c r="BF118" s="1">
        <v>2.744612455368042</v>
      </c>
      <c r="BG118" s="1">
        <v>4.3097176551818848</v>
      </c>
      <c r="BH118" t="e">
        <f>#REF!*100</f>
        <v>#REF!</v>
      </c>
      <c r="BI118" t="s">
        <v>53</v>
      </c>
      <c r="BJ118" t="s">
        <v>53</v>
      </c>
      <c r="BK118">
        <v>0.47336800000000007</v>
      </c>
      <c r="BL118">
        <v>2.1125213364654982</v>
      </c>
      <c r="BM118">
        <v>6.0695812477778279</v>
      </c>
      <c r="BN118">
        <v>0.52663199999999999</v>
      </c>
      <c r="BO118">
        <v>0.23799999999999999</v>
      </c>
      <c r="BP118">
        <v>0.36</v>
      </c>
      <c r="BQ118">
        <v>0.35699999999999998</v>
      </c>
      <c r="BR118" s="1">
        <v>1</v>
      </c>
      <c r="BS118" s="15">
        <v>4.3330000000000002</v>
      </c>
      <c r="BT118" s="15">
        <v>4.3330000000000002</v>
      </c>
      <c r="BU118" t="s">
        <v>90</v>
      </c>
      <c r="BV118" t="s">
        <v>90</v>
      </c>
    </row>
    <row r="119" spans="1:74" x14ac:dyDescent="0.25">
      <c r="A119" s="1">
        <v>2000</v>
      </c>
      <c r="B119" s="7" t="s">
        <v>65</v>
      </c>
      <c r="C119" s="1">
        <v>6</v>
      </c>
      <c r="D119">
        <v>0.448766</v>
      </c>
      <c r="E119" t="s">
        <v>83</v>
      </c>
      <c r="F119" s="1">
        <v>0</v>
      </c>
      <c r="G119" s="1">
        <v>1</v>
      </c>
      <c r="H119" s="1">
        <v>0</v>
      </c>
      <c r="I119" s="1">
        <v>429.92001342773438</v>
      </c>
      <c r="J119" s="1">
        <v>0</v>
      </c>
      <c r="K119" s="1">
        <v>1</v>
      </c>
      <c r="L119" s="1">
        <v>0</v>
      </c>
      <c r="M119" s="1">
        <v>1</v>
      </c>
      <c r="N119" s="1">
        <v>0</v>
      </c>
      <c r="O119" s="1">
        <v>0</v>
      </c>
      <c r="P119" s="1" t="s">
        <v>52</v>
      </c>
      <c r="Q119" s="1" t="s">
        <v>52</v>
      </c>
      <c r="R119">
        <v>4.6669502258300799</v>
      </c>
      <c r="S119" s="25">
        <v>17.558061500000001</v>
      </c>
      <c r="T119">
        <v>55.880001068115199</v>
      </c>
      <c r="U119" s="1">
        <v>45.766202099759489</v>
      </c>
      <c r="V119" s="1">
        <v>16.744451202021086</v>
      </c>
      <c r="W119">
        <v>6.9765332577147916</v>
      </c>
      <c r="X119" s="20">
        <v>18.47799333</v>
      </c>
      <c r="Y119" s="1">
        <v>0.71406209468841553</v>
      </c>
      <c r="Z119" s="1">
        <v>52</v>
      </c>
      <c r="AA119" s="1">
        <v>45</v>
      </c>
      <c r="AB119" s="1">
        <v>0</v>
      </c>
      <c r="AC119" s="1">
        <v>0.8</v>
      </c>
      <c r="AD119" s="1">
        <v>0</v>
      </c>
      <c r="AE119" s="1">
        <v>0.2</v>
      </c>
      <c r="AF119" s="1">
        <v>2</v>
      </c>
      <c r="AG119" s="1">
        <f t="shared" si="20"/>
        <v>0.52</v>
      </c>
      <c r="AH119" s="1">
        <f t="shared" si="21"/>
        <v>0.45</v>
      </c>
      <c r="AI119" s="1">
        <f t="shared" si="22"/>
        <v>0</v>
      </c>
      <c r="AJ119" s="1">
        <f t="shared" si="23"/>
        <v>8.0000000000000002E-3</v>
      </c>
      <c r="AK119" s="1">
        <f t="shared" si="24"/>
        <v>0</v>
      </c>
      <c r="AL119" s="1">
        <f t="shared" si="25"/>
        <v>2E-3</v>
      </c>
      <c r="AM119" s="1">
        <f t="shared" si="26"/>
        <v>0.02</v>
      </c>
      <c r="AN119" s="1">
        <f t="shared" si="27"/>
        <v>0.27040000000000003</v>
      </c>
      <c r="AO119" s="1">
        <f t="shared" si="28"/>
        <v>0.20250000000000001</v>
      </c>
      <c r="AP119" s="1">
        <f t="shared" si="29"/>
        <v>0</v>
      </c>
      <c r="AQ119" s="1">
        <f t="shared" si="30"/>
        <v>6.3999999999999997E-5</v>
      </c>
      <c r="AR119" s="1">
        <f t="shared" si="31"/>
        <v>0</v>
      </c>
      <c r="AS119" s="1">
        <f t="shared" si="32"/>
        <v>3.9999999999999998E-6</v>
      </c>
      <c r="AT119" s="1">
        <f t="shared" si="33"/>
        <v>4.0000000000000002E-4</v>
      </c>
      <c r="AU119" s="1">
        <f t="shared" si="34"/>
        <v>2.1125213364654982</v>
      </c>
      <c r="AV119" s="1">
        <v>2</v>
      </c>
      <c r="AW119" s="1">
        <v>48</v>
      </c>
      <c r="AX119" s="1">
        <v>45.8</v>
      </c>
      <c r="AY119" s="1"/>
      <c r="AZ119" s="3">
        <v>1</v>
      </c>
      <c r="BA119">
        <f t="shared" si="37"/>
        <v>1.1160714285714286</v>
      </c>
      <c r="BB119" s="1">
        <v>16.359592437744141</v>
      </c>
      <c r="BC119" s="1">
        <v>6.1217684745788574</v>
      </c>
      <c r="BD119" s="1">
        <v>1.3886373043060303</v>
      </c>
      <c r="BE119" s="1">
        <v>11.781040191650391</v>
      </c>
      <c r="BF119" s="1">
        <v>2.6723637580871582</v>
      </c>
      <c r="BG119" s="1">
        <v>4.4084720611572266</v>
      </c>
      <c r="BH119" t="e">
        <f>#REF!*100</f>
        <v>#REF!</v>
      </c>
      <c r="BI119" t="s">
        <v>53</v>
      </c>
      <c r="BJ119" t="s">
        <v>53</v>
      </c>
      <c r="BK119">
        <v>0.47336800000000007</v>
      </c>
      <c r="BL119">
        <v>2.1125213364654982</v>
      </c>
      <c r="BM119">
        <v>6.063599176100281</v>
      </c>
      <c r="BN119">
        <v>0.52663199999999999</v>
      </c>
      <c r="BO119">
        <v>0.23799999999999999</v>
      </c>
      <c r="BP119">
        <v>0.36299999999999999</v>
      </c>
      <c r="BQ119">
        <v>0.36</v>
      </c>
      <c r="BR119" s="1">
        <v>0</v>
      </c>
      <c r="BS119" s="15">
        <v>4.3330000000000002</v>
      </c>
      <c r="BT119" s="15">
        <v>4.3330000000000002</v>
      </c>
      <c r="BU119" t="s">
        <v>90</v>
      </c>
      <c r="BV119" t="s">
        <v>90</v>
      </c>
    </row>
    <row r="120" spans="1:74" x14ac:dyDescent="0.25">
      <c r="A120" s="1">
        <v>2001</v>
      </c>
      <c r="B120" s="7" t="s">
        <v>65</v>
      </c>
      <c r="C120" s="1">
        <v>6</v>
      </c>
      <c r="D120">
        <v>0.49422944000000002</v>
      </c>
      <c r="E120" t="s">
        <v>83</v>
      </c>
      <c r="F120" s="1">
        <v>0</v>
      </c>
      <c r="G120" s="1">
        <v>1</v>
      </c>
      <c r="H120" s="1">
        <v>0</v>
      </c>
      <c r="I120" s="1">
        <v>430.77985345458984</v>
      </c>
      <c r="J120" s="1">
        <v>0</v>
      </c>
      <c r="K120" s="1">
        <v>1</v>
      </c>
      <c r="L120" s="1">
        <v>0</v>
      </c>
      <c r="M120" s="1">
        <v>1</v>
      </c>
      <c r="N120" s="1">
        <v>0</v>
      </c>
      <c r="O120" s="1">
        <v>0</v>
      </c>
      <c r="P120" s="1" t="s">
        <v>52</v>
      </c>
      <c r="Q120" s="1" t="s">
        <v>52</v>
      </c>
      <c r="R120">
        <v>4.8320298194885298</v>
      </c>
      <c r="S120" s="25">
        <v>19.707660999999998</v>
      </c>
      <c r="T120">
        <v>57.430000305175803</v>
      </c>
      <c r="U120" s="1">
        <v>44.531087440305939</v>
      </c>
      <c r="V120" s="1">
        <v>14.026081239190994</v>
      </c>
      <c r="W120">
        <v>8.6003904531318085</v>
      </c>
      <c r="X120" s="20">
        <v>19.242703479999999</v>
      </c>
      <c r="Y120" s="1">
        <v>0.71406209468841553</v>
      </c>
      <c r="Z120" s="1">
        <v>52</v>
      </c>
      <c r="AA120" s="1">
        <v>45</v>
      </c>
      <c r="AB120" s="1">
        <v>0</v>
      </c>
      <c r="AC120" s="1">
        <v>0.8</v>
      </c>
      <c r="AD120" s="1">
        <v>0</v>
      </c>
      <c r="AE120" s="1">
        <v>0.2</v>
      </c>
      <c r="AF120" s="1">
        <v>2</v>
      </c>
      <c r="AG120" s="1">
        <f t="shared" si="20"/>
        <v>0.52</v>
      </c>
      <c r="AH120" s="1">
        <f t="shared" si="21"/>
        <v>0.45</v>
      </c>
      <c r="AI120" s="1">
        <f t="shared" si="22"/>
        <v>0</v>
      </c>
      <c r="AJ120" s="1">
        <f t="shared" si="23"/>
        <v>8.0000000000000002E-3</v>
      </c>
      <c r="AK120" s="1">
        <f t="shared" si="24"/>
        <v>0</v>
      </c>
      <c r="AL120" s="1">
        <f t="shared" si="25"/>
        <v>2E-3</v>
      </c>
      <c r="AM120" s="1">
        <f t="shared" si="26"/>
        <v>0.02</v>
      </c>
      <c r="AN120" s="1">
        <f t="shared" si="27"/>
        <v>0.27040000000000003</v>
      </c>
      <c r="AO120" s="1">
        <f t="shared" si="28"/>
        <v>0.20250000000000001</v>
      </c>
      <c r="AP120" s="1">
        <f t="shared" si="29"/>
        <v>0</v>
      </c>
      <c r="AQ120" s="1">
        <f t="shared" si="30"/>
        <v>6.3999999999999997E-5</v>
      </c>
      <c r="AR120" s="1">
        <f t="shared" si="31"/>
        <v>0</v>
      </c>
      <c r="AS120" s="1">
        <f t="shared" si="32"/>
        <v>3.9999999999999998E-6</v>
      </c>
      <c r="AT120" s="1">
        <f t="shared" si="33"/>
        <v>4.0000000000000002E-4</v>
      </c>
      <c r="AU120" s="1">
        <f t="shared" si="34"/>
        <v>2.1125213364654982</v>
      </c>
      <c r="AV120" s="1">
        <v>2</v>
      </c>
      <c r="AW120" s="1">
        <v>48</v>
      </c>
      <c r="AX120" s="1">
        <v>45.8</v>
      </c>
      <c r="AY120" s="1"/>
      <c r="AZ120" s="3">
        <v>1.002</v>
      </c>
      <c r="BA120">
        <f t="shared" si="37"/>
        <v>1.1183035714285716</v>
      </c>
      <c r="BB120" s="1">
        <v>16.442731857299805</v>
      </c>
      <c r="BC120" s="1">
        <v>5.6990351676940918</v>
      </c>
      <c r="BD120" s="1">
        <v>1.270513653755188</v>
      </c>
      <c r="BE120" s="1">
        <v>12.941798210144043</v>
      </c>
      <c r="BF120" s="1">
        <v>2.8851780891418457</v>
      </c>
      <c r="BG120" s="1">
        <v>4.4856147766113281</v>
      </c>
      <c r="BH120" t="e">
        <f>#REF!*100</f>
        <v>#REF!</v>
      </c>
      <c r="BI120" t="s">
        <v>53</v>
      </c>
      <c r="BJ120" t="s">
        <v>53</v>
      </c>
      <c r="BK120">
        <v>0.47336800000000007</v>
      </c>
      <c r="BL120">
        <v>2.1125213364654982</v>
      </c>
      <c r="BM120">
        <v>6.0655971787629541</v>
      </c>
      <c r="BN120">
        <v>0.52663199999999999</v>
      </c>
      <c r="BO120">
        <v>0.23799999999999999</v>
      </c>
      <c r="BP120">
        <v>0.36499999999999999</v>
      </c>
      <c r="BQ120">
        <v>0.36299999999999999</v>
      </c>
      <c r="BR120" s="1">
        <v>0</v>
      </c>
      <c r="BS120" s="15">
        <v>4.3330000000000002</v>
      </c>
      <c r="BT120" s="15">
        <v>4.3330000000000002</v>
      </c>
      <c r="BU120" t="s">
        <v>90</v>
      </c>
      <c r="BV120" t="s">
        <v>90</v>
      </c>
    </row>
    <row r="121" spans="1:74" x14ac:dyDescent="0.25">
      <c r="A121" s="1">
        <v>2002</v>
      </c>
      <c r="B121" s="7" t="s">
        <v>65</v>
      </c>
      <c r="C121" s="1">
        <v>6</v>
      </c>
      <c r="D121">
        <v>0.50020301</v>
      </c>
      <c r="E121" t="s">
        <v>83</v>
      </c>
      <c r="F121" s="1">
        <v>0</v>
      </c>
      <c r="G121" s="1">
        <v>1</v>
      </c>
      <c r="H121" s="1">
        <v>0</v>
      </c>
      <c r="I121" s="1">
        <v>427.77041336059568</v>
      </c>
      <c r="J121" s="1">
        <v>0</v>
      </c>
      <c r="K121" s="1">
        <v>1</v>
      </c>
      <c r="L121" s="1">
        <v>0</v>
      </c>
      <c r="M121" s="1">
        <v>1</v>
      </c>
      <c r="N121" s="1">
        <v>0</v>
      </c>
      <c r="O121" s="1">
        <v>0</v>
      </c>
      <c r="P121" s="1" t="s">
        <v>52</v>
      </c>
      <c r="Q121" s="1" t="s">
        <v>52</v>
      </c>
      <c r="R121">
        <v>5.1504402160644496</v>
      </c>
      <c r="S121" s="25">
        <v>20.530768000000002</v>
      </c>
      <c r="T121">
        <v>56.810001373291001</v>
      </c>
      <c r="U121" s="1">
        <v>47.633278860523433</v>
      </c>
      <c r="V121" s="1">
        <v>15.7849588356721</v>
      </c>
      <c r="W121">
        <v>9.1822875250002483</v>
      </c>
      <c r="X121" s="20">
        <v>19.14618557</v>
      </c>
      <c r="Y121" s="1">
        <v>0.71406209468841553</v>
      </c>
      <c r="Z121" s="1">
        <v>52</v>
      </c>
      <c r="AA121" s="1">
        <v>45</v>
      </c>
      <c r="AB121" s="1">
        <v>0</v>
      </c>
      <c r="AC121" s="1">
        <v>0.8</v>
      </c>
      <c r="AD121" s="1">
        <v>0</v>
      </c>
      <c r="AE121" s="1">
        <v>0.2</v>
      </c>
      <c r="AF121" s="1">
        <v>2</v>
      </c>
      <c r="AG121" s="1">
        <f t="shared" si="20"/>
        <v>0.52</v>
      </c>
      <c r="AH121" s="1">
        <f t="shared" si="21"/>
        <v>0.45</v>
      </c>
      <c r="AI121" s="1">
        <f t="shared" si="22"/>
        <v>0</v>
      </c>
      <c r="AJ121" s="1">
        <f t="shared" si="23"/>
        <v>8.0000000000000002E-3</v>
      </c>
      <c r="AK121" s="1">
        <f t="shared" si="24"/>
        <v>0</v>
      </c>
      <c r="AL121" s="1">
        <f t="shared" si="25"/>
        <v>2E-3</v>
      </c>
      <c r="AM121" s="1">
        <f t="shared" si="26"/>
        <v>0.02</v>
      </c>
      <c r="AN121" s="1">
        <f t="shared" si="27"/>
        <v>0.27040000000000003</v>
      </c>
      <c r="AO121" s="1">
        <f t="shared" si="28"/>
        <v>0.20250000000000001</v>
      </c>
      <c r="AP121" s="1">
        <f t="shared" si="29"/>
        <v>0</v>
      </c>
      <c r="AQ121" s="1">
        <f t="shared" si="30"/>
        <v>6.3999999999999997E-5</v>
      </c>
      <c r="AR121" s="1">
        <f t="shared" si="31"/>
        <v>0</v>
      </c>
      <c r="AS121" s="1">
        <f t="shared" si="32"/>
        <v>3.9999999999999998E-6</v>
      </c>
      <c r="AT121" s="1">
        <f t="shared" si="33"/>
        <v>4.0000000000000002E-4</v>
      </c>
      <c r="AU121" s="1">
        <f t="shared" si="34"/>
        <v>2.1125213364654982</v>
      </c>
      <c r="AV121" s="1">
        <v>2</v>
      </c>
      <c r="AW121" s="1">
        <v>48</v>
      </c>
      <c r="AX121" s="1">
        <v>45.8</v>
      </c>
      <c r="AY121" s="1"/>
      <c r="AZ121" s="3">
        <v>0.995</v>
      </c>
      <c r="BA121">
        <f t="shared" si="37"/>
        <v>1.1104910714285716</v>
      </c>
      <c r="BB121" s="1">
        <v>16.296812057495117</v>
      </c>
      <c r="BC121" s="1">
        <v>5.7465486526489258</v>
      </c>
      <c r="BD121" s="1">
        <v>1.2570557594299316</v>
      </c>
      <c r="BE121" s="1">
        <v>12.96427059173584</v>
      </c>
      <c r="BF121" s="1">
        <v>2.835930347442627</v>
      </c>
      <c r="BG121" s="1">
        <v>4.5714349746704102</v>
      </c>
      <c r="BH121" t="e">
        <f>#REF!*100</f>
        <v>#REF!</v>
      </c>
      <c r="BI121" t="s">
        <v>53</v>
      </c>
      <c r="BJ121" t="s">
        <v>53</v>
      </c>
      <c r="BK121">
        <v>0.47336800000000007</v>
      </c>
      <c r="BL121">
        <v>2.1125213364654982</v>
      </c>
      <c r="BM121">
        <v>6.058586634276736</v>
      </c>
      <c r="BN121">
        <v>0.52663199999999999</v>
      </c>
      <c r="BO121">
        <v>0.23799999999999999</v>
      </c>
      <c r="BP121">
        <v>0.36799999999999999</v>
      </c>
      <c r="BQ121">
        <v>0.36499999999999999</v>
      </c>
      <c r="BR121" s="1">
        <v>0</v>
      </c>
      <c r="BS121" s="15">
        <v>4.3330000000000002</v>
      </c>
      <c r="BT121" s="15">
        <v>4.3330000000000002</v>
      </c>
      <c r="BU121" t="s">
        <v>90</v>
      </c>
      <c r="BV121" t="s">
        <v>90</v>
      </c>
    </row>
    <row r="122" spans="1:74" x14ac:dyDescent="0.25">
      <c r="A122" s="1">
        <v>2003</v>
      </c>
      <c r="B122" s="7" t="s">
        <v>65</v>
      </c>
      <c r="C122" s="1">
        <v>6</v>
      </c>
      <c r="D122">
        <v>0.47258103000000001</v>
      </c>
      <c r="E122" t="s">
        <v>83</v>
      </c>
      <c r="F122" s="1">
        <v>0</v>
      </c>
      <c r="G122" s="1">
        <v>1</v>
      </c>
      <c r="H122" s="1">
        <v>0</v>
      </c>
      <c r="I122" s="1">
        <v>426.48065332031251</v>
      </c>
      <c r="J122" s="1">
        <v>0</v>
      </c>
      <c r="K122" s="1">
        <v>1</v>
      </c>
      <c r="L122" s="1">
        <v>0</v>
      </c>
      <c r="M122" s="1">
        <v>1</v>
      </c>
      <c r="N122" s="1">
        <v>0</v>
      </c>
      <c r="O122" s="1">
        <v>0</v>
      </c>
      <c r="P122" s="1" t="s">
        <v>52</v>
      </c>
      <c r="Q122" s="1" t="s">
        <v>52</v>
      </c>
      <c r="R122">
        <v>5.1337399482727104</v>
      </c>
      <c r="S122" s="25">
        <v>21.167948500000001</v>
      </c>
      <c r="T122">
        <v>57.009998321533203</v>
      </c>
      <c r="U122" s="1">
        <v>48.53527463982649</v>
      </c>
      <c r="V122" s="1">
        <v>15.971967633346127</v>
      </c>
      <c r="W122">
        <v>8.2876628689910774</v>
      </c>
      <c r="X122" s="20">
        <v>18.938601930000001</v>
      </c>
      <c r="Y122" s="1">
        <v>0.71406209468841553</v>
      </c>
      <c r="Z122" s="1">
        <v>52</v>
      </c>
      <c r="AA122" s="1">
        <v>45</v>
      </c>
      <c r="AB122" s="1">
        <v>0</v>
      </c>
      <c r="AC122" s="1">
        <v>0.8</v>
      </c>
      <c r="AD122" s="1">
        <v>0</v>
      </c>
      <c r="AE122" s="1">
        <v>0.2</v>
      </c>
      <c r="AF122" s="1">
        <v>2</v>
      </c>
      <c r="AG122" s="1">
        <f t="shared" si="20"/>
        <v>0.52</v>
      </c>
      <c r="AH122" s="1">
        <f t="shared" si="21"/>
        <v>0.45</v>
      </c>
      <c r="AI122" s="1">
        <f t="shared" si="22"/>
        <v>0</v>
      </c>
      <c r="AJ122" s="1">
        <f t="shared" si="23"/>
        <v>8.0000000000000002E-3</v>
      </c>
      <c r="AK122" s="1">
        <f t="shared" si="24"/>
        <v>0</v>
      </c>
      <c r="AL122" s="1">
        <f t="shared" si="25"/>
        <v>2E-3</v>
      </c>
      <c r="AM122" s="1">
        <f t="shared" si="26"/>
        <v>0.02</v>
      </c>
      <c r="AN122" s="1">
        <f t="shared" si="27"/>
        <v>0.27040000000000003</v>
      </c>
      <c r="AO122" s="1">
        <f t="shared" si="28"/>
        <v>0.20250000000000001</v>
      </c>
      <c r="AP122" s="1">
        <f t="shared" si="29"/>
        <v>0</v>
      </c>
      <c r="AQ122" s="1">
        <f t="shared" si="30"/>
        <v>6.3999999999999997E-5</v>
      </c>
      <c r="AR122" s="1">
        <f t="shared" si="31"/>
        <v>0</v>
      </c>
      <c r="AS122" s="1">
        <f t="shared" si="32"/>
        <v>3.9999999999999998E-6</v>
      </c>
      <c r="AT122" s="1">
        <f t="shared" si="33"/>
        <v>4.0000000000000002E-4</v>
      </c>
      <c r="AU122" s="1">
        <f t="shared" si="34"/>
        <v>2.1125213364654982</v>
      </c>
      <c r="AV122" s="1">
        <v>2</v>
      </c>
      <c r="AW122" s="1">
        <v>48</v>
      </c>
      <c r="AX122" s="1">
        <v>45.8</v>
      </c>
      <c r="AY122" s="1"/>
      <c r="AZ122" s="3">
        <v>0.99199999999999999</v>
      </c>
      <c r="BA122">
        <f t="shared" si="37"/>
        <v>1.1071428571428572</v>
      </c>
      <c r="BB122" s="1">
        <v>16.667646408081055</v>
      </c>
      <c r="BC122" s="1">
        <v>5.8068332672119141</v>
      </c>
      <c r="BD122" s="1">
        <v>1.2344286441802979</v>
      </c>
      <c r="BE122" s="1">
        <v>13.502316474914551</v>
      </c>
      <c r="BF122" s="1">
        <v>2.8703503608703613</v>
      </c>
      <c r="BG122" s="1">
        <v>4.7040657997131348</v>
      </c>
      <c r="BH122" t="e">
        <f>#REF!*100</f>
        <v>#REF!</v>
      </c>
      <c r="BI122" t="s">
        <v>53</v>
      </c>
      <c r="BJ122" t="s">
        <v>53</v>
      </c>
      <c r="BK122">
        <v>0.47336800000000007</v>
      </c>
      <c r="BL122">
        <v>2.1125213364654982</v>
      </c>
      <c r="BM122">
        <v>6.0555670044030174</v>
      </c>
      <c r="BN122">
        <v>0.52663199999999999</v>
      </c>
      <c r="BO122">
        <v>0.23799999999999999</v>
      </c>
      <c r="BP122">
        <v>0.371</v>
      </c>
      <c r="BQ122">
        <v>0.36799999999999999</v>
      </c>
      <c r="BR122" s="1">
        <v>0</v>
      </c>
      <c r="BS122" s="15">
        <v>4.3330000000000002</v>
      </c>
      <c r="BT122" s="15">
        <v>4.3330000000000002</v>
      </c>
      <c r="BU122" t="s">
        <v>90</v>
      </c>
      <c r="BV122" t="s">
        <v>90</v>
      </c>
    </row>
    <row r="123" spans="1:74" x14ac:dyDescent="0.25">
      <c r="A123" s="1">
        <v>2004</v>
      </c>
      <c r="B123" s="7" t="s">
        <v>65</v>
      </c>
      <c r="C123" s="1">
        <v>6</v>
      </c>
      <c r="D123">
        <v>0.46370707</v>
      </c>
      <c r="E123" t="s">
        <v>83</v>
      </c>
      <c r="F123" s="1">
        <v>0</v>
      </c>
      <c r="G123" s="1">
        <v>1</v>
      </c>
      <c r="H123" s="1">
        <v>0</v>
      </c>
      <c r="I123" s="1">
        <v>419.60193310546873</v>
      </c>
      <c r="J123" s="1">
        <v>0</v>
      </c>
      <c r="K123" s="1">
        <v>1</v>
      </c>
      <c r="L123" s="1">
        <v>0</v>
      </c>
      <c r="M123" s="1">
        <v>1</v>
      </c>
      <c r="N123" s="1">
        <v>0</v>
      </c>
      <c r="O123" s="1">
        <v>0</v>
      </c>
      <c r="P123" s="1" t="s">
        <v>52</v>
      </c>
      <c r="Q123" s="1" t="s">
        <v>52</v>
      </c>
      <c r="R123">
        <v>4.8906297683715803</v>
      </c>
      <c r="S123" s="25">
        <v>21.586655999999998</v>
      </c>
      <c r="T123">
        <v>55.9799995422363</v>
      </c>
      <c r="U123" s="1">
        <v>49.480762695866524</v>
      </c>
      <c r="V123" s="1">
        <v>10.353489873247856</v>
      </c>
      <c r="W123">
        <v>11.845629619255661</v>
      </c>
      <c r="X123" s="20">
        <v>17.941258390000002</v>
      </c>
      <c r="Y123" s="1">
        <v>0.71406209468841553</v>
      </c>
      <c r="Z123" s="1">
        <v>52</v>
      </c>
      <c r="AA123" s="1">
        <v>45</v>
      </c>
      <c r="AB123" s="1">
        <v>0</v>
      </c>
      <c r="AC123" s="1">
        <v>0.8</v>
      </c>
      <c r="AD123" s="1">
        <v>0</v>
      </c>
      <c r="AE123" s="1">
        <v>0.2</v>
      </c>
      <c r="AF123" s="1">
        <v>2</v>
      </c>
      <c r="AG123" s="1">
        <f t="shared" si="20"/>
        <v>0.52</v>
      </c>
      <c r="AH123" s="1">
        <f t="shared" si="21"/>
        <v>0.45</v>
      </c>
      <c r="AI123" s="1">
        <f t="shared" si="22"/>
        <v>0</v>
      </c>
      <c r="AJ123" s="1">
        <f t="shared" si="23"/>
        <v>8.0000000000000002E-3</v>
      </c>
      <c r="AK123" s="1">
        <f t="shared" si="24"/>
        <v>0</v>
      </c>
      <c r="AL123" s="1">
        <f t="shared" si="25"/>
        <v>2E-3</v>
      </c>
      <c r="AM123" s="1">
        <f t="shared" si="26"/>
        <v>0.02</v>
      </c>
      <c r="AN123" s="1">
        <f t="shared" si="27"/>
        <v>0.27040000000000003</v>
      </c>
      <c r="AO123" s="1">
        <f t="shared" si="28"/>
        <v>0.20250000000000001</v>
      </c>
      <c r="AP123" s="1">
        <f t="shared" si="29"/>
        <v>0</v>
      </c>
      <c r="AQ123" s="1">
        <f t="shared" si="30"/>
        <v>6.3999999999999997E-5</v>
      </c>
      <c r="AR123" s="1">
        <f t="shared" si="31"/>
        <v>0</v>
      </c>
      <c r="AS123" s="1">
        <f t="shared" si="32"/>
        <v>3.9999999999999998E-6</v>
      </c>
      <c r="AT123" s="1">
        <f t="shared" si="33"/>
        <v>4.0000000000000002E-4</v>
      </c>
      <c r="AU123" s="1">
        <f t="shared" si="34"/>
        <v>2.1125213364654982</v>
      </c>
      <c r="AV123" s="1">
        <v>2</v>
      </c>
      <c r="AW123" s="1">
        <v>48</v>
      </c>
      <c r="AX123" s="1">
        <v>45.8</v>
      </c>
      <c r="AY123" s="1"/>
      <c r="AZ123" s="3">
        <v>0.97599999999999998</v>
      </c>
      <c r="BA123">
        <f t="shared" si="37"/>
        <v>1.0892857142857144</v>
      </c>
      <c r="BB123" s="1">
        <v>16.589128494262695</v>
      </c>
      <c r="BC123" s="1">
        <v>5.9072132110595703</v>
      </c>
      <c r="BD123" s="1">
        <v>1.3914215564727783</v>
      </c>
      <c r="BE123" s="1">
        <v>11.922430992126465</v>
      </c>
      <c r="BF123" s="1">
        <v>2.8082833290100098</v>
      </c>
      <c r="BG123" s="1">
        <v>4.2454519271850586</v>
      </c>
      <c r="BH123" t="e">
        <f>#REF!*100</f>
        <v>#REF!</v>
      </c>
      <c r="BI123" t="s">
        <v>53</v>
      </c>
      <c r="BJ123" t="s">
        <v>53</v>
      </c>
      <c r="BK123">
        <v>0.47336800000000007</v>
      </c>
      <c r="BL123">
        <v>2.1125213364654982</v>
      </c>
      <c r="BM123">
        <v>6.0393064835312362</v>
      </c>
      <c r="BN123">
        <v>0.52663199999999999</v>
      </c>
      <c r="BO123">
        <v>0.23799999999999999</v>
      </c>
      <c r="BP123">
        <v>0.374</v>
      </c>
      <c r="BQ123">
        <v>0.371</v>
      </c>
      <c r="BR123" s="1">
        <v>0</v>
      </c>
      <c r="BS123" s="15">
        <v>4.3330000000000002</v>
      </c>
      <c r="BT123" s="15">
        <v>4.3330000000000002</v>
      </c>
      <c r="BU123" t="s">
        <v>90</v>
      </c>
      <c r="BV123" t="s">
        <v>90</v>
      </c>
    </row>
    <row r="124" spans="1:74" x14ac:dyDescent="0.25">
      <c r="A124" s="1">
        <v>2005</v>
      </c>
      <c r="B124" s="7" t="s">
        <v>65</v>
      </c>
      <c r="C124" s="1">
        <v>6</v>
      </c>
      <c r="D124">
        <v>0.45407637000000001</v>
      </c>
      <c r="E124" t="s">
        <v>83</v>
      </c>
      <c r="F124" s="1">
        <v>0</v>
      </c>
      <c r="G124" s="1">
        <v>1</v>
      </c>
      <c r="H124" s="1">
        <v>0</v>
      </c>
      <c r="I124" s="1">
        <v>420.4617731323242</v>
      </c>
      <c r="J124" s="1">
        <v>0</v>
      </c>
      <c r="K124" s="1">
        <v>1</v>
      </c>
      <c r="L124" s="1">
        <v>0</v>
      </c>
      <c r="M124" s="1">
        <v>1</v>
      </c>
      <c r="N124" s="1">
        <v>0</v>
      </c>
      <c r="O124" s="1">
        <v>0</v>
      </c>
      <c r="P124" s="1" t="s">
        <v>52</v>
      </c>
      <c r="Q124" s="1" t="s">
        <v>52</v>
      </c>
      <c r="R124" s="10">
        <v>5.1534090372342298</v>
      </c>
      <c r="S124" s="25">
        <v>21.912866000000001</v>
      </c>
      <c r="T124">
        <v>57.990001678466797</v>
      </c>
      <c r="U124" s="1">
        <v>53.974355551156769</v>
      </c>
      <c r="V124" s="1">
        <v>12.684629467313563</v>
      </c>
      <c r="W124">
        <v>10.623635115641235</v>
      </c>
      <c r="X124" s="20">
        <v>17.275427610000001</v>
      </c>
      <c r="Y124" s="1">
        <v>0.71406209468841553</v>
      </c>
      <c r="Z124" s="1">
        <v>52</v>
      </c>
      <c r="AA124" s="1">
        <v>45</v>
      </c>
      <c r="AB124" s="1">
        <v>0</v>
      </c>
      <c r="AC124" s="1">
        <v>0.8</v>
      </c>
      <c r="AD124" s="1">
        <v>0</v>
      </c>
      <c r="AE124" s="1">
        <v>0.2</v>
      </c>
      <c r="AF124" s="1">
        <v>2</v>
      </c>
      <c r="AG124" s="1">
        <f t="shared" si="20"/>
        <v>0.52</v>
      </c>
      <c r="AH124" s="1">
        <f t="shared" si="21"/>
        <v>0.45</v>
      </c>
      <c r="AI124" s="1">
        <f t="shared" si="22"/>
        <v>0</v>
      </c>
      <c r="AJ124" s="1">
        <f t="shared" si="23"/>
        <v>8.0000000000000002E-3</v>
      </c>
      <c r="AK124" s="1">
        <f t="shared" si="24"/>
        <v>0</v>
      </c>
      <c r="AL124" s="1">
        <f t="shared" si="25"/>
        <v>2E-3</v>
      </c>
      <c r="AM124" s="1">
        <f t="shared" si="26"/>
        <v>0.02</v>
      </c>
      <c r="AN124" s="1">
        <f t="shared" si="27"/>
        <v>0.27040000000000003</v>
      </c>
      <c r="AO124" s="1">
        <f t="shared" si="28"/>
        <v>0.20250000000000001</v>
      </c>
      <c r="AP124" s="1">
        <f t="shared" si="29"/>
        <v>0</v>
      </c>
      <c r="AQ124" s="1">
        <f t="shared" si="30"/>
        <v>6.3999999999999997E-5</v>
      </c>
      <c r="AR124" s="1">
        <f t="shared" si="31"/>
        <v>0</v>
      </c>
      <c r="AS124" s="1">
        <f t="shared" si="32"/>
        <v>3.9999999999999998E-6</v>
      </c>
      <c r="AT124" s="1">
        <f t="shared" si="33"/>
        <v>4.0000000000000002E-4</v>
      </c>
      <c r="AU124" s="1">
        <f t="shared" si="34"/>
        <v>2.1125213364654982</v>
      </c>
      <c r="AV124" s="1">
        <v>2</v>
      </c>
      <c r="AW124" s="1">
        <v>48</v>
      </c>
      <c r="AX124" s="1">
        <v>45.8</v>
      </c>
      <c r="AY124" s="1"/>
      <c r="AZ124" s="3">
        <v>0.97799999999999998</v>
      </c>
      <c r="BA124">
        <f t="shared" si="37"/>
        <v>1.0915178571428572</v>
      </c>
      <c r="BB124" s="1">
        <v>16.819330215454102</v>
      </c>
      <c r="BC124" s="1">
        <v>6.0022373199462891</v>
      </c>
      <c r="BD124" s="1">
        <v>1.4705758094787598</v>
      </c>
      <c r="BE124" s="1">
        <v>11.437241554260254</v>
      </c>
      <c r="BF124" s="1">
        <v>2.8021767139434814</v>
      </c>
      <c r="BG124" s="1">
        <v>4.0815558433532715</v>
      </c>
      <c r="BH124" t="e">
        <f>#REF!*100</f>
        <v>#REF!</v>
      </c>
      <c r="BI124" t="s">
        <v>53</v>
      </c>
      <c r="BJ124" t="s">
        <v>53</v>
      </c>
      <c r="BK124">
        <v>0.47336800000000007</v>
      </c>
      <c r="BL124">
        <v>2.1125213364654982</v>
      </c>
      <c r="BM124">
        <v>6.041353567152961</v>
      </c>
      <c r="BN124">
        <v>0.52663199999999999</v>
      </c>
      <c r="BO124">
        <v>0.23799999999999999</v>
      </c>
      <c r="BP124">
        <v>0.376</v>
      </c>
      <c r="BQ124">
        <v>0.374</v>
      </c>
      <c r="BR124" s="1">
        <v>0</v>
      </c>
      <c r="BS124" s="15">
        <v>4.3330000000000002</v>
      </c>
      <c r="BT124" s="15">
        <v>4.3330000000000002</v>
      </c>
      <c r="BU124" t="s">
        <v>90</v>
      </c>
      <c r="BV124" t="s">
        <v>90</v>
      </c>
    </row>
    <row r="125" spans="1:74" x14ac:dyDescent="0.25">
      <c r="A125" s="1">
        <v>2006</v>
      </c>
      <c r="B125" s="7" t="s">
        <v>65</v>
      </c>
      <c r="C125" s="1">
        <v>6</v>
      </c>
      <c r="D125">
        <v>0.47494824000000002</v>
      </c>
      <c r="E125" t="s">
        <v>83</v>
      </c>
      <c r="F125" s="1">
        <v>0</v>
      </c>
      <c r="G125" s="1">
        <v>1</v>
      </c>
      <c r="H125" s="1">
        <v>0</v>
      </c>
      <c r="I125" s="1">
        <v>427.77041336059568</v>
      </c>
      <c r="J125" s="1">
        <v>0</v>
      </c>
      <c r="K125" s="1">
        <v>1</v>
      </c>
      <c r="L125" s="1">
        <v>0</v>
      </c>
      <c r="M125" s="1">
        <v>1</v>
      </c>
      <c r="N125" s="1">
        <v>0</v>
      </c>
      <c r="O125" s="1">
        <v>0</v>
      </c>
      <c r="P125" s="1" t="s">
        <v>52</v>
      </c>
      <c r="Q125" s="1" t="s">
        <v>52</v>
      </c>
      <c r="R125">
        <v>4.6161398887634304</v>
      </c>
      <c r="S125" s="25">
        <v>23.106098500000002</v>
      </c>
      <c r="T125">
        <v>58.180000305175803</v>
      </c>
      <c r="U125" s="1">
        <v>55.27730599200622</v>
      </c>
      <c r="V125" s="1">
        <v>10.080094834236716</v>
      </c>
      <c r="W125">
        <v>10.999480439519687</v>
      </c>
      <c r="X125" s="20">
        <v>16.864464559999998</v>
      </c>
      <c r="Y125" s="1">
        <v>0.71406209468841553</v>
      </c>
      <c r="Z125" s="1">
        <v>52</v>
      </c>
      <c r="AA125" s="1">
        <v>45</v>
      </c>
      <c r="AB125" s="1">
        <v>0</v>
      </c>
      <c r="AC125" s="1">
        <v>0.8</v>
      </c>
      <c r="AD125" s="1">
        <v>0</v>
      </c>
      <c r="AE125" s="1">
        <v>0.2</v>
      </c>
      <c r="AF125" s="1">
        <v>2</v>
      </c>
      <c r="AG125" s="1">
        <f t="shared" si="20"/>
        <v>0.52</v>
      </c>
      <c r="AH125" s="1">
        <f t="shared" si="21"/>
        <v>0.45</v>
      </c>
      <c r="AI125" s="1">
        <f t="shared" si="22"/>
        <v>0</v>
      </c>
      <c r="AJ125" s="1">
        <f t="shared" si="23"/>
        <v>8.0000000000000002E-3</v>
      </c>
      <c r="AK125" s="1">
        <f t="shared" si="24"/>
        <v>0</v>
      </c>
      <c r="AL125" s="1">
        <f t="shared" si="25"/>
        <v>2E-3</v>
      </c>
      <c r="AM125" s="1">
        <f t="shared" si="26"/>
        <v>0.02</v>
      </c>
      <c r="AN125" s="1">
        <f t="shared" si="27"/>
        <v>0.27040000000000003</v>
      </c>
      <c r="AO125" s="1">
        <f t="shared" si="28"/>
        <v>0.20250000000000001</v>
      </c>
      <c r="AP125" s="1">
        <f t="shared" si="29"/>
        <v>0</v>
      </c>
      <c r="AQ125" s="1">
        <f t="shared" si="30"/>
        <v>6.3999999999999997E-5</v>
      </c>
      <c r="AR125" s="1">
        <f t="shared" si="31"/>
        <v>0</v>
      </c>
      <c r="AS125" s="1">
        <f t="shared" si="32"/>
        <v>3.9999999999999998E-6</v>
      </c>
      <c r="AT125" s="1">
        <f t="shared" si="33"/>
        <v>4.0000000000000002E-4</v>
      </c>
      <c r="AU125" s="1">
        <f t="shared" si="34"/>
        <v>2.1125213364654982</v>
      </c>
      <c r="AV125" s="1">
        <v>2</v>
      </c>
      <c r="AW125" s="1">
        <v>48</v>
      </c>
      <c r="AX125" s="1">
        <v>45.8</v>
      </c>
      <c r="AY125" s="1"/>
      <c r="AZ125" s="3">
        <v>0.995</v>
      </c>
      <c r="BA125">
        <f t="shared" si="37"/>
        <v>1.1104910714285716</v>
      </c>
      <c r="BB125" s="1">
        <v>16.432031631469727</v>
      </c>
      <c r="BC125" s="1">
        <v>5.7926802635192871</v>
      </c>
      <c r="BD125" s="1">
        <v>1.4154171943664551</v>
      </c>
      <c r="BE125" s="1">
        <v>11.609320640563965</v>
      </c>
      <c r="BF125" s="1">
        <v>2.8366889953613281</v>
      </c>
      <c r="BG125" s="1">
        <v>4.0925602912902832</v>
      </c>
      <c r="BH125" t="e">
        <f>#REF!*100</f>
        <v>#REF!</v>
      </c>
      <c r="BI125" t="s">
        <v>53</v>
      </c>
      <c r="BJ125" t="s">
        <v>53</v>
      </c>
      <c r="BK125">
        <v>0.47336800000000007</v>
      </c>
      <c r="BL125">
        <v>2.1125213364654982</v>
      </c>
      <c r="BM125">
        <v>6.058586634276736</v>
      </c>
      <c r="BN125">
        <v>0.52663199999999999</v>
      </c>
      <c r="BO125">
        <v>0.23799999999999999</v>
      </c>
      <c r="BP125">
        <v>0.379</v>
      </c>
      <c r="BQ125">
        <v>0.376</v>
      </c>
      <c r="BR125" s="1">
        <v>0</v>
      </c>
      <c r="BS125" s="15">
        <v>4.3330000000000002</v>
      </c>
      <c r="BT125" s="15">
        <v>4.3330000000000002</v>
      </c>
      <c r="BU125" t="s">
        <v>90</v>
      </c>
      <c r="BV125" t="s">
        <v>90</v>
      </c>
    </row>
    <row r="126" spans="1:74" x14ac:dyDescent="0.25">
      <c r="A126" s="1">
        <v>2007</v>
      </c>
      <c r="B126" s="7" t="s">
        <v>65</v>
      </c>
      <c r="C126" s="1">
        <v>6</v>
      </c>
      <c r="D126">
        <v>0.47497243</v>
      </c>
      <c r="E126" t="s">
        <v>83</v>
      </c>
      <c r="F126" s="1">
        <v>0</v>
      </c>
      <c r="G126" s="1">
        <v>1</v>
      </c>
      <c r="H126" s="1">
        <v>0</v>
      </c>
      <c r="I126" s="1">
        <v>433.35937353515624</v>
      </c>
      <c r="J126" s="1">
        <v>0</v>
      </c>
      <c r="K126" s="1">
        <v>1</v>
      </c>
      <c r="L126" s="1">
        <v>1</v>
      </c>
      <c r="M126" s="1">
        <v>0</v>
      </c>
      <c r="N126" s="1">
        <v>0</v>
      </c>
      <c r="O126" s="1">
        <v>0</v>
      </c>
      <c r="P126" s="1" t="s">
        <v>55</v>
      </c>
      <c r="Q126" s="1" t="s">
        <v>55</v>
      </c>
      <c r="R126">
        <v>4.6345100402831996</v>
      </c>
      <c r="S126" s="25">
        <v>23.101410999999999</v>
      </c>
      <c r="T126">
        <v>59.7700004577637</v>
      </c>
      <c r="U126" s="1">
        <v>53.516079057224587</v>
      </c>
      <c r="V126" s="1">
        <v>3.1213989322413727</v>
      </c>
      <c r="W126">
        <v>9.3840216495224382</v>
      </c>
      <c r="X126" s="20">
        <v>17.128245669999998</v>
      </c>
      <c r="Y126" s="1">
        <v>0.71406209468841553</v>
      </c>
      <c r="Z126" s="1">
        <v>52</v>
      </c>
      <c r="AA126" s="1">
        <v>45</v>
      </c>
      <c r="AB126" s="1">
        <v>0</v>
      </c>
      <c r="AC126" s="1">
        <v>0.8</v>
      </c>
      <c r="AD126" s="1">
        <v>0</v>
      </c>
      <c r="AE126" s="1">
        <v>0.2</v>
      </c>
      <c r="AF126" s="1">
        <v>2</v>
      </c>
      <c r="AG126" s="1">
        <f t="shared" si="20"/>
        <v>0.52</v>
      </c>
      <c r="AH126" s="1">
        <f t="shared" si="21"/>
        <v>0.45</v>
      </c>
      <c r="AI126" s="1">
        <f t="shared" si="22"/>
        <v>0</v>
      </c>
      <c r="AJ126" s="1">
        <f t="shared" si="23"/>
        <v>8.0000000000000002E-3</v>
      </c>
      <c r="AK126" s="1">
        <f t="shared" si="24"/>
        <v>0</v>
      </c>
      <c r="AL126" s="1">
        <f t="shared" si="25"/>
        <v>2E-3</v>
      </c>
      <c r="AM126" s="1">
        <f t="shared" si="26"/>
        <v>0.02</v>
      </c>
      <c r="AN126" s="1">
        <f t="shared" si="27"/>
        <v>0.27040000000000003</v>
      </c>
      <c r="AO126" s="1">
        <f t="shared" si="28"/>
        <v>0.20250000000000001</v>
      </c>
      <c r="AP126" s="1">
        <f t="shared" si="29"/>
        <v>0</v>
      </c>
      <c r="AQ126" s="1">
        <f t="shared" si="30"/>
        <v>6.3999999999999997E-5</v>
      </c>
      <c r="AR126" s="1">
        <f t="shared" si="31"/>
        <v>0</v>
      </c>
      <c r="AS126" s="1">
        <f t="shared" si="32"/>
        <v>3.9999999999999998E-6</v>
      </c>
      <c r="AT126" s="1">
        <f t="shared" si="33"/>
        <v>4.0000000000000002E-4</v>
      </c>
      <c r="AU126" s="1">
        <f t="shared" si="34"/>
        <v>2.1125213364654982</v>
      </c>
      <c r="AV126" s="1">
        <v>2</v>
      </c>
      <c r="AW126" s="1">
        <v>48</v>
      </c>
      <c r="AX126" s="1">
        <v>45.8</v>
      </c>
      <c r="AY126" s="1"/>
      <c r="AZ126" s="3">
        <v>1.008</v>
      </c>
      <c r="BA126">
        <f t="shared" si="37"/>
        <v>1.1250000000000002</v>
      </c>
      <c r="BB126" s="1">
        <v>15.980877876281738</v>
      </c>
      <c r="BC126" s="1">
        <v>5.7394309043884277</v>
      </c>
      <c r="BD126" s="1">
        <v>1.5899897813796997</v>
      </c>
      <c r="BE126" s="1">
        <v>10.050930976867676</v>
      </c>
      <c r="BF126" s="1">
        <v>2.7844011783599854</v>
      </c>
      <c r="BG126" s="1">
        <v>3.6097280979156494</v>
      </c>
      <c r="BH126" t="e">
        <f>#REF!*100</f>
        <v>#REF!</v>
      </c>
      <c r="BI126" t="s">
        <v>53</v>
      </c>
      <c r="BJ126" t="s">
        <v>53</v>
      </c>
      <c r="BK126">
        <v>0.47336800000000007</v>
      </c>
      <c r="BL126">
        <v>2.1125213364654982</v>
      </c>
      <c r="BM126">
        <v>6.0715673457494566</v>
      </c>
      <c r="BN126">
        <v>0.52663199999999999</v>
      </c>
      <c r="BO126">
        <v>0.23799999999999999</v>
      </c>
      <c r="BP126">
        <v>0.38200000000000001</v>
      </c>
      <c r="BQ126">
        <v>0.379</v>
      </c>
      <c r="BR126" s="1">
        <v>0</v>
      </c>
      <c r="BS126" s="15">
        <v>4.3330000000000002</v>
      </c>
      <c r="BT126" s="15">
        <v>4.3330000000000002</v>
      </c>
      <c r="BU126" t="s">
        <v>90</v>
      </c>
      <c r="BV126" t="s">
        <v>90</v>
      </c>
    </row>
    <row r="127" spans="1:74" x14ac:dyDescent="0.25">
      <c r="A127" s="1">
        <v>2008</v>
      </c>
      <c r="B127" s="7" t="s">
        <v>65</v>
      </c>
      <c r="C127" s="1">
        <v>6</v>
      </c>
      <c r="D127">
        <v>0.46760275000000001</v>
      </c>
      <c r="E127" t="s">
        <v>83</v>
      </c>
      <c r="F127" s="1">
        <v>0</v>
      </c>
      <c r="G127" s="1">
        <v>1</v>
      </c>
      <c r="H127" s="1">
        <v>0</v>
      </c>
      <c r="I127" s="1">
        <v>427.77041336059568</v>
      </c>
      <c r="J127" s="1">
        <v>0</v>
      </c>
      <c r="K127" s="1">
        <v>1</v>
      </c>
      <c r="L127" s="1">
        <v>1</v>
      </c>
      <c r="M127" s="1">
        <v>0</v>
      </c>
      <c r="N127" s="1">
        <v>0</v>
      </c>
      <c r="O127" s="1">
        <v>0</v>
      </c>
      <c r="P127" s="1" t="s">
        <v>55</v>
      </c>
      <c r="Q127" s="1" t="s">
        <v>55</v>
      </c>
      <c r="R127">
        <v>4.8869700431823704</v>
      </c>
      <c r="S127" s="25">
        <v>23.948626000000001</v>
      </c>
      <c r="T127">
        <v>59.159999847412102</v>
      </c>
      <c r="U127" s="1">
        <v>55.191534447309486</v>
      </c>
      <c r="V127" s="1">
        <v>3.0517527564660072</v>
      </c>
      <c r="W127">
        <v>12.39740897345618</v>
      </c>
      <c r="X127" s="20">
        <v>18.823931900000002</v>
      </c>
      <c r="Y127" s="1">
        <v>0.71406209468841553</v>
      </c>
      <c r="Z127" s="1">
        <v>52</v>
      </c>
      <c r="AA127" s="1">
        <v>45</v>
      </c>
      <c r="AB127" s="1">
        <v>0</v>
      </c>
      <c r="AC127" s="1">
        <v>0.8</v>
      </c>
      <c r="AD127" s="1">
        <v>0</v>
      </c>
      <c r="AE127" s="1">
        <v>0.2</v>
      </c>
      <c r="AF127" s="1">
        <v>2</v>
      </c>
      <c r="AG127" s="1">
        <f t="shared" si="20"/>
        <v>0.52</v>
      </c>
      <c r="AH127" s="1">
        <f t="shared" si="21"/>
        <v>0.45</v>
      </c>
      <c r="AI127" s="1">
        <f t="shared" si="22"/>
        <v>0</v>
      </c>
      <c r="AJ127" s="1">
        <f t="shared" si="23"/>
        <v>8.0000000000000002E-3</v>
      </c>
      <c r="AK127" s="1">
        <f t="shared" si="24"/>
        <v>0</v>
      </c>
      <c r="AL127" s="1">
        <f t="shared" si="25"/>
        <v>2E-3</v>
      </c>
      <c r="AM127" s="1">
        <f t="shared" si="26"/>
        <v>0.02</v>
      </c>
      <c r="AN127" s="1">
        <f t="shared" si="27"/>
        <v>0.27040000000000003</v>
      </c>
      <c r="AO127" s="1">
        <f t="shared" si="28"/>
        <v>0.20250000000000001</v>
      </c>
      <c r="AP127" s="1">
        <f t="shared" si="29"/>
        <v>0</v>
      </c>
      <c r="AQ127" s="1">
        <f t="shared" si="30"/>
        <v>6.3999999999999997E-5</v>
      </c>
      <c r="AR127" s="1">
        <f t="shared" si="31"/>
        <v>0</v>
      </c>
      <c r="AS127" s="1">
        <f t="shared" si="32"/>
        <v>3.9999999999999998E-6</v>
      </c>
      <c r="AT127" s="1">
        <f t="shared" si="33"/>
        <v>4.0000000000000002E-4</v>
      </c>
      <c r="AU127" s="1">
        <f t="shared" si="34"/>
        <v>2.1125213364654982</v>
      </c>
      <c r="AV127" s="1">
        <v>2</v>
      </c>
      <c r="AW127" s="1">
        <v>48</v>
      </c>
      <c r="AX127" s="1">
        <v>45.8</v>
      </c>
      <c r="AY127" s="1"/>
      <c r="AZ127" s="3">
        <v>0.995</v>
      </c>
      <c r="BA127">
        <f t="shared" si="37"/>
        <v>1.1104910714285716</v>
      </c>
      <c r="BB127" s="1">
        <v>16.158313751220703</v>
      </c>
      <c r="BC127" s="1">
        <v>5.7231202125549316</v>
      </c>
      <c r="BD127" s="1">
        <v>1.6148507595062256</v>
      </c>
      <c r="BE127" s="1">
        <v>10.006072044372559</v>
      </c>
      <c r="BF127" s="1">
        <v>2.8233399391174316</v>
      </c>
      <c r="BG127" s="1">
        <v>3.5440549850463867</v>
      </c>
      <c r="BH127" t="e">
        <f>#REF!*100</f>
        <v>#REF!</v>
      </c>
      <c r="BI127" t="s">
        <v>53</v>
      </c>
      <c r="BJ127" t="s">
        <v>53</v>
      </c>
      <c r="BK127">
        <v>0.47336800000000007</v>
      </c>
      <c r="BL127">
        <v>2.1125213364654982</v>
      </c>
      <c r="BM127">
        <v>6.058586634276736</v>
      </c>
      <c r="BN127">
        <v>0.52663199999999999</v>
      </c>
      <c r="BO127">
        <v>0.23799999999999999</v>
      </c>
      <c r="BP127">
        <v>0.38400000000000001</v>
      </c>
      <c r="BQ127">
        <v>0.38200000000000001</v>
      </c>
      <c r="BR127" s="1">
        <v>1</v>
      </c>
      <c r="BS127" s="15">
        <v>4.3330000000000002</v>
      </c>
      <c r="BT127" s="15">
        <v>4.3330000000000002</v>
      </c>
      <c r="BU127" t="s">
        <v>90</v>
      </c>
      <c r="BV127" t="s">
        <v>90</v>
      </c>
    </row>
    <row r="128" spans="1:74" x14ac:dyDescent="0.25">
      <c r="A128" s="1">
        <v>2009</v>
      </c>
      <c r="B128" s="7" t="s">
        <v>65</v>
      </c>
      <c r="C128" s="1">
        <v>6</v>
      </c>
      <c r="D128">
        <v>0.48628026000000002</v>
      </c>
      <c r="E128" t="s">
        <v>83</v>
      </c>
      <c r="F128" s="1">
        <v>0</v>
      </c>
      <c r="G128" s="1">
        <v>1</v>
      </c>
      <c r="H128" s="1">
        <v>0</v>
      </c>
      <c r="I128" s="1">
        <v>444.10737387084959</v>
      </c>
      <c r="J128" s="1">
        <v>0</v>
      </c>
      <c r="K128" s="1">
        <v>1</v>
      </c>
      <c r="L128" s="1">
        <v>1</v>
      </c>
      <c r="M128" s="1">
        <v>0</v>
      </c>
      <c r="N128" s="1">
        <v>0</v>
      </c>
      <c r="O128" s="1">
        <v>0</v>
      </c>
      <c r="P128" s="1" t="s">
        <v>55</v>
      </c>
      <c r="Q128" s="1" t="s">
        <v>55</v>
      </c>
      <c r="R128">
        <v>6.0103001594543501</v>
      </c>
      <c r="S128" s="25">
        <v>24.974869999999999</v>
      </c>
      <c r="T128">
        <v>56.75</v>
      </c>
      <c r="U128" s="1">
        <v>41.69658405813454</v>
      </c>
      <c r="V128" s="1">
        <v>10.466078209830009</v>
      </c>
      <c r="W128">
        <v>8.3801790319007807</v>
      </c>
      <c r="X128" s="20">
        <v>21.468134589999998</v>
      </c>
      <c r="Y128" s="1">
        <v>0.71406209468841553</v>
      </c>
      <c r="Z128" s="1">
        <v>52</v>
      </c>
      <c r="AA128" s="1">
        <v>45</v>
      </c>
      <c r="AB128" s="1">
        <v>0</v>
      </c>
      <c r="AC128" s="1">
        <v>0.8</v>
      </c>
      <c r="AD128" s="1">
        <v>0</v>
      </c>
      <c r="AE128" s="1">
        <v>0.2</v>
      </c>
      <c r="AF128" s="1">
        <v>2</v>
      </c>
      <c r="AG128" s="1">
        <f t="shared" si="20"/>
        <v>0.52</v>
      </c>
      <c r="AH128" s="1">
        <f t="shared" si="21"/>
        <v>0.45</v>
      </c>
      <c r="AI128" s="1">
        <f t="shared" si="22"/>
        <v>0</v>
      </c>
      <c r="AJ128" s="1">
        <f t="shared" si="23"/>
        <v>8.0000000000000002E-3</v>
      </c>
      <c r="AK128" s="1">
        <f t="shared" si="24"/>
        <v>0</v>
      </c>
      <c r="AL128" s="1">
        <f t="shared" si="25"/>
        <v>2E-3</v>
      </c>
      <c r="AM128" s="1">
        <f t="shared" si="26"/>
        <v>0.02</v>
      </c>
      <c r="AN128" s="1">
        <f t="shared" si="27"/>
        <v>0.27040000000000003</v>
      </c>
      <c r="AO128" s="1">
        <f t="shared" si="28"/>
        <v>0.20250000000000001</v>
      </c>
      <c r="AP128" s="1">
        <f t="shared" si="29"/>
        <v>0</v>
      </c>
      <c r="AQ128" s="1">
        <f t="shared" si="30"/>
        <v>6.3999999999999997E-5</v>
      </c>
      <c r="AR128" s="1">
        <f t="shared" si="31"/>
        <v>0</v>
      </c>
      <c r="AS128" s="1">
        <f t="shared" si="32"/>
        <v>3.9999999999999998E-6</v>
      </c>
      <c r="AT128" s="1">
        <f t="shared" si="33"/>
        <v>4.0000000000000002E-4</v>
      </c>
      <c r="AU128" s="1">
        <f t="shared" si="34"/>
        <v>2.1125213364654982</v>
      </c>
      <c r="AV128" s="1">
        <v>2</v>
      </c>
      <c r="AW128" s="1">
        <v>48</v>
      </c>
      <c r="AX128" s="1">
        <v>45.8</v>
      </c>
      <c r="AY128" s="1"/>
      <c r="AZ128" s="3">
        <v>1.0329999999999999</v>
      </c>
      <c r="BA128">
        <f t="shared" si="37"/>
        <v>1.1529017857142858</v>
      </c>
      <c r="BB128" s="1">
        <v>16.348827362060547</v>
      </c>
      <c r="BC128" s="1">
        <v>5.5086722373962402</v>
      </c>
      <c r="BD128" s="1">
        <v>1.4124549627304077</v>
      </c>
      <c r="BE128" s="1">
        <v>11.574759483337402</v>
      </c>
      <c r="BF128" s="1">
        <v>2.96783447265625</v>
      </c>
      <c r="BG128" s="1">
        <v>3.9000692367553711</v>
      </c>
      <c r="BH128" t="e">
        <f>#REF!*100</f>
        <v>#REF!</v>
      </c>
      <c r="BI128" t="s">
        <v>53</v>
      </c>
      <c r="BJ128" t="s">
        <v>53</v>
      </c>
      <c r="BK128">
        <v>0.47336800000000007</v>
      </c>
      <c r="BL128">
        <v>2.1125213364654982</v>
      </c>
      <c r="BM128">
        <v>6.0960663662377819</v>
      </c>
      <c r="BN128">
        <v>0.52663199999999999</v>
      </c>
      <c r="BO128">
        <v>0.23799999999999999</v>
      </c>
      <c r="BP128">
        <v>0.38700000000000001</v>
      </c>
      <c r="BQ128">
        <v>0.38400000000000001</v>
      </c>
      <c r="BR128" s="1">
        <v>1</v>
      </c>
      <c r="BS128" s="15">
        <v>4.3330000000000002</v>
      </c>
      <c r="BT128" s="15">
        <v>4.3330000000000002</v>
      </c>
      <c r="BU128" t="s">
        <v>90</v>
      </c>
      <c r="BV128" t="s">
        <v>90</v>
      </c>
    </row>
    <row r="129" spans="1:74" x14ac:dyDescent="0.25">
      <c r="A129" s="1">
        <v>2010</v>
      </c>
      <c r="B129" s="7" t="s">
        <v>65</v>
      </c>
      <c r="C129" s="1">
        <v>6</v>
      </c>
      <c r="D129">
        <v>0.46254877</v>
      </c>
      <c r="E129" t="s">
        <v>83</v>
      </c>
      <c r="F129" s="1">
        <v>0</v>
      </c>
      <c r="G129" s="1">
        <v>1</v>
      </c>
      <c r="H129" s="1">
        <v>0</v>
      </c>
      <c r="I129" s="1">
        <v>454.85537420654299</v>
      </c>
      <c r="J129" s="1">
        <v>0</v>
      </c>
      <c r="K129" s="1">
        <v>1</v>
      </c>
      <c r="L129" s="1">
        <v>1</v>
      </c>
      <c r="M129" s="1">
        <v>0</v>
      </c>
      <c r="N129" s="1">
        <v>0</v>
      </c>
      <c r="O129" s="1">
        <v>0</v>
      </c>
      <c r="P129" s="1" t="s">
        <v>55</v>
      </c>
      <c r="Q129" s="1" t="s">
        <v>55</v>
      </c>
      <c r="R129">
        <v>6.5657401084899902</v>
      </c>
      <c r="S129" s="25">
        <v>22.850180000000002</v>
      </c>
      <c r="T129">
        <v>54.970001220703097</v>
      </c>
      <c r="U129" s="1">
        <v>40.927497518877075</v>
      </c>
      <c r="V129" s="1">
        <v>8.4566898855715369</v>
      </c>
      <c r="W129">
        <v>7.9609136668944132</v>
      </c>
      <c r="X129" s="20">
        <v>22.01822327</v>
      </c>
      <c r="Y129" s="1">
        <v>0.71406209468841553</v>
      </c>
      <c r="Z129" s="1">
        <v>52</v>
      </c>
      <c r="AA129" s="1">
        <v>45</v>
      </c>
      <c r="AB129" s="1">
        <v>0</v>
      </c>
      <c r="AC129" s="1">
        <v>0.8</v>
      </c>
      <c r="AD129" s="1">
        <v>0</v>
      </c>
      <c r="AE129" s="1">
        <v>0.2</v>
      </c>
      <c r="AF129" s="1">
        <v>2</v>
      </c>
      <c r="AG129" s="1">
        <f t="shared" si="20"/>
        <v>0.52</v>
      </c>
      <c r="AH129" s="1">
        <f t="shared" si="21"/>
        <v>0.45</v>
      </c>
      <c r="AI129" s="1">
        <f t="shared" si="22"/>
        <v>0</v>
      </c>
      <c r="AJ129" s="1">
        <f t="shared" si="23"/>
        <v>8.0000000000000002E-3</v>
      </c>
      <c r="AK129" s="1">
        <f t="shared" si="24"/>
        <v>0</v>
      </c>
      <c r="AL129" s="1">
        <f t="shared" si="25"/>
        <v>2E-3</v>
      </c>
      <c r="AM129" s="1">
        <f t="shared" si="26"/>
        <v>0.02</v>
      </c>
      <c r="AN129" s="1">
        <f t="shared" si="27"/>
        <v>0.27040000000000003</v>
      </c>
      <c r="AO129" s="1">
        <f t="shared" si="28"/>
        <v>0.20250000000000001</v>
      </c>
      <c r="AP129" s="1">
        <f t="shared" si="29"/>
        <v>0</v>
      </c>
      <c r="AQ129" s="1">
        <f t="shared" si="30"/>
        <v>6.3999999999999997E-5</v>
      </c>
      <c r="AR129" s="1">
        <f t="shared" si="31"/>
        <v>0</v>
      </c>
      <c r="AS129" s="1">
        <f t="shared" si="32"/>
        <v>3.9999999999999998E-6</v>
      </c>
      <c r="AT129" s="1">
        <f t="shared" si="33"/>
        <v>4.0000000000000002E-4</v>
      </c>
      <c r="AU129" s="1">
        <f t="shared" si="34"/>
        <v>2.1125213364654982</v>
      </c>
      <c r="AV129" s="1">
        <v>2</v>
      </c>
      <c r="AW129" s="1">
        <v>48</v>
      </c>
      <c r="AX129" s="1">
        <v>45.8</v>
      </c>
      <c r="AY129" s="1"/>
      <c r="AZ129" s="3">
        <v>1.0580000000000001</v>
      </c>
      <c r="BA129">
        <f t="shared" si="37"/>
        <v>1.1808035714285716</v>
      </c>
      <c r="BB129" s="1">
        <v>16.908100128173828</v>
      </c>
      <c r="BC129" s="1">
        <v>5.5428967475891113</v>
      </c>
      <c r="BD129" s="1">
        <v>1.3877002000808716</v>
      </c>
      <c r="BE129" s="1">
        <v>12.184260368347168</v>
      </c>
      <c r="BF129" s="1">
        <v>3.0504086017608643</v>
      </c>
      <c r="BG129" s="1">
        <v>3.9943041801452637</v>
      </c>
      <c r="BH129" t="e">
        <f>#REF!*100</f>
        <v>#REF!</v>
      </c>
      <c r="BI129" t="s">
        <v>53</v>
      </c>
      <c r="BJ129" t="s">
        <v>53</v>
      </c>
      <c r="BK129">
        <v>0.47336800000000007</v>
      </c>
      <c r="BL129">
        <v>2.1125213364654982</v>
      </c>
      <c r="BM129">
        <v>6.119979509536388</v>
      </c>
      <c r="BN129">
        <v>0.52663199999999999</v>
      </c>
      <c r="BO129">
        <v>0.23799999999999999</v>
      </c>
      <c r="BP129">
        <v>0.39</v>
      </c>
      <c r="BQ129">
        <v>0.38700000000000001</v>
      </c>
      <c r="BR129" s="1">
        <v>1</v>
      </c>
      <c r="BS129" s="15">
        <v>4.3330000000000002</v>
      </c>
      <c r="BT129" s="15">
        <v>3.3330000000000002</v>
      </c>
      <c r="BU129" t="s">
        <v>90</v>
      </c>
      <c r="BV129" t="s">
        <v>90</v>
      </c>
    </row>
    <row r="130" spans="1:74" x14ac:dyDescent="0.25">
      <c r="A130" s="1">
        <v>2011</v>
      </c>
      <c r="B130" s="7" t="s">
        <v>65</v>
      </c>
      <c r="C130" s="1">
        <v>6</v>
      </c>
      <c r="D130">
        <v>0.46691723000000002</v>
      </c>
      <c r="E130" t="s">
        <v>83</v>
      </c>
      <c r="F130" s="1">
        <v>0</v>
      </c>
      <c r="G130" s="1">
        <v>1</v>
      </c>
      <c r="H130" s="1">
        <v>0</v>
      </c>
      <c r="I130" s="1">
        <v>460.87425439453125</v>
      </c>
      <c r="J130" s="1">
        <v>0</v>
      </c>
      <c r="K130" s="1">
        <v>1</v>
      </c>
      <c r="L130" s="1">
        <v>1</v>
      </c>
      <c r="M130" s="1">
        <v>0</v>
      </c>
      <c r="N130" s="1">
        <v>0</v>
      </c>
      <c r="O130" s="1">
        <v>0</v>
      </c>
      <c r="P130" s="1" t="s">
        <v>55</v>
      </c>
      <c r="Q130" s="1" t="s">
        <v>55</v>
      </c>
      <c r="R130">
        <v>6.3798899650573704</v>
      </c>
      <c r="S130" s="25">
        <v>23.083750500000001</v>
      </c>
      <c r="T130">
        <v>52.919998168945298</v>
      </c>
      <c r="U130" s="1">
        <v>42.192258747336446</v>
      </c>
      <c r="V130" s="1">
        <v>11.114974667337034</v>
      </c>
      <c r="W130">
        <v>4.5276153651278435</v>
      </c>
      <c r="X130" s="20">
        <v>21.893282200000002</v>
      </c>
      <c r="Y130" s="1">
        <v>1</v>
      </c>
      <c r="Z130" s="1">
        <v>52</v>
      </c>
      <c r="AA130" s="1">
        <v>45</v>
      </c>
      <c r="AB130" s="1">
        <v>0</v>
      </c>
      <c r="AC130" s="1">
        <v>0.8</v>
      </c>
      <c r="AD130" s="1">
        <v>0</v>
      </c>
      <c r="AE130" s="1">
        <v>0.2</v>
      </c>
      <c r="AF130" s="1">
        <v>2</v>
      </c>
      <c r="AG130" s="1">
        <f t="shared" si="20"/>
        <v>0.52</v>
      </c>
      <c r="AH130" s="1">
        <f t="shared" si="21"/>
        <v>0.45</v>
      </c>
      <c r="AI130" s="1">
        <f t="shared" si="22"/>
        <v>0</v>
      </c>
      <c r="AJ130" s="1">
        <f t="shared" si="23"/>
        <v>8.0000000000000002E-3</v>
      </c>
      <c r="AK130" s="1">
        <f t="shared" si="24"/>
        <v>0</v>
      </c>
      <c r="AL130" s="1">
        <f t="shared" si="25"/>
        <v>2E-3</v>
      </c>
      <c r="AM130" s="1">
        <f t="shared" si="26"/>
        <v>0.02</v>
      </c>
      <c r="AN130" s="1">
        <f t="shared" si="27"/>
        <v>0.27040000000000003</v>
      </c>
      <c r="AO130" s="1">
        <f t="shared" si="28"/>
        <v>0.20250000000000001</v>
      </c>
      <c r="AP130" s="1">
        <f t="shared" si="29"/>
        <v>0</v>
      </c>
      <c r="AQ130" s="1">
        <f t="shared" si="30"/>
        <v>6.3999999999999997E-5</v>
      </c>
      <c r="AR130" s="1">
        <f t="shared" si="31"/>
        <v>0</v>
      </c>
      <c r="AS130" s="1">
        <f t="shared" si="32"/>
        <v>3.9999999999999998E-6</v>
      </c>
      <c r="AT130" s="1">
        <f t="shared" si="33"/>
        <v>4.0000000000000002E-4</v>
      </c>
      <c r="AU130" s="1">
        <f t="shared" si="34"/>
        <v>2.1125213364654982</v>
      </c>
      <c r="AV130" s="1">
        <v>2</v>
      </c>
      <c r="AW130" s="1">
        <v>48</v>
      </c>
      <c r="AX130" s="1">
        <v>45.8</v>
      </c>
      <c r="AY130" s="1"/>
      <c r="AZ130" s="3">
        <v>1.0720000000000001</v>
      </c>
      <c r="BA130">
        <f t="shared" si="37"/>
        <v>1.1964285714285716</v>
      </c>
      <c r="BB130" s="1">
        <v>16.670698165893555</v>
      </c>
      <c r="BC130" s="1">
        <v>5.7828679084777832</v>
      </c>
      <c r="BD130" s="1">
        <v>1.613106369972229</v>
      </c>
      <c r="BE130" s="1">
        <v>10.334530830383301</v>
      </c>
      <c r="BF130" s="1">
        <v>2.8827733993530273</v>
      </c>
      <c r="BG130" s="1">
        <v>3.5849266052246094</v>
      </c>
      <c r="BH130" t="e">
        <f>#REF!*100</f>
        <v>#REF!</v>
      </c>
      <c r="BI130" t="s">
        <v>53</v>
      </c>
      <c r="BJ130" t="s">
        <v>53</v>
      </c>
      <c r="BK130">
        <v>0.47336800000000007</v>
      </c>
      <c r="BL130">
        <v>2.1125213364654982</v>
      </c>
      <c r="BM130">
        <v>6.1331252387488906</v>
      </c>
      <c r="BN130">
        <v>0.52663199999999999</v>
      </c>
      <c r="BO130">
        <v>0.23799999999999999</v>
      </c>
      <c r="BP130">
        <v>0.39300000000000002</v>
      </c>
      <c r="BQ130">
        <v>0.39</v>
      </c>
      <c r="BR130" s="1">
        <v>1</v>
      </c>
      <c r="BS130" s="15">
        <v>3.3330000000000002</v>
      </c>
      <c r="BT130" s="15">
        <v>3.3330000000000002</v>
      </c>
      <c r="BU130" t="s">
        <v>90</v>
      </c>
      <c r="BV130" t="s">
        <v>90</v>
      </c>
    </row>
    <row r="131" spans="1:74" x14ac:dyDescent="0.25">
      <c r="A131" s="1">
        <v>2012</v>
      </c>
      <c r="B131" s="7" t="s">
        <v>65</v>
      </c>
      <c r="C131" s="1">
        <v>6</v>
      </c>
      <c r="D131">
        <v>0.46677598999999997</v>
      </c>
      <c r="E131" t="s">
        <v>83</v>
      </c>
      <c r="F131" s="1">
        <v>0</v>
      </c>
      <c r="G131" s="1">
        <v>1</v>
      </c>
      <c r="H131" s="1">
        <v>0</v>
      </c>
      <c r="I131" s="1">
        <v>469.0427346496582</v>
      </c>
      <c r="J131" s="1">
        <v>0</v>
      </c>
      <c r="K131" s="1">
        <v>1</v>
      </c>
      <c r="L131" s="1">
        <v>1</v>
      </c>
      <c r="M131" s="1">
        <v>0</v>
      </c>
      <c r="N131" s="1">
        <v>0</v>
      </c>
      <c r="O131" s="1">
        <v>0</v>
      </c>
      <c r="P131" s="1" t="s">
        <v>55</v>
      </c>
      <c r="Q131" s="1" t="s">
        <v>55</v>
      </c>
      <c r="R131">
        <v>6.5823998451232901</v>
      </c>
      <c r="S131" s="25">
        <v>24.302865499999999</v>
      </c>
      <c r="T131">
        <v>56.400001525878899</v>
      </c>
      <c r="U131" s="1">
        <v>41.746348092633752</v>
      </c>
      <c r="V131" s="1">
        <v>13.791590600606188</v>
      </c>
      <c r="W131">
        <v>3.885093244641098</v>
      </c>
      <c r="X131" s="20">
        <v>22.400251829999998</v>
      </c>
      <c r="Y131" s="1">
        <v>1</v>
      </c>
      <c r="Z131" s="1">
        <v>52</v>
      </c>
      <c r="AA131" s="1">
        <v>45</v>
      </c>
      <c r="AB131" s="1">
        <v>0</v>
      </c>
      <c r="AC131" s="1">
        <v>0.8</v>
      </c>
      <c r="AD131" s="1">
        <v>0</v>
      </c>
      <c r="AE131" s="1">
        <v>0.2</v>
      </c>
      <c r="AF131" s="1">
        <v>2</v>
      </c>
      <c r="AG131" s="1">
        <f t="shared" ref="AG131:AG194" si="38">Z131/100</f>
        <v>0.52</v>
      </c>
      <c r="AH131" s="1">
        <f t="shared" ref="AH131:AH194" si="39">AA131/100</f>
        <v>0.45</v>
      </c>
      <c r="AI131" s="1">
        <f t="shared" ref="AI131:AI194" si="40">AB131/100</f>
        <v>0</v>
      </c>
      <c r="AJ131" s="1">
        <f t="shared" ref="AJ131:AJ194" si="41">AC131/100</f>
        <v>8.0000000000000002E-3</v>
      </c>
      <c r="AK131" s="1">
        <f t="shared" ref="AK131:AK194" si="42">AD131/100</f>
        <v>0</v>
      </c>
      <c r="AL131" s="1">
        <f t="shared" ref="AL131:AL194" si="43">AE131/100</f>
        <v>2E-3</v>
      </c>
      <c r="AM131" s="1">
        <f t="shared" ref="AM131:AM194" si="44">AF131/100</f>
        <v>0.02</v>
      </c>
      <c r="AN131" s="1">
        <f t="shared" ref="AN131:AN194" si="45">AG131^2</f>
        <v>0.27040000000000003</v>
      </c>
      <c r="AO131" s="1">
        <f t="shared" ref="AO131:AO194" si="46">AH131^2</f>
        <v>0.20250000000000001</v>
      </c>
      <c r="AP131" s="1">
        <f t="shared" ref="AP131:AP194" si="47">AI131^2</f>
        <v>0</v>
      </c>
      <c r="AQ131" s="1">
        <f t="shared" ref="AQ131:AQ194" si="48">AJ131^2</f>
        <v>6.3999999999999997E-5</v>
      </c>
      <c r="AR131" s="1">
        <f t="shared" ref="AR131:AR194" si="49">AK131^2</f>
        <v>0</v>
      </c>
      <c r="AS131" s="1">
        <f t="shared" ref="AS131:AS194" si="50">AL131^2</f>
        <v>3.9999999999999998E-6</v>
      </c>
      <c r="AT131" s="1">
        <f t="shared" ref="AT131:AT194" si="51">AM131^2</f>
        <v>4.0000000000000002E-4</v>
      </c>
      <c r="AU131" s="1">
        <f t="shared" ref="AU131:AU194" si="52">1/SUM(AN131:AT131)</f>
        <v>2.1125213364654982</v>
      </c>
      <c r="AV131" s="1">
        <v>2</v>
      </c>
      <c r="AW131" s="1">
        <v>48</v>
      </c>
      <c r="AX131" s="1">
        <v>45.8</v>
      </c>
      <c r="AY131" s="1"/>
      <c r="AZ131" s="3">
        <v>1.091</v>
      </c>
      <c r="BA131">
        <f t="shared" si="37"/>
        <v>1.2176339285714286</v>
      </c>
      <c r="BB131" s="1">
        <v>16.853338241577148</v>
      </c>
      <c r="BC131" s="1">
        <v>5.7850642204284668</v>
      </c>
      <c r="BD131" s="1">
        <v>1.4986523389816284</v>
      </c>
      <c r="BE131" s="1">
        <v>11.245662689208984</v>
      </c>
      <c r="BF131" s="1">
        <v>2.9132499694824219</v>
      </c>
      <c r="BG131" s="1">
        <v>3.860177755355835</v>
      </c>
      <c r="BH131" t="e">
        <f>#REF!*100</f>
        <v>#REF!</v>
      </c>
      <c r="BI131" t="s">
        <v>53</v>
      </c>
      <c r="BJ131" t="s">
        <v>53</v>
      </c>
      <c r="BK131">
        <v>0.47336800000000007</v>
      </c>
      <c r="BL131">
        <v>2.1125213364654982</v>
      </c>
      <c r="BM131">
        <v>6.1506938829512148</v>
      </c>
      <c r="BN131">
        <v>0.52663199999999999</v>
      </c>
      <c r="BO131">
        <v>0.23799999999999999</v>
      </c>
      <c r="BP131">
        <v>0.39500000000000002</v>
      </c>
      <c r="BQ131">
        <v>0.39300000000000002</v>
      </c>
      <c r="BR131" s="1">
        <v>1</v>
      </c>
      <c r="BS131" s="15">
        <v>3.3330000000000002</v>
      </c>
      <c r="BT131" s="15">
        <v>3.3330000000000002</v>
      </c>
      <c r="BU131" t="s">
        <v>90</v>
      </c>
      <c r="BV131" t="s">
        <v>90</v>
      </c>
    </row>
    <row r="132" spans="1:74" x14ac:dyDescent="0.25">
      <c r="A132" s="1">
        <v>2013</v>
      </c>
      <c r="B132" s="7" t="s">
        <v>65</v>
      </c>
      <c r="C132" s="1">
        <v>6</v>
      </c>
      <c r="D132">
        <v>0.47527821999999997</v>
      </c>
      <c r="E132" t="s">
        <v>83</v>
      </c>
      <c r="F132" s="1">
        <v>0</v>
      </c>
      <c r="G132" s="1">
        <v>1</v>
      </c>
      <c r="H132" s="1">
        <v>0</v>
      </c>
      <c r="I132" s="1">
        <v>474.20177481079099</v>
      </c>
      <c r="J132" s="1">
        <v>0</v>
      </c>
      <c r="K132" s="1">
        <v>1</v>
      </c>
      <c r="L132" s="1">
        <v>1</v>
      </c>
      <c r="M132" s="1">
        <v>0</v>
      </c>
      <c r="N132" s="1">
        <v>0</v>
      </c>
      <c r="O132" s="1">
        <v>0</v>
      </c>
      <c r="P132" s="1" t="s">
        <v>55</v>
      </c>
      <c r="Q132" s="1" t="s">
        <v>55</v>
      </c>
      <c r="R132">
        <v>6.68739986419678</v>
      </c>
      <c r="S132" s="25">
        <v>24.179948</v>
      </c>
      <c r="T132">
        <v>56.439998626708999</v>
      </c>
      <c r="U132" s="1">
        <v>39.034838345257882</v>
      </c>
      <c r="V132" s="1">
        <v>10.310441672072749</v>
      </c>
      <c r="W132">
        <v>4.4219673018457257</v>
      </c>
      <c r="X132" s="20">
        <v>23.027044</v>
      </c>
      <c r="Y132" s="1">
        <v>1</v>
      </c>
      <c r="Z132" s="1">
        <v>52</v>
      </c>
      <c r="AA132" s="1">
        <v>45</v>
      </c>
      <c r="AB132" s="1">
        <v>0</v>
      </c>
      <c r="AC132" s="1">
        <v>0.8</v>
      </c>
      <c r="AD132" s="1">
        <v>0</v>
      </c>
      <c r="AE132" s="1">
        <v>0.2</v>
      </c>
      <c r="AF132" s="1">
        <v>2</v>
      </c>
      <c r="AG132" s="1">
        <f t="shared" si="38"/>
        <v>0.52</v>
      </c>
      <c r="AH132" s="1">
        <f t="shared" si="39"/>
        <v>0.45</v>
      </c>
      <c r="AI132" s="1">
        <f t="shared" si="40"/>
        <v>0</v>
      </c>
      <c r="AJ132" s="1">
        <f t="shared" si="41"/>
        <v>8.0000000000000002E-3</v>
      </c>
      <c r="AK132" s="1">
        <f t="shared" si="42"/>
        <v>0</v>
      </c>
      <c r="AL132" s="1">
        <f t="shared" si="43"/>
        <v>2E-3</v>
      </c>
      <c r="AM132" s="1">
        <f t="shared" si="44"/>
        <v>0.02</v>
      </c>
      <c r="AN132" s="1">
        <f t="shared" si="45"/>
        <v>0.27040000000000003</v>
      </c>
      <c r="AO132" s="1">
        <f t="shared" si="46"/>
        <v>0.20250000000000001</v>
      </c>
      <c r="AP132" s="1">
        <f t="shared" si="47"/>
        <v>0</v>
      </c>
      <c r="AQ132" s="1">
        <f t="shared" si="48"/>
        <v>6.3999999999999997E-5</v>
      </c>
      <c r="AR132" s="1">
        <f t="shared" si="49"/>
        <v>0</v>
      </c>
      <c r="AS132" s="1">
        <f t="shared" si="50"/>
        <v>3.9999999999999998E-6</v>
      </c>
      <c r="AT132" s="1">
        <f t="shared" si="51"/>
        <v>4.0000000000000002E-4</v>
      </c>
      <c r="AU132" s="1">
        <f t="shared" si="52"/>
        <v>2.1125213364654982</v>
      </c>
      <c r="AV132" s="1">
        <v>2</v>
      </c>
      <c r="AW132" s="1">
        <v>48</v>
      </c>
      <c r="AX132" s="1">
        <v>45.8</v>
      </c>
      <c r="AY132" s="1"/>
      <c r="AZ132" s="3">
        <v>1.103</v>
      </c>
      <c r="BA132">
        <f t="shared" si="37"/>
        <v>1.2310267857142858</v>
      </c>
      <c r="BB132" s="1"/>
      <c r="BC132" s="1"/>
      <c r="BD132" s="1"/>
      <c r="BE132" s="1"/>
      <c r="BF132" s="1"/>
      <c r="BG132" s="1"/>
      <c r="BH132" t="e">
        <f>#REF!*100</f>
        <v>#REF!</v>
      </c>
      <c r="BI132" t="s">
        <v>53</v>
      </c>
      <c r="BJ132" t="s">
        <v>53</v>
      </c>
      <c r="BK132">
        <v>0.47336800000000007</v>
      </c>
      <c r="BL132">
        <v>2.1125213364654982</v>
      </c>
      <c r="BM132">
        <v>6.1616329163716461</v>
      </c>
      <c r="BN132">
        <v>0.52663199999999999</v>
      </c>
      <c r="BO132">
        <v>0.23799999999999999</v>
      </c>
      <c r="BP132">
        <v>0.39800000000000002</v>
      </c>
      <c r="BQ132">
        <v>0.39500000000000002</v>
      </c>
      <c r="BR132" s="1">
        <v>1</v>
      </c>
      <c r="BS132" s="15">
        <v>3.3330000000000002</v>
      </c>
      <c r="BT132" s="15">
        <v>3.3330000000000002</v>
      </c>
      <c r="BU132" t="s">
        <v>90</v>
      </c>
      <c r="BV132" t="s">
        <v>90</v>
      </c>
    </row>
    <row r="133" spans="1:74" x14ac:dyDescent="0.25">
      <c r="A133" s="1">
        <v>2014</v>
      </c>
      <c r="B133" s="7" t="s">
        <v>65</v>
      </c>
      <c r="C133" s="1">
        <v>6</v>
      </c>
      <c r="D133">
        <v>0.46798110999999998</v>
      </c>
      <c r="E133" t="s">
        <v>83</v>
      </c>
      <c r="F133" s="1">
        <v>0</v>
      </c>
      <c r="G133" s="1">
        <v>1</v>
      </c>
      <c r="H133" s="1">
        <v>0</v>
      </c>
      <c r="I133" s="1">
        <v>484.94977514648434</v>
      </c>
      <c r="J133" s="1">
        <v>0</v>
      </c>
      <c r="K133" s="1">
        <v>1</v>
      </c>
      <c r="L133" s="1">
        <v>1</v>
      </c>
      <c r="M133" s="1">
        <v>0</v>
      </c>
      <c r="N133" s="1">
        <v>0</v>
      </c>
      <c r="O133" s="1">
        <v>0</v>
      </c>
      <c r="P133" s="1" t="s">
        <v>55</v>
      </c>
      <c r="Q133" s="1" t="s">
        <v>55</v>
      </c>
      <c r="R133">
        <v>6.6795201301574698</v>
      </c>
      <c r="S133" s="25">
        <v>26.3089665</v>
      </c>
      <c r="T133">
        <v>56.509998321533203</v>
      </c>
      <c r="U133" s="1">
        <v>37.244898515769805</v>
      </c>
      <c r="V133" s="1">
        <v>9.7068444154281952</v>
      </c>
      <c r="W133">
        <v>4.7364511920977748</v>
      </c>
      <c r="X133" s="20">
        <v>22.82159107</v>
      </c>
      <c r="Y133" s="1">
        <v>1</v>
      </c>
      <c r="Z133" s="1">
        <v>52</v>
      </c>
      <c r="AA133" s="1">
        <v>45</v>
      </c>
      <c r="AB133" s="1">
        <v>0</v>
      </c>
      <c r="AC133" s="1">
        <v>0.8</v>
      </c>
      <c r="AD133" s="1">
        <v>0</v>
      </c>
      <c r="AE133" s="1">
        <v>0.2</v>
      </c>
      <c r="AF133" s="1">
        <v>2</v>
      </c>
      <c r="AG133" s="1">
        <f t="shared" si="38"/>
        <v>0.52</v>
      </c>
      <c r="AH133" s="1">
        <f t="shared" si="39"/>
        <v>0.45</v>
      </c>
      <c r="AI133" s="1">
        <f t="shared" si="40"/>
        <v>0</v>
      </c>
      <c r="AJ133" s="1">
        <f t="shared" si="41"/>
        <v>8.0000000000000002E-3</v>
      </c>
      <c r="AK133" s="1">
        <f t="shared" si="42"/>
        <v>0</v>
      </c>
      <c r="AL133" s="1">
        <f t="shared" si="43"/>
        <v>2E-3</v>
      </c>
      <c r="AM133" s="1">
        <f t="shared" si="44"/>
        <v>0.02</v>
      </c>
      <c r="AN133" s="1">
        <f t="shared" si="45"/>
        <v>0.27040000000000003</v>
      </c>
      <c r="AO133" s="1">
        <f t="shared" si="46"/>
        <v>0.20250000000000001</v>
      </c>
      <c r="AP133" s="1">
        <f t="shared" si="47"/>
        <v>0</v>
      </c>
      <c r="AQ133" s="1">
        <f t="shared" si="48"/>
        <v>6.3999999999999997E-5</v>
      </c>
      <c r="AR133" s="1">
        <f t="shared" si="49"/>
        <v>0</v>
      </c>
      <c r="AS133" s="1">
        <f t="shared" si="50"/>
        <v>3.9999999999999998E-6</v>
      </c>
      <c r="AT133" s="1">
        <f t="shared" si="51"/>
        <v>4.0000000000000002E-4</v>
      </c>
      <c r="AU133" s="1">
        <f t="shared" si="52"/>
        <v>2.1125213364654982</v>
      </c>
      <c r="AV133" s="1">
        <v>2</v>
      </c>
      <c r="AW133" s="1">
        <v>48</v>
      </c>
      <c r="AX133" s="1">
        <v>45.8</v>
      </c>
      <c r="AY133" s="1"/>
      <c r="AZ133" s="3">
        <v>1.1279999999999999</v>
      </c>
      <c r="BA133">
        <f t="shared" si="37"/>
        <v>1.2589285714285714</v>
      </c>
      <c r="BB133" s="1"/>
      <c r="BC133" s="1"/>
      <c r="BD133" s="1"/>
      <c r="BE133" s="1"/>
      <c r="BF133" s="1"/>
      <c r="BG133" s="1"/>
      <c r="BH133" t="e">
        <f>#REF!*100</f>
        <v>#REF!</v>
      </c>
      <c r="BI133" t="s">
        <v>53</v>
      </c>
      <c r="BJ133" t="s">
        <v>53</v>
      </c>
      <c r="BK133">
        <v>0.47336800000000007</v>
      </c>
      <c r="BL133">
        <v>2.1125213364654982</v>
      </c>
      <c r="BM133">
        <v>6.1840453291761479</v>
      </c>
      <c r="BN133">
        <v>0.52663199999999999</v>
      </c>
      <c r="BO133">
        <v>0.23799999999999999</v>
      </c>
      <c r="BP133">
        <v>0.39800000000000002</v>
      </c>
      <c r="BQ133">
        <v>0.39800000000000002</v>
      </c>
      <c r="BR133" s="1">
        <v>1</v>
      </c>
      <c r="BS133" s="15">
        <v>3.3330000000000002</v>
      </c>
      <c r="BT133" s="15">
        <v>3</v>
      </c>
      <c r="BU133" t="s">
        <v>90</v>
      </c>
      <c r="BV133" t="s">
        <v>90</v>
      </c>
    </row>
    <row r="134" spans="1:74" x14ac:dyDescent="0.25">
      <c r="A134" s="1">
        <v>1993</v>
      </c>
      <c r="B134" s="7" t="s">
        <v>77</v>
      </c>
      <c r="C134" s="1">
        <v>17</v>
      </c>
      <c r="D134">
        <v>0.49167314545385199</v>
      </c>
      <c r="E134" t="s">
        <v>83</v>
      </c>
      <c r="F134" s="1">
        <v>0</v>
      </c>
      <c r="G134" s="1">
        <v>1</v>
      </c>
      <c r="H134" s="1">
        <v>0</v>
      </c>
      <c r="I134" s="1">
        <v>90.703802719116197</v>
      </c>
      <c r="J134" s="1">
        <v>1</v>
      </c>
      <c r="K134" s="1">
        <v>1</v>
      </c>
      <c r="L134" s="1">
        <v>0</v>
      </c>
      <c r="M134" s="1">
        <v>1</v>
      </c>
      <c r="N134" s="1">
        <v>0</v>
      </c>
      <c r="O134" s="1">
        <v>0</v>
      </c>
      <c r="P134" s="1" t="s">
        <v>52</v>
      </c>
      <c r="Q134" s="1" t="s">
        <v>52</v>
      </c>
      <c r="R134" s="22">
        <v>1.15764</v>
      </c>
      <c r="S134" s="11">
        <v>18.129932650804601</v>
      </c>
      <c r="T134">
        <v>46</v>
      </c>
      <c r="U134" s="1">
        <v>42.046520115582062</v>
      </c>
      <c r="V134" s="1">
        <v>23.694671371200741</v>
      </c>
      <c r="W134">
        <v>5.0085654944726201</v>
      </c>
      <c r="X134" s="20">
        <v>5.3831439999999997</v>
      </c>
      <c r="Y134" s="1">
        <v>0.16389553248882294</v>
      </c>
      <c r="Z134" s="1">
        <v>14.6</v>
      </c>
      <c r="AA134" s="1">
        <v>0</v>
      </c>
      <c r="AB134" s="1">
        <v>75</v>
      </c>
      <c r="AC134" s="1">
        <v>0</v>
      </c>
      <c r="AD134" s="1">
        <v>7.7</v>
      </c>
      <c r="AE134" s="1">
        <v>0.4</v>
      </c>
      <c r="AF134" s="1">
        <v>2.2999999999999998</v>
      </c>
      <c r="AG134" s="1">
        <f t="shared" si="38"/>
        <v>0.14599999999999999</v>
      </c>
      <c r="AH134" s="1">
        <f t="shared" si="39"/>
        <v>0</v>
      </c>
      <c r="AI134" s="1">
        <f t="shared" si="40"/>
        <v>0.75</v>
      </c>
      <c r="AJ134" s="1">
        <f t="shared" si="41"/>
        <v>0</v>
      </c>
      <c r="AK134" s="1">
        <f t="shared" si="42"/>
        <v>7.6999999999999999E-2</v>
      </c>
      <c r="AL134" s="1">
        <f t="shared" si="43"/>
        <v>4.0000000000000001E-3</v>
      </c>
      <c r="AM134" s="1">
        <f t="shared" si="44"/>
        <v>2.3E-2</v>
      </c>
      <c r="AN134" s="1">
        <f t="shared" si="45"/>
        <v>2.1315999999999998E-2</v>
      </c>
      <c r="AO134" s="1">
        <f t="shared" si="46"/>
        <v>0</v>
      </c>
      <c r="AP134" s="1">
        <f t="shared" si="47"/>
        <v>0.5625</v>
      </c>
      <c r="AQ134" s="1">
        <f t="shared" si="48"/>
        <v>0</v>
      </c>
      <c r="AR134" s="1">
        <f t="shared" si="49"/>
        <v>5.9290000000000002E-3</v>
      </c>
      <c r="AS134" s="1">
        <f t="shared" si="50"/>
        <v>1.5999999999999999E-5</v>
      </c>
      <c r="AT134" s="1">
        <f t="shared" si="51"/>
        <v>5.2899999999999996E-4</v>
      </c>
      <c r="AU134" s="1">
        <f t="shared" si="52"/>
        <v>1.6940825695844417</v>
      </c>
      <c r="AV134" s="1">
        <v>85</v>
      </c>
      <c r="AW134" s="1">
        <v>85.4</v>
      </c>
      <c r="AX134" s="1">
        <v>0</v>
      </c>
      <c r="AY134" s="1"/>
      <c r="AZ134" s="3">
        <v>0.8909999999999999</v>
      </c>
      <c r="BA134">
        <f t="shared" ref="BA134:BA155" si="53">AZ134/AZ$354</f>
        <v>2.6562552264884789</v>
      </c>
      <c r="BB134" s="1"/>
      <c r="BC134" s="1"/>
      <c r="BD134" s="1"/>
      <c r="BE134" s="1"/>
      <c r="BF134" s="1"/>
      <c r="BG134" s="1"/>
      <c r="BH134" t="e">
        <f>#REF!*100</f>
        <v>#REF!</v>
      </c>
      <c r="BI134" t="s">
        <v>60</v>
      </c>
      <c r="BJ134" t="s">
        <v>61</v>
      </c>
      <c r="BK134">
        <v>0.59028999999999998</v>
      </c>
      <c r="BL134">
        <v>1.6940825695844417</v>
      </c>
      <c r="BM134">
        <v>4.5075992825830689</v>
      </c>
      <c r="BN134">
        <v>0.40971000000000002</v>
      </c>
      <c r="BO134">
        <v>0.38700000000000001</v>
      </c>
      <c r="BP134">
        <v>0.435</v>
      </c>
      <c r="BQ134">
        <v>0.434</v>
      </c>
      <c r="BR134" s="1">
        <v>0</v>
      </c>
      <c r="BS134" s="15">
        <v>4.5</v>
      </c>
      <c r="BT134" s="15">
        <v>4.5</v>
      </c>
      <c r="BU134" t="s">
        <v>90</v>
      </c>
      <c r="BV134" t="s">
        <v>90</v>
      </c>
    </row>
    <row r="135" spans="1:74" x14ac:dyDescent="0.25">
      <c r="A135" s="1">
        <v>1994</v>
      </c>
      <c r="B135" s="7" t="s">
        <v>77</v>
      </c>
      <c r="C135" s="1">
        <v>17</v>
      </c>
      <c r="D135">
        <v>0.484608252234693</v>
      </c>
      <c r="E135" t="s">
        <v>83</v>
      </c>
      <c r="F135" s="1">
        <v>0</v>
      </c>
      <c r="G135" s="1">
        <v>1</v>
      </c>
      <c r="H135" s="1">
        <v>0</v>
      </c>
      <c r="I135" s="1">
        <v>97.117202911376964</v>
      </c>
      <c r="J135" s="1">
        <v>1</v>
      </c>
      <c r="K135" s="1">
        <v>1</v>
      </c>
      <c r="L135" s="1">
        <v>0</v>
      </c>
      <c r="M135" s="1">
        <v>1</v>
      </c>
      <c r="N135" s="1">
        <v>0</v>
      </c>
      <c r="O135" s="1">
        <v>0</v>
      </c>
      <c r="P135" s="1" t="s">
        <v>52</v>
      </c>
      <c r="Q135" s="1" t="s">
        <v>52</v>
      </c>
      <c r="R135" s="22">
        <v>1.333215</v>
      </c>
      <c r="S135" s="11">
        <v>18.796051154325301</v>
      </c>
      <c r="T135">
        <v>44.799999237060497</v>
      </c>
      <c r="U135" s="1">
        <v>41.56014839179327</v>
      </c>
      <c r="V135" s="1">
        <v>16.786620144350167</v>
      </c>
      <c r="W135">
        <v>10.183854829388352</v>
      </c>
      <c r="X135" s="20">
        <v>5.4274300000000002</v>
      </c>
      <c r="Y135" s="1">
        <v>0.16389553248882294</v>
      </c>
      <c r="Z135" s="1">
        <v>14.6</v>
      </c>
      <c r="AA135" s="1">
        <v>0</v>
      </c>
      <c r="AB135" s="1">
        <v>75</v>
      </c>
      <c r="AC135" s="1">
        <v>0</v>
      </c>
      <c r="AD135" s="1">
        <v>7.7</v>
      </c>
      <c r="AE135" s="1">
        <v>0.4</v>
      </c>
      <c r="AF135" s="1">
        <v>2.2999999999999998</v>
      </c>
      <c r="AG135" s="1">
        <f t="shared" si="38"/>
        <v>0.14599999999999999</v>
      </c>
      <c r="AH135" s="1">
        <f t="shared" si="39"/>
        <v>0</v>
      </c>
      <c r="AI135" s="1">
        <f t="shared" si="40"/>
        <v>0.75</v>
      </c>
      <c r="AJ135" s="1">
        <f t="shared" si="41"/>
        <v>0</v>
      </c>
      <c r="AK135" s="1">
        <f t="shared" si="42"/>
        <v>7.6999999999999999E-2</v>
      </c>
      <c r="AL135" s="1">
        <f t="shared" si="43"/>
        <v>4.0000000000000001E-3</v>
      </c>
      <c r="AM135" s="1">
        <f t="shared" si="44"/>
        <v>2.3E-2</v>
      </c>
      <c r="AN135" s="1">
        <f t="shared" si="45"/>
        <v>2.1315999999999998E-2</v>
      </c>
      <c r="AO135" s="1">
        <f t="shared" si="46"/>
        <v>0</v>
      </c>
      <c r="AP135" s="1">
        <f t="shared" si="47"/>
        <v>0.5625</v>
      </c>
      <c r="AQ135" s="1">
        <f t="shared" si="48"/>
        <v>0</v>
      </c>
      <c r="AR135" s="1">
        <f t="shared" si="49"/>
        <v>5.9290000000000002E-3</v>
      </c>
      <c r="AS135" s="1">
        <f t="shared" si="50"/>
        <v>1.5999999999999999E-5</v>
      </c>
      <c r="AT135" s="1">
        <f t="shared" si="51"/>
        <v>5.2899999999999996E-4</v>
      </c>
      <c r="AU135" s="1">
        <f t="shared" si="52"/>
        <v>1.6940825695844417</v>
      </c>
      <c r="AV135" s="1">
        <v>85</v>
      </c>
      <c r="AW135" s="1">
        <v>85.4</v>
      </c>
      <c r="AX135" s="1">
        <v>0</v>
      </c>
      <c r="AY135" s="1"/>
      <c r="AZ135" s="3">
        <v>0.95400000000000007</v>
      </c>
      <c r="BA135">
        <f t="shared" si="53"/>
        <v>2.8440712526038263</v>
      </c>
      <c r="BB135" s="1"/>
      <c r="BC135" s="1"/>
      <c r="BD135" s="1"/>
      <c r="BE135" s="1"/>
      <c r="BF135" s="1"/>
      <c r="BG135" s="1"/>
      <c r="BH135" t="e">
        <f>#REF!*100</f>
        <v>#REF!</v>
      </c>
      <c r="BI135" t="s">
        <v>60</v>
      </c>
      <c r="BJ135" t="s">
        <v>61</v>
      </c>
      <c r="BK135">
        <v>0.59028999999999998</v>
      </c>
      <c r="BL135">
        <v>1.6940825695844417</v>
      </c>
      <c r="BM135">
        <v>4.575918526560546</v>
      </c>
      <c r="BN135">
        <v>0.40971000000000002</v>
      </c>
      <c r="BO135">
        <v>0.38700000000000001</v>
      </c>
      <c r="BP135">
        <v>0.436</v>
      </c>
      <c r="BQ135">
        <v>0.435</v>
      </c>
      <c r="BR135" s="1">
        <v>0</v>
      </c>
      <c r="BS135" s="15">
        <v>4.5</v>
      </c>
      <c r="BT135" s="15">
        <v>4.6669999999999998</v>
      </c>
      <c r="BU135" t="s">
        <v>90</v>
      </c>
      <c r="BV135" t="s">
        <v>90</v>
      </c>
    </row>
    <row r="136" spans="1:74" x14ac:dyDescent="0.25">
      <c r="A136" s="1">
        <v>1995</v>
      </c>
      <c r="B136" s="7" t="s">
        <v>77</v>
      </c>
      <c r="C136" s="1">
        <v>17</v>
      </c>
      <c r="D136">
        <v>0.47189144444020797</v>
      </c>
      <c r="E136" t="s">
        <v>83</v>
      </c>
      <c r="F136" s="1">
        <v>0</v>
      </c>
      <c r="G136" s="1">
        <v>1</v>
      </c>
      <c r="H136" s="1">
        <v>0</v>
      </c>
      <c r="I136" s="1">
        <v>97.117202911376964</v>
      </c>
      <c r="J136" s="1">
        <v>1</v>
      </c>
      <c r="K136" s="1">
        <v>1</v>
      </c>
      <c r="L136" s="1">
        <v>0</v>
      </c>
      <c r="M136" s="1">
        <v>1</v>
      </c>
      <c r="N136" s="1">
        <v>0</v>
      </c>
      <c r="O136" s="1">
        <v>0</v>
      </c>
      <c r="P136" s="1" t="s">
        <v>52</v>
      </c>
      <c r="Q136" s="1" t="s">
        <v>52</v>
      </c>
      <c r="R136" s="22">
        <v>1.3383719999999999</v>
      </c>
      <c r="S136" s="11">
        <v>19.2401301566724</v>
      </c>
      <c r="T136">
        <v>43.700000762939503</v>
      </c>
      <c r="U136" s="1">
        <v>39.320771132844222</v>
      </c>
      <c r="V136" s="1">
        <v>19.448996944169235</v>
      </c>
      <c r="W136">
        <v>9.404434815874879</v>
      </c>
      <c r="X136" s="20">
        <v>4.7340080000000002</v>
      </c>
      <c r="Y136" s="1">
        <v>0.41109263896942139</v>
      </c>
      <c r="Z136" s="1">
        <v>14.6</v>
      </c>
      <c r="AA136" s="1">
        <v>0</v>
      </c>
      <c r="AB136" s="1">
        <v>75</v>
      </c>
      <c r="AC136" s="1">
        <v>0</v>
      </c>
      <c r="AD136" s="1">
        <v>7.7</v>
      </c>
      <c r="AE136" s="1">
        <v>0.4</v>
      </c>
      <c r="AF136" s="1">
        <v>2.2999999999999998</v>
      </c>
      <c r="AG136" s="1">
        <f t="shared" si="38"/>
        <v>0.14599999999999999</v>
      </c>
      <c r="AH136" s="1">
        <f t="shared" si="39"/>
        <v>0</v>
      </c>
      <c r="AI136" s="1">
        <f t="shared" si="40"/>
        <v>0.75</v>
      </c>
      <c r="AJ136" s="1">
        <f t="shared" si="41"/>
        <v>0</v>
      </c>
      <c r="AK136" s="1">
        <f t="shared" si="42"/>
        <v>7.6999999999999999E-2</v>
      </c>
      <c r="AL136" s="1">
        <f t="shared" si="43"/>
        <v>4.0000000000000001E-3</v>
      </c>
      <c r="AM136" s="1">
        <f t="shared" si="44"/>
        <v>2.3E-2</v>
      </c>
      <c r="AN136" s="1">
        <f t="shared" si="45"/>
        <v>2.1315999999999998E-2</v>
      </c>
      <c r="AO136" s="1">
        <f t="shared" si="46"/>
        <v>0</v>
      </c>
      <c r="AP136" s="1">
        <f t="shared" si="47"/>
        <v>0.5625</v>
      </c>
      <c r="AQ136" s="1">
        <f t="shared" si="48"/>
        <v>0</v>
      </c>
      <c r="AR136" s="1">
        <f t="shared" si="49"/>
        <v>5.9290000000000002E-3</v>
      </c>
      <c r="AS136" s="1">
        <f t="shared" si="50"/>
        <v>1.5999999999999999E-5</v>
      </c>
      <c r="AT136" s="1">
        <f t="shared" si="51"/>
        <v>5.2899999999999996E-4</v>
      </c>
      <c r="AU136" s="1">
        <f t="shared" si="52"/>
        <v>1.6940825695844417</v>
      </c>
      <c r="AV136" s="1">
        <v>85</v>
      </c>
      <c r="AW136" s="1">
        <v>85.4</v>
      </c>
      <c r="AX136" s="1">
        <v>0</v>
      </c>
      <c r="AY136" s="1"/>
      <c r="AZ136" s="3">
        <v>0.95400000000000007</v>
      </c>
      <c r="BA136">
        <f t="shared" si="53"/>
        <v>2.8440712526038263</v>
      </c>
      <c r="BB136" s="1">
        <v>16.613000869750977</v>
      </c>
      <c r="BC136" s="1">
        <v>6.2059998512268066</v>
      </c>
      <c r="BD136" s="1">
        <v>1.6720000505447388</v>
      </c>
      <c r="BE136" s="1">
        <v>9.8719997406005859</v>
      </c>
      <c r="BF136" s="1">
        <v>2.6779999732971191</v>
      </c>
      <c r="BG136" s="1">
        <v>3.6830000877380371</v>
      </c>
      <c r="BH136" t="e">
        <f>#REF!*100</f>
        <v>#REF!</v>
      </c>
      <c r="BI136" t="s">
        <v>60</v>
      </c>
      <c r="BJ136" t="s">
        <v>61</v>
      </c>
      <c r="BK136">
        <v>0.59028999999999998</v>
      </c>
      <c r="BL136">
        <v>1.6940825695844417</v>
      </c>
      <c r="BM136">
        <v>4.575918526560546</v>
      </c>
      <c r="BN136">
        <v>0.40971000000000002</v>
      </c>
      <c r="BO136">
        <v>0.38700000000000001</v>
      </c>
      <c r="BP136">
        <v>0.436</v>
      </c>
      <c r="BQ136">
        <v>0.436</v>
      </c>
      <c r="BR136" s="1">
        <v>0</v>
      </c>
      <c r="BS136" s="15">
        <v>4.6669999999999998</v>
      </c>
      <c r="BT136" s="15">
        <v>4.6669999999999998</v>
      </c>
      <c r="BU136" t="s">
        <v>90</v>
      </c>
      <c r="BV136" t="s">
        <v>90</v>
      </c>
    </row>
    <row r="137" spans="1:74" x14ac:dyDescent="0.25">
      <c r="A137" s="1">
        <v>1996</v>
      </c>
      <c r="B137" s="7" t="s">
        <v>77</v>
      </c>
      <c r="C137" s="1">
        <v>17</v>
      </c>
      <c r="D137">
        <v>0.45629270999999999</v>
      </c>
      <c r="E137" t="s">
        <v>83</v>
      </c>
      <c r="F137" s="1">
        <v>0</v>
      </c>
      <c r="G137" s="1">
        <v>1</v>
      </c>
      <c r="H137" s="1">
        <v>0</v>
      </c>
      <c r="I137" s="1">
        <v>97.728002929687491</v>
      </c>
      <c r="J137" s="1">
        <v>1</v>
      </c>
      <c r="K137" s="1">
        <v>1</v>
      </c>
      <c r="L137" s="1">
        <v>0</v>
      </c>
      <c r="M137" s="1">
        <v>1</v>
      </c>
      <c r="N137" s="1">
        <v>0</v>
      </c>
      <c r="O137" s="1">
        <v>0</v>
      </c>
      <c r="P137" s="1" t="s">
        <v>52</v>
      </c>
      <c r="Q137" s="1" t="s">
        <v>52</v>
      </c>
      <c r="R137" s="22">
        <v>1.4147460000000001</v>
      </c>
      <c r="S137" s="11">
        <v>17.463814147283902</v>
      </c>
      <c r="T137">
        <v>52.7700004577637</v>
      </c>
      <c r="U137" s="1">
        <v>38.159834377738321</v>
      </c>
      <c r="V137" s="1">
        <v>19.628047023555169</v>
      </c>
      <c r="W137">
        <v>3.4324054812188081</v>
      </c>
      <c r="X137" s="20">
        <v>4.6870810000000001</v>
      </c>
      <c r="Y137" s="1">
        <v>6.0593891888856888E-2</v>
      </c>
      <c r="Z137" s="1">
        <v>14.6</v>
      </c>
      <c r="AA137" s="1">
        <v>0</v>
      </c>
      <c r="AB137" s="1">
        <v>75</v>
      </c>
      <c r="AC137" s="1">
        <v>0</v>
      </c>
      <c r="AD137" s="1">
        <v>7.7</v>
      </c>
      <c r="AE137" s="1">
        <v>0.4</v>
      </c>
      <c r="AF137" s="1">
        <v>2.2999999999999998</v>
      </c>
      <c r="AG137" s="1">
        <f t="shared" si="38"/>
        <v>0.14599999999999999</v>
      </c>
      <c r="AH137" s="1">
        <f t="shared" si="39"/>
        <v>0</v>
      </c>
      <c r="AI137" s="1">
        <f t="shared" si="40"/>
        <v>0.75</v>
      </c>
      <c r="AJ137" s="1">
        <f t="shared" si="41"/>
        <v>0</v>
      </c>
      <c r="AK137" s="1">
        <f t="shared" si="42"/>
        <v>7.6999999999999999E-2</v>
      </c>
      <c r="AL137" s="1">
        <f t="shared" si="43"/>
        <v>4.0000000000000001E-3</v>
      </c>
      <c r="AM137" s="1">
        <f t="shared" si="44"/>
        <v>2.3E-2</v>
      </c>
      <c r="AN137" s="1">
        <f t="shared" si="45"/>
        <v>2.1315999999999998E-2</v>
      </c>
      <c r="AO137" s="1">
        <f t="shared" si="46"/>
        <v>0</v>
      </c>
      <c r="AP137" s="1">
        <f t="shared" si="47"/>
        <v>0.5625</v>
      </c>
      <c r="AQ137" s="1">
        <f t="shared" si="48"/>
        <v>0</v>
      </c>
      <c r="AR137" s="1">
        <f t="shared" si="49"/>
        <v>5.9290000000000002E-3</v>
      </c>
      <c r="AS137" s="1">
        <f t="shared" si="50"/>
        <v>1.5999999999999999E-5</v>
      </c>
      <c r="AT137" s="1">
        <f t="shared" si="51"/>
        <v>5.2899999999999996E-4</v>
      </c>
      <c r="AU137" s="1">
        <f t="shared" si="52"/>
        <v>1.6940825695844417</v>
      </c>
      <c r="AV137" s="1">
        <v>85</v>
      </c>
      <c r="AW137" s="1">
        <v>85.4</v>
      </c>
      <c r="AX137" s="1">
        <v>0</v>
      </c>
      <c r="AY137" s="1"/>
      <c r="AZ137" s="3">
        <v>0.96</v>
      </c>
      <c r="BA137">
        <f t="shared" si="53"/>
        <v>2.8619584931862398</v>
      </c>
      <c r="BB137" s="1">
        <v>16.187320709228516</v>
      </c>
      <c r="BC137" s="1">
        <v>6.0951099395751953</v>
      </c>
      <c r="BD137" s="1">
        <v>1.5607359409332275</v>
      </c>
      <c r="BE137" s="1">
        <v>10.37159538269043</v>
      </c>
      <c r="BF137" s="1">
        <v>2.6557881832122803</v>
      </c>
      <c r="BG137" s="1">
        <v>3.9052793979644775</v>
      </c>
      <c r="BH137" t="e">
        <f>#REF!*100</f>
        <v>#REF!</v>
      </c>
      <c r="BI137" t="s">
        <v>60</v>
      </c>
      <c r="BJ137" t="s">
        <v>61</v>
      </c>
      <c r="BK137">
        <v>0.59028999999999998</v>
      </c>
      <c r="BL137">
        <v>1.6940825695844417</v>
      </c>
      <c r="BM137">
        <v>4.5821881395741411</v>
      </c>
      <c r="BN137">
        <v>0.40971000000000002</v>
      </c>
      <c r="BO137">
        <v>0.38700000000000001</v>
      </c>
      <c r="BP137">
        <v>0.437</v>
      </c>
      <c r="BQ137">
        <v>0.436</v>
      </c>
      <c r="BR137" s="1">
        <v>0</v>
      </c>
      <c r="BS137" s="15">
        <v>4.6669999999999998</v>
      </c>
      <c r="BT137" s="15">
        <v>2.6669999999999998</v>
      </c>
      <c r="BU137" t="s">
        <v>90</v>
      </c>
      <c r="BV137" t="s">
        <v>90</v>
      </c>
    </row>
    <row r="138" spans="1:74" x14ac:dyDescent="0.25">
      <c r="A138" s="1">
        <v>1997</v>
      </c>
      <c r="B138" s="7" t="s">
        <v>77</v>
      </c>
      <c r="C138" s="1">
        <v>17</v>
      </c>
      <c r="D138">
        <v>0.46652990999999999</v>
      </c>
      <c r="E138" t="s">
        <v>83</v>
      </c>
      <c r="F138" s="1">
        <v>0</v>
      </c>
      <c r="G138" s="1">
        <v>1</v>
      </c>
      <c r="H138" s="1">
        <v>0</v>
      </c>
      <c r="I138" s="1">
        <v>96.20100288391113</v>
      </c>
      <c r="J138" s="1">
        <v>1</v>
      </c>
      <c r="K138" s="1">
        <v>1</v>
      </c>
      <c r="L138" s="1">
        <v>0</v>
      </c>
      <c r="M138" s="1">
        <v>0</v>
      </c>
      <c r="N138" s="1">
        <v>1</v>
      </c>
      <c r="O138" s="1">
        <v>0</v>
      </c>
      <c r="P138" s="1" t="s">
        <v>54</v>
      </c>
      <c r="Q138" s="1" t="s">
        <v>54</v>
      </c>
      <c r="R138" s="22">
        <v>1.628509</v>
      </c>
      <c r="S138" s="11">
        <v>14.3552611308541</v>
      </c>
      <c r="T138" s="15">
        <v>60.415670419284602</v>
      </c>
      <c r="U138" s="1">
        <v>40.200434437379542</v>
      </c>
      <c r="V138" s="1">
        <v>11.361396404803749</v>
      </c>
      <c r="W138">
        <v>8.6612332219703489</v>
      </c>
      <c r="X138" s="20">
        <v>4.6211349999999998</v>
      </c>
      <c r="Y138" s="1">
        <v>6.0593891888856888E-2</v>
      </c>
      <c r="Z138" s="1">
        <v>14.6</v>
      </c>
      <c r="AA138" s="1">
        <v>0</v>
      </c>
      <c r="AB138" s="1">
        <v>75</v>
      </c>
      <c r="AC138" s="1">
        <v>0</v>
      </c>
      <c r="AD138" s="1">
        <v>7.7</v>
      </c>
      <c r="AE138" s="1">
        <v>0.4</v>
      </c>
      <c r="AF138" s="1">
        <v>2.2999999999999998</v>
      </c>
      <c r="AG138" s="1">
        <f t="shared" si="38"/>
        <v>0.14599999999999999</v>
      </c>
      <c r="AH138" s="1">
        <f t="shared" si="39"/>
        <v>0</v>
      </c>
      <c r="AI138" s="1">
        <f t="shared" si="40"/>
        <v>0.75</v>
      </c>
      <c r="AJ138" s="1">
        <f t="shared" si="41"/>
        <v>0</v>
      </c>
      <c r="AK138" s="1">
        <f t="shared" si="42"/>
        <v>7.6999999999999999E-2</v>
      </c>
      <c r="AL138" s="1">
        <f t="shared" si="43"/>
        <v>4.0000000000000001E-3</v>
      </c>
      <c r="AM138" s="1">
        <f t="shared" si="44"/>
        <v>2.3E-2</v>
      </c>
      <c r="AN138" s="1">
        <f t="shared" si="45"/>
        <v>2.1315999999999998E-2</v>
      </c>
      <c r="AO138" s="1">
        <f t="shared" si="46"/>
        <v>0</v>
      </c>
      <c r="AP138" s="1">
        <f t="shared" si="47"/>
        <v>0.5625</v>
      </c>
      <c r="AQ138" s="1">
        <f t="shared" si="48"/>
        <v>0</v>
      </c>
      <c r="AR138" s="1">
        <f t="shared" si="49"/>
        <v>5.9290000000000002E-3</v>
      </c>
      <c r="AS138" s="1">
        <f t="shared" si="50"/>
        <v>1.5999999999999999E-5</v>
      </c>
      <c r="AT138" s="1">
        <f t="shared" si="51"/>
        <v>5.2899999999999996E-4</v>
      </c>
      <c r="AU138" s="1">
        <f t="shared" si="52"/>
        <v>1.6940825695844417</v>
      </c>
      <c r="AV138" s="1">
        <v>85</v>
      </c>
      <c r="AW138" s="1">
        <v>85.4</v>
      </c>
      <c r="AX138" s="1">
        <v>0</v>
      </c>
      <c r="AY138" s="1"/>
      <c r="AZ138" s="3">
        <v>0.94499999999999995</v>
      </c>
      <c r="BA138">
        <f t="shared" si="53"/>
        <v>2.8172403917302051</v>
      </c>
      <c r="BB138" s="1">
        <v>15.761588096618652</v>
      </c>
      <c r="BC138" s="1">
        <v>5.9839901924133301</v>
      </c>
      <c r="BD138" s="1">
        <v>1.449791431427002</v>
      </c>
      <c r="BE138" s="1">
        <v>10.871624946594238</v>
      </c>
      <c r="BF138" s="1">
        <v>2.6339595317840576</v>
      </c>
      <c r="BG138" s="1">
        <v>4.1274833679199219</v>
      </c>
      <c r="BH138" t="e">
        <f>#REF!*100</f>
        <v>#REF!</v>
      </c>
      <c r="BI138" t="s">
        <v>60</v>
      </c>
      <c r="BJ138" t="s">
        <v>61</v>
      </c>
      <c r="BK138">
        <v>0.59028999999999998</v>
      </c>
      <c r="BL138">
        <v>1.6940825695844417</v>
      </c>
      <c r="BM138">
        <v>4.5664397826060021</v>
      </c>
      <c r="BN138">
        <v>0.40971000000000002</v>
      </c>
      <c r="BO138">
        <v>0.38700000000000001</v>
      </c>
      <c r="BP138">
        <v>0.438</v>
      </c>
      <c r="BQ138">
        <v>0.437</v>
      </c>
      <c r="BR138" s="1">
        <v>0</v>
      </c>
      <c r="BS138" s="15">
        <v>2.6669999999999998</v>
      </c>
      <c r="BT138" s="15">
        <v>2.6669999999999998</v>
      </c>
      <c r="BU138" t="s">
        <v>90</v>
      </c>
      <c r="BV138" t="s">
        <v>90</v>
      </c>
    </row>
    <row r="139" spans="1:74" x14ac:dyDescent="0.25">
      <c r="A139" s="1">
        <v>1998</v>
      </c>
      <c r="B139" s="7" t="s">
        <v>77</v>
      </c>
      <c r="C139" s="1">
        <v>17</v>
      </c>
      <c r="D139">
        <v>0.49026016681001999</v>
      </c>
      <c r="E139" t="s">
        <v>83</v>
      </c>
      <c r="F139" s="1">
        <v>0</v>
      </c>
      <c r="G139" s="1">
        <v>1</v>
      </c>
      <c r="H139" s="1">
        <v>0</v>
      </c>
      <c r="I139" s="1">
        <v>103.42880310058594</v>
      </c>
      <c r="J139" s="1">
        <v>1</v>
      </c>
      <c r="K139" s="1">
        <v>1</v>
      </c>
      <c r="L139" s="1">
        <v>0</v>
      </c>
      <c r="M139" s="1">
        <v>0</v>
      </c>
      <c r="N139" s="1">
        <v>1</v>
      </c>
      <c r="O139" s="1">
        <v>0</v>
      </c>
      <c r="P139" s="1" t="s">
        <v>54</v>
      </c>
      <c r="Q139" s="1" t="s">
        <v>54</v>
      </c>
      <c r="R139" s="22">
        <v>1.827979</v>
      </c>
      <c r="S139" s="11">
        <v>18.351972151978199</v>
      </c>
      <c r="T139">
        <v>45.400001525878899</v>
      </c>
      <c r="U139" s="1">
        <v>43.552615178223789</v>
      </c>
      <c r="V139" s="1">
        <v>18.530513792473929</v>
      </c>
      <c r="W139">
        <v>6.0001310885886312</v>
      </c>
      <c r="X139" s="20">
        <v>4.5551640000000004</v>
      </c>
      <c r="Y139" s="1">
        <v>0.12118778377771378</v>
      </c>
      <c r="Z139" s="1">
        <v>14.6</v>
      </c>
      <c r="AA139" s="1">
        <v>0</v>
      </c>
      <c r="AB139" s="1">
        <v>75</v>
      </c>
      <c r="AC139" s="1">
        <v>0</v>
      </c>
      <c r="AD139" s="1">
        <v>7.7</v>
      </c>
      <c r="AE139" s="1">
        <v>0.4</v>
      </c>
      <c r="AF139" s="1">
        <v>2.2999999999999998</v>
      </c>
      <c r="AG139" s="1">
        <f t="shared" si="38"/>
        <v>0.14599999999999999</v>
      </c>
      <c r="AH139" s="1">
        <f t="shared" si="39"/>
        <v>0</v>
      </c>
      <c r="AI139" s="1">
        <f t="shared" si="40"/>
        <v>0.75</v>
      </c>
      <c r="AJ139" s="1">
        <f t="shared" si="41"/>
        <v>0</v>
      </c>
      <c r="AK139" s="1">
        <f t="shared" si="42"/>
        <v>7.6999999999999999E-2</v>
      </c>
      <c r="AL139" s="1">
        <f t="shared" si="43"/>
        <v>4.0000000000000001E-3</v>
      </c>
      <c r="AM139" s="1">
        <f t="shared" si="44"/>
        <v>2.3E-2</v>
      </c>
      <c r="AN139" s="1">
        <f t="shared" si="45"/>
        <v>2.1315999999999998E-2</v>
      </c>
      <c r="AO139" s="1">
        <f t="shared" si="46"/>
        <v>0</v>
      </c>
      <c r="AP139" s="1">
        <f t="shared" si="47"/>
        <v>0.5625</v>
      </c>
      <c r="AQ139" s="1">
        <f t="shared" si="48"/>
        <v>0</v>
      </c>
      <c r="AR139" s="1">
        <f t="shared" si="49"/>
        <v>5.9290000000000002E-3</v>
      </c>
      <c r="AS139" s="1">
        <f t="shared" si="50"/>
        <v>1.5999999999999999E-5</v>
      </c>
      <c r="AT139" s="1">
        <f t="shared" si="51"/>
        <v>5.2899999999999996E-4</v>
      </c>
      <c r="AU139" s="1">
        <f t="shared" si="52"/>
        <v>1.6940825695844417</v>
      </c>
      <c r="AV139" s="1">
        <v>85</v>
      </c>
      <c r="AW139" s="1">
        <v>85.4</v>
      </c>
      <c r="AX139" s="1">
        <v>0</v>
      </c>
      <c r="AY139" s="1"/>
      <c r="AZ139" s="3">
        <v>1.016</v>
      </c>
      <c r="BA139">
        <f t="shared" si="53"/>
        <v>3.0289060719554377</v>
      </c>
      <c r="BB139" s="1">
        <v>15.824784278869629</v>
      </c>
      <c r="BC139" s="1">
        <v>5.7757973670959473</v>
      </c>
      <c r="BD139" s="1">
        <v>1.3842277526855469</v>
      </c>
      <c r="BE139" s="1">
        <v>11.490872383117676</v>
      </c>
      <c r="BF139" s="1">
        <v>2.7480707168579102</v>
      </c>
      <c r="BG139" s="1">
        <v>4.1772956848144531</v>
      </c>
      <c r="BH139" t="e">
        <f>#REF!*100</f>
        <v>#REF!</v>
      </c>
      <c r="BI139" t="s">
        <v>60</v>
      </c>
      <c r="BJ139" t="s">
        <v>61</v>
      </c>
      <c r="BK139">
        <v>0.59028999999999998</v>
      </c>
      <c r="BL139">
        <v>1.6940825695844417</v>
      </c>
      <c r="BM139">
        <v>4.6388834832506856</v>
      </c>
      <c r="BN139">
        <v>0.40971000000000002</v>
      </c>
      <c r="BO139">
        <v>0.38700000000000001</v>
      </c>
      <c r="BP139">
        <v>0.439</v>
      </c>
      <c r="BQ139">
        <v>0.438</v>
      </c>
      <c r="BR139" s="1">
        <v>0</v>
      </c>
      <c r="BS139" s="15">
        <v>2.6669999999999998</v>
      </c>
      <c r="BT139" s="15">
        <v>3.6669999999999998</v>
      </c>
      <c r="BU139" t="s">
        <v>90</v>
      </c>
      <c r="BV139" t="s">
        <v>90</v>
      </c>
    </row>
    <row r="140" spans="1:74" x14ac:dyDescent="0.25">
      <c r="A140" s="1">
        <v>1999</v>
      </c>
      <c r="B140" s="7" t="s">
        <v>77</v>
      </c>
      <c r="C140" s="1">
        <v>17</v>
      </c>
      <c r="D140">
        <v>0.50015101731684197</v>
      </c>
      <c r="E140" t="s">
        <v>83</v>
      </c>
      <c r="F140" s="1">
        <v>0</v>
      </c>
      <c r="G140" s="1">
        <v>1</v>
      </c>
      <c r="H140" s="1">
        <v>0</v>
      </c>
      <c r="I140" s="1">
        <v>102.20720306396484</v>
      </c>
      <c r="J140" s="1">
        <v>1</v>
      </c>
      <c r="K140" s="1">
        <v>1</v>
      </c>
      <c r="L140" s="1">
        <v>0</v>
      </c>
      <c r="M140" s="1">
        <v>0</v>
      </c>
      <c r="N140" s="1">
        <v>1</v>
      </c>
      <c r="O140" s="1">
        <v>0</v>
      </c>
      <c r="P140" s="1" t="s">
        <v>54</v>
      </c>
      <c r="Q140" s="1" t="s">
        <v>54</v>
      </c>
      <c r="R140" s="22">
        <v>2.0530430000000002</v>
      </c>
      <c r="S140" s="11">
        <v>18.5740116531517</v>
      </c>
      <c r="T140">
        <v>46.099998474121101</v>
      </c>
      <c r="U140" s="1">
        <v>43.324112358772616</v>
      </c>
      <c r="V140" s="1">
        <v>20.840244724831795</v>
      </c>
      <c r="W140">
        <v>3.4795984439976593</v>
      </c>
      <c r="X140" s="20">
        <v>5.0806909999999998</v>
      </c>
      <c r="Y140" s="1">
        <v>0.18178167939186096</v>
      </c>
      <c r="Z140" s="1">
        <v>14.6</v>
      </c>
      <c r="AA140" s="1">
        <v>0</v>
      </c>
      <c r="AB140" s="1">
        <v>75</v>
      </c>
      <c r="AC140" s="1">
        <v>0</v>
      </c>
      <c r="AD140" s="1">
        <v>7.7</v>
      </c>
      <c r="AE140" s="1">
        <v>0.4</v>
      </c>
      <c r="AF140" s="1">
        <v>2.2999999999999998</v>
      </c>
      <c r="AG140" s="1">
        <f t="shared" si="38"/>
        <v>0.14599999999999999</v>
      </c>
      <c r="AH140" s="1">
        <f t="shared" si="39"/>
        <v>0</v>
      </c>
      <c r="AI140" s="1">
        <f t="shared" si="40"/>
        <v>0.75</v>
      </c>
      <c r="AJ140" s="1">
        <f t="shared" si="41"/>
        <v>0</v>
      </c>
      <c r="AK140" s="1">
        <f t="shared" si="42"/>
        <v>7.6999999999999999E-2</v>
      </c>
      <c r="AL140" s="1">
        <f t="shared" si="43"/>
        <v>4.0000000000000001E-3</v>
      </c>
      <c r="AM140" s="1">
        <f t="shared" si="44"/>
        <v>2.3E-2</v>
      </c>
      <c r="AN140" s="1">
        <f t="shared" si="45"/>
        <v>2.1315999999999998E-2</v>
      </c>
      <c r="AO140" s="1">
        <f t="shared" si="46"/>
        <v>0</v>
      </c>
      <c r="AP140" s="1">
        <f t="shared" si="47"/>
        <v>0.5625</v>
      </c>
      <c r="AQ140" s="1">
        <f t="shared" si="48"/>
        <v>0</v>
      </c>
      <c r="AR140" s="1">
        <f t="shared" si="49"/>
        <v>5.9290000000000002E-3</v>
      </c>
      <c r="AS140" s="1">
        <f t="shared" si="50"/>
        <v>1.5999999999999999E-5</v>
      </c>
      <c r="AT140" s="1">
        <f t="shared" si="51"/>
        <v>5.2899999999999996E-4</v>
      </c>
      <c r="AU140" s="1">
        <f t="shared" si="52"/>
        <v>1.6940825695844417</v>
      </c>
      <c r="AV140" s="1">
        <v>85</v>
      </c>
      <c r="AW140" s="1">
        <v>85.4</v>
      </c>
      <c r="AX140" s="1">
        <v>0</v>
      </c>
      <c r="AY140" s="1"/>
      <c r="AZ140" s="3">
        <v>1.004</v>
      </c>
      <c r="BA140">
        <f t="shared" si="53"/>
        <v>2.9931315907906093</v>
      </c>
      <c r="BB140" s="1">
        <v>15.887981414794922</v>
      </c>
      <c r="BC140" s="1">
        <v>5.5676040649414063</v>
      </c>
      <c r="BD140" s="1">
        <v>1.3186640739440918</v>
      </c>
      <c r="BE140" s="1">
        <v>12.11012077331543</v>
      </c>
      <c r="BF140" s="1">
        <v>2.8621819019317627</v>
      </c>
      <c r="BG140" s="1">
        <v>4.2271080017089844</v>
      </c>
      <c r="BH140" t="e">
        <f>#REF!*100</f>
        <v>#REF!</v>
      </c>
      <c r="BI140" t="s">
        <v>60</v>
      </c>
      <c r="BJ140" t="s">
        <v>61</v>
      </c>
      <c r="BK140">
        <v>0.59028999999999998</v>
      </c>
      <c r="BL140">
        <v>1.6940825695844417</v>
      </c>
      <c r="BM140">
        <v>4.6270021553639342</v>
      </c>
      <c r="BN140">
        <v>0.40971000000000002</v>
      </c>
      <c r="BO140">
        <v>0.38700000000000001</v>
      </c>
      <c r="BP140">
        <v>0.44</v>
      </c>
      <c r="BQ140">
        <v>0.439</v>
      </c>
      <c r="BR140" s="1">
        <v>0</v>
      </c>
      <c r="BS140" s="15">
        <v>3.6669999999999998</v>
      </c>
      <c r="BT140" s="15">
        <v>3.6669999999999998</v>
      </c>
      <c r="BU140" t="s">
        <v>90</v>
      </c>
      <c r="BV140" t="s">
        <v>90</v>
      </c>
    </row>
    <row r="141" spans="1:74" x14ac:dyDescent="0.25">
      <c r="A141" s="1">
        <v>2000</v>
      </c>
      <c r="B141" s="7" t="s">
        <v>77</v>
      </c>
      <c r="C141" s="1">
        <v>17</v>
      </c>
      <c r="D141">
        <v>0.49783873000000001</v>
      </c>
      <c r="E141" t="s">
        <v>83</v>
      </c>
      <c r="F141" s="1">
        <v>0</v>
      </c>
      <c r="G141" s="1">
        <v>1</v>
      </c>
      <c r="H141" s="1">
        <v>0</v>
      </c>
      <c r="I141" s="1">
        <v>101.80000305175781</v>
      </c>
      <c r="J141" s="1">
        <v>1</v>
      </c>
      <c r="K141" s="1">
        <v>1</v>
      </c>
      <c r="L141" s="1">
        <v>0</v>
      </c>
      <c r="M141" s="1">
        <v>0</v>
      </c>
      <c r="N141" s="1">
        <v>1</v>
      </c>
      <c r="O141" s="1">
        <v>0</v>
      </c>
      <c r="P141" s="1" t="s">
        <v>54</v>
      </c>
      <c r="Q141" s="1" t="s">
        <v>54</v>
      </c>
      <c r="R141" s="22">
        <v>2.0530059999999999</v>
      </c>
      <c r="S141" s="25">
        <v>18.793791500000001</v>
      </c>
      <c r="T141">
        <v>54.75</v>
      </c>
      <c r="U141" s="1">
        <v>45.866785611916917</v>
      </c>
      <c r="V141" s="1">
        <v>18.598802430829156</v>
      </c>
      <c r="W141">
        <v>6.9143735583841845</v>
      </c>
      <c r="X141" s="20">
        <v>5.2292550000000002</v>
      </c>
      <c r="Y141" s="1">
        <v>0.24237558245658875</v>
      </c>
      <c r="Z141" s="1">
        <v>14.6</v>
      </c>
      <c r="AA141" s="1">
        <v>0</v>
      </c>
      <c r="AB141" s="1">
        <v>75</v>
      </c>
      <c r="AC141" s="1">
        <v>0</v>
      </c>
      <c r="AD141" s="1">
        <v>7.7</v>
      </c>
      <c r="AE141" s="1">
        <v>0.4</v>
      </c>
      <c r="AF141" s="1">
        <v>2.2999999999999998</v>
      </c>
      <c r="AG141" s="1">
        <f t="shared" si="38"/>
        <v>0.14599999999999999</v>
      </c>
      <c r="AH141" s="1">
        <f t="shared" si="39"/>
        <v>0</v>
      </c>
      <c r="AI141" s="1">
        <f t="shared" si="40"/>
        <v>0.75</v>
      </c>
      <c r="AJ141" s="1">
        <f t="shared" si="41"/>
        <v>0</v>
      </c>
      <c r="AK141" s="1">
        <f t="shared" si="42"/>
        <v>7.6999999999999999E-2</v>
      </c>
      <c r="AL141" s="1">
        <f t="shared" si="43"/>
        <v>4.0000000000000001E-3</v>
      </c>
      <c r="AM141" s="1">
        <f t="shared" si="44"/>
        <v>2.3E-2</v>
      </c>
      <c r="AN141" s="1">
        <f t="shared" si="45"/>
        <v>2.1315999999999998E-2</v>
      </c>
      <c r="AO141" s="1">
        <f t="shared" si="46"/>
        <v>0</v>
      </c>
      <c r="AP141" s="1">
        <f t="shared" si="47"/>
        <v>0.5625</v>
      </c>
      <c r="AQ141" s="1">
        <f t="shared" si="48"/>
        <v>0</v>
      </c>
      <c r="AR141" s="1">
        <f t="shared" si="49"/>
        <v>5.9290000000000002E-3</v>
      </c>
      <c r="AS141" s="1">
        <f t="shared" si="50"/>
        <v>1.5999999999999999E-5</v>
      </c>
      <c r="AT141" s="1">
        <f t="shared" si="51"/>
        <v>5.2899999999999996E-4</v>
      </c>
      <c r="AU141" s="1">
        <f t="shared" si="52"/>
        <v>1.6940825695844417</v>
      </c>
      <c r="AV141" s="1">
        <v>85</v>
      </c>
      <c r="AW141" s="1">
        <v>85.4</v>
      </c>
      <c r="AX141" s="1">
        <v>0</v>
      </c>
      <c r="AY141" s="1"/>
      <c r="AZ141" s="3">
        <v>1</v>
      </c>
      <c r="BA141">
        <f t="shared" si="53"/>
        <v>2.981206763735667</v>
      </c>
      <c r="BB141" s="1">
        <v>15.951177597045898</v>
      </c>
      <c r="BC141" s="1">
        <v>5.3594112396240234</v>
      </c>
      <c r="BD141" s="1">
        <v>1.2531005144119263</v>
      </c>
      <c r="BE141" s="1">
        <v>12.729368209838867</v>
      </c>
      <c r="BF141" s="1">
        <v>2.9762930870056152</v>
      </c>
      <c r="BG141" s="1">
        <v>4.2769203186035156</v>
      </c>
      <c r="BH141" t="e">
        <f>#REF!*100</f>
        <v>#REF!</v>
      </c>
      <c r="BI141" t="s">
        <v>60</v>
      </c>
      <c r="BJ141" t="s">
        <v>61</v>
      </c>
      <c r="BK141">
        <v>0.59028999999999998</v>
      </c>
      <c r="BL141">
        <v>1.6940825695844417</v>
      </c>
      <c r="BM141">
        <v>4.6230101340943968</v>
      </c>
      <c r="BN141">
        <v>0.40971000000000002</v>
      </c>
      <c r="BO141">
        <v>0.38700000000000001</v>
      </c>
      <c r="BP141">
        <v>0.441</v>
      </c>
      <c r="BQ141">
        <v>0.44</v>
      </c>
      <c r="BR141" s="1">
        <v>0</v>
      </c>
      <c r="BS141" s="15">
        <v>3.6669999999999998</v>
      </c>
      <c r="BT141" s="15">
        <v>2.8330000000000002</v>
      </c>
      <c r="BU141" t="s">
        <v>90</v>
      </c>
      <c r="BV141" t="s">
        <v>90</v>
      </c>
    </row>
    <row r="142" spans="1:74" x14ac:dyDescent="0.25">
      <c r="A142" s="1">
        <v>2001</v>
      </c>
      <c r="B142" s="7" t="s">
        <v>77</v>
      </c>
      <c r="C142" s="1">
        <v>17</v>
      </c>
      <c r="D142">
        <v>0.48216025000000001</v>
      </c>
      <c r="E142" t="s">
        <v>83</v>
      </c>
      <c r="F142" s="1">
        <v>0</v>
      </c>
      <c r="G142" s="1">
        <v>1</v>
      </c>
      <c r="H142" s="1">
        <v>0</v>
      </c>
      <c r="I142" s="1">
        <v>107.60260322570799</v>
      </c>
      <c r="J142" s="1">
        <v>1</v>
      </c>
      <c r="K142" s="1">
        <v>1</v>
      </c>
      <c r="L142" s="1">
        <v>1</v>
      </c>
      <c r="M142" s="1">
        <v>0</v>
      </c>
      <c r="N142" s="1">
        <v>0</v>
      </c>
      <c r="O142" s="1">
        <v>0</v>
      </c>
      <c r="P142" s="1" t="s">
        <v>55</v>
      </c>
      <c r="Q142" s="1" t="s">
        <v>55</v>
      </c>
      <c r="R142" s="22">
        <v>2.253803</v>
      </c>
      <c r="S142" s="25">
        <v>18.156072500000001</v>
      </c>
      <c r="T142">
        <v>53.119998931884801</v>
      </c>
      <c r="U142" s="1">
        <v>40.995073893996675</v>
      </c>
      <c r="V142" s="1">
        <v>18.224311242684188</v>
      </c>
      <c r="W142">
        <v>5.1081051157511439</v>
      </c>
      <c r="X142" s="20">
        <v>6.1408459999999998</v>
      </c>
      <c r="Y142" s="1">
        <v>0.24237558245658875</v>
      </c>
      <c r="Z142" s="1">
        <v>14.6</v>
      </c>
      <c r="AA142" s="1">
        <v>0</v>
      </c>
      <c r="AB142" s="1">
        <v>75</v>
      </c>
      <c r="AC142" s="1">
        <v>0</v>
      </c>
      <c r="AD142" s="1">
        <v>7.7</v>
      </c>
      <c r="AE142" s="1">
        <v>0.4</v>
      </c>
      <c r="AF142" s="1">
        <v>2.2999999999999998</v>
      </c>
      <c r="AG142" s="1">
        <f t="shared" si="38"/>
        <v>0.14599999999999999</v>
      </c>
      <c r="AH142" s="1">
        <f t="shared" si="39"/>
        <v>0</v>
      </c>
      <c r="AI142" s="1">
        <f t="shared" si="40"/>
        <v>0.75</v>
      </c>
      <c r="AJ142" s="1">
        <f t="shared" si="41"/>
        <v>0</v>
      </c>
      <c r="AK142" s="1">
        <f t="shared" si="42"/>
        <v>7.6999999999999999E-2</v>
      </c>
      <c r="AL142" s="1">
        <f t="shared" si="43"/>
        <v>4.0000000000000001E-3</v>
      </c>
      <c r="AM142" s="1">
        <f t="shared" si="44"/>
        <v>2.3E-2</v>
      </c>
      <c r="AN142" s="1">
        <f t="shared" si="45"/>
        <v>2.1315999999999998E-2</v>
      </c>
      <c r="AO142" s="1">
        <f t="shared" si="46"/>
        <v>0</v>
      </c>
      <c r="AP142" s="1">
        <f t="shared" si="47"/>
        <v>0.5625</v>
      </c>
      <c r="AQ142" s="1">
        <f t="shared" si="48"/>
        <v>0</v>
      </c>
      <c r="AR142" s="1">
        <f t="shared" si="49"/>
        <v>5.9290000000000002E-3</v>
      </c>
      <c r="AS142" s="1">
        <f t="shared" si="50"/>
        <v>1.5999999999999999E-5</v>
      </c>
      <c r="AT142" s="1">
        <f t="shared" si="51"/>
        <v>5.2899999999999996E-4</v>
      </c>
      <c r="AU142" s="1">
        <f t="shared" si="52"/>
        <v>1.6940825695844417</v>
      </c>
      <c r="AV142" s="1">
        <v>85</v>
      </c>
      <c r="AW142" s="1">
        <v>85.4</v>
      </c>
      <c r="AX142" s="1">
        <v>0</v>
      </c>
      <c r="AY142" s="1"/>
      <c r="AZ142" s="3">
        <v>1.0569999999999999</v>
      </c>
      <c r="BA142">
        <f t="shared" si="53"/>
        <v>3.1511355492685995</v>
      </c>
      <c r="BB142" s="1">
        <v>16.008638381958008</v>
      </c>
      <c r="BC142" s="1">
        <v>5.5842442512512207</v>
      </c>
      <c r="BD142" s="1">
        <v>1.4723274707794189</v>
      </c>
      <c r="BE142" s="1">
        <v>10.873014450073242</v>
      </c>
      <c r="BF142" s="1">
        <v>2.866750955581665</v>
      </c>
      <c r="BG142" s="1">
        <v>3.7928004264831543</v>
      </c>
      <c r="BH142" t="e">
        <f>#REF!*100</f>
        <v>#REF!</v>
      </c>
      <c r="BI142" t="s">
        <v>60</v>
      </c>
      <c r="BJ142" t="s">
        <v>61</v>
      </c>
      <c r="BK142">
        <v>0.59028999999999998</v>
      </c>
      <c r="BL142">
        <v>1.6940825695844417</v>
      </c>
      <c r="BM142">
        <v>4.6784448409824968</v>
      </c>
      <c r="BN142">
        <v>0.40971000000000002</v>
      </c>
      <c r="BO142">
        <v>0.38700000000000001</v>
      </c>
      <c r="BP142">
        <v>0.442</v>
      </c>
      <c r="BQ142">
        <v>0.441</v>
      </c>
      <c r="BR142" s="1">
        <v>0</v>
      </c>
      <c r="BS142" s="15">
        <v>2.8330000000000002</v>
      </c>
      <c r="BT142" s="15">
        <v>2.8330000000000002</v>
      </c>
      <c r="BU142" t="s">
        <v>90</v>
      </c>
      <c r="BV142" t="s">
        <v>90</v>
      </c>
    </row>
    <row r="143" spans="1:74" x14ac:dyDescent="0.25">
      <c r="A143" s="1">
        <v>2002</v>
      </c>
      <c r="B143" s="7" t="s">
        <v>77</v>
      </c>
      <c r="C143" s="1">
        <v>17</v>
      </c>
      <c r="D143">
        <v>0.47775341999999998</v>
      </c>
      <c r="E143" t="s">
        <v>83</v>
      </c>
      <c r="F143" s="1">
        <v>0</v>
      </c>
      <c r="G143" s="1">
        <v>1</v>
      </c>
      <c r="H143" s="1">
        <v>0</v>
      </c>
      <c r="I143" s="1">
        <v>106.99180320739745</v>
      </c>
      <c r="J143" s="1">
        <v>1</v>
      </c>
      <c r="K143" s="1">
        <v>1</v>
      </c>
      <c r="L143" s="1">
        <v>1</v>
      </c>
      <c r="M143" s="1">
        <v>0</v>
      </c>
      <c r="N143" s="1">
        <v>0</v>
      </c>
      <c r="O143" s="1">
        <v>0</v>
      </c>
      <c r="P143" s="1" t="s">
        <v>55</v>
      </c>
      <c r="Q143" s="1" t="s">
        <v>55</v>
      </c>
      <c r="R143" s="22">
        <v>2.3751989999999998</v>
      </c>
      <c r="S143" s="25">
        <v>19.876170000000002</v>
      </c>
      <c r="T143">
        <v>53.669998168945298</v>
      </c>
      <c r="U143" s="1">
        <v>40.334037711138095</v>
      </c>
      <c r="V143" s="1">
        <v>19.515440560492113</v>
      </c>
      <c r="W143">
        <v>5.4717276770593628</v>
      </c>
      <c r="X143" s="20">
        <v>5.9730840000000001</v>
      </c>
      <c r="Y143" s="1">
        <v>0.30296948552131653</v>
      </c>
      <c r="Z143" s="1">
        <v>14.6</v>
      </c>
      <c r="AA143" s="1">
        <v>0</v>
      </c>
      <c r="AB143" s="1">
        <v>75</v>
      </c>
      <c r="AC143" s="1">
        <v>0</v>
      </c>
      <c r="AD143" s="1">
        <v>7.7</v>
      </c>
      <c r="AE143" s="1">
        <v>0.4</v>
      </c>
      <c r="AF143" s="1">
        <v>2.2999999999999998</v>
      </c>
      <c r="AG143" s="1">
        <f t="shared" si="38"/>
        <v>0.14599999999999999</v>
      </c>
      <c r="AH143" s="1">
        <f t="shared" si="39"/>
        <v>0</v>
      </c>
      <c r="AI143" s="1">
        <f t="shared" si="40"/>
        <v>0.75</v>
      </c>
      <c r="AJ143" s="1">
        <f t="shared" si="41"/>
        <v>0</v>
      </c>
      <c r="AK143" s="1">
        <f t="shared" si="42"/>
        <v>7.6999999999999999E-2</v>
      </c>
      <c r="AL143" s="1">
        <f t="shared" si="43"/>
        <v>4.0000000000000001E-3</v>
      </c>
      <c r="AM143" s="1">
        <f t="shared" si="44"/>
        <v>2.3E-2</v>
      </c>
      <c r="AN143" s="1">
        <f t="shared" si="45"/>
        <v>2.1315999999999998E-2</v>
      </c>
      <c r="AO143" s="1">
        <f t="shared" si="46"/>
        <v>0</v>
      </c>
      <c r="AP143" s="1">
        <f t="shared" si="47"/>
        <v>0.5625</v>
      </c>
      <c r="AQ143" s="1">
        <f t="shared" si="48"/>
        <v>0</v>
      </c>
      <c r="AR143" s="1">
        <f t="shared" si="49"/>
        <v>5.9290000000000002E-3</v>
      </c>
      <c r="AS143" s="1">
        <f t="shared" si="50"/>
        <v>1.5999999999999999E-5</v>
      </c>
      <c r="AT143" s="1">
        <f t="shared" si="51"/>
        <v>5.2899999999999996E-4</v>
      </c>
      <c r="AU143" s="1">
        <f t="shared" si="52"/>
        <v>1.6940825695844417</v>
      </c>
      <c r="AV143" s="1">
        <v>85</v>
      </c>
      <c r="AW143" s="1">
        <v>85.4</v>
      </c>
      <c r="AX143" s="1">
        <v>0</v>
      </c>
      <c r="AY143" s="1"/>
      <c r="AZ143" s="3">
        <v>1.0509999999999999</v>
      </c>
      <c r="BA143">
        <f t="shared" si="53"/>
        <v>3.1332483086861855</v>
      </c>
      <c r="BB143" s="1">
        <v>16.020252227783203</v>
      </c>
      <c r="BC143" s="1">
        <v>5.7295017242431641</v>
      </c>
      <c r="BD143" s="1">
        <v>1.29718017578125</v>
      </c>
      <c r="BE143" s="1">
        <v>12.350058555603027</v>
      </c>
      <c r="BF143" s="1">
        <v>2.7960987091064453</v>
      </c>
      <c r="BG143" s="1">
        <v>4.4168896675109863</v>
      </c>
      <c r="BH143" t="e">
        <f>#REF!*100</f>
        <v>#REF!</v>
      </c>
      <c r="BI143" t="s">
        <v>60</v>
      </c>
      <c r="BJ143" t="s">
        <v>61</v>
      </c>
      <c r="BK143">
        <v>0.59028999999999998</v>
      </c>
      <c r="BL143">
        <v>1.6940825695844417</v>
      </c>
      <c r="BM143">
        <v>4.6727522259892096</v>
      </c>
      <c r="BN143">
        <v>0.40971000000000002</v>
      </c>
      <c r="BO143">
        <v>0.38700000000000001</v>
      </c>
      <c r="BP143">
        <v>0.443</v>
      </c>
      <c r="BQ143">
        <v>0.442</v>
      </c>
      <c r="BR143" s="1">
        <v>1</v>
      </c>
      <c r="BS143" s="15">
        <v>2.8330000000000002</v>
      </c>
      <c r="BT143" s="15">
        <v>3.1669999999999998</v>
      </c>
      <c r="BU143" t="s">
        <v>90</v>
      </c>
      <c r="BV143" t="s">
        <v>90</v>
      </c>
    </row>
    <row r="144" spans="1:74" x14ac:dyDescent="0.25">
      <c r="A144" s="1">
        <v>2003</v>
      </c>
      <c r="B144" s="7" t="s">
        <v>77</v>
      </c>
      <c r="C144" s="1">
        <v>17</v>
      </c>
      <c r="D144">
        <v>0.50226747000000005</v>
      </c>
      <c r="E144" t="s">
        <v>83</v>
      </c>
      <c r="F144" s="1">
        <v>0</v>
      </c>
      <c r="G144" s="1">
        <v>1</v>
      </c>
      <c r="H144" s="1">
        <v>0</v>
      </c>
      <c r="I144" s="1">
        <v>97.219002914428714</v>
      </c>
      <c r="J144" s="1">
        <v>1</v>
      </c>
      <c r="K144" s="1">
        <v>1</v>
      </c>
      <c r="L144" s="1">
        <v>1</v>
      </c>
      <c r="M144" s="1">
        <v>0</v>
      </c>
      <c r="N144" s="1">
        <v>0</v>
      </c>
      <c r="O144" s="1">
        <v>0</v>
      </c>
      <c r="P144" s="1" t="s">
        <v>55</v>
      </c>
      <c r="Q144" s="1" t="s">
        <v>55</v>
      </c>
      <c r="R144" s="22">
        <v>1.498437</v>
      </c>
      <c r="S144" s="25">
        <v>21.212828500000001</v>
      </c>
      <c r="T144">
        <v>52.700000762939503</v>
      </c>
      <c r="U144" s="1">
        <v>43.416572692486874</v>
      </c>
      <c r="V144" s="1">
        <v>-1.6777930874820541</v>
      </c>
      <c r="W144">
        <v>33.633764733914347</v>
      </c>
      <c r="X144" s="20">
        <v>5.4961370000000001</v>
      </c>
      <c r="Y144" s="1">
        <v>0.75280290842056274</v>
      </c>
      <c r="Z144" s="1">
        <v>14.6</v>
      </c>
      <c r="AA144" s="1">
        <v>0</v>
      </c>
      <c r="AB144" s="1">
        <v>75</v>
      </c>
      <c r="AC144" s="1">
        <v>0</v>
      </c>
      <c r="AD144" s="1">
        <v>7.7</v>
      </c>
      <c r="AE144" s="1">
        <v>0.4</v>
      </c>
      <c r="AF144" s="1">
        <v>2.2999999999999998</v>
      </c>
      <c r="AG144" s="1">
        <f t="shared" si="38"/>
        <v>0.14599999999999999</v>
      </c>
      <c r="AH144" s="1">
        <f t="shared" si="39"/>
        <v>0</v>
      </c>
      <c r="AI144" s="1">
        <f t="shared" si="40"/>
        <v>0.75</v>
      </c>
      <c r="AJ144" s="1">
        <f t="shared" si="41"/>
        <v>0</v>
      </c>
      <c r="AK144" s="1">
        <f t="shared" si="42"/>
        <v>7.6999999999999999E-2</v>
      </c>
      <c r="AL144" s="1">
        <f t="shared" si="43"/>
        <v>4.0000000000000001E-3</v>
      </c>
      <c r="AM144" s="1">
        <f t="shared" si="44"/>
        <v>2.3E-2</v>
      </c>
      <c r="AN144" s="1">
        <f t="shared" si="45"/>
        <v>2.1315999999999998E-2</v>
      </c>
      <c r="AO144" s="1">
        <f t="shared" si="46"/>
        <v>0</v>
      </c>
      <c r="AP144" s="1">
        <f t="shared" si="47"/>
        <v>0.5625</v>
      </c>
      <c r="AQ144" s="1">
        <f t="shared" si="48"/>
        <v>0</v>
      </c>
      <c r="AR144" s="1">
        <f t="shared" si="49"/>
        <v>5.9290000000000002E-3</v>
      </c>
      <c r="AS144" s="1">
        <f t="shared" si="50"/>
        <v>1.5999999999999999E-5</v>
      </c>
      <c r="AT144" s="1">
        <f t="shared" si="51"/>
        <v>5.2899999999999996E-4</v>
      </c>
      <c r="AU144" s="1">
        <f t="shared" si="52"/>
        <v>1.6940825695844417</v>
      </c>
      <c r="AV144" s="1">
        <v>85</v>
      </c>
      <c r="AW144" s="1">
        <v>85.4</v>
      </c>
      <c r="AX144" s="1">
        <v>0</v>
      </c>
      <c r="AY144" s="1"/>
      <c r="AZ144" s="3">
        <v>0.95499999999999996</v>
      </c>
      <c r="BA144">
        <f t="shared" si="53"/>
        <v>2.8470524593675615</v>
      </c>
      <c r="BB144" s="1">
        <v>15.314570426940918</v>
      </c>
      <c r="BC144" s="1">
        <v>5.4189877510070801</v>
      </c>
      <c r="BD144" s="1">
        <v>1.3656635284423828</v>
      </c>
      <c r="BE144" s="1">
        <v>11.214014053344727</v>
      </c>
      <c r="BF144" s="1">
        <v>2.8260941505432129</v>
      </c>
      <c r="BG144" s="1">
        <v>3.9680256843566895</v>
      </c>
      <c r="BH144" t="e">
        <f>#REF!*100</f>
        <v>#REF!</v>
      </c>
      <c r="BI144" t="s">
        <v>60</v>
      </c>
      <c r="BJ144" t="s">
        <v>61</v>
      </c>
      <c r="BK144">
        <v>0.59028999999999998</v>
      </c>
      <c r="BL144">
        <v>1.6940825695844417</v>
      </c>
      <c r="BM144">
        <v>4.5769661955929886</v>
      </c>
      <c r="BN144">
        <v>0.40971000000000002</v>
      </c>
      <c r="BO144">
        <v>0.38700000000000001</v>
      </c>
      <c r="BP144">
        <v>0.44400000000000001</v>
      </c>
      <c r="BQ144">
        <v>0.443</v>
      </c>
      <c r="BR144" s="1">
        <v>1</v>
      </c>
      <c r="BS144" s="15">
        <v>3.1669999999999998</v>
      </c>
      <c r="BT144" s="15">
        <v>3.1669999999999998</v>
      </c>
      <c r="BU144" t="s">
        <v>90</v>
      </c>
      <c r="BV144" t="s">
        <v>90</v>
      </c>
    </row>
    <row r="145" spans="1:74" x14ac:dyDescent="0.25">
      <c r="A145" s="1">
        <v>2004</v>
      </c>
      <c r="B145" s="7" t="s">
        <v>77</v>
      </c>
      <c r="C145" s="1">
        <v>17</v>
      </c>
      <c r="D145">
        <v>0.50127706000000005</v>
      </c>
      <c r="E145" t="s">
        <v>83</v>
      </c>
      <c r="F145" s="1">
        <v>0</v>
      </c>
      <c r="G145" s="1">
        <v>1</v>
      </c>
      <c r="H145" s="1">
        <v>0</v>
      </c>
      <c r="I145" s="1">
        <v>82.661602478027348</v>
      </c>
      <c r="J145" s="1">
        <v>1</v>
      </c>
      <c r="K145" s="1">
        <v>1</v>
      </c>
      <c r="L145" s="1">
        <v>1</v>
      </c>
      <c r="M145" s="1">
        <v>0</v>
      </c>
      <c r="N145" s="1">
        <v>0</v>
      </c>
      <c r="O145" s="1">
        <v>0</v>
      </c>
      <c r="P145" s="1" t="s">
        <v>55</v>
      </c>
      <c r="Q145" s="1" t="s">
        <v>55</v>
      </c>
      <c r="R145" s="22">
        <v>1.2121599999999999</v>
      </c>
      <c r="S145" s="25">
        <v>21.8532765</v>
      </c>
      <c r="T145">
        <v>53.2700004577637</v>
      </c>
      <c r="U145" s="1">
        <v>41.555798401120839</v>
      </c>
      <c r="V145" s="1">
        <v>-8.6485736945820015</v>
      </c>
      <c r="W145">
        <v>45.191128404746365</v>
      </c>
      <c r="X145" s="20">
        <v>5.3880520000000001</v>
      </c>
      <c r="Y145" s="1">
        <v>0.75280290842056274</v>
      </c>
      <c r="Z145" s="1">
        <v>14.6</v>
      </c>
      <c r="AA145" s="1">
        <v>0</v>
      </c>
      <c r="AB145" s="1">
        <v>75</v>
      </c>
      <c r="AC145" s="1">
        <v>0</v>
      </c>
      <c r="AD145" s="1">
        <v>7.7</v>
      </c>
      <c r="AE145" s="1">
        <v>0.4</v>
      </c>
      <c r="AF145" s="1">
        <v>2.2999999999999998</v>
      </c>
      <c r="AG145" s="1">
        <f t="shared" si="38"/>
        <v>0.14599999999999999</v>
      </c>
      <c r="AH145" s="1">
        <f t="shared" si="39"/>
        <v>0</v>
      </c>
      <c r="AI145" s="1">
        <f t="shared" si="40"/>
        <v>0.75</v>
      </c>
      <c r="AJ145" s="1">
        <f t="shared" si="41"/>
        <v>0</v>
      </c>
      <c r="AK145" s="1">
        <f t="shared" si="42"/>
        <v>7.6999999999999999E-2</v>
      </c>
      <c r="AL145" s="1">
        <f t="shared" si="43"/>
        <v>4.0000000000000001E-3</v>
      </c>
      <c r="AM145" s="1">
        <f t="shared" si="44"/>
        <v>2.3E-2</v>
      </c>
      <c r="AN145" s="1">
        <f t="shared" si="45"/>
        <v>2.1315999999999998E-2</v>
      </c>
      <c r="AO145" s="1">
        <f t="shared" si="46"/>
        <v>0</v>
      </c>
      <c r="AP145" s="1">
        <f t="shared" si="47"/>
        <v>0.5625</v>
      </c>
      <c r="AQ145" s="1">
        <f t="shared" si="48"/>
        <v>0</v>
      </c>
      <c r="AR145" s="1">
        <f t="shared" si="49"/>
        <v>5.9290000000000002E-3</v>
      </c>
      <c r="AS145" s="1">
        <f t="shared" si="50"/>
        <v>1.5999999999999999E-5</v>
      </c>
      <c r="AT145" s="1">
        <f t="shared" si="51"/>
        <v>5.2899999999999996E-4</v>
      </c>
      <c r="AU145" s="1">
        <f t="shared" si="52"/>
        <v>1.6940825695844417</v>
      </c>
      <c r="AV145" s="1">
        <v>85</v>
      </c>
      <c r="AW145" s="1">
        <v>85.4</v>
      </c>
      <c r="AX145" s="1">
        <v>0</v>
      </c>
      <c r="AY145" s="1"/>
      <c r="AZ145" s="3">
        <v>0.81200000000000006</v>
      </c>
      <c r="BA145">
        <f t="shared" si="53"/>
        <v>2.4207398921533616</v>
      </c>
      <c r="BB145" s="1">
        <v>15.391928672790527</v>
      </c>
      <c r="BC145" s="1">
        <v>5.4012842178344727</v>
      </c>
      <c r="BD145" s="1">
        <v>1.4382851123809814</v>
      </c>
      <c r="BE145" s="1">
        <v>10.701583862304688</v>
      </c>
      <c r="BF145" s="1">
        <v>2.8496794700622559</v>
      </c>
      <c r="BG145" s="1">
        <v>3.7553641796112061</v>
      </c>
      <c r="BH145" t="e">
        <f>#REF!*100</f>
        <v>#REF!</v>
      </c>
      <c r="BI145" t="s">
        <v>60</v>
      </c>
      <c r="BJ145" t="s">
        <v>61</v>
      </c>
      <c r="BK145">
        <v>0.59028999999999998</v>
      </c>
      <c r="BL145">
        <v>1.6940825695844417</v>
      </c>
      <c r="BM145">
        <v>4.414755195273937</v>
      </c>
      <c r="BN145">
        <v>0.40971000000000002</v>
      </c>
      <c r="BO145">
        <v>0.38700000000000001</v>
      </c>
      <c r="BP145">
        <v>0.44500000000000001</v>
      </c>
      <c r="BQ145">
        <v>0.44400000000000001</v>
      </c>
      <c r="BR145" s="1">
        <v>1</v>
      </c>
      <c r="BS145" s="15">
        <v>3.1669999999999998</v>
      </c>
      <c r="BT145" s="15">
        <v>4</v>
      </c>
      <c r="BU145" t="s">
        <v>90</v>
      </c>
      <c r="BV145" t="s">
        <v>90</v>
      </c>
    </row>
    <row r="146" spans="1:74" x14ac:dyDescent="0.25">
      <c r="A146" s="1">
        <v>2005</v>
      </c>
      <c r="B146" s="7" t="s">
        <v>77</v>
      </c>
      <c r="C146" s="1">
        <v>17</v>
      </c>
      <c r="D146">
        <v>0.47871742</v>
      </c>
      <c r="E146" t="s">
        <v>83</v>
      </c>
      <c r="F146" s="1">
        <v>0</v>
      </c>
      <c r="G146" s="1">
        <v>1</v>
      </c>
      <c r="H146" s="1">
        <v>0</v>
      </c>
      <c r="I146" s="1">
        <v>98.135202941894534</v>
      </c>
      <c r="J146" s="1">
        <v>1</v>
      </c>
      <c r="K146" s="1">
        <v>1</v>
      </c>
      <c r="L146" s="1">
        <v>0</v>
      </c>
      <c r="M146" s="1">
        <v>0</v>
      </c>
      <c r="N146" s="1">
        <v>1</v>
      </c>
      <c r="O146" s="1">
        <v>0</v>
      </c>
      <c r="P146" s="1" t="s">
        <v>54</v>
      </c>
      <c r="Q146" s="1" t="s">
        <v>54</v>
      </c>
      <c r="R146" s="22">
        <v>1.5771269999999999</v>
      </c>
      <c r="S146" s="25">
        <v>20.778609500000002</v>
      </c>
      <c r="T146">
        <v>52.889999389648402</v>
      </c>
      <c r="U146" s="1">
        <v>35.504126462497126</v>
      </c>
      <c r="V146" s="1">
        <v>20.852719700250958</v>
      </c>
      <c r="W146">
        <v>2.6945582809328954</v>
      </c>
      <c r="X146" s="20">
        <v>5.8389620000000004</v>
      </c>
      <c r="Y146" s="1">
        <v>1</v>
      </c>
      <c r="Z146" s="1">
        <v>14.6</v>
      </c>
      <c r="AA146" s="1">
        <v>0</v>
      </c>
      <c r="AB146" s="1">
        <v>75</v>
      </c>
      <c r="AC146" s="1">
        <v>0</v>
      </c>
      <c r="AD146" s="1">
        <v>7.7</v>
      </c>
      <c r="AE146" s="1">
        <v>0.4</v>
      </c>
      <c r="AF146" s="1">
        <v>2.2999999999999998</v>
      </c>
      <c r="AG146" s="1">
        <f t="shared" si="38"/>
        <v>0.14599999999999999</v>
      </c>
      <c r="AH146" s="1">
        <f t="shared" si="39"/>
        <v>0</v>
      </c>
      <c r="AI146" s="1">
        <f t="shared" si="40"/>
        <v>0.75</v>
      </c>
      <c r="AJ146" s="1">
        <f t="shared" si="41"/>
        <v>0</v>
      </c>
      <c r="AK146" s="1">
        <f t="shared" si="42"/>
        <v>7.6999999999999999E-2</v>
      </c>
      <c r="AL146" s="1">
        <f t="shared" si="43"/>
        <v>4.0000000000000001E-3</v>
      </c>
      <c r="AM146" s="1">
        <f t="shared" si="44"/>
        <v>2.3E-2</v>
      </c>
      <c r="AN146" s="1">
        <f t="shared" si="45"/>
        <v>2.1315999999999998E-2</v>
      </c>
      <c r="AO146" s="1">
        <f t="shared" si="46"/>
        <v>0</v>
      </c>
      <c r="AP146" s="1">
        <f t="shared" si="47"/>
        <v>0.5625</v>
      </c>
      <c r="AQ146" s="1">
        <f t="shared" si="48"/>
        <v>0</v>
      </c>
      <c r="AR146" s="1">
        <f t="shared" si="49"/>
        <v>5.9290000000000002E-3</v>
      </c>
      <c r="AS146" s="1">
        <f t="shared" si="50"/>
        <v>1.5999999999999999E-5</v>
      </c>
      <c r="AT146" s="1">
        <f t="shared" si="51"/>
        <v>5.2899999999999996E-4</v>
      </c>
      <c r="AU146" s="1">
        <f t="shared" si="52"/>
        <v>1.6940825695844417</v>
      </c>
      <c r="AV146" s="1">
        <v>85</v>
      </c>
      <c r="AW146" s="1">
        <v>85.4</v>
      </c>
      <c r="AX146" s="1">
        <v>0</v>
      </c>
      <c r="AY146" s="1"/>
      <c r="AZ146" s="3">
        <v>0.96400000000000008</v>
      </c>
      <c r="BA146">
        <f t="shared" si="53"/>
        <v>2.8738833202411831</v>
      </c>
      <c r="BB146" s="1">
        <v>16.235246658325195</v>
      </c>
      <c r="BC146" s="1">
        <v>5.6480083465576172</v>
      </c>
      <c r="BD146" s="1">
        <v>1.5090230703353882</v>
      </c>
      <c r="BE146" s="1">
        <v>10.758779525756836</v>
      </c>
      <c r="BF146" s="1">
        <v>2.8745083808898926</v>
      </c>
      <c r="BG146" s="1">
        <v>3.7428243160247803</v>
      </c>
      <c r="BH146" t="e">
        <f>#REF!*100</f>
        <v>#REF!</v>
      </c>
      <c r="BI146" t="s">
        <v>60</v>
      </c>
      <c r="BJ146" t="s">
        <v>61</v>
      </c>
      <c r="BK146">
        <v>0.59028999999999998</v>
      </c>
      <c r="BL146">
        <v>1.6940825695844417</v>
      </c>
      <c r="BM146">
        <v>4.5863461497228064</v>
      </c>
      <c r="BN146">
        <v>0.40971000000000002</v>
      </c>
      <c r="BO146">
        <v>0.38700000000000001</v>
      </c>
      <c r="BP146">
        <v>0.44600000000000001</v>
      </c>
      <c r="BQ146">
        <v>0.44500000000000001</v>
      </c>
      <c r="BR146" s="1">
        <v>1</v>
      </c>
      <c r="BS146" s="15">
        <v>4</v>
      </c>
      <c r="BT146" s="15">
        <v>4</v>
      </c>
      <c r="BU146" t="s">
        <v>90</v>
      </c>
      <c r="BV146" t="s">
        <v>90</v>
      </c>
    </row>
    <row r="147" spans="1:74" x14ac:dyDescent="0.25">
      <c r="A147" s="1">
        <v>2006</v>
      </c>
      <c r="B147" s="7" t="s">
        <v>77</v>
      </c>
      <c r="C147" s="1">
        <v>17</v>
      </c>
      <c r="D147">
        <v>0.50349478999999997</v>
      </c>
      <c r="E147" t="s">
        <v>83</v>
      </c>
      <c r="F147" s="1">
        <v>0</v>
      </c>
      <c r="G147" s="1">
        <v>1</v>
      </c>
      <c r="H147" s="1">
        <v>0</v>
      </c>
      <c r="I147" s="1">
        <v>91.212802734374989</v>
      </c>
      <c r="J147" s="1">
        <v>1</v>
      </c>
      <c r="K147" s="1">
        <v>1</v>
      </c>
      <c r="L147" s="1">
        <v>0</v>
      </c>
      <c r="M147" s="1">
        <v>0</v>
      </c>
      <c r="N147" s="1">
        <v>1</v>
      </c>
      <c r="O147" s="1">
        <v>0</v>
      </c>
      <c r="P147" s="1" t="s">
        <v>54</v>
      </c>
      <c r="Q147" s="1" t="s">
        <v>54</v>
      </c>
      <c r="R147" s="22">
        <v>1.687344</v>
      </c>
      <c r="S147" s="25">
        <v>21.3325295</v>
      </c>
      <c r="T147">
        <v>54.060001373291001</v>
      </c>
      <c r="U147" s="1">
        <v>37.975187297986331</v>
      </c>
      <c r="V147" s="1">
        <v>13.354260015502982</v>
      </c>
      <c r="W147">
        <v>5.3996558961788566</v>
      </c>
      <c r="X147" s="20">
        <v>6.419683</v>
      </c>
      <c r="Y147" s="1">
        <v>1</v>
      </c>
      <c r="Z147" s="1">
        <v>14.6</v>
      </c>
      <c r="AA147" s="1">
        <v>0</v>
      </c>
      <c r="AB147" s="1">
        <v>75</v>
      </c>
      <c r="AC147" s="1">
        <v>0</v>
      </c>
      <c r="AD147" s="1">
        <v>7.7</v>
      </c>
      <c r="AE147" s="1">
        <v>0.4</v>
      </c>
      <c r="AF147" s="1">
        <v>2.2999999999999998</v>
      </c>
      <c r="AG147" s="1">
        <f t="shared" si="38"/>
        <v>0.14599999999999999</v>
      </c>
      <c r="AH147" s="1">
        <f t="shared" si="39"/>
        <v>0</v>
      </c>
      <c r="AI147" s="1">
        <f t="shared" si="40"/>
        <v>0.75</v>
      </c>
      <c r="AJ147" s="1">
        <f t="shared" si="41"/>
        <v>0</v>
      </c>
      <c r="AK147" s="1">
        <f t="shared" si="42"/>
        <v>7.6999999999999999E-2</v>
      </c>
      <c r="AL147" s="1">
        <f t="shared" si="43"/>
        <v>4.0000000000000001E-3</v>
      </c>
      <c r="AM147" s="1">
        <f t="shared" si="44"/>
        <v>2.3E-2</v>
      </c>
      <c r="AN147" s="1">
        <f t="shared" si="45"/>
        <v>2.1315999999999998E-2</v>
      </c>
      <c r="AO147" s="1">
        <f t="shared" si="46"/>
        <v>0</v>
      </c>
      <c r="AP147" s="1">
        <f t="shared" si="47"/>
        <v>0.5625</v>
      </c>
      <c r="AQ147" s="1">
        <f t="shared" si="48"/>
        <v>0</v>
      </c>
      <c r="AR147" s="1">
        <f t="shared" si="49"/>
        <v>5.9290000000000002E-3</v>
      </c>
      <c r="AS147" s="1">
        <f t="shared" si="50"/>
        <v>1.5999999999999999E-5</v>
      </c>
      <c r="AT147" s="1">
        <f t="shared" si="51"/>
        <v>5.2899999999999996E-4</v>
      </c>
      <c r="AU147" s="1">
        <f t="shared" si="52"/>
        <v>1.6940825695844417</v>
      </c>
      <c r="AV147" s="1">
        <v>85</v>
      </c>
      <c r="AW147" s="1">
        <v>85.4</v>
      </c>
      <c r="AX147" s="1">
        <v>0</v>
      </c>
      <c r="AY147" s="1"/>
      <c r="AZ147" s="3">
        <v>0.89599999999999991</v>
      </c>
      <c r="BA147">
        <f t="shared" si="53"/>
        <v>2.6711612603071573</v>
      </c>
      <c r="BB147" s="1">
        <v>15.76203727722168</v>
      </c>
      <c r="BC147" s="1">
        <v>5.309502124786377</v>
      </c>
      <c r="BD147" s="1">
        <v>1.4561295509338379</v>
      </c>
      <c r="BE147" s="1">
        <v>10.824611663818359</v>
      </c>
      <c r="BF147" s="1">
        <v>2.9686470031738281</v>
      </c>
      <c r="BG147" s="1">
        <v>3.6463115215301514</v>
      </c>
      <c r="BH147" t="e">
        <f>#REF!*100</f>
        <v>#REF!</v>
      </c>
      <c r="BI147" t="s">
        <v>60</v>
      </c>
      <c r="BJ147" t="s">
        <v>61</v>
      </c>
      <c r="BK147">
        <v>0.59028999999999998</v>
      </c>
      <c r="BL147">
        <v>1.6940825695844417</v>
      </c>
      <c r="BM147">
        <v>4.5131952680871894</v>
      </c>
      <c r="BN147">
        <v>0.40971000000000002</v>
      </c>
      <c r="BO147">
        <v>0.38700000000000001</v>
      </c>
      <c r="BP147">
        <v>0.44600000000000001</v>
      </c>
      <c r="BQ147">
        <v>0.44600000000000001</v>
      </c>
      <c r="BR147" s="1">
        <v>0</v>
      </c>
      <c r="BS147" s="15">
        <v>4</v>
      </c>
      <c r="BT147" s="15">
        <v>4</v>
      </c>
      <c r="BU147" t="s">
        <v>90</v>
      </c>
      <c r="BV147" t="s">
        <v>90</v>
      </c>
    </row>
    <row r="148" spans="1:74" x14ac:dyDescent="0.25">
      <c r="A148" s="1">
        <v>2007</v>
      </c>
      <c r="B148" s="7" t="s">
        <v>77</v>
      </c>
      <c r="C148" s="1">
        <v>17</v>
      </c>
      <c r="D148">
        <v>0.46842539</v>
      </c>
      <c r="E148" t="s">
        <v>83</v>
      </c>
      <c r="F148" s="1">
        <v>0</v>
      </c>
      <c r="G148" s="1">
        <v>1</v>
      </c>
      <c r="H148" s="1">
        <v>0</v>
      </c>
      <c r="I148" s="1">
        <v>95.488402862548824</v>
      </c>
      <c r="J148" s="1">
        <v>1</v>
      </c>
      <c r="K148" s="1">
        <v>1</v>
      </c>
      <c r="L148" s="1">
        <v>0</v>
      </c>
      <c r="M148" s="1">
        <v>0</v>
      </c>
      <c r="N148" s="1">
        <v>1</v>
      </c>
      <c r="O148" s="1">
        <v>0</v>
      </c>
      <c r="P148" s="1" t="s">
        <v>54</v>
      </c>
      <c r="Q148" s="1" t="s">
        <v>54</v>
      </c>
      <c r="R148" s="22">
        <v>2.0553270000000001</v>
      </c>
      <c r="S148" s="25">
        <v>21.894967999999999</v>
      </c>
      <c r="T148">
        <v>54.259998321533203</v>
      </c>
      <c r="U148" s="1">
        <v>35.10635138482224</v>
      </c>
      <c r="V148" s="1">
        <v>2.7242057068603014</v>
      </c>
      <c r="W148">
        <v>12.754988826291182</v>
      </c>
      <c r="X148" s="20">
        <v>6.6364729999999996</v>
      </c>
      <c r="Y148" s="1">
        <v>1</v>
      </c>
      <c r="Z148" s="1">
        <v>14.6</v>
      </c>
      <c r="AA148" s="1">
        <v>0</v>
      </c>
      <c r="AB148" s="1">
        <v>75</v>
      </c>
      <c r="AC148" s="1">
        <v>0</v>
      </c>
      <c r="AD148" s="1">
        <v>7.7</v>
      </c>
      <c r="AE148" s="1">
        <v>0.4</v>
      </c>
      <c r="AF148" s="1">
        <v>2.2999999999999998</v>
      </c>
      <c r="AG148" s="1">
        <f t="shared" si="38"/>
        <v>0.14599999999999999</v>
      </c>
      <c r="AH148" s="1">
        <f t="shared" si="39"/>
        <v>0</v>
      </c>
      <c r="AI148" s="1">
        <f t="shared" si="40"/>
        <v>0.75</v>
      </c>
      <c r="AJ148" s="1">
        <f t="shared" si="41"/>
        <v>0</v>
      </c>
      <c r="AK148" s="1">
        <f t="shared" si="42"/>
        <v>7.6999999999999999E-2</v>
      </c>
      <c r="AL148" s="1">
        <f t="shared" si="43"/>
        <v>4.0000000000000001E-3</v>
      </c>
      <c r="AM148" s="1">
        <f t="shared" si="44"/>
        <v>2.3E-2</v>
      </c>
      <c r="AN148" s="1">
        <f t="shared" si="45"/>
        <v>2.1315999999999998E-2</v>
      </c>
      <c r="AO148" s="1">
        <f t="shared" si="46"/>
        <v>0</v>
      </c>
      <c r="AP148" s="1">
        <f t="shared" si="47"/>
        <v>0.5625</v>
      </c>
      <c r="AQ148" s="1">
        <f t="shared" si="48"/>
        <v>0</v>
      </c>
      <c r="AR148" s="1">
        <f t="shared" si="49"/>
        <v>5.9290000000000002E-3</v>
      </c>
      <c r="AS148" s="1">
        <f t="shared" si="50"/>
        <v>1.5999999999999999E-5</v>
      </c>
      <c r="AT148" s="1">
        <f t="shared" si="51"/>
        <v>5.2899999999999996E-4</v>
      </c>
      <c r="AU148" s="1">
        <f t="shared" si="52"/>
        <v>1.6940825695844417</v>
      </c>
      <c r="AV148" s="1">
        <v>85</v>
      </c>
      <c r="AW148" s="1">
        <v>85.4</v>
      </c>
      <c r="AX148" s="1">
        <v>0</v>
      </c>
      <c r="AY148" s="1"/>
      <c r="AZ148" s="3">
        <v>0.93799999999999994</v>
      </c>
      <c r="BA148">
        <f t="shared" si="53"/>
        <v>2.7963719443840551</v>
      </c>
      <c r="BB148" s="1">
        <v>15.865387916564941</v>
      </c>
      <c r="BC148" s="1">
        <v>5.8614315986633301</v>
      </c>
      <c r="BD148" s="1">
        <v>1.6232925653457642</v>
      </c>
      <c r="BE148" s="1">
        <v>9.773585319519043</v>
      </c>
      <c r="BF148" s="1">
        <v>2.7067427635192871</v>
      </c>
      <c r="BG148" s="1">
        <v>3.6108286380767822</v>
      </c>
      <c r="BH148" t="e">
        <f>#REF!*100</f>
        <v>#REF!</v>
      </c>
      <c r="BI148" t="s">
        <v>60</v>
      </c>
      <c r="BJ148" t="s">
        <v>61</v>
      </c>
      <c r="BK148">
        <v>0.59028999999999998</v>
      </c>
      <c r="BL148">
        <v>1.6940825695844417</v>
      </c>
      <c r="BM148">
        <v>4.5590048041184854</v>
      </c>
      <c r="BN148">
        <v>0.40971000000000002</v>
      </c>
      <c r="BO148">
        <v>0.38700000000000001</v>
      </c>
      <c r="BP148">
        <v>0.44700000000000001</v>
      </c>
      <c r="BQ148">
        <v>0.44600000000000001</v>
      </c>
      <c r="BR148" s="1">
        <v>0</v>
      </c>
      <c r="BS148" s="15">
        <v>4</v>
      </c>
      <c r="BT148" s="15">
        <v>4</v>
      </c>
      <c r="BU148" t="s">
        <v>90</v>
      </c>
      <c r="BV148" t="s">
        <v>90</v>
      </c>
    </row>
    <row r="149" spans="1:74" x14ac:dyDescent="0.25">
      <c r="A149" s="1">
        <v>2008</v>
      </c>
      <c r="B149" s="7" t="s">
        <v>77</v>
      </c>
      <c r="C149" s="1">
        <v>17</v>
      </c>
      <c r="D149">
        <v>0.45678432000000002</v>
      </c>
      <c r="E149" t="s">
        <v>83</v>
      </c>
      <c r="F149" s="1">
        <v>0</v>
      </c>
      <c r="G149" s="1">
        <v>1</v>
      </c>
      <c r="H149" s="1">
        <v>0</v>
      </c>
      <c r="I149" s="1">
        <v>89.2786026763916</v>
      </c>
      <c r="J149" s="1">
        <v>1</v>
      </c>
      <c r="K149" s="1">
        <v>1</v>
      </c>
      <c r="L149" s="1">
        <v>0</v>
      </c>
      <c r="M149" s="1">
        <v>0</v>
      </c>
      <c r="N149" s="1">
        <v>1</v>
      </c>
      <c r="O149" s="1">
        <v>0</v>
      </c>
      <c r="P149" s="1" t="s">
        <v>54</v>
      </c>
      <c r="Q149" s="1" t="s">
        <v>54</v>
      </c>
      <c r="R149" s="22">
        <v>2.0639289999999999</v>
      </c>
      <c r="S149" s="25">
        <v>23.927866000000002</v>
      </c>
      <c r="T149">
        <v>54.840000152587898</v>
      </c>
      <c r="U149" s="1">
        <v>37.449532097498476</v>
      </c>
      <c r="V149" s="1">
        <v>8.6553219316966103</v>
      </c>
      <c r="W149">
        <v>10.390359043250868</v>
      </c>
      <c r="X149" s="20">
        <v>7.2836119999999998</v>
      </c>
      <c r="Y149" s="1">
        <v>1</v>
      </c>
      <c r="Z149" s="1">
        <v>14.6</v>
      </c>
      <c r="AA149" s="1">
        <v>0</v>
      </c>
      <c r="AB149" s="1">
        <v>75</v>
      </c>
      <c r="AC149" s="1">
        <v>0</v>
      </c>
      <c r="AD149" s="1">
        <v>7.7</v>
      </c>
      <c r="AE149" s="1">
        <v>0.4</v>
      </c>
      <c r="AF149" s="1">
        <v>2.2999999999999998</v>
      </c>
      <c r="AG149" s="1">
        <f t="shared" si="38"/>
        <v>0.14599999999999999</v>
      </c>
      <c r="AH149" s="1">
        <f t="shared" si="39"/>
        <v>0</v>
      </c>
      <c r="AI149" s="1">
        <f t="shared" si="40"/>
        <v>0.75</v>
      </c>
      <c r="AJ149" s="1">
        <f t="shared" si="41"/>
        <v>0</v>
      </c>
      <c r="AK149" s="1">
        <f t="shared" si="42"/>
        <v>7.6999999999999999E-2</v>
      </c>
      <c r="AL149" s="1">
        <f t="shared" si="43"/>
        <v>4.0000000000000001E-3</v>
      </c>
      <c r="AM149" s="1">
        <f t="shared" si="44"/>
        <v>2.3E-2</v>
      </c>
      <c r="AN149" s="1">
        <f t="shared" si="45"/>
        <v>2.1315999999999998E-2</v>
      </c>
      <c r="AO149" s="1">
        <f t="shared" si="46"/>
        <v>0</v>
      </c>
      <c r="AP149" s="1">
        <f t="shared" si="47"/>
        <v>0.5625</v>
      </c>
      <c r="AQ149" s="1">
        <f t="shared" si="48"/>
        <v>0</v>
      </c>
      <c r="AR149" s="1">
        <f t="shared" si="49"/>
        <v>5.9290000000000002E-3</v>
      </c>
      <c r="AS149" s="1">
        <f t="shared" si="50"/>
        <v>1.5999999999999999E-5</v>
      </c>
      <c r="AT149" s="1">
        <f t="shared" si="51"/>
        <v>5.2899999999999996E-4</v>
      </c>
      <c r="AU149" s="1">
        <f t="shared" si="52"/>
        <v>1.6940825695844417</v>
      </c>
      <c r="AV149" s="1">
        <v>85</v>
      </c>
      <c r="AW149" s="1">
        <v>85.4</v>
      </c>
      <c r="AX149" s="1">
        <v>0</v>
      </c>
      <c r="AY149" s="1"/>
      <c r="AZ149" s="3">
        <v>0.877</v>
      </c>
      <c r="BA149">
        <f t="shared" si="53"/>
        <v>2.6145183317961798</v>
      </c>
      <c r="BB149" s="1">
        <v>15.575002670288086</v>
      </c>
      <c r="BC149" s="1">
        <v>5.7539114952087402</v>
      </c>
      <c r="BD149" s="1">
        <v>1.7028707265853882</v>
      </c>
      <c r="BE149" s="1">
        <v>9.1463212966918945</v>
      </c>
      <c r="BF149" s="1">
        <v>2.7068548202514648</v>
      </c>
      <c r="BG149" s="1">
        <v>3.3789479732513428</v>
      </c>
      <c r="BH149" t="e">
        <f>#REF!*100</f>
        <v>#REF!</v>
      </c>
      <c r="BI149" t="s">
        <v>60</v>
      </c>
      <c r="BJ149" t="s">
        <v>61</v>
      </c>
      <c r="BK149">
        <v>0.59028999999999998</v>
      </c>
      <c r="BL149">
        <v>1.6940825695844417</v>
      </c>
      <c r="BM149">
        <v>4.4917618474844421</v>
      </c>
      <c r="BN149">
        <v>0.40971000000000002</v>
      </c>
      <c r="BO149">
        <v>0.38700000000000001</v>
      </c>
      <c r="BP149">
        <v>0.44800000000000001</v>
      </c>
      <c r="BQ149">
        <v>0.44700000000000001</v>
      </c>
      <c r="BR149" s="1">
        <v>0</v>
      </c>
      <c r="BS149" s="15">
        <v>4</v>
      </c>
      <c r="BT149" s="15">
        <v>4</v>
      </c>
      <c r="BU149" t="s">
        <v>90</v>
      </c>
      <c r="BV149" t="s">
        <v>90</v>
      </c>
    </row>
    <row r="150" spans="1:74" x14ac:dyDescent="0.25">
      <c r="A150" s="1">
        <v>2009</v>
      </c>
      <c r="B150" s="7" t="s">
        <v>77</v>
      </c>
      <c r="C150" s="1">
        <v>17</v>
      </c>
      <c r="D150">
        <v>0.46802989</v>
      </c>
      <c r="E150" t="s">
        <v>83</v>
      </c>
      <c r="F150" s="1">
        <v>0</v>
      </c>
      <c r="G150" s="1">
        <v>1</v>
      </c>
      <c r="H150" s="1">
        <v>0</v>
      </c>
      <c r="I150" s="1">
        <v>95.590202865600588</v>
      </c>
      <c r="J150" s="1">
        <v>1</v>
      </c>
      <c r="K150" s="1">
        <v>1</v>
      </c>
      <c r="L150" s="1">
        <v>0</v>
      </c>
      <c r="M150" s="1">
        <v>0</v>
      </c>
      <c r="N150" s="1">
        <v>1</v>
      </c>
      <c r="O150" s="1">
        <v>0</v>
      </c>
      <c r="P150" s="1" t="s">
        <v>54</v>
      </c>
      <c r="Q150" s="1" t="s">
        <v>54</v>
      </c>
      <c r="R150" s="22">
        <v>2.1206909999999999</v>
      </c>
      <c r="S150" s="25">
        <v>24.0151495</v>
      </c>
      <c r="T150">
        <v>52.439998626708999</v>
      </c>
      <c r="U150" s="1">
        <v>29.468597052279915</v>
      </c>
      <c r="V150" s="1">
        <v>14.242221954730775</v>
      </c>
      <c r="W150">
        <v>3.4082069763536254</v>
      </c>
      <c r="X150" s="20">
        <v>6.6707159999999996</v>
      </c>
      <c r="Y150" s="1">
        <v>0.93940609693527222</v>
      </c>
      <c r="Z150" s="1">
        <v>14.6</v>
      </c>
      <c r="AA150" s="1">
        <v>0</v>
      </c>
      <c r="AB150" s="1">
        <v>75</v>
      </c>
      <c r="AC150" s="1">
        <v>0</v>
      </c>
      <c r="AD150" s="1">
        <v>7.7</v>
      </c>
      <c r="AE150" s="1">
        <v>0.4</v>
      </c>
      <c r="AF150" s="1">
        <v>2.2999999999999998</v>
      </c>
      <c r="AG150" s="1">
        <f t="shared" si="38"/>
        <v>0.14599999999999999</v>
      </c>
      <c r="AH150" s="1">
        <f t="shared" si="39"/>
        <v>0</v>
      </c>
      <c r="AI150" s="1">
        <f t="shared" si="40"/>
        <v>0.75</v>
      </c>
      <c r="AJ150" s="1">
        <f t="shared" si="41"/>
        <v>0</v>
      </c>
      <c r="AK150" s="1">
        <f t="shared" si="42"/>
        <v>7.6999999999999999E-2</v>
      </c>
      <c r="AL150" s="1">
        <f t="shared" si="43"/>
        <v>4.0000000000000001E-3</v>
      </c>
      <c r="AM150" s="1">
        <f t="shared" si="44"/>
        <v>2.3E-2</v>
      </c>
      <c r="AN150" s="1">
        <f t="shared" si="45"/>
        <v>2.1315999999999998E-2</v>
      </c>
      <c r="AO150" s="1">
        <f t="shared" si="46"/>
        <v>0</v>
      </c>
      <c r="AP150" s="1">
        <f t="shared" si="47"/>
        <v>0.5625</v>
      </c>
      <c r="AQ150" s="1">
        <f t="shared" si="48"/>
        <v>0</v>
      </c>
      <c r="AR150" s="1">
        <f t="shared" si="49"/>
        <v>5.9290000000000002E-3</v>
      </c>
      <c r="AS150" s="1">
        <f t="shared" si="50"/>
        <v>1.5999999999999999E-5</v>
      </c>
      <c r="AT150" s="1">
        <f t="shared" si="51"/>
        <v>5.2899999999999996E-4</v>
      </c>
      <c r="AU150" s="1">
        <f t="shared" si="52"/>
        <v>1.6940825695844417</v>
      </c>
      <c r="AV150" s="1">
        <v>85</v>
      </c>
      <c r="AW150" s="1">
        <v>85.4</v>
      </c>
      <c r="AX150" s="1">
        <v>0</v>
      </c>
      <c r="AY150" s="1"/>
      <c r="AZ150" s="3">
        <v>0.93900000000000006</v>
      </c>
      <c r="BA150">
        <f t="shared" si="53"/>
        <v>2.7993531511477912</v>
      </c>
      <c r="BB150" s="1">
        <v>15.757473945617676</v>
      </c>
      <c r="BC150" s="1">
        <v>5.7479104995727539</v>
      </c>
      <c r="BD150" s="1">
        <v>1.6915587186813354</v>
      </c>
      <c r="BE150" s="1">
        <v>9.3153572082519531</v>
      </c>
      <c r="BF150" s="1">
        <v>2.7414264678955078</v>
      </c>
      <c r="BG150" s="1">
        <v>3.3979964256286621</v>
      </c>
      <c r="BH150" t="e">
        <f>#REF!*100</f>
        <v>#REF!</v>
      </c>
      <c r="BI150" t="s">
        <v>60</v>
      </c>
      <c r="BJ150" t="s">
        <v>61</v>
      </c>
      <c r="BK150">
        <v>0.59028999999999998</v>
      </c>
      <c r="BL150">
        <v>1.6940825695844417</v>
      </c>
      <c r="BM150">
        <v>4.560070334320522</v>
      </c>
      <c r="BN150">
        <v>0.40971000000000002</v>
      </c>
      <c r="BO150">
        <v>0.38700000000000001</v>
      </c>
      <c r="BP150">
        <v>0.44900000000000001</v>
      </c>
      <c r="BQ150">
        <v>0.44800000000000001</v>
      </c>
      <c r="BR150" s="1">
        <v>0</v>
      </c>
      <c r="BS150" s="15">
        <v>4</v>
      </c>
      <c r="BT150" s="15">
        <v>4</v>
      </c>
      <c r="BU150" t="s">
        <v>90</v>
      </c>
      <c r="BV150" t="s">
        <v>90</v>
      </c>
    </row>
    <row r="151" spans="1:74" x14ac:dyDescent="0.25">
      <c r="A151" s="1">
        <v>2010</v>
      </c>
      <c r="B151" s="7" t="s">
        <v>77</v>
      </c>
      <c r="C151" s="1">
        <v>17</v>
      </c>
      <c r="D151">
        <v>0.45464476999999998</v>
      </c>
      <c r="E151" t="s">
        <v>83</v>
      </c>
      <c r="F151" s="1">
        <v>0</v>
      </c>
      <c r="G151" s="1">
        <v>1</v>
      </c>
      <c r="H151" s="1">
        <v>0</v>
      </c>
      <c r="I151" s="1">
        <v>95.18300285339356</v>
      </c>
      <c r="J151" s="1">
        <v>1</v>
      </c>
      <c r="K151" s="1">
        <v>1</v>
      </c>
      <c r="L151" s="1">
        <v>0</v>
      </c>
      <c r="M151" s="1">
        <v>0</v>
      </c>
      <c r="N151" s="1">
        <v>1</v>
      </c>
      <c r="O151" s="1">
        <v>0</v>
      </c>
      <c r="P151" s="1" t="s">
        <v>54</v>
      </c>
      <c r="Q151" s="1" t="s">
        <v>54</v>
      </c>
      <c r="R151" s="22">
        <v>2.1104379999999998</v>
      </c>
      <c r="S151" s="25">
        <v>23.602649</v>
      </c>
      <c r="T151">
        <v>53.75</v>
      </c>
      <c r="U151" s="1">
        <v>32.899933666920177</v>
      </c>
      <c r="V151" s="1">
        <v>6.1412215134171131</v>
      </c>
      <c r="W151">
        <v>5.6485548854284815</v>
      </c>
      <c r="X151" s="20">
        <v>6.3196880000000002</v>
      </c>
      <c r="Y151" s="1">
        <v>0.93940609693527222</v>
      </c>
      <c r="Z151" s="1">
        <v>14.6</v>
      </c>
      <c r="AA151" s="1">
        <v>0</v>
      </c>
      <c r="AB151" s="1">
        <v>75</v>
      </c>
      <c r="AC151" s="1">
        <v>0</v>
      </c>
      <c r="AD151" s="1">
        <v>7.7</v>
      </c>
      <c r="AE151" s="1">
        <v>0.4</v>
      </c>
      <c r="AF151" s="1">
        <v>2.2999999999999998</v>
      </c>
      <c r="AG151" s="1">
        <f t="shared" si="38"/>
        <v>0.14599999999999999</v>
      </c>
      <c r="AH151" s="1">
        <f t="shared" si="39"/>
        <v>0</v>
      </c>
      <c r="AI151" s="1">
        <f t="shared" si="40"/>
        <v>0.75</v>
      </c>
      <c r="AJ151" s="1">
        <f t="shared" si="41"/>
        <v>0</v>
      </c>
      <c r="AK151" s="1">
        <f t="shared" si="42"/>
        <v>7.6999999999999999E-2</v>
      </c>
      <c r="AL151" s="1">
        <f t="shared" si="43"/>
        <v>4.0000000000000001E-3</v>
      </c>
      <c r="AM151" s="1">
        <f t="shared" si="44"/>
        <v>2.3E-2</v>
      </c>
      <c r="AN151" s="1">
        <f t="shared" si="45"/>
        <v>2.1315999999999998E-2</v>
      </c>
      <c r="AO151" s="1">
        <f t="shared" si="46"/>
        <v>0</v>
      </c>
      <c r="AP151" s="1">
        <f t="shared" si="47"/>
        <v>0.5625</v>
      </c>
      <c r="AQ151" s="1">
        <f t="shared" si="48"/>
        <v>0</v>
      </c>
      <c r="AR151" s="1">
        <f t="shared" si="49"/>
        <v>5.9290000000000002E-3</v>
      </c>
      <c r="AS151" s="1">
        <f t="shared" si="50"/>
        <v>1.5999999999999999E-5</v>
      </c>
      <c r="AT151" s="1">
        <f t="shared" si="51"/>
        <v>5.2899999999999996E-4</v>
      </c>
      <c r="AU151" s="1">
        <f t="shared" si="52"/>
        <v>1.6940825695844417</v>
      </c>
      <c r="AV151" s="1">
        <v>85</v>
      </c>
      <c r="AW151" s="1">
        <v>85.4</v>
      </c>
      <c r="AX151" s="1">
        <v>0</v>
      </c>
      <c r="AY151" s="1"/>
      <c r="AZ151" s="3">
        <v>0.93500000000000005</v>
      </c>
      <c r="BA151">
        <f t="shared" si="53"/>
        <v>2.7874283240928488</v>
      </c>
      <c r="BB151" s="1">
        <v>16.328350067138672</v>
      </c>
      <c r="BC151" s="1">
        <v>5.8552632331848145</v>
      </c>
      <c r="BD151" s="1">
        <v>1.8114209175109863</v>
      </c>
      <c r="BE151" s="1">
        <v>9.0141115188598633</v>
      </c>
      <c r="BF151" s="1">
        <v>2.7886619567871094</v>
      </c>
      <c r="BG151" s="1">
        <v>3.2324144840240479</v>
      </c>
      <c r="BH151" t="e">
        <f>#REF!*100</f>
        <v>#REF!</v>
      </c>
      <c r="BI151" t="s">
        <v>60</v>
      </c>
      <c r="BJ151" t="s">
        <v>61</v>
      </c>
      <c r="BK151">
        <v>0.59028999999999998</v>
      </c>
      <c r="BL151">
        <v>1.6940825695844417</v>
      </c>
      <c r="BM151">
        <v>4.5558013844009464</v>
      </c>
      <c r="BN151">
        <v>0.40971000000000002</v>
      </c>
      <c r="BO151">
        <v>0.38700000000000001</v>
      </c>
      <c r="BP151">
        <v>0.45</v>
      </c>
      <c r="BQ151">
        <v>0.44900000000000001</v>
      </c>
      <c r="BR151" s="1">
        <v>0</v>
      </c>
      <c r="BS151" s="15">
        <v>4</v>
      </c>
      <c r="BT151" s="15">
        <v>4.1669999999999998</v>
      </c>
      <c r="BU151" t="s">
        <v>90</v>
      </c>
      <c r="BV151" t="s">
        <v>90</v>
      </c>
    </row>
    <row r="152" spans="1:74" x14ac:dyDescent="0.25">
      <c r="A152" s="1">
        <v>2011</v>
      </c>
      <c r="B152" s="7" t="s">
        <v>77</v>
      </c>
      <c r="C152" s="1">
        <v>17</v>
      </c>
      <c r="D152">
        <v>0.45635771000000003</v>
      </c>
      <c r="E152" t="s">
        <v>83</v>
      </c>
      <c r="F152" s="1">
        <v>0</v>
      </c>
      <c r="G152" s="1">
        <v>1</v>
      </c>
      <c r="H152" s="1">
        <v>0</v>
      </c>
      <c r="I152" s="1">
        <v>96.30280288696288</v>
      </c>
      <c r="J152" s="1">
        <v>1</v>
      </c>
      <c r="K152" s="1">
        <v>1</v>
      </c>
      <c r="L152" s="1">
        <v>0</v>
      </c>
      <c r="M152" s="1">
        <v>0</v>
      </c>
      <c r="N152" s="1">
        <v>1</v>
      </c>
      <c r="O152" s="1">
        <v>0</v>
      </c>
      <c r="P152" s="1" t="s">
        <v>54</v>
      </c>
      <c r="Q152" s="1" t="s">
        <v>54</v>
      </c>
      <c r="R152" s="22">
        <v>2.0928629999999999</v>
      </c>
      <c r="S152" s="25">
        <v>21.576753</v>
      </c>
      <c r="T152">
        <v>54.619998931884801</v>
      </c>
      <c r="U152" s="1">
        <v>33.798593738367515</v>
      </c>
      <c r="V152" s="1">
        <v>5.9788187855010921</v>
      </c>
      <c r="W152">
        <v>9.0312208837416676</v>
      </c>
      <c r="X152" s="20">
        <v>6.2206479999999997</v>
      </c>
      <c r="Y152" s="1">
        <v>0.93940609693527222</v>
      </c>
      <c r="Z152" s="1">
        <v>14.6</v>
      </c>
      <c r="AA152" s="1">
        <v>0</v>
      </c>
      <c r="AB152" s="1">
        <v>75</v>
      </c>
      <c r="AC152" s="1">
        <v>0</v>
      </c>
      <c r="AD152" s="1">
        <v>7.7</v>
      </c>
      <c r="AE152" s="1">
        <v>0.4</v>
      </c>
      <c r="AF152" s="1">
        <v>2.2999999999999998</v>
      </c>
      <c r="AG152" s="1">
        <f t="shared" si="38"/>
        <v>0.14599999999999999</v>
      </c>
      <c r="AH152" s="1">
        <f t="shared" si="39"/>
        <v>0</v>
      </c>
      <c r="AI152" s="1">
        <f t="shared" si="40"/>
        <v>0.75</v>
      </c>
      <c r="AJ152" s="1">
        <f t="shared" si="41"/>
        <v>0</v>
      </c>
      <c r="AK152" s="1">
        <f t="shared" si="42"/>
        <v>7.6999999999999999E-2</v>
      </c>
      <c r="AL152" s="1">
        <f t="shared" si="43"/>
        <v>4.0000000000000001E-3</v>
      </c>
      <c r="AM152" s="1">
        <f t="shared" si="44"/>
        <v>2.3E-2</v>
      </c>
      <c r="AN152" s="1">
        <f t="shared" si="45"/>
        <v>2.1315999999999998E-2</v>
      </c>
      <c r="AO152" s="1">
        <f t="shared" si="46"/>
        <v>0</v>
      </c>
      <c r="AP152" s="1">
        <f t="shared" si="47"/>
        <v>0.5625</v>
      </c>
      <c r="AQ152" s="1">
        <f t="shared" si="48"/>
        <v>0</v>
      </c>
      <c r="AR152" s="1">
        <f t="shared" si="49"/>
        <v>5.9290000000000002E-3</v>
      </c>
      <c r="AS152" s="1">
        <f t="shared" si="50"/>
        <v>1.5999999999999999E-5</v>
      </c>
      <c r="AT152" s="1">
        <f t="shared" si="51"/>
        <v>5.2899999999999996E-4</v>
      </c>
      <c r="AU152" s="1">
        <f t="shared" si="52"/>
        <v>1.6940825695844417</v>
      </c>
      <c r="AV152" s="1">
        <v>85</v>
      </c>
      <c r="AW152" s="1">
        <v>85.4</v>
      </c>
      <c r="AX152" s="1">
        <v>0</v>
      </c>
      <c r="AY152" s="1"/>
      <c r="AZ152" s="3">
        <v>0.94599999999999995</v>
      </c>
      <c r="BA152">
        <f t="shared" si="53"/>
        <v>2.8202215984939407</v>
      </c>
      <c r="BB152" s="1">
        <v>15.666086196899414</v>
      </c>
      <c r="BC152" s="1">
        <v>5.8922500610351563</v>
      </c>
      <c r="BD152" s="1">
        <v>1.778831958770752</v>
      </c>
      <c r="BE152" s="1">
        <v>8.806950569152832</v>
      </c>
      <c r="BF152" s="1">
        <v>2.6587612628936768</v>
      </c>
      <c r="BG152" s="1">
        <v>3.3124263286590576</v>
      </c>
      <c r="BH152" t="e">
        <f>#REF!*100</f>
        <v>#REF!</v>
      </c>
      <c r="BI152" t="s">
        <v>60</v>
      </c>
      <c r="BJ152" t="s">
        <v>61</v>
      </c>
      <c r="BK152">
        <v>0.59028999999999998</v>
      </c>
      <c r="BL152">
        <v>1.6940825695844417</v>
      </c>
      <c r="BM152">
        <v>4.567497424164138</v>
      </c>
      <c r="BN152">
        <v>0.40971000000000002</v>
      </c>
      <c r="BO152">
        <v>0.38700000000000001</v>
      </c>
      <c r="BP152">
        <v>0.45100000000000001</v>
      </c>
      <c r="BQ152">
        <v>0.45</v>
      </c>
      <c r="BR152" s="1">
        <v>0</v>
      </c>
      <c r="BS152" s="15">
        <v>4.1669999999999998</v>
      </c>
      <c r="BT152" s="15">
        <v>4.1669999999999998</v>
      </c>
      <c r="BU152" t="s">
        <v>90</v>
      </c>
      <c r="BV152" t="s">
        <v>90</v>
      </c>
    </row>
    <row r="153" spans="1:74" x14ac:dyDescent="0.25">
      <c r="A153" s="1">
        <v>2012</v>
      </c>
      <c r="B153" s="7" t="s">
        <v>77</v>
      </c>
      <c r="C153" s="1">
        <v>17</v>
      </c>
      <c r="D153">
        <v>0.43988737999999999</v>
      </c>
      <c r="E153" t="s">
        <v>83</v>
      </c>
      <c r="F153" s="1">
        <v>0</v>
      </c>
      <c r="G153" s="1">
        <v>1</v>
      </c>
      <c r="H153" s="1">
        <v>0</v>
      </c>
      <c r="I153" s="1">
        <v>99.051402969360353</v>
      </c>
      <c r="J153" s="1">
        <v>1</v>
      </c>
      <c r="K153" s="1">
        <v>1</v>
      </c>
      <c r="L153" s="1">
        <v>0</v>
      </c>
      <c r="M153" s="1">
        <v>0</v>
      </c>
      <c r="N153" s="1">
        <v>1</v>
      </c>
      <c r="O153" s="1">
        <v>0</v>
      </c>
      <c r="P153" s="1" t="s">
        <v>54</v>
      </c>
      <c r="Q153" s="1" t="s">
        <v>54</v>
      </c>
      <c r="R153" s="22">
        <v>2.722693</v>
      </c>
      <c r="S153" s="25">
        <v>24.067242</v>
      </c>
      <c r="T153">
        <v>55.439998626708999</v>
      </c>
      <c r="U153" s="1">
        <v>33.080405503515578</v>
      </c>
      <c r="V153" s="1">
        <v>10.589200935767677</v>
      </c>
      <c r="W153">
        <v>4.4247530706677622</v>
      </c>
      <c r="X153" s="20">
        <v>7.3283259999999997</v>
      </c>
      <c r="Y153" s="1">
        <v>0.87881219387054443</v>
      </c>
      <c r="Z153" s="1">
        <v>14.6</v>
      </c>
      <c r="AA153" s="1">
        <v>0</v>
      </c>
      <c r="AB153" s="1">
        <v>75</v>
      </c>
      <c r="AC153" s="1">
        <v>0</v>
      </c>
      <c r="AD153" s="1">
        <v>7.7</v>
      </c>
      <c r="AE153" s="1">
        <v>0.4</v>
      </c>
      <c r="AF153" s="1">
        <v>2.2999999999999998</v>
      </c>
      <c r="AG153" s="1">
        <f t="shared" si="38"/>
        <v>0.14599999999999999</v>
      </c>
      <c r="AH153" s="1">
        <f t="shared" si="39"/>
        <v>0</v>
      </c>
      <c r="AI153" s="1">
        <f t="shared" si="40"/>
        <v>0.75</v>
      </c>
      <c r="AJ153" s="1">
        <f t="shared" si="41"/>
        <v>0</v>
      </c>
      <c r="AK153" s="1">
        <f t="shared" si="42"/>
        <v>7.6999999999999999E-2</v>
      </c>
      <c r="AL153" s="1">
        <f t="shared" si="43"/>
        <v>4.0000000000000001E-3</v>
      </c>
      <c r="AM153" s="1">
        <f t="shared" si="44"/>
        <v>2.3E-2</v>
      </c>
      <c r="AN153" s="1">
        <f t="shared" si="45"/>
        <v>2.1315999999999998E-2</v>
      </c>
      <c r="AO153" s="1">
        <f t="shared" si="46"/>
        <v>0</v>
      </c>
      <c r="AP153" s="1">
        <f t="shared" si="47"/>
        <v>0.5625</v>
      </c>
      <c r="AQ153" s="1">
        <f t="shared" si="48"/>
        <v>0</v>
      </c>
      <c r="AR153" s="1">
        <f t="shared" si="49"/>
        <v>5.9290000000000002E-3</v>
      </c>
      <c r="AS153" s="1">
        <f t="shared" si="50"/>
        <v>1.5999999999999999E-5</v>
      </c>
      <c r="AT153" s="1">
        <f t="shared" si="51"/>
        <v>5.2899999999999996E-4</v>
      </c>
      <c r="AU153" s="1">
        <f t="shared" si="52"/>
        <v>1.6940825695844417</v>
      </c>
      <c r="AV153" s="1">
        <v>85</v>
      </c>
      <c r="AW153" s="1">
        <v>85.4</v>
      </c>
      <c r="AX153" s="1">
        <v>0</v>
      </c>
      <c r="AY153" s="1"/>
      <c r="AZ153" s="3">
        <v>0.97299999999999998</v>
      </c>
      <c r="BA153">
        <f t="shared" si="53"/>
        <v>2.9007141811148038</v>
      </c>
      <c r="BB153" s="1">
        <v>16.059743881225586</v>
      </c>
      <c r="BC153" s="1">
        <v>6.3422141075134277</v>
      </c>
      <c r="BD153" s="1">
        <v>1.8066848516464233</v>
      </c>
      <c r="BE153" s="1">
        <v>8.8878202438354492</v>
      </c>
      <c r="BF153" s="1">
        <v>2.5405826568603516</v>
      </c>
      <c r="BG153" s="1">
        <v>3.5074090957641602</v>
      </c>
      <c r="BH153" t="e">
        <f>#REF!*100</f>
        <v>#REF!</v>
      </c>
      <c r="BI153" t="s">
        <v>60</v>
      </c>
      <c r="BJ153" t="s">
        <v>61</v>
      </c>
      <c r="BK153">
        <v>0.59028999999999998</v>
      </c>
      <c r="BL153">
        <v>1.6940825695844417</v>
      </c>
      <c r="BM153">
        <v>4.5956389372982649</v>
      </c>
      <c r="BN153">
        <v>0.40971000000000002</v>
      </c>
      <c r="BO153">
        <v>0.38700000000000001</v>
      </c>
      <c r="BP153">
        <v>0.45200000000000001</v>
      </c>
      <c r="BQ153">
        <v>0.45100000000000001</v>
      </c>
      <c r="BR153" s="1">
        <v>0</v>
      </c>
      <c r="BS153" s="15">
        <v>4.1669999999999998</v>
      </c>
      <c r="BT153" s="15">
        <v>4.1669999999999998</v>
      </c>
      <c r="BU153" t="s">
        <v>90</v>
      </c>
      <c r="BV153" t="s">
        <v>90</v>
      </c>
    </row>
    <row r="154" spans="1:74" x14ac:dyDescent="0.25">
      <c r="A154" s="1">
        <v>2013</v>
      </c>
      <c r="B154" s="7" t="s">
        <v>77</v>
      </c>
      <c r="C154" s="1">
        <v>17</v>
      </c>
      <c r="D154">
        <v>0.45523924999999998</v>
      </c>
      <c r="E154" t="s">
        <v>83</v>
      </c>
      <c r="F154" s="1">
        <v>0</v>
      </c>
      <c r="G154" s="1">
        <v>1</v>
      </c>
      <c r="H154" s="1">
        <v>0</v>
      </c>
      <c r="I154" s="1">
        <v>102.10540306091308</v>
      </c>
      <c r="J154" s="1">
        <v>1</v>
      </c>
      <c r="K154" s="1">
        <v>1</v>
      </c>
      <c r="L154" s="1">
        <v>0</v>
      </c>
      <c r="M154" s="1">
        <v>0</v>
      </c>
      <c r="N154" s="1">
        <v>1</v>
      </c>
      <c r="O154" s="1">
        <v>0</v>
      </c>
      <c r="P154" s="1" t="s">
        <v>54</v>
      </c>
      <c r="Q154" s="1" t="s">
        <v>54</v>
      </c>
      <c r="R154" s="22">
        <v>3.9541909999999998</v>
      </c>
      <c r="S154" s="25">
        <v>24.9490315</v>
      </c>
      <c r="T154">
        <v>54.909999847412102</v>
      </c>
      <c r="U154" s="1">
        <v>31.179620445912796</v>
      </c>
      <c r="V154" s="1">
        <v>10.595060759954684</v>
      </c>
      <c r="W154">
        <v>2.7092889647610434</v>
      </c>
      <c r="X154" s="20">
        <v>8.0979419999999998</v>
      </c>
      <c r="Y154" s="1">
        <v>0.81821829080581665</v>
      </c>
      <c r="Z154" s="1">
        <v>14.6</v>
      </c>
      <c r="AA154" s="1">
        <v>0</v>
      </c>
      <c r="AB154" s="1">
        <v>75</v>
      </c>
      <c r="AC154" s="1">
        <v>0</v>
      </c>
      <c r="AD154" s="1">
        <v>7.7</v>
      </c>
      <c r="AE154" s="1">
        <v>0.4</v>
      </c>
      <c r="AF154" s="1">
        <v>2.2999999999999998</v>
      </c>
      <c r="AG154" s="1">
        <f t="shared" si="38"/>
        <v>0.14599999999999999</v>
      </c>
      <c r="AH154" s="1">
        <f t="shared" si="39"/>
        <v>0</v>
      </c>
      <c r="AI154" s="1">
        <f t="shared" si="40"/>
        <v>0.75</v>
      </c>
      <c r="AJ154" s="1">
        <f t="shared" si="41"/>
        <v>0</v>
      </c>
      <c r="AK154" s="1">
        <f t="shared" si="42"/>
        <v>7.6999999999999999E-2</v>
      </c>
      <c r="AL154" s="1">
        <f t="shared" si="43"/>
        <v>4.0000000000000001E-3</v>
      </c>
      <c r="AM154" s="1">
        <f t="shared" si="44"/>
        <v>2.3E-2</v>
      </c>
      <c r="AN154" s="1">
        <f t="shared" si="45"/>
        <v>2.1315999999999998E-2</v>
      </c>
      <c r="AO154" s="1">
        <f t="shared" si="46"/>
        <v>0</v>
      </c>
      <c r="AP154" s="1">
        <f t="shared" si="47"/>
        <v>0.5625</v>
      </c>
      <c r="AQ154" s="1">
        <f t="shared" si="48"/>
        <v>0</v>
      </c>
      <c r="AR154" s="1">
        <f t="shared" si="49"/>
        <v>5.9290000000000002E-3</v>
      </c>
      <c r="AS154" s="1">
        <f t="shared" si="50"/>
        <v>1.5999999999999999E-5</v>
      </c>
      <c r="AT154" s="1">
        <f t="shared" si="51"/>
        <v>5.2899999999999996E-4</v>
      </c>
      <c r="AU154" s="1">
        <f t="shared" si="52"/>
        <v>1.6940825695844417</v>
      </c>
      <c r="AV154" s="1">
        <v>85</v>
      </c>
      <c r="AW154" s="1">
        <v>85.4</v>
      </c>
      <c r="AX154" s="1">
        <v>0</v>
      </c>
      <c r="AY154" s="1"/>
      <c r="AZ154" s="3">
        <v>1.0029999999999999</v>
      </c>
      <c r="BA154">
        <f t="shared" si="53"/>
        <v>2.9901503840268733</v>
      </c>
      <c r="BB154" s="1"/>
      <c r="BC154" s="1"/>
      <c r="BD154" s="1"/>
      <c r="BE154" s="1"/>
      <c r="BF154" s="1"/>
      <c r="BG154" s="1"/>
      <c r="BH154" t="e">
        <f>#REF!*100</f>
        <v>#REF!</v>
      </c>
      <c r="BI154" t="s">
        <v>60</v>
      </c>
      <c r="BJ154" t="s">
        <v>61</v>
      </c>
      <c r="BK154">
        <v>0.59028999999999998</v>
      </c>
      <c r="BL154">
        <v>1.6940825695844417</v>
      </c>
      <c r="BM154">
        <v>4.6260056430741949</v>
      </c>
      <c r="BN154">
        <v>0.40971000000000002</v>
      </c>
      <c r="BO154">
        <v>0.38700000000000001</v>
      </c>
      <c r="BP154">
        <v>0.45300000000000001</v>
      </c>
      <c r="BQ154">
        <v>0.45200000000000001</v>
      </c>
      <c r="BR154" s="1">
        <v>0</v>
      </c>
      <c r="BS154" s="15">
        <v>4.1669999999999998</v>
      </c>
      <c r="BT154" s="15">
        <v>4.1669999999999998</v>
      </c>
      <c r="BU154" t="s">
        <v>90</v>
      </c>
      <c r="BV154" t="s">
        <v>90</v>
      </c>
    </row>
    <row r="155" spans="1:74" x14ac:dyDescent="0.25">
      <c r="A155" s="1">
        <v>2014</v>
      </c>
      <c r="B155" s="7" t="s">
        <v>77</v>
      </c>
      <c r="C155" s="1">
        <v>17</v>
      </c>
      <c r="D155">
        <v>0.42421284999999997</v>
      </c>
      <c r="E155" t="s">
        <v>83</v>
      </c>
      <c r="F155" s="1">
        <v>0</v>
      </c>
      <c r="G155" s="1">
        <v>1</v>
      </c>
      <c r="H155" s="1">
        <v>0</v>
      </c>
      <c r="I155" s="1">
        <v>104.54860313415529</v>
      </c>
      <c r="J155" s="1">
        <v>1</v>
      </c>
      <c r="K155" s="1">
        <v>1</v>
      </c>
      <c r="L155" s="1">
        <v>0</v>
      </c>
      <c r="M155" s="1">
        <v>0</v>
      </c>
      <c r="N155" s="1">
        <v>1</v>
      </c>
      <c r="O155" s="1">
        <v>0</v>
      </c>
      <c r="P155" s="1" t="s">
        <v>54</v>
      </c>
      <c r="Q155" s="1" t="s">
        <v>54</v>
      </c>
      <c r="R155" s="22">
        <v>3.8440470000000002</v>
      </c>
      <c r="S155" s="25">
        <v>25.130206000000001</v>
      </c>
      <c r="T155">
        <v>55.529998779296903</v>
      </c>
      <c r="U155" s="1">
        <v>30.58659514101474</v>
      </c>
      <c r="V155" s="1">
        <v>12.274579280766567</v>
      </c>
      <c r="W155">
        <v>1.4499459536271928</v>
      </c>
      <c r="X155" s="20">
        <v>7.5842890000000001</v>
      </c>
      <c r="Y155" s="1">
        <v>0.81821829080581665</v>
      </c>
      <c r="Z155" s="1">
        <v>14.6</v>
      </c>
      <c r="AA155" s="1">
        <v>0</v>
      </c>
      <c r="AB155" s="1">
        <v>75</v>
      </c>
      <c r="AC155" s="1">
        <v>0</v>
      </c>
      <c r="AD155" s="1">
        <v>7.7</v>
      </c>
      <c r="AE155" s="1">
        <v>0.4</v>
      </c>
      <c r="AF155" s="1">
        <v>2.2999999999999998</v>
      </c>
      <c r="AG155" s="1">
        <f t="shared" si="38"/>
        <v>0.14599999999999999</v>
      </c>
      <c r="AH155" s="1">
        <f t="shared" si="39"/>
        <v>0</v>
      </c>
      <c r="AI155" s="1">
        <f t="shared" si="40"/>
        <v>0.75</v>
      </c>
      <c r="AJ155" s="1">
        <f t="shared" si="41"/>
        <v>0</v>
      </c>
      <c r="AK155" s="1">
        <f t="shared" si="42"/>
        <v>7.6999999999999999E-2</v>
      </c>
      <c r="AL155" s="1">
        <f t="shared" si="43"/>
        <v>4.0000000000000001E-3</v>
      </c>
      <c r="AM155" s="1">
        <f t="shared" si="44"/>
        <v>2.3E-2</v>
      </c>
      <c r="AN155" s="1">
        <f t="shared" si="45"/>
        <v>2.1315999999999998E-2</v>
      </c>
      <c r="AO155" s="1">
        <f t="shared" si="46"/>
        <v>0</v>
      </c>
      <c r="AP155" s="1">
        <f t="shared" si="47"/>
        <v>0.5625</v>
      </c>
      <c r="AQ155" s="1">
        <f t="shared" si="48"/>
        <v>0</v>
      </c>
      <c r="AR155" s="1">
        <f t="shared" si="49"/>
        <v>5.9290000000000002E-3</v>
      </c>
      <c r="AS155" s="1">
        <f t="shared" si="50"/>
        <v>1.5999999999999999E-5</v>
      </c>
      <c r="AT155" s="1">
        <f t="shared" si="51"/>
        <v>5.2899999999999996E-4</v>
      </c>
      <c r="AU155" s="1">
        <f t="shared" si="52"/>
        <v>1.6940825695844417</v>
      </c>
      <c r="AV155" s="1">
        <v>85</v>
      </c>
      <c r="AW155" s="1">
        <v>85.4</v>
      </c>
      <c r="AX155" s="1">
        <v>0</v>
      </c>
      <c r="AY155" s="1"/>
      <c r="AZ155" s="3">
        <v>1.0270000000000001</v>
      </c>
      <c r="BA155">
        <f t="shared" si="53"/>
        <v>3.0616993463565301</v>
      </c>
      <c r="BB155" s="1"/>
      <c r="BC155" s="1"/>
      <c r="BD155" s="1"/>
      <c r="BE155" s="1"/>
      <c r="BF155" s="1"/>
      <c r="BG155" s="1"/>
      <c r="BH155" t="e">
        <f>#REF!*100</f>
        <v>#REF!</v>
      </c>
      <c r="BI155" t="s">
        <v>60</v>
      </c>
      <c r="BJ155" t="s">
        <v>61</v>
      </c>
      <c r="BK155">
        <v>0.59028999999999998</v>
      </c>
      <c r="BL155">
        <v>1.6940825695844417</v>
      </c>
      <c r="BM155">
        <v>4.6496520650408177</v>
      </c>
      <c r="BN155">
        <v>0.40971000000000002</v>
      </c>
      <c r="BO155">
        <v>0.38700000000000001</v>
      </c>
      <c r="BP155">
        <v>0.45300000000000001</v>
      </c>
      <c r="BQ155">
        <v>0.45300000000000001</v>
      </c>
      <c r="BR155" s="1">
        <v>0</v>
      </c>
      <c r="BS155" s="15">
        <v>4.1669999999999998</v>
      </c>
      <c r="BT155" s="15">
        <v>4.1669999999999998</v>
      </c>
      <c r="BU155" t="s">
        <v>90</v>
      </c>
      <c r="BV155" t="s">
        <v>90</v>
      </c>
    </row>
    <row r="156" spans="1:74" x14ac:dyDescent="0.25">
      <c r="A156" s="1">
        <v>1993</v>
      </c>
      <c r="B156" s="7" t="s">
        <v>66</v>
      </c>
      <c r="C156" s="1">
        <v>7</v>
      </c>
      <c r="D156">
        <v>0.49449910274151498</v>
      </c>
      <c r="E156" t="s">
        <v>82</v>
      </c>
      <c r="F156" s="1">
        <v>1</v>
      </c>
      <c r="G156" s="1">
        <v>0</v>
      </c>
      <c r="H156" s="1">
        <v>0</v>
      </c>
      <c r="I156" s="1">
        <v>152.87055262756348</v>
      </c>
      <c r="J156" s="1">
        <v>0</v>
      </c>
      <c r="K156" s="1">
        <v>1</v>
      </c>
      <c r="L156" s="1">
        <v>1</v>
      </c>
      <c r="M156" s="1">
        <v>0</v>
      </c>
      <c r="N156" s="1">
        <v>0</v>
      </c>
      <c r="O156" s="1">
        <v>0</v>
      </c>
      <c r="P156" s="1" t="s">
        <v>55</v>
      </c>
      <c r="Q156" s="1" t="s">
        <v>55</v>
      </c>
      <c r="R156" s="4">
        <v>2.66</v>
      </c>
      <c r="S156" s="11">
        <v>15.4654586367219</v>
      </c>
      <c r="T156">
        <v>60.431999206542997</v>
      </c>
      <c r="U156" s="1">
        <v>23.135377591333793</v>
      </c>
      <c r="V156" s="1">
        <v>44.020313288268177</v>
      </c>
      <c r="W156">
        <v>2.6417708897191687</v>
      </c>
      <c r="X156" s="23">
        <v>3.6332</v>
      </c>
      <c r="Y156" s="1">
        <v>0.489572674036026</v>
      </c>
      <c r="Z156" s="1">
        <v>9.9</v>
      </c>
      <c r="AA156" s="1">
        <v>41</v>
      </c>
      <c r="AB156" s="1">
        <v>5</v>
      </c>
      <c r="AC156" s="1">
        <v>39</v>
      </c>
      <c r="AD156" s="1">
        <v>5</v>
      </c>
      <c r="AE156" s="1">
        <v>0.1</v>
      </c>
      <c r="AF156" s="1">
        <v>0</v>
      </c>
      <c r="AG156" s="1">
        <f t="shared" si="38"/>
        <v>9.9000000000000005E-2</v>
      </c>
      <c r="AH156" s="1">
        <f t="shared" si="39"/>
        <v>0.41</v>
      </c>
      <c r="AI156" s="1">
        <f t="shared" si="40"/>
        <v>0.05</v>
      </c>
      <c r="AJ156" s="1">
        <f t="shared" si="41"/>
        <v>0.39</v>
      </c>
      <c r="AK156" s="1">
        <f t="shared" si="42"/>
        <v>0.05</v>
      </c>
      <c r="AL156" s="1">
        <f t="shared" si="43"/>
        <v>1E-3</v>
      </c>
      <c r="AM156" s="1">
        <f t="shared" si="44"/>
        <v>0</v>
      </c>
      <c r="AN156" s="1">
        <f t="shared" si="45"/>
        <v>9.8010000000000007E-3</v>
      </c>
      <c r="AO156" s="1">
        <f t="shared" si="46"/>
        <v>0.16809999999999997</v>
      </c>
      <c r="AP156" s="1">
        <f t="shared" si="47"/>
        <v>2.5000000000000005E-3</v>
      </c>
      <c r="AQ156" s="1">
        <f t="shared" si="48"/>
        <v>0.15210000000000001</v>
      </c>
      <c r="AR156" s="1">
        <f t="shared" si="49"/>
        <v>2.5000000000000005E-3</v>
      </c>
      <c r="AS156" s="1">
        <f t="shared" si="50"/>
        <v>9.9999999999999995E-7</v>
      </c>
      <c r="AT156" s="1">
        <f t="shared" si="51"/>
        <v>0</v>
      </c>
      <c r="AU156" s="1">
        <f t="shared" si="52"/>
        <v>2.9850568056310114</v>
      </c>
      <c r="AV156" s="1">
        <v>10</v>
      </c>
      <c r="AW156" s="1">
        <v>90.1</v>
      </c>
      <c r="AX156" s="1">
        <v>80</v>
      </c>
      <c r="AY156" s="1"/>
      <c r="AZ156" s="3">
        <v>0.86099999999999999</v>
      </c>
      <c r="BA156">
        <f t="shared" ref="BA156:BA177" si="54">AZ156/AZ$134</f>
        <v>0.96632996632996637</v>
      </c>
      <c r="BB156" s="1"/>
      <c r="BC156" s="1"/>
      <c r="BD156" s="1"/>
      <c r="BE156" s="1"/>
      <c r="BF156" s="1"/>
      <c r="BG156" s="1"/>
      <c r="BH156" t="e">
        <f>#REF!*100</f>
        <v>#REF!</v>
      </c>
      <c r="BI156" t="s">
        <v>57</v>
      </c>
      <c r="BJ156" t="s">
        <v>58</v>
      </c>
      <c r="BK156">
        <v>0.33500199999999997</v>
      </c>
      <c r="BL156">
        <v>2.9850568056310114</v>
      </c>
      <c r="BM156">
        <v>5.0295915020228508</v>
      </c>
      <c r="BN156">
        <v>0.66499799999999998</v>
      </c>
      <c r="BO156">
        <v>0.65500000000000003</v>
      </c>
      <c r="BP156">
        <v>0.61699999999999999</v>
      </c>
      <c r="BQ156">
        <v>0.621</v>
      </c>
      <c r="BR156" s="1"/>
      <c r="BS156" s="15">
        <v>4.5</v>
      </c>
      <c r="BT156" s="15">
        <v>4.5</v>
      </c>
      <c r="BU156" t="s">
        <v>90</v>
      </c>
      <c r="BV156" t="s">
        <v>90</v>
      </c>
    </row>
    <row r="157" spans="1:74" x14ac:dyDescent="0.25">
      <c r="A157" s="1">
        <v>1994</v>
      </c>
      <c r="B157" s="7" t="s">
        <v>66</v>
      </c>
      <c r="C157" s="1">
        <v>7</v>
      </c>
      <c r="D157">
        <v>0.53369999999999995</v>
      </c>
      <c r="E157" t="s">
        <v>82</v>
      </c>
      <c r="F157" s="1">
        <v>1</v>
      </c>
      <c r="G157" s="1">
        <v>0</v>
      </c>
      <c r="H157" s="1">
        <v>0</v>
      </c>
      <c r="I157" s="1">
        <v>177.01735304260254</v>
      </c>
      <c r="J157" s="1">
        <v>0</v>
      </c>
      <c r="K157" s="1">
        <v>1</v>
      </c>
      <c r="L157" s="1">
        <v>1</v>
      </c>
      <c r="M157" s="1">
        <v>0</v>
      </c>
      <c r="N157" s="1">
        <v>0</v>
      </c>
      <c r="O157" s="1">
        <v>0</v>
      </c>
      <c r="P157" s="1" t="s">
        <v>55</v>
      </c>
      <c r="Q157" s="1" t="s">
        <v>55</v>
      </c>
      <c r="R157" s="4">
        <v>2.5</v>
      </c>
      <c r="S157" s="25">
        <v>13.991163499999999</v>
      </c>
      <c r="T157">
        <v>60.696998596191399</v>
      </c>
      <c r="U157" s="1">
        <v>23.497929425056768</v>
      </c>
      <c r="V157" s="1">
        <v>25.202825910373548</v>
      </c>
      <c r="W157">
        <v>15.008719347712599</v>
      </c>
      <c r="X157" s="23">
        <v>4.1940999999999997</v>
      </c>
      <c r="Y157" s="1">
        <v>0.42897877097129822</v>
      </c>
      <c r="Z157" s="1">
        <v>9.9</v>
      </c>
      <c r="AA157" s="1">
        <v>41</v>
      </c>
      <c r="AB157" s="1">
        <v>5</v>
      </c>
      <c r="AC157" s="1">
        <v>39</v>
      </c>
      <c r="AD157" s="1">
        <v>5</v>
      </c>
      <c r="AE157" s="1">
        <v>0.1</v>
      </c>
      <c r="AF157" s="1">
        <v>0</v>
      </c>
      <c r="AG157" s="1">
        <f t="shared" si="38"/>
        <v>9.9000000000000005E-2</v>
      </c>
      <c r="AH157" s="1">
        <f t="shared" si="39"/>
        <v>0.41</v>
      </c>
      <c r="AI157" s="1">
        <f t="shared" si="40"/>
        <v>0.05</v>
      </c>
      <c r="AJ157" s="1">
        <f t="shared" si="41"/>
        <v>0.39</v>
      </c>
      <c r="AK157" s="1">
        <f t="shared" si="42"/>
        <v>0.05</v>
      </c>
      <c r="AL157" s="1">
        <f t="shared" si="43"/>
        <v>1E-3</v>
      </c>
      <c r="AM157" s="1">
        <f t="shared" si="44"/>
        <v>0</v>
      </c>
      <c r="AN157" s="1">
        <f t="shared" si="45"/>
        <v>9.8010000000000007E-3</v>
      </c>
      <c r="AO157" s="1">
        <f t="shared" si="46"/>
        <v>0.16809999999999997</v>
      </c>
      <c r="AP157" s="1">
        <f t="shared" si="47"/>
        <v>2.5000000000000005E-3</v>
      </c>
      <c r="AQ157" s="1">
        <f t="shared" si="48"/>
        <v>0.15210000000000001</v>
      </c>
      <c r="AR157" s="1">
        <f t="shared" si="49"/>
        <v>2.5000000000000005E-3</v>
      </c>
      <c r="AS157" s="1">
        <f t="shared" si="50"/>
        <v>9.9999999999999995E-7</v>
      </c>
      <c r="AT157" s="1">
        <f t="shared" si="51"/>
        <v>0</v>
      </c>
      <c r="AU157" s="1">
        <f t="shared" si="52"/>
        <v>2.9850568056310114</v>
      </c>
      <c r="AV157" s="1">
        <v>10</v>
      </c>
      <c r="AW157" s="1">
        <v>90.1</v>
      </c>
      <c r="AX157" s="1">
        <v>80</v>
      </c>
      <c r="AY157" s="1"/>
      <c r="AZ157" s="3">
        <v>0.997</v>
      </c>
      <c r="BA157">
        <f t="shared" si="54"/>
        <v>1.1189674523007858</v>
      </c>
      <c r="BB157" s="1"/>
      <c r="BC157" s="1"/>
      <c r="BD157" s="1"/>
      <c r="BE157" s="1"/>
      <c r="BF157" s="1"/>
      <c r="BG157" s="1"/>
      <c r="BH157" t="e">
        <f>#REF!*100</f>
        <v>#REF!</v>
      </c>
      <c r="BI157" t="s">
        <v>57</v>
      </c>
      <c r="BJ157" t="s">
        <v>58</v>
      </c>
      <c r="BK157">
        <v>0.33500199999999997</v>
      </c>
      <c r="BL157">
        <v>2.9850568056310114</v>
      </c>
      <c r="BM157">
        <v>5.1762477675569576</v>
      </c>
      <c r="BN157">
        <v>0.66499799999999998</v>
      </c>
      <c r="BO157">
        <v>0.65500000000000003</v>
      </c>
      <c r="BP157">
        <v>0.61399999999999999</v>
      </c>
      <c r="BQ157">
        <v>0.61699999999999999</v>
      </c>
      <c r="BR157" s="1">
        <v>1</v>
      </c>
      <c r="BS157" s="15">
        <v>4.5</v>
      </c>
      <c r="BT157" s="15">
        <v>4.5</v>
      </c>
      <c r="BU157" t="s">
        <v>90</v>
      </c>
      <c r="BV157" t="s">
        <v>90</v>
      </c>
    </row>
    <row r="158" spans="1:74" x14ac:dyDescent="0.25">
      <c r="A158" s="1">
        <v>1995</v>
      </c>
      <c r="B158" s="7" t="s">
        <v>66</v>
      </c>
      <c r="C158" s="1">
        <v>7</v>
      </c>
      <c r="D158">
        <v>0.50970000000000004</v>
      </c>
      <c r="E158" t="s">
        <v>82</v>
      </c>
      <c r="F158" s="1">
        <v>1</v>
      </c>
      <c r="G158" s="1">
        <v>0</v>
      </c>
      <c r="H158" s="1">
        <v>0</v>
      </c>
      <c r="I158" s="1">
        <v>210.0416536102295</v>
      </c>
      <c r="J158" s="1">
        <v>0</v>
      </c>
      <c r="K158" s="1">
        <v>1</v>
      </c>
      <c r="L158" s="1">
        <v>0</v>
      </c>
      <c r="M158" s="1">
        <v>1</v>
      </c>
      <c r="N158" s="1">
        <v>0</v>
      </c>
      <c r="O158" s="1">
        <v>0</v>
      </c>
      <c r="P158" s="1" t="s">
        <v>52</v>
      </c>
      <c r="Q158" s="1" t="s">
        <v>55</v>
      </c>
      <c r="R158" s="4">
        <v>2.77</v>
      </c>
      <c r="S158" s="25">
        <v>15.9582815</v>
      </c>
      <c r="T158">
        <v>60.606998443603501</v>
      </c>
      <c r="U158" s="1">
        <v>24.624367359647984</v>
      </c>
      <c r="V158" s="1">
        <v>47.947528253538259</v>
      </c>
      <c r="W158">
        <v>5.2225532283900407</v>
      </c>
      <c r="X158" s="23">
        <v>4.4305000000000003</v>
      </c>
      <c r="Y158" s="1">
        <v>0.42897877097129822</v>
      </c>
      <c r="Z158" s="1">
        <v>9.9</v>
      </c>
      <c r="AA158" s="1">
        <v>41</v>
      </c>
      <c r="AB158" s="1">
        <v>5</v>
      </c>
      <c r="AC158" s="1">
        <v>39</v>
      </c>
      <c r="AD158" s="1">
        <v>5</v>
      </c>
      <c r="AE158" s="1">
        <v>0.1</v>
      </c>
      <c r="AF158" s="1">
        <v>0</v>
      </c>
      <c r="AG158" s="1">
        <f t="shared" si="38"/>
        <v>9.9000000000000005E-2</v>
      </c>
      <c r="AH158" s="1">
        <f t="shared" si="39"/>
        <v>0.41</v>
      </c>
      <c r="AI158" s="1">
        <f t="shared" si="40"/>
        <v>0.05</v>
      </c>
      <c r="AJ158" s="1">
        <f t="shared" si="41"/>
        <v>0.39</v>
      </c>
      <c r="AK158" s="1">
        <f t="shared" si="42"/>
        <v>0.05</v>
      </c>
      <c r="AL158" s="1">
        <f t="shared" si="43"/>
        <v>1E-3</v>
      </c>
      <c r="AM158" s="1">
        <f t="shared" si="44"/>
        <v>0</v>
      </c>
      <c r="AN158" s="1">
        <f t="shared" si="45"/>
        <v>9.8010000000000007E-3</v>
      </c>
      <c r="AO158" s="1">
        <f t="shared" si="46"/>
        <v>0.16809999999999997</v>
      </c>
      <c r="AP158" s="1">
        <f t="shared" si="47"/>
        <v>2.5000000000000005E-3</v>
      </c>
      <c r="AQ158" s="1">
        <f t="shared" si="48"/>
        <v>0.15210000000000001</v>
      </c>
      <c r="AR158" s="1">
        <f t="shared" si="49"/>
        <v>2.5000000000000005E-3</v>
      </c>
      <c r="AS158" s="1">
        <f t="shared" si="50"/>
        <v>9.9999999999999995E-7</v>
      </c>
      <c r="AT158" s="1">
        <f t="shared" si="51"/>
        <v>0</v>
      </c>
      <c r="AU158" s="1">
        <f t="shared" si="52"/>
        <v>2.9850568056310114</v>
      </c>
      <c r="AV158" s="1">
        <v>10</v>
      </c>
      <c r="AW158" s="1">
        <v>90.1</v>
      </c>
      <c r="AX158" s="1">
        <v>80</v>
      </c>
      <c r="AY158" s="1"/>
      <c r="AZ158" s="3">
        <v>1.1830000000000001</v>
      </c>
      <c r="BA158">
        <f t="shared" si="54"/>
        <v>1.3277216610549947</v>
      </c>
      <c r="BB158" s="1">
        <v>15.900433540344238</v>
      </c>
      <c r="BC158" s="1">
        <v>5.657928466796875</v>
      </c>
      <c r="BD158" s="1">
        <v>1.6007809638977051</v>
      </c>
      <c r="BE158" s="1">
        <v>9.93292236328125</v>
      </c>
      <c r="BF158" s="1">
        <v>2.8102924823760986</v>
      </c>
      <c r="BG158" s="1">
        <v>3.534480094909668</v>
      </c>
      <c r="BH158" t="e">
        <f>#REF!*100</f>
        <v>#REF!</v>
      </c>
      <c r="BI158" t="s">
        <v>57</v>
      </c>
      <c r="BJ158" t="s">
        <v>58</v>
      </c>
      <c r="BK158">
        <v>0.33500199999999997</v>
      </c>
      <c r="BL158">
        <v>2.9850568056310114</v>
      </c>
      <c r="BM158">
        <v>5.3473058615735063</v>
      </c>
      <c r="BN158">
        <v>0.66499799999999998</v>
      </c>
      <c r="BO158">
        <v>0.65500000000000003</v>
      </c>
      <c r="BP158">
        <v>0.61</v>
      </c>
      <c r="BQ158">
        <v>0.61399999999999999</v>
      </c>
      <c r="BR158" s="1">
        <v>1</v>
      </c>
      <c r="BS158" s="15">
        <v>4.5</v>
      </c>
      <c r="BT158" s="15">
        <v>4.5</v>
      </c>
      <c r="BU158" t="s">
        <v>90</v>
      </c>
      <c r="BV158" t="s">
        <v>90</v>
      </c>
    </row>
    <row r="159" spans="1:74" x14ac:dyDescent="0.25">
      <c r="A159" s="1">
        <v>1996</v>
      </c>
      <c r="B159" s="7" t="s">
        <v>66</v>
      </c>
      <c r="C159" s="1">
        <v>7</v>
      </c>
      <c r="D159">
        <v>0.49026016681001999</v>
      </c>
      <c r="E159" t="s">
        <v>82</v>
      </c>
      <c r="F159" s="1">
        <v>1</v>
      </c>
      <c r="G159" s="1">
        <v>0</v>
      </c>
      <c r="H159" s="1">
        <v>0</v>
      </c>
      <c r="I159" s="1">
        <v>230.45990396118165</v>
      </c>
      <c r="J159" s="1">
        <v>0</v>
      </c>
      <c r="K159" s="1">
        <v>1</v>
      </c>
      <c r="L159" s="1">
        <v>0</v>
      </c>
      <c r="M159" s="1">
        <v>1</v>
      </c>
      <c r="N159" s="1">
        <v>0</v>
      </c>
      <c r="O159" s="1">
        <v>0</v>
      </c>
      <c r="P159" s="1" t="s">
        <v>52</v>
      </c>
      <c r="Q159" s="1" t="s">
        <v>55</v>
      </c>
      <c r="R159" s="4">
        <v>2.86</v>
      </c>
      <c r="S159" s="15">
        <v>17.9078931496311</v>
      </c>
      <c r="T159">
        <v>60.527999877929702</v>
      </c>
      <c r="U159" s="1">
        <v>21.942417995239115</v>
      </c>
      <c r="V159" s="1">
        <v>52.233978046812716</v>
      </c>
      <c r="W159">
        <v>1.4901548145117118</v>
      </c>
      <c r="X159" s="23">
        <v>4.5434999999999999</v>
      </c>
      <c r="Y159" s="1">
        <v>0.36838486790657043</v>
      </c>
      <c r="Z159" s="1">
        <v>9.9</v>
      </c>
      <c r="AA159" s="1">
        <v>41</v>
      </c>
      <c r="AB159" s="1">
        <v>5</v>
      </c>
      <c r="AC159" s="1">
        <v>39</v>
      </c>
      <c r="AD159" s="1">
        <v>5</v>
      </c>
      <c r="AE159" s="1">
        <v>0.1</v>
      </c>
      <c r="AF159" s="1">
        <v>0</v>
      </c>
      <c r="AG159" s="1">
        <f t="shared" si="38"/>
        <v>9.9000000000000005E-2</v>
      </c>
      <c r="AH159" s="1">
        <f t="shared" si="39"/>
        <v>0.41</v>
      </c>
      <c r="AI159" s="1">
        <f t="shared" si="40"/>
        <v>0.05</v>
      </c>
      <c r="AJ159" s="1">
        <f t="shared" si="41"/>
        <v>0.39</v>
      </c>
      <c r="AK159" s="1">
        <f t="shared" si="42"/>
        <v>0.05</v>
      </c>
      <c r="AL159" s="1">
        <f t="shared" si="43"/>
        <v>1E-3</v>
      </c>
      <c r="AM159" s="1">
        <f t="shared" si="44"/>
        <v>0</v>
      </c>
      <c r="AN159" s="1">
        <f t="shared" si="45"/>
        <v>9.8010000000000007E-3</v>
      </c>
      <c r="AO159" s="1">
        <f t="shared" si="46"/>
        <v>0.16809999999999997</v>
      </c>
      <c r="AP159" s="1">
        <f t="shared" si="47"/>
        <v>2.5000000000000005E-3</v>
      </c>
      <c r="AQ159" s="1">
        <f t="shared" si="48"/>
        <v>0.15210000000000001</v>
      </c>
      <c r="AR159" s="1">
        <f t="shared" si="49"/>
        <v>2.5000000000000005E-3</v>
      </c>
      <c r="AS159" s="1">
        <f t="shared" si="50"/>
        <v>9.9999999999999995E-7</v>
      </c>
      <c r="AT159" s="1">
        <f t="shared" si="51"/>
        <v>0</v>
      </c>
      <c r="AU159" s="1">
        <f t="shared" si="52"/>
        <v>2.9850568056310114</v>
      </c>
      <c r="AV159" s="1">
        <v>10</v>
      </c>
      <c r="AW159" s="1">
        <v>90.1</v>
      </c>
      <c r="AX159" s="1">
        <v>80</v>
      </c>
      <c r="AY159" s="1"/>
      <c r="AZ159" s="3">
        <v>1.298</v>
      </c>
      <c r="BA159">
        <f t="shared" si="54"/>
        <v>1.4567901234567904</v>
      </c>
      <c r="BB159" s="1">
        <v>16.2203369140625</v>
      </c>
      <c r="BC159" s="1">
        <v>5.6302194595336914</v>
      </c>
      <c r="BD159" s="1">
        <v>1.5545947551727295</v>
      </c>
      <c r="BE159" s="1">
        <v>10.465446472167969</v>
      </c>
      <c r="BF159" s="1">
        <v>2.8816447257995605</v>
      </c>
      <c r="BG159" s="1">
        <v>3.6271712779998779</v>
      </c>
      <c r="BH159" t="e">
        <f>#REF!*100</f>
        <v>#REF!</v>
      </c>
      <c r="BI159" t="s">
        <v>57</v>
      </c>
      <c r="BJ159" t="s">
        <v>58</v>
      </c>
      <c r="BK159">
        <v>0.33500199999999997</v>
      </c>
      <c r="BL159">
        <v>2.9850568056310114</v>
      </c>
      <c r="BM159">
        <v>5.4400768948591551</v>
      </c>
      <c r="BN159">
        <v>0.66499799999999998</v>
      </c>
      <c r="BO159">
        <v>0.65500000000000003</v>
      </c>
      <c r="BP159">
        <v>0.60599999999999998</v>
      </c>
      <c r="BQ159">
        <v>0.61</v>
      </c>
      <c r="BR159" s="1">
        <v>0</v>
      </c>
      <c r="BS159" s="15">
        <v>4.5</v>
      </c>
      <c r="BT159" s="15">
        <v>3</v>
      </c>
      <c r="BU159" t="s">
        <v>90</v>
      </c>
      <c r="BV159" t="s">
        <v>90</v>
      </c>
    </row>
    <row r="160" spans="1:74" x14ac:dyDescent="0.25">
      <c r="A160" s="1">
        <v>1997</v>
      </c>
      <c r="B160" s="7" t="s">
        <v>66</v>
      </c>
      <c r="C160" s="1">
        <v>7</v>
      </c>
      <c r="D160">
        <v>0.488847188166188</v>
      </c>
      <c r="E160" t="s">
        <v>82</v>
      </c>
      <c r="F160" s="1">
        <v>1</v>
      </c>
      <c r="G160" s="1">
        <v>0</v>
      </c>
      <c r="H160" s="1">
        <v>0</v>
      </c>
      <c r="I160" s="1">
        <v>222.29260382080079</v>
      </c>
      <c r="J160" s="1">
        <v>0</v>
      </c>
      <c r="K160" s="1">
        <v>1</v>
      </c>
      <c r="L160" s="1">
        <v>0</v>
      </c>
      <c r="M160" s="1">
        <v>0</v>
      </c>
      <c r="N160" s="1">
        <v>0</v>
      </c>
      <c r="O160" s="1">
        <v>1</v>
      </c>
      <c r="P160" s="1">
        <v>0</v>
      </c>
      <c r="Q160" s="1">
        <v>0</v>
      </c>
      <c r="R160" s="4">
        <v>2.2200000000000002</v>
      </c>
      <c r="S160" s="27">
        <v>18.351972151978199</v>
      </c>
      <c r="T160">
        <v>61.351001739502003</v>
      </c>
      <c r="U160" s="1">
        <v>23.48226010740667</v>
      </c>
      <c r="V160" s="1">
        <v>33.659734387935238</v>
      </c>
      <c r="W160">
        <v>7.0061730420262904</v>
      </c>
      <c r="X160" s="23">
        <v>3.4937</v>
      </c>
      <c r="Y160" s="1">
        <v>0.30779099464416504</v>
      </c>
      <c r="Z160" s="1">
        <v>9.9</v>
      </c>
      <c r="AA160" s="1">
        <v>41</v>
      </c>
      <c r="AB160" s="1">
        <v>5</v>
      </c>
      <c r="AC160" s="1">
        <v>39</v>
      </c>
      <c r="AD160" s="1">
        <v>5</v>
      </c>
      <c r="AE160" s="1">
        <v>0.1</v>
      </c>
      <c r="AF160" s="1">
        <v>0</v>
      </c>
      <c r="AG160" s="1">
        <f t="shared" si="38"/>
        <v>9.9000000000000005E-2</v>
      </c>
      <c r="AH160" s="1">
        <f t="shared" si="39"/>
        <v>0.41</v>
      </c>
      <c r="AI160" s="1">
        <f t="shared" si="40"/>
        <v>0.05</v>
      </c>
      <c r="AJ160" s="1">
        <f t="shared" si="41"/>
        <v>0.39</v>
      </c>
      <c r="AK160" s="1">
        <f t="shared" si="42"/>
        <v>0.05</v>
      </c>
      <c r="AL160" s="1">
        <f t="shared" si="43"/>
        <v>1E-3</v>
      </c>
      <c r="AM160" s="1">
        <f t="shared" si="44"/>
        <v>0</v>
      </c>
      <c r="AN160" s="1">
        <f t="shared" si="45"/>
        <v>9.8010000000000007E-3</v>
      </c>
      <c r="AO160" s="1">
        <f t="shared" si="46"/>
        <v>0.16809999999999997</v>
      </c>
      <c r="AP160" s="1">
        <f t="shared" si="47"/>
        <v>2.5000000000000005E-3</v>
      </c>
      <c r="AQ160" s="1">
        <f t="shared" si="48"/>
        <v>0.15210000000000001</v>
      </c>
      <c r="AR160" s="1">
        <f t="shared" si="49"/>
        <v>2.5000000000000005E-3</v>
      </c>
      <c r="AS160" s="1">
        <f t="shared" si="50"/>
        <v>9.9999999999999995E-7</v>
      </c>
      <c r="AT160" s="1">
        <f t="shared" si="51"/>
        <v>0</v>
      </c>
      <c r="AU160" s="1">
        <f t="shared" si="52"/>
        <v>2.9850568056310114</v>
      </c>
      <c r="AV160" s="1">
        <v>10</v>
      </c>
      <c r="AW160" s="1">
        <v>90.1</v>
      </c>
      <c r="AX160" s="1">
        <v>80</v>
      </c>
      <c r="AY160" s="1"/>
      <c r="AZ160" s="3">
        <v>1.252</v>
      </c>
      <c r="BA160">
        <f t="shared" si="54"/>
        <v>1.4051627384960721</v>
      </c>
      <c r="BB160" s="1">
        <v>16.540241241455078</v>
      </c>
      <c r="BC160" s="1">
        <v>5.6025099754333496</v>
      </c>
      <c r="BD160" s="1">
        <v>1.5084085464477539</v>
      </c>
      <c r="BE160" s="1">
        <v>10.997969627380371</v>
      </c>
      <c r="BF160" s="1">
        <v>2.9529969692230225</v>
      </c>
      <c r="BG160" s="1">
        <v>3.7198624610900879</v>
      </c>
      <c r="BH160" t="e">
        <f>#REF!*100</f>
        <v>#REF!</v>
      </c>
      <c r="BI160" t="s">
        <v>57</v>
      </c>
      <c r="BJ160" t="s">
        <v>58</v>
      </c>
      <c r="BK160">
        <v>0.33500199999999997</v>
      </c>
      <c r="BL160">
        <v>2.9850568056310114</v>
      </c>
      <c r="BM160">
        <v>5.403994549255164</v>
      </c>
      <c r="BN160">
        <v>0.66499799999999998</v>
      </c>
      <c r="BO160">
        <v>0.65500000000000003</v>
      </c>
      <c r="BP160">
        <v>0.60199999999999998</v>
      </c>
      <c r="BQ160">
        <v>0.60599999999999998</v>
      </c>
      <c r="BR160" s="1">
        <v>0</v>
      </c>
      <c r="BS160" s="15">
        <v>3</v>
      </c>
      <c r="BT160" s="15">
        <v>3.3330000000000002</v>
      </c>
      <c r="BU160" t="s">
        <v>90</v>
      </c>
      <c r="BV160" t="s">
        <v>90</v>
      </c>
    </row>
    <row r="161" spans="1:74" x14ac:dyDescent="0.25">
      <c r="A161" s="1">
        <v>1998</v>
      </c>
      <c r="B161" s="7" t="s">
        <v>66</v>
      </c>
      <c r="C161" s="1">
        <v>7</v>
      </c>
      <c r="D161">
        <v>0.49659999999999999</v>
      </c>
      <c r="E161" t="s">
        <v>82</v>
      </c>
      <c r="F161" s="1">
        <v>1</v>
      </c>
      <c r="G161" s="1">
        <v>0</v>
      </c>
      <c r="H161" s="1">
        <v>0</v>
      </c>
      <c r="I161" s="1">
        <v>206.31310354614257</v>
      </c>
      <c r="J161" s="1">
        <v>0</v>
      </c>
      <c r="K161" s="1">
        <v>1</v>
      </c>
      <c r="L161" s="1">
        <v>1</v>
      </c>
      <c r="M161" s="1">
        <v>0</v>
      </c>
      <c r="N161" s="1">
        <v>0</v>
      </c>
      <c r="O161" s="1">
        <v>0</v>
      </c>
      <c r="P161" s="1" t="s">
        <v>55</v>
      </c>
      <c r="Q161" s="1" t="s">
        <v>55</v>
      </c>
      <c r="R161" s="4">
        <v>2.68</v>
      </c>
      <c r="S161" s="25">
        <v>16.568345999999998</v>
      </c>
      <c r="T161">
        <v>63.323001861572301</v>
      </c>
      <c r="U161" s="1">
        <v>25.503157082979328</v>
      </c>
      <c r="V161" s="1">
        <v>55.427663278255899</v>
      </c>
      <c r="W161">
        <v>-3.7826792354183993</v>
      </c>
      <c r="X161" s="23">
        <v>3.8672</v>
      </c>
      <c r="Y161" s="1">
        <v>0.47168651223182678</v>
      </c>
      <c r="Z161" s="1">
        <v>9.9</v>
      </c>
      <c r="AA161" s="1">
        <v>41</v>
      </c>
      <c r="AB161" s="1">
        <v>5</v>
      </c>
      <c r="AC161" s="1">
        <v>39</v>
      </c>
      <c r="AD161" s="1">
        <v>5</v>
      </c>
      <c r="AE161" s="1">
        <v>0.1</v>
      </c>
      <c r="AF161" s="1">
        <v>0</v>
      </c>
      <c r="AG161" s="1">
        <f t="shared" si="38"/>
        <v>9.9000000000000005E-2</v>
      </c>
      <c r="AH161" s="1">
        <f t="shared" si="39"/>
        <v>0.41</v>
      </c>
      <c r="AI161" s="1">
        <f t="shared" si="40"/>
        <v>0.05</v>
      </c>
      <c r="AJ161" s="1">
        <f t="shared" si="41"/>
        <v>0.39</v>
      </c>
      <c r="AK161" s="1">
        <f t="shared" si="42"/>
        <v>0.05</v>
      </c>
      <c r="AL161" s="1">
        <f t="shared" si="43"/>
        <v>1E-3</v>
      </c>
      <c r="AM161" s="1">
        <f t="shared" si="44"/>
        <v>0</v>
      </c>
      <c r="AN161" s="1">
        <f t="shared" si="45"/>
        <v>9.8010000000000007E-3</v>
      </c>
      <c r="AO161" s="1">
        <f t="shared" si="46"/>
        <v>0.16809999999999997</v>
      </c>
      <c r="AP161" s="1">
        <f t="shared" si="47"/>
        <v>2.5000000000000005E-3</v>
      </c>
      <c r="AQ161" s="1">
        <f t="shared" si="48"/>
        <v>0.15210000000000001</v>
      </c>
      <c r="AR161" s="1">
        <f t="shared" si="49"/>
        <v>2.5000000000000005E-3</v>
      </c>
      <c r="AS161" s="1">
        <f t="shared" si="50"/>
        <v>9.9999999999999995E-7</v>
      </c>
      <c r="AT161" s="1">
        <f t="shared" si="51"/>
        <v>0</v>
      </c>
      <c r="AU161" s="1">
        <f t="shared" si="52"/>
        <v>2.9850568056310114</v>
      </c>
      <c r="AV161" s="1">
        <v>10</v>
      </c>
      <c r="AW161" s="1">
        <v>90.1</v>
      </c>
      <c r="AX161" s="1">
        <v>80</v>
      </c>
      <c r="AY161" s="1"/>
      <c r="AZ161" s="3">
        <v>1.1619999999999999</v>
      </c>
      <c r="BA161">
        <f t="shared" si="54"/>
        <v>1.3041526374859709</v>
      </c>
      <c r="BB161" s="1">
        <v>16.860143661499023</v>
      </c>
      <c r="BC161" s="1">
        <v>5.574800968170166</v>
      </c>
      <c r="BD161" s="1">
        <v>1.4622223377227783</v>
      </c>
      <c r="BE161" s="1">
        <v>11.530492782592773</v>
      </c>
      <c r="BF161" s="1">
        <v>3.0243489742279053</v>
      </c>
      <c r="BG161" s="1">
        <v>3.8125536441802979</v>
      </c>
      <c r="BH161" t="e">
        <f>#REF!*100</f>
        <v>#REF!</v>
      </c>
      <c r="BI161" t="s">
        <v>57</v>
      </c>
      <c r="BJ161" t="s">
        <v>58</v>
      </c>
      <c r="BK161">
        <v>0.33500199999999997</v>
      </c>
      <c r="BL161">
        <v>2.9850568056310114</v>
      </c>
      <c r="BM161">
        <v>5.3293949350069756</v>
      </c>
      <c r="BN161">
        <v>0.66499799999999998</v>
      </c>
      <c r="BO161">
        <v>0.65500000000000003</v>
      </c>
      <c r="BP161">
        <v>0.59799999999999998</v>
      </c>
      <c r="BQ161">
        <v>0.60199999999999998</v>
      </c>
      <c r="BR161" s="1">
        <v>0</v>
      </c>
      <c r="BS161" s="15">
        <v>3.3330000000000002</v>
      </c>
      <c r="BT161" s="15">
        <v>3.5</v>
      </c>
      <c r="BU161" t="s">
        <v>90</v>
      </c>
      <c r="BV161" t="s">
        <v>90</v>
      </c>
    </row>
    <row r="162" spans="1:74" x14ac:dyDescent="0.25">
      <c r="A162" s="1">
        <v>1999</v>
      </c>
      <c r="B162" s="7" t="s">
        <v>66</v>
      </c>
      <c r="C162" s="1">
        <v>7</v>
      </c>
      <c r="D162">
        <v>0.58599999999999997</v>
      </c>
      <c r="E162" t="s">
        <v>82</v>
      </c>
      <c r="F162" s="1">
        <v>1</v>
      </c>
      <c r="G162" s="1">
        <v>0</v>
      </c>
      <c r="H162" s="1">
        <v>0</v>
      </c>
      <c r="I162" s="1">
        <v>184.11935316467284</v>
      </c>
      <c r="J162" s="1">
        <v>0</v>
      </c>
      <c r="K162" s="1">
        <v>1</v>
      </c>
      <c r="L162" s="1">
        <v>1</v>
      </c>
      <c r="M162" s="1">
        <v>0</v>
      </c>
      <c r="N162" s="1">
        <v>0</v>
      </c>
      <c r="O162" s="1">
        <v>0</v>
      </c>
      <c r="P162" s="1" t="s">
        <v>55</v>
      </c>
      <c r="Q162" s="1" t="s">
        <v>55</v>
      </c>
      <c r="R162" s="4">
        <v>2.19</v>
      </c>
      <c r="S162" s="25">
        <v>16.401350999999998</v>
      </c>
      <c r="T162">
        <v>62.741001129150398</v>
      </c>
      <c r="U162" s="1">
        <v>22.823709158690018</v>
      </c>
      <c r="V162" s="1">
        <v>59.321302253643111</v>
      </c>
      <c r="W162">
        <v>-26.299992832085366</v>
      </c>
      <c r="X162" s="23">
        <v>3.3738000000000001</v>
      </c>
      <c r="Y162" s="1">
        <v>0.47168651223182678</v>
      </c>
      <c r="Z162" s="1">
        <v>9.9</v>
      </c>
      <c r="AA162" s="1">
        <v>41</v>
      </c>
      <c r="AB162" s="1">
        <v>5</v>
      </c>
      <c r="AC162" s="1">
        <v>39</v>
      </c>
      <c r="AD162" s="1">
        <v>5</v>
      </c>
      <c r="AE162" s="1">
        <v>0.1</v>
      </c>
      <c r="AF162" s="1">
        <v>0</v>
      </c>
      <c r="AG162" s="1">
        <f t="shared" si="38"/>
        <v>9.9000000000000005E-2</v>
      </c>
      <c r="AH162" s="1">
        <f t="shared" si="39"/>
        <v>0.41</v>
      </c>
      <c r="AI162" s="1">
        <f t="shared" si="40"/>
        <v>0.05</v>
      </c>
      <c r="AJ162" s="1">
        <f t="shared" si="41"/>
        <v>0.39</v>
      </c>
      <c r="AK162" s="1">
        <f t="shared" si="42"/>
        <v>0.05</v>
      </c>
      <c r="AL162" s="1">
        <f t="shared" si="43"/>
        <v>1E-3</v>
      </c>
      <c r="AM162" s="1">
        <f t="shared" si="44"/>
        <v>0</v>
      </c>
      <c r="AN162" s="1">
        <f t="shared" si="45"/>
        <v>9.8010000000000007E-3</v>
      </c>
      <c r="AO162" s="1">
        <f t="shared" si="46"/>
        <v>0.16809999999999997</v>
      </c>
      <c r="AP162" s="1">
        <f t="shared" si="47"/>
        <v>2.5000000000000005E-3</v>
      </c>
      <c r="AQ162" s="1">
        <f t="shared" si="48"/>
        <v>0.15210000000000001</v>
      </c>
      <c r="AR162" s="1">
        <f t="shared" si="49"/>
        <v>2.5000000000000005E-3</v>
      </c>
      <c r="AS162" s="1">
        <f t="shared" si="50"/>
        <v>9.9999999999999995E-7</v>
      </c>
      <c r="AT162" s="1">
        <f t="shared" si="51"/>
        <v>0</v>
      </c>
      <c r="AU162" s="1">
        <f t="shared" si="52"/>
        <v>2.9850568056310114</v>
      </c>
      <c r="AV162" s="1">
        <v>10</v>
      </c>
      <c r="AW162" s="1">
        <v>90.1</v>
      </c>
      <c r="AX162" s="1">
        <v>80</v>
      </c>
      <c r="AY162" s="1"/>
      <c r="AZ162" s="3">
        <v>1.0369999999999999</v>
      </c>
      <c r="BA162">
        <f t="shared" si="54"/>
        <v>1.1638608305274973</v>
      </c>
      <c r="BB162" s="1">
        <v>14.610444068908691</v>
      </c>
      <c r="BC162" s="1">
        <v>4.7653441429138184</v>
      </c>
      <c r="BD162" s="1">
        <v>0.75706219673156738</v>
      </c>
      <c r="BE162" s="1">
        <v>19.298868179321289</v>
      </c>
      <c r="BF162" s="1">
        <v>3.0659787654876709</v>
      </c>
      <c r="BG162" s="1">
        <v>6.2945213317871094</v>
      </c>
      <c r="BH162" t="e">
        <f>#REF!*100</f>
        <v>#REF!</v>
      </c>
      <c r="BI162" t="s">
        <v>57</v>
      </c>
      <c r="BJ162" t="s">
        <v>58</v>
      </c>
      <c r="BK162">
        <v>0.33500199999999997</v>
      </c>
      <c r="BL162">
        <v>2.9850568056310114</v>
      </c>
      <c r="BM162">
        <v>5.2155842058246469</v>
      </c>
      <c r="BN162">
        <v>0.66499799999999998</v>
      </c>
      <c r="BO162">
        <v>0.65500000000000003</v>
      </c>
      <c r="BP162">
        <v>0.59399999999999997</v>
      </c>
      <c r="BQ162">
        <v>0.59799999999999998</v>
      </c>
      <c r="BR162" s="1">
        <v>1</v>
      </c>
      <c r="BS162" s="15">
        <v>3.5</v>
      </c>
      <c r="BT162" s="15">
        <v>3.5</v>
      </c>
      <c r="BU162" t="s">
        <v>90</v>
      </c>
      <c r="BV162" t="s">
        <v>90</v>
      </c>
    </row>
    <row r="163" spans="1:74" x14ac:dyDescent="0.25">
      <c r="A163" s="1">
        <v>2000</v>
      </c>
      <c r="B163" s="7" t="s">
        <v>66</v>
      </c>
      <c r="C163" s="1">
        <v>7</v>
      </c>
      <c r="D163">
        <v>0.56379999999999997</v>
      </c>
      <c r="E163" t="s">
        <v>82</v>
      </c>
      <c r="F163" s="1">
        <v>1</v>
      </c>
      <c r="G163" s="1">
        <v>0</v>
      </c>
      <c r="H163" s="1">
        <v>0</v>
      </c>
      <c r="I163" s="1">
        <v>177.55000305175781</v>
      </c>
      <c r="J163" s="1">
        <v>0</v>
      </c>
      <c r="K163" s="1">
        <v>1</v>
      </c>
      <c r="L163" s="1">
        <v>1</v>
      </c>
      <c r="M163" s="1">
        <v>0</v>
      </c>
      <c r="N163" s="1">
        <v>0</v>
      </c>
      <c r="O163" s="1">
        <v>0</v>
      </c>
      <c r="P163" s="1" t="s">
        <v>55</v>
      </c>
      <c r="Q163" s="1" t="s">
        <v>55</v>
      </c>
      <c r="R163" s="22">
        <v>1.914887</v>
      </c>
      <c r="S163" s="25">
        <v>21.6863195</v>
      </c>
      <c r="T163">
        <v>62.7960014343262</v>
      </c>
      <c r="U163" s="1">
        <v>27.337164011596737</v>
      </c>
      <c r="V163" s="1">
        <v>26.908150046981461</v>
      </c>
      <c r="W163">
        <v>-7.7140667636792273</v>
      </c>
      <c r="X163" s="20">
        <v>3.175522</v>
      </c>
      <c r="Y163" s="1">
        <v>0.41109263896942139</v>
      </c>
      <c r="Z163" s="1">
        <v>9.9</v>
      </c>
      <c r="AA163" s="1">
        <v>41</v>
      </c>
      <c r="AB163" s="1">
        <v>5</v>
      </c>
      <c r="AC163" s="1">
        <v>39</v>
      </c>
      <c r="AD163" s="1">
        <v>5</v>
      </c>
      <c r="AE163" s="1">
        <v>0.1</v>
      </c>
      <c r="AF163" s="1">
        <v>0</v>
      </c>
      <c r="AG163" s="1">
        <f t="shared" si="38"/>
        <v>9.9000000000000005E-2</v>
      </c>
      <c r="AH163" s="1">
        <f t="shared" si="39"/>
        <v>0.41</v>
      </c>
      <c r="AI163" s="1">
        <f t="shared" si="40"/>
        <v>0.05</v>
      </c>
      <c r="AJ163" s="1">
        <f t="shared" si="41"/>
        <v>0.39</v>
      </c>
      <c r="AK163" s="1">
        <f t="shared" si="42"/>
        <v>0.05</v>
      </c>
      <c r="AL163" s="1">
        <f t="shared" si="43"/>
        <v>1E-3</v>
      </c>
      <c r="AM163" s="1">
        <f t="shared" si="44"/>
        <v>0</v>
      </c>
      <c r="AN163" s="1">
        <f t="shared" si="45"/>
        <v>9.8010000000000007E-3</v>
      </c>
      <c r="AO163" s="1">
        <f t="shared" si="46"/>
        <v>0.16809999999999997</v>
      </c>
      <c r="AP163" s="1">
        <f t="shared" si="47"/>
        <v>2.5000000000000005E-3</v>
      </c>
      <c r="AQ163" s="1">
        <f t="shared" si="48"/>
        <v>0.15210000000000001</v>
      </c>
      <c r="AR163" s="1">
        <f t="shared" si="49"/>
        <v>2.5000000000000005E-3</v>
      </c>
      <c r="AS163" s="1">
        <f t="shared" si="50"/>
        <v>9.9999999999999995E-7</v>
      </c>
      <c r="AT163" s="1">
        <f t="shared" si="51"/>
        <v>0</v>
      </c>
      <c r="AU163" s="1">
        <f t="shared" si="52"/>
        <v>2.9850568056310114</v>
      </c>
      <c r="AV163" s="1">
        <v>10</v>
      </c>
      <c r="AW163" s="1">
        <v>90.1</v>
      </c>
      <c r="AX163" s="1">
        <v>80</v>
      </c>
      <c r="AY163" s="1"/>
      <c r="AZ163" s="3">
        <v>1</v>
      </c>
      <c r="BA163">
        <f t="shared" si="54"/>
        <v>1.1223344556677892</v>
      </c>
      <c r="BB163" s="1">
        <v>14.734039306640625</v>
      </c>
      <c r="BC163" s="1">
        <v>5.0098624229431152</v>
      </c>
      <c r="BD163" s="1">
        <v>1.1018327474594116</v>
      </c>
      <c r="BE163" s="1">
        <v>13.37230110168457</v>
      </c>
      <c r="BF163" s="1">
        <v>2.9410066604614258</v>
      </c>
      <c r="BG163" s="1">
        <v>4.5468449592590332</v>
      </c>
      <c r="BH163" t="e">
        <f>#REF!*100</f>
        <v>#REF!</v>
      </c>
      <c r="BI163" t="s">
        <v>57</v>
      </c>
      <c r="BJ163" t="s">
        <v>58</v>
      </c>
      <c r="BK163">
        <v>0.33500199999999997</v>
      </c>
      <c r="BL163">
        <v>2.9850568056310114</v>
      </c>
      <c r="BM163">
        <v>5.1792522765772571</v>
      </c>
      <c r="BN163">
        <v>0.66499799999999998</v>
      </c>
      <c r="BO163">
        <v>0.65500000000000003</v>
      </c>
      <c r="BP163">
        <v>0.59</v>
      </c>
      <c r="BQ163">
        <v>0.59399999999999997</v>
      </c>
      <c r="BR163" s="1">
        <v>1</v>
      </c>
      <c r="BS163" s="15">
        <v>3.5</v>
      </c>
      <c r="BT163" s="15">
        <v>3.5</v>
      </c>
      <c r="BU163" t="s">
        <v>90</v>
      </c>
      <c r="BV163" t="s">
        <v>90</v>
      </c>
    </row>
    <row r="164" spans="1:74" x14ac:dyDescent="0.25">
      <c r="A164" s="1">
        <v>2001</v>
      </c>
      <c r="B164" s="7" t="s">
        <v>66</v>
      </c>
      <c r="C164" s="1">
        <v>7</v>
      </c>
      <c r="D164">
        <v>0.53900000000000003</v>
      </c>
      <c r="E164" t="s">
        <v>82</v>
      </c>
      <c r="F164" s="1">
        <v>1</v>
      </c>
      <c r="G164" s="1">
        <v>0</v>
      </c>
      <c r="H164" s="1">
        <v>0</v>
      </c>
      <c r="I164" s="1">
        <v>197.96825340270996</v>
      </c>
      <c r="J164" s="1">
        <v>0</v>
      </c>
      <c r="K164" s="1">
        <v>1</v>
      </c>
      <c r="L164" s="1">
        <v>1</v>
      </c>
      <c r="M164" s="1">
        <v>0</v>
      </c>
      <c r="N164" s="1">
        <v>0</v>
      </c>
      <c r="O164" s="1">
        <v>0</v>
      </c>
      <c r="P164" s="1" t="s">
        <v>55</v>
      </c>
      <c r="Q164" s="1" t="s">
        <v>55</v>
      </c>
      <c r="R164" s="22">
        <v>2.0234960000000002</v>
      </c>
      <c r="S164" s="11">
        <v>20.350327662540199</v>
      </c>
      <c r="T164">
        <v>62.957000732421903</v>
      </c>
      <c r="U164" s="1">
        <v>27.522310069132651</v>
      </c>
      <c r="V164" s="1">
        <v>-9.4867996587797059</v>
      </c>
      <c r="W164">
        <v>28.414278456746331</v>
      </c>
      <c r="X164" s="20">
        <v>3.9144209999999999</v>
      </c>
      <c r="Y164" s="1">
        <v>0.41109263896942139</v>
      </c>
      <c r="Z164" s="1">
        <v>9.9</v>
      </c>
      <c r="AA164" s="1">
        <v>41</v>
      </c>
      <c r="AB164" s="1">
        <v>5</v>
      </c>
      <c r="AC164" s="1">
        <v>39</v>
      </c>
      <c r="AD164" s="1">
        <v>5</v>
      </c>
      <c r="AE164" s="1">
        <v>0.1</v>
      </c>
      <c r="AF164" s="1">
        <v>0</v>
      </c>
      <c r="AG164" s="1">
        <f t="shared" si="38"/>
        <v>9.9000000000000005E-2</v>
      </c>
      <c r="AH164" s="1">
        <f t="shared" si="39"/>
        <v>0.41</v>
      </c>
      <c r="AI164" s="1">
        <f t="shared" si="40"/>
        <v>0.05</v>
      </c>
      <c r="AJ164" s="1">
        <f t="shared" si="41"/>
        <v>0.39</v>
      </c>
      <c r="AK164" s="1">
        <f t="shared" si="42"/>
        <v>0.05</v>
      </c>
      <c r="AL164" s="1">
        <f t="shared" si="43"/>
        <v>1E-3</v>
      </c>
      <c r="AM164" s="1">
        <f t="shared" si="44"/>
        <v>0</v>
      </c>
      <c r="AN164" s="1">
        <f t="shared" si="45"/>
        <v>9.8010000000000007E-3</v>
      </c>
      <c r="AO164" s="1">
        <f t="shared" si="46"/>
        <v>0.16809999999999997</v>
      </c>
      <c r="AP164" s="1">
        <f t="shared" si="47"/>
        <v>2.5000000000000005E-3</v>
      </c>
      <c r="AQ164" s="1">
        <f t="shared" si="48"/>
        <v>0.15210000000000001</v>
      </c>
      <c r="AR164" s="1">
        <f t="shared" si="49"/>
        <v>2.5000000000000005E-3</v>
      </c>
      <c r="AS164" s="1">
        <f t="shared" si="50"/>
        <v>9.9999999999999995E-7</v>
      </c>
      <c r="AT164" s="1">
        <f t="shared" si="51"/>
        <v>0</v>
      </c>
      <c r="AU164" s="1">
        <f t="shared" si="52"/>
        <v>2.9850568056310114</v>
      </c>
      <c r="AV164" s="1">
        <v>10</v>
      </c>
      <c r="AW164" s="1">
        <v>90.1</v>
      </c>
      <c r="AX164" s="1">
        <v>80</v>
      </c>
      <c r="AY164" s="1"/>
      <c r="AZ164" s="3">
        <v>1.115</v>
      </c>
      <c r="BA164">
        <f t="shared" si="54"/>
        <v>1.2514029180695849</v>
      </c>
      <c r="BB164" s="1">
        <v>14.978036880493164</v>
      </c>
      <c r="BC164" s="1">
        <v>5.0585570335388184</v>
      </c>
      <c r="BD164" s="1">
        <v>1.0878492593765259</v>
      </c>
      <c r="BE164" s="1">
        <v>13.778940200805664</v>
      </c>
      <c r="BF164" s="1">
        <v>2.9605545997619629</v>
      </c>
      <c r="BG164" s="1">
        <v>4.6527762413024902</v>
      </c>
      <c r="BH164" t="e">
        <f>#REF!*100</f>
        <v>#REF!</v>
      </c>
      <c r="BI164" t="s">
        <v>57</v>
      </c>
      <c r="BJ164" t="s">
        <v>58</v>
      </c>
      <c r="BK164">
        <v>0.33500199999999997</v>
      </c>
      <c r="BL164">
        <v>2.9850568056310114</v>
      </c>
      <c r="BM164">
        <v>5.2881066814893387</v>
      </c>
      <c r="BN164">
        <v>0.66499799999999998</v>
      </c>
      <c r="BO164">
        <v>0.65500000000000003</v>
      </c>
      <c r="BP164">
        <v>0.58599999999999997</v>
      </c>
      <c r="BQ164">
        <v>0.59</v>
      </c>
      <c r="BR164" s="1">
        <v>1</v>
      </c>
      <c r="BS164" s="15">
        <v>3.5</v>
      </c>
      <c r="BT164" s="15">
        <v>3.5</v>
      </c>
      <c r="BU164" t="s">
        <v>90</v>
      </c>
      <c r="BV164" t="s">
        <v>90</v>
      </c>
    </row>
    <row r="165" spans="1:74" x14ac:dyDescent="0.25">
      <c r="A165" s="1">
        <v>2002</v>
      </c>
      <c r="B165" s="7" t="s">
        <v>66</v>
      </c>
      <c r="C165" s="1">
        <v>7</v>
      </c>
      <c r="D165">
        <v>0.52275867561815004</v>
      </c>
      <c r="E165" t="s">
        <v>82</v>
      </c>
      <c r="F165" s="1">
        <v>1</v>
      </c>
      <c r="G165" s="1">
        <v>0</v>
      </c>
      <c r="H165" s="1">
        <v>0</v>
      </c>
      <c r="I165" s="1">
        <v>199.74375343322754</v>
      </c>
      <c r="J165" s="1">
        <v>0</v>
      </c>
      <c r="K165" s="1">
        <v>1</v>
      </c>
      <c r="L165" s="1">
        <v>1</v>
      </c>
      <c r="M165" s="1">
        <v>0</v>
      </c>
      <c r="N165" s="1">
        <v>0</v>
      </c>
      <c r="O165" s="1">
        <v>0</v>
      </c>
      <c r="P165" s="1" t="s">
        <v>55</v>
      </c>
      <c r="Q165" s="1" t="s">
        <v>55</v>
      </c>
      <c r="R165" s="22">
        <v>2.4404650000000001</v>
      </c>
      <c r="S165" s="11">
        <v>18.129932650804601</v>
      </c>
      <c r="T165">
        <v>62.331001281738303</v>
      </c>
      <c r="U165" s="1">
        <v>27.884175755006009</v>
      </c>
      <c r="V165" s="1">
        <v>3.3258052370014926</v>
      </c>
      <c r="W165">
        <v>12.085274421131317</v>
      </c>
      <c r="X165" s="20">
        <v>3.8493759999999999</v>
      </c>
      <c r="Y165" s="1">
        <v>0.41109263896942139</v>
      </c>
      <c r="Z165" s="1">
        <v>9.9</v>
      </c>
      <c r="AA165" s="1">
        <v>41</v>
      </c>
      <c r="AB165" s="1">
        <v>5</v>
      </c>
      <c r="AC165" s="1">
        <v>39</v>
      </c>
      <c r="AD165" s="1">
        <v>5</v>
      </c>
      <c r="AE165" s="1">
        <v>0.1</v>
      </c>
      <c r="AF165" s="1">
        <v>0</v>
      </c>
      <c r="AG165" s="1">
        <f t="shared" si="38"/>
        <v>9.9000000000000005E-2</v>
      </c>
      <c r="AH165" s="1">
        <f t="shared" si="39"/>
        <v>0.41</v>
      </c>
      <c r="AI165" s="1">
        <f t="shared" si="40"/>
        <v>0.05</v>
      </c>
      <c r="AJ165" s="1">
        <f t="shared" si="41"/>
        <v>0.39</v>
      </c>
      <c r="AK165" s="1">
        <f t="shared" si="42"/>
        <v>0.05</v>
      </c>
      <c r="AL165" s="1">
        <f t="shared" si="43"/>
        <v>1E-3</v>
      </c>
      <c r="AM165" s="1">
        <f t="shared" si="44"/>
        <v>0</v>
      </c>
      <c r="AN165" s="1">
        <f t="shared" si="45"/>
        <v>9.8010000000000007E-3</v>
      </c>
      <c r="AO165" s="1">
        <f t="shared" si="46"/>
        <v>0.16809999999999997</v>
      </c>
      <c r="AP165" s="1">
        <f t="shared" si="47"/>
        <v>2.5000000000000005E-3</v>
      </c>
      <c r="AQ165" s="1">
        <f t="shared" si="48"/>
        <v>0.15210000000000001</v>
      </c>
      <c r="AR165" s="1">
        <f t="shared" si="49"/>
        <v>2.5000000000000005E-3</v>
      </c>
      <c r="AS165" s="1">
        <f t="shared" si="50"/>
        <v>9.9999999999999995E-7</v>
      </c>
      <c r="AT165" s="1">
        <f t="shared" si="51"/>
        <v>0</v>
      </c>
      <c r="AU165" s="1">
        <f t="shared" si="52"/>
        <v>2.9850568056310114</v>
      </c>
      <c r="AV165" s="1">
        <v>10</v>
      </c>
      <c r="AW165" s="1">
        <v>90.1</v>
      </c>
      <c r="AX165" s="1">
        <v>80</v>
      </c>
      <c r="AY165" s="1"/>
      <c r="AZ165" s="3">
        <v>1.125</v>
      </c>
      <c r="BA165">
        <f t="shared" si="54"/>
        <v>1.2626262626262628</v>
      </c>
      <c r="BB165" s="1">
        <v>15.22203540802002</v>
      </c>
      <c r="BC165" s="1">
        <v>5.1072511672973633</v>
      </c>
      <c r="BD165" s="1">
        <v>1.0738658905029297</v>
      </c>
      <c r="BE165" s="1">
        <v>14.185578346252441</v>
      </c>
      <c r="BF165" s="1">
        <v>2.9801023006439209</v>
      </c>
      <c r="BG165" s="1">
        <v>4.7587080001831055</v>
      </c>
      <c r="BH165" t="e">
        <f>#REF!*100</f>
        <v>#REF!</v>
      </c>
      <c r="BI165" t="s">
        <v>57</v>
      </c>
      <c r="BJ165" t="s">
        <v>58</v>
      </c>
      <c r="BK165">
        <v>0.33500199999999997</v>
      </c>
      <c r="BL165">
        <v>2.9850568056310114</v>
      </c>
      <c r="BM165">
        <v>5.29703531223364</v>
      </c>
      <c r="BN165">
        <v>0.66499799999999998</v>
      </c>
      <c r="BO165">
        <v>0.65500000000000003</v>
      </c>
      <c r="BP165">
        <v>0.58099999999999996</v>
      </c>
      <c r="BQ165">
        <v>0.58599999999999997</v>
      </c>
      <c r="BR165" s="1">
        <v>1</v>
      </c>
      <c r="BS165" s="15">
        <v>3.5</v>
      </c>
      <c r="BT165" s="15">
        <v>3.5</v>
      </c>
      <c r="BU165" t="s">
        <v>90</v>
      </c>
      <c r="BV165" t="s">
        <v>90</v>
      </c>
    </row>
    <row r="166" spans="1:74" x14ac:dyDescent="0.25">
      <c r="A166" s="1">
        <v>2003</v>
      </c>
      <c r="B166" s="7" t="s">
        <v>66</v>
      </c>
      <c r="C166" s="1">
        <v>7</v>
      </c>
      <c r="D166">
        <v>0.51307166999999998</v>
      </c>
      <c r="E166" t="s">
        <v>82</v>
      </c>
      <c r="F166" s="1">
        <v>1</v>
      </c>
      <c r="G166" s="1">
        <v>0</v>
      </c>
      <c r="H166" s="1">
        <v>0</v>
      </c>
      <c r="I166" s="1">
        <v>211.81715364074708</v>
      </c>
      <c r="J166" s="1">
        <v>0</v>
      </c>
      <c r="K166" s="1">
        <v>1</v>
      </c>
      <c r="L166" s="1">
        <v>0</v>
      </c>
      <c r="M166" s="1">
        <v>0</v>
      </c>
      <c r="N166" s="1">
        <v>0</v>
      </c>
      <c r="O166" s="1">
        <v>1</v>
      </c>
      <c r="P166" s="1">
        <v>0</v>
      </c>
      <c r="Q166" s="1">
        <v>0</v>
      </c>
      <c r="R166" s="22">
        <v>2.0925419999999999</v>
      </c>
      <c r="S166" s="25">
        <v>20.585525500000003</v>
      </c>
      <c r="T166">
        <v>61.631999969482401</v>
      </c>
      <c r="U166" s="1">
        <v>24.643229879919005</v>
      </c>
      <c r="V166" s="1">
        <v>2.7550251375008532</v>
      </c>
      <c r="W166">
        <v>10.593090450024562</v>
      </c>
      <c r="X166" s="20">
        <v>3.5668510000000002</v>
      </c>
      <c r="Y166" s="1">
        <v>0.47168651223182678</v>
      </c>
      <c r="Z166" s="1">
        <v>9.9</v>
      </c>
      <c r="AA166" s="1">
        <v>41</v>
      </c>
      <c r="AB166" s="1">
        <v>5</v>
      </c>
      <c r="AC166" s="1">
        <v>39</v>
      </c>
      <c r="AD166" s="1">
        <v>5</v>
      </c>
      <c r="AE166" s="1">
        <v>0.1</v>
      </c>
      <c r="AF166" s="1">
        <v>0</v>
      </c>
      <c r="AG166" s="1">
        <f t="shared" si="38"/>
        <v>9.9000000000000005E-2</v>
      </c>
      <c r="AH166" s="1">
        <f t="shared" si="39"/>
        <v>0.41</v>
      </c>
      <c r="AI166" s="1">
        <f t="shared" si="40"/>
        <v>0.05</v>
      </c>
      <c r="AJ166" s="1">
        <f t="shared" si="41"/>
        <v>0.39</v>
      </c>
      <c r="AK166" s="1">
        <f t="shared" si="42"/>
        <v>0.05</v>
      </c>
      <c r="AL166" s="1">
        <f t="shared" si="43"/>
        <v>1E-3</v>
      </c>
      <c r="AM166" s="1">
        <f t="shared" si="44"/>
        <v>0</v>
      </c>
      <c r="AN166" s="1">
        <f t="shared" si="45"/>
        <v>9.8010000000000007E-3</v>
      </c>
      <c r="AO166" s="1">
        <f t="shared" si="46"/>
        <v>0.16809999999999997</v>
      </c>
      <c r="AP166" s="1">
        <f t="shared" si="47"/>
        <v>2.5000000000000005E-3</v>
      </c>
      <c r="AQ166" s="1">
        <f t="shared" si="48"/>
        <v>0.15210000000000001</v>
      </c>
      <c r="AR166" s="1">
        <f t="shared" si="49"/>
        <v>2.5000000000000005E-3</v>
      </c>
      <c r="AS166" s="1">
        <f t="shared" si="50"/>
        <v>9.9999999999999995E-7</v>
      </c>
      <c r="AT166" s="1">
        <f t="shared" si="51"/>
        <v>0</v>
      </c>
      <c r="AU166" s="1">
        <f t="shared" si="52"/>
        <v>2.9850568056310114</v>
      </c>
      <c r="AV166" s="1">
        <v>10</v>
      </c>
      <c r="AW166" s="1">
        <v>90.1</v>
      </c>
      <c r="AX166" s="1">
        <v>80</v>
      </c>
      <c r="AY166" s="1"/>
      <c r="AZ166" s="3">
        <v>1.1930000000000001</v>
      </c>
      <c r="BA166">
        <f t="shared" si="54"/>
        <v>1.3389450056116725</v>
      </c>
      <c r="BB166" s="1">
        <v>15.466033935546875</v>
      </c>
      <c r="BC166" s="1">
        <v>5.1559457778930664</v>
      </c>
      <c r="BD166" s="1">
        <v>1.0598824024200439</v>
      </c>
      <c r="BE166" s="1">
        <v>14.592217445373535</v>
      </c>
      <c r="BF166" s="1">
        <v>2.999650239944458</v>
      </c>
      <c r="BG166" s="1">
        <v>4.8646392822265625</v>
      </c>
      <c r="BH166" t="e">
        <f>#REF!*100</f>
        <v>#REF!</v>
      </c>
      <c r="BI166" t="s">
        <v>57</v>
      </c>
      <c r="BJ166" t="s">
        <v>58</v>
      </c>
      <c r="BK166">
        <v>0.33500199999999997</v>
      </c>
      <c r="BL166">
        <v>2.9850568056310114</v>
      </c>
      <c r="BM166">
        <v>5.3557234196930361</v>
      </c>
      <c r="BN166">
        <v>0.66499799999999998</v>
      </c>
      <c r="BO166">
        <v>0.65500000000000003</v>
      </c>
      <c r="BP166">
        <v>0.57699999999999996</v>
      </c>
      <c r="BQ166">
        <v>0.58099999999999996</v>
      </c>
      <c r="BR166" s="1">
        <v>1</v>
      </c>
      <c r="BS166" s="15">
        <v>3.5</v>
      </c>
      <c r="BT166" s="15">
        <v>2.8330000000000002</v>
      </c>
      <c r="BU166" t="s">
        <v>90</v>
      </c>
      <c r="BV166" t="s">
        <v>90</v>
      </c>
    </row>
    <row r="167" spans="1:74" x14ac:dyDescent="0.25">
      <c r="A167" s="1">
        <v>2004</v>
      </c>
      <c r="B167" s="7" t="s">
        <v>66</v>
      </c>
      <c r="C167" s="1">
        <v>7</v>
      </c>
      <c r="D167">
        <v>0.51504229000000001</v>
      </c>
      <c r="E167" t="s">
        <v>82</v>
      </c>
      <c r="F167" s="1">
        <v>1</v>
      </c>
      <c r="G167" s="1">
        <v>0</v>
      </c>
      <c r="H167" s="1">
        <v>0</v>
      </c>
      <c r="I167" s="1">
        <v>216.96610372924803</v>
      </c>
      <c r="J167" s="1">
        <v>0</v>
      </c>
      <c r="K167" s="1">
        <v>1</v>
      </c>
      <c r="L167" s="1">
        <v>0</v>
      </c>
      <c r="M167" s="1">
        <v>1</v>
      </c>
      <c r="N167" s="1">
        <v>0</v>
      </c>
      <c r="O167" s="1">
        <v>0</v>
      </c>
      <c r="P167" s="1" t="s">
        <v>52</v>
      </c>
      <c r="Q167" s="1" t="s">
        <v>52</v>
      </c>
      <c r="R167" s="22">
        <v>2.349799</v>
      </c>
      <c r="S167" s="25">
        <v>20.5959395</v>
      </c>
      <c r="T167">
        <v>64.097000122070298</v>
      </c>
      <c r="U167" s="1">
        <v>26.110891768482443</v>
      </c>
      <c r="V167" s="1">
        <v>5.4557215929870928</v>
      </c>
      <c r="W167">
        <v>4.2618424860660298</v>
      </c>
      <c r="X167" s="20">
        <v>3.8387829999999998</v>
      </c>
      <c r="Y167" s="1">
        <v>0.81821829080581665</v>
      </c>
      <c r="Z167" s="1">
        <v>9.9</v>
      </c>
      <c r="AA167" s="1">
        <v>41</v>
      </c>
      <c r="AB167" s="1">
        <v>5</v>
      </c>
      <c r="AC167" s="1">
        <v>39</v>
      </c>
      <c r="AD167" s="1">
        <v>5</v>
      </c>
      <c r="AE167" s="1">
        <v>0.1</v>
      </c>
      <c r="AF167" s="1">
        <v>0</v>
      </c>
      <c r="AG167" s="1">
        <f t="shared" si="38"/>
        <v>9.9000000000000005E-2</v>
      </c>
      <c r="AH167" s="1">
        <f t="shared" si="39"/>
        <v>0.41</v>
      </c>
      <c r="AI167" s="1">
        <f t="shared" si="40"/>
        <v>0.05</v>
      </c>
      <c r="AJ167" s="1">
        <f t="shared" si="41"/>
        <v>0.39</v>
      </c>
      <c r="AK167" s="1">
        <f t="shared" si="42"/>
        <v>0.05</v>
      </c>
      <c r="AL167" s="1">
        <f t="shared" si="43"/>
        <v>1E-3</v>
      </c>
      <c r="AM167" s="1">
        <f t="shared" si="44"/>
        <v>0</v>
      </c>
      <c r="AN167" s="1">
        <f t="shared" si="45"/>
        <v>9.8010000000000007E-3</v>
      </c>
      <c r="AO167" s="1">
        <f t="shared" si="46"/>
        <v>0.16809999999999997</v>
      </c>
      <c r="AP167" s="1">
        <f t="shared" si="47"/>
        <v>2.5000000000000005E-3</v>
      </c>
      <c r="AQ167" s="1">
        <f t="shared" si="48"/>
        <v>0.15210000000000001</v>
      </c>
      <c r="AR167" s="1">
        <f t="shared" si="49"/>
        <v>2.5000000000000005E-3</v>
      </c>
      <c r="AS167" s="1">
        <f t="shared" si="50"/>
        <v>9.9999999999999995E-7</v>
      </c>
      <c r="AT167" s="1">
        <f t="shared" si="51"/>
        <v>0</v>
      </c>
      <c r="AU167" s="1">
        <f t="shared" si="52"/>
        <v>2.9850568056310114</v>
      </c>
      <c r="AV167" s="1">
        <v>10</v>
      </c>
      <c r="AW167" s="1">
        <v>90.1</v>
      </c>
      <c r="AX167" s="1">
        <v>80</v>
      </c>
      <c r="AY167" s="1"/>
      <c r="AZ167" s="3">
        <v>1.222</v>
      </c>
      <c r="BA167">
        <f t="shared" si="54"/>
        <v>1.3714927048260384</v>
      </c>
      <c r="BB167" s="1">
        <v>15.808062553405762</v>
      </c>
      <c r="BC167" s="1">
        <v>5.2074875831604004</v>
      </c>
      <c r="BD167" s="1">
        <v>1.1225932836532593</v>
      </c>
      <c r="BE167" s="1">
        <v>14.08173656463623</v>
      </c>
      <c r="BF167" s="1">
        <v>3.0356409549713135</v>
      </c>
      <c r="BG167" s="1">
        <v>4.6388015747070313</v>
      </c>
      <c r="BH167" t="e">
        <f>#REF!*100</f>
        <v>#REF!</v>
      </c>
      <c r="BI167" t="s">
        <v>57</v>
      </c>
      <c r="BJ167" t="s">
        <v>58</v>
      </c>
      <c r="BK167">
        <v>0.33500199999999997</v>
      </c>
      <c r="BL167">
        <v>2.9850568056310114</v>
      </c>
      <c r="BM167">
        <v>5.3797411373266604</v>
      </c>
      <c r="BN167">
        <v>0.66499799999999998</v>
      </c>
      <c r="BO167">
        <v>0.65500000000000003</v>
      </c>
      <c r="BP167">
        <v>0.57199999999999995</v>
      </c>
      <c r="BQ167">
        <v>0.57699999999999996</v>
      </c>
      <c r="BR167" s="1">
        <v>0</v>
      </c>
      <c r="BS167" s="15">
        <v>2.8330000000000002</v>
      </c>
      <c r="BT167" s="15">
        <v>2.8330000000000002</v>
      </c>
      <c r="BU167" t="s">
        <v>90</v>
      </c>
      <c r="BV167" t="s">
        <v>90</v>
      </c>
    </row>
    <row r="168" spans="1:74" x14ac:dyDescent="0.25">
      <c r="A168" s="1">
        <v>2005</v>
      </c>
      <c r="B168" s="7" t="s">
        <v>66</v>
      </c>
      <c r="C168" s="1">
        <v>7</v>
      </c>
      <c r="D168">
        <v>0.50836926000000004</v>
      </c>
      <c r="E168" t="s">
        <v>82</v>
      </c>
      <c r="F168" s="1">
        <v>1</v>
      </c>
      <c r="G168" s="1">
        <v>0</v>
      </c>
      <c r="H168" s="1">
        <v>0</v>
      </c>
      <c r="I168" s="1">
        <v>223.53545384216309</v>
      </c>
      <c r="J168" s="1">
        <v>0</v>
      </c>
      <c r="K168" s="1">
        <v>1</v>
      </c>
      <c r="L168" s="1">
        <v>0</v>
      </c>
      <c r="M168" s="1">
        <v>1</v>
      </c>
      <c r="N168" s="1">
        <v>0</v>
      </c>
      <c r="O168" s="1">
        <v>0</v>
      </c>
      <c r="P168" s="1" t="s">
        <v>52</v>
      </c>
      <c r="Q168" s="1" t="s">
        <v>52</v>
      </c>
      <c r="R168" s="22">
        <v>2.2849240000000002</v>
      </c>
      <c r="S168" s="25">
        <v>21.204934000000002</v>
      </c>
      <c r="T168">
        <v>64.447998046875</v>
      </c>
      <c r="U168" s="1">
        <v>28.481655601688242</v>
      </c>
      <c r="V168" s="1">
        <v>1.7513368117002277</v>
      </c>
      <c r="W168">
        <v>7.7327110110730217</v>
      </c>
      <c r="X168" s="20">
        <v>4.25861</v>
      </c>
      <c r="Y168" s="1">
        <v>0.87881219387054443</v>
      </c>
      <c r="Z168" s="1">
        <v>9.9</v>
      </c>
      <c r="AA168" s="1">
        <v>41</v>
      </c>
      <c r="AB168" s="1">
        <v>5</v>
      </c>
      <c r="AC168" s="1">
        <v>39</v>
      </c>
      <c r="AD168" s="1">
        <v>5</v>
      </c>
      <c r="AE168" s="1">
        <v>0.1</v>
      </c>
      <c r="AF168" s="1">
        <v>0</v>
      </c>
      <c r="AG168" s="1">
        <f t="shared" si="38"/>
        <v>9.9000000000000005E-2</v>
      </c>
      <c r="AH168" s="1">
        <f t="shared" si="39"/>
        <v>0.41</v>
      </c>
      <c r="AI168" s="1">
        <f t="shared" si="40"/>
        <v>0.05</v>
      </c>
      <c r="AJ168" s="1">
        <f t="shared" si="41"/>
        <v>0.39</v>
      </c>
      <c r="AK168" s="1">
        <f t="shared" si="42"/>
        <v>0.05</v>
      </c>
      <c r="AL168" s="1">
        <f t="shared" si="43"/>
        <v>1E-3</v>
      </c>
      <c r="AM168" s="1">
        <f t="shared" si="44"/>
        <v>0</v>
      </c>
      <c r="AN168" s="1">
        <f t="shared" si="45"/>
        <v>9.8010000000000007E-3</v>
      </c>
      <c r="AO168" s="1">
        <f t="shared" si="46"/>
        <v>0.16809999999999997</v>
      </c>
      <c r="AP168" s="1">
        <f t="shared" si="47"/>
        <v>2.5000000000000005E-3</v>
      </c>
      <c r="AQ168" s="1">
        <f t="shared" si="48"/>
        <v>0.15210000000000001</v>
      </c>
      <c r="AR168" s="1">
        <f t="shared" si="49"/>
        <v>2.5000000000000005E-3</v>
      </c>
      <c r="AS168" s="1">
        <f t="shared" si="50"/>
        <v>9.9999999999999995E-7</v>
      </c>
      <c r="AT168" s="1">
        <f t="shared" si="51"/>
        <v>0</v>
      </c>
      <c r="AU168" s="1">
        <f t="shared" si="52"/>
        <v>2.9850568056310114</v>
      </c>
      <c r="AV168" s="1">
        <v>10</v>
      </c>
      <c r="AW168" s="1">
        <v>90.1</v>
      </c>
      <c r="AX168" s="1">
        <v>80</v>
      </c>
      <c r="AY168" s="1"/>
      <c r="AZ168" s="3">
        <v>1.2590000000000001</v>
      </c>
      <c r="BA168">
        <f t="shared" si="54"/>
        <v>1.4130190796857467</v>
      </c>
      <c r="BB168" s="1">
        <v>15.78038501739502</v>
      </c>
      <c r="BC168" s="1">
        <v>5.2664656639099121</v>
      </c>
      <c r="BD168" s="1">
        <v>1.1215025186538696</v>
      </c>
      <c r="BE168" s="1">
        <v>14.07075309753418</v>
      </c>
      <c r="BF168" s="1">
        <v>2.9963898658752441</v>
      </c>
      <c r="BG168" s="1">
        <v>4.6959018707275391</v>
      </c>
      <c r="BH168" t="e">
        <f>#REF!*100</f>
        <v>#REF!</v>
      </c>
      <c r="BI168" t="s">
        <v>57</v>
      </c>
      <c r="BJ168" t="s">
        <v>58</v>
      </c>
      <c r="BK168">
        <v>0.33500199999999997</v>
      </c>
      <c r="BL168">
        <v>2.9850568056310114</v>
      </c>
      <c r="BM168">
        <v>5.4095700316394666</v>
      </c>
      <c r="BN168">
        <v>0.66499799999999998</v>
      </c>
      <c r="BO168">
        <v>0.65500000000000003</v>
      </c>
      <c r="BP168">
        <v>0.56799999999999995</v>
      </c>
      <c r="BQ168">
        <v>0.57199999999999995</v>
      </c>
      <c r="BR168" s="1">
        <v>0</v>
      </c>
      <c r="BS168" s="15">
        <v>2.8330000000000002</v>
      </c>
      <c r="BT168" s="15">
        <v>2.8330000000000002</v>
      </c>
      <c r="BU168" t="s">
        <v>90</v>
      </c>
      <c r="BV168" t="s">
        <v>90</v>
      </c>
    </row>
    <row r="169" spans="1:74" x14ac:dyDescent="0.25">
      <c r="A169" s="1">
        <v>2006</v>
      </c>
      <c r="B169" s="7" t="s">
        <v>66</v>
      </c>
      <c r="C169" s="1">
        <v>7</v>
      </c>
      <c r="D169">
        <v>0.49855097999999998</v>
      </c>
      <c r="E169" t="s">
        <v>82</v>
      </c>
      <c r="F169" s="1">
        <v>1</v>
      </c>
      <c r="G169" s="1">
        <v>0</v>
      </c>
      <c r="H169" s="1">
        <v>0</v>
      </c>
      <c r="I169" s="1">
        <v>230.81500396728515</v>
      </c>
      <c r="J169" s="1">
        <v>0</v>
      </c>
      <c r="K169" s="1">
        <v>1</v>
      </c>
      <c r="L169" s="1">
        <v>0</v>
      </c>
      <c r="M169" s="1">
        <v>1</v>
      </c>
      <c r="N169" s="1">
        <v>0</v>
      </c>
      <c r="O169" s="1">
        <v>0</v>
      </c>
      <c r="P169" s="1" t="s">
        <v>52</v>
      </c>
      <c r="Q169" s="1" t="s">
        <v>52</v>
      </c>
      <c r="R169" s="22">
        <v>2.328446</v>
      </c>
      <c r="S169" s="25">
        <v>21.288389500000001</v>
      </c>
      <c r="T169">
        <v>65.538002014160199</v>
      </c>
      <c r="U169" s="1">
        <v>29.376708418974175</v>
      </c>
      <c r="V169" s="1">
        <v>1.6716997768731974</v>
      </c>
      <c r="W169">
        <v>8.0009108217188754</v>
      </c>
      <c r="X169" s="20">
        <v>4.28925</v>
      </c>
      <c r="Y169" s="1">
        <v>0.93940609693527222</v>
      </c>
      <c r="Z169" s="1">
        <v>9.9</v>
      </c>
      <c r="AA169" s="1">
        <v>41</v>
      </c>
      <c r="AB169" s="1">
        <v>5</v>
      </c>
      <c r="AC169" s="1">
        <v>39</v>
      </c>
      <c r="AD169" s="1">
        <v>5</v>
      </c>
      <c r="AE169" s="1">
        <v>0.1</v>
      </c>
      <c r="AF169" s="1">
        <v>0</v>
      </c>
      <c r="AG169" s="1">
        <f t="shared" si="38"/>
        <v>9.9000000000000005E-2</v>
      </c>
      <c r="AH169" s="1">
        <f t="shared" si="39"/>
        <v>0.41</v>
      </c>
      <c r="AI169" s="1">
        <f t="shared" si="40"/>
        <v>0.05</v>
      </c>
      <c r="AJ169" s="1">
        <f t="shared" si="41"/>
        <v>0.39</v>
      </c>
      <c r="AK169" s="1">
        <f t="shared" si="42"/>
        <v>0.05</v>
      </c>
      <c r="AL169" s="1">
        <f t="shared" si="43"/>
        <v>1E-3</v>
      </c>
      <c r="AM169" s="1">
        <f t="shared" si="44"/>
        <v>0</v>
      </c>
      <c r="AN169" s="1">
        <f t="shared" si="45"/>
        <v>9.8010000000000007E-3</v>
      </c>
      <c r="AO169" s="1">
        <f t="shared" si="46"/>
        <v>0.16809999999999997</v>
      </c>
      <c r="AP169" s="1">
        <f t="shared" si="47"/>
        <v>2.5000000000000005E-3</v>
      </c>
      <c r="AQ169" s="1">
        <f t="shared" si="48"/>
        <v>0.15210000000000001</v>
      </c>
      <c r="AR169" s="1">
        <f t="shared" si="49"/>
        <v>2.5000000000000005E-3</v>
      </c>
      <c r="AS169" s="1">
        <f t="shared" si="50"/>
        <v>9.9999999999999995E-7</v>
      </c>
      <c r="AT169" s="1">
        <f t="shared" si="51"/>
        <v>0</v>
      </c>
      <c r="AU169" s="1">
        <f t="shared" si="52"/>
        <v>2.9850568056310114</v>
      </c>
      <c r="AV169" s="1">
        <v>10</v>
      </c>
      <c r="AW169" s="1">
        <v>90.1</v>
      </c>
      <c r="AX169" s="1">
        <v>80</v>
      </c>
      <c r="AY169" s="1"/>
      <c r="AZ169" s="3">
        <v>1.3</v>
      </c>
      <c r="BA169">
        <f t="shared" si="54"/>
        <v>1.4590347923681259</v>
      </c>
      <c r="BB169" s="1">
        <v>15.337162017822266</v>
      </c>
      <c r="BC169" s="1">
        <v>5.3170742988586426</v>
      </c>
      <c r="BD169" s="1">
        <v>1.2796595096588135</v>
      </c>
      <c r="BE169" s="1">
        <v>11.985345840454102</v>
      </c>
      <c r="BF169" s="1">
        <v>2.8845114707946777</v>
      </c>
      <c r="BG169" s="1">
        <v>4.1550698280334473</v>
      </c>
      <c r="BH169" t="e">
        <f>#REF!*100</f>
        <v>#REF!</v>
      </c>
      <c r="BI169" t="s">
        <v>57</v>
      </c>
      <c r="BJ169" t="s">
        <v>58</v>
      </c>
      <c r="BK169">
        <v>0.33500199999999997</v>
      </c>
      <c r="BL169">
        <v>2.9850568056310114</v>
      </c>
      <c r="BM169">
        <v>5.4416165410447466</v>
      </c>
      <c r="BN169">
        <v>0.66499799999999998</v>
      </c>
      <c r="BO169">
        <v>0.65500000000000003</v>
      </c>
      <c r="BP169">
        <v>0.56299999999999994</v>
      </c>
      <c r="BQ169">
        <v>0.56799999999999995</v>
      </c>
      <c r="BR169" s="1">
        <v>0</v>
      </c>
      <c r="BS169" s="15">
        <v>2.8330000000000002</v>
      </c>
      <c r="BT169" s="15">
        <v>2.8330000000000002</v>
      </c>
      <c r="BU169" t="s">
        <v>90</v>
      </c>
      <c r="BV169" t="s">
        <v>90</v>
      </c>
    </row>
    <row r="170" spans="1:74" x14ac:dyDescent="0.25">
      <c r="A170" s="1">
        <v>2007</v>
      </c>
      <c r="B170" s="7" t="s">
        <v>66</v>
      </c>
      <c r="C170" s="1">
        <v>7</v>
      </c>
      <c r="D170">
        <v>0.51026452</v>
      </c>
      <c r="E170" t="s">
        <v>82</v>
      </c>
      <c r="F170" s="1">
        <v>1</v>
      </c>
      <c r="G170" s="1">
        <v>0</v>
      </c>
      <c r="H170" s="1">
        <v>0</v>
      </c>
      <c r="I170" s="1">
        <v>239.87005412292481</v>
      </c>
      <c r="J170" s="1">
        <v>0</v>
      </c>
      <c r="K170" s="1">
        <v>1</v>
      </c>
      <c r="L170" s="1">
        <v>1</v>
      </c>
      <c r="M170" s="1">
        <v>0</v>
      </c>
      <c r="N170" s="1">
        <v>0</v>
      </c>
      <c r="O170" s="1">
        <v>0</v>
      </c>
      <c r="P170" s="1" t="s">
        <v>55</v>
      </c>
      <c r="Q170" s="1" t="s">
        <v>55</v>
      </c>
      <c r="R170" s="22">
        <v>2.6762009999999998</v>
      </c>
      <c r="S170" s="25">
        <v>20.962452499999998</v>
      </c>
      <c r="T170">
        <v>64.672996520996094</v>
      </c>
      <c r="U170" s="1">
        <v>30.655370454587739</v>
      </c>
      <c r="V170" s="1">
        <v>7.7632055282592773</v>
      </c>
      <c r="W170">
        <v>6.6505022729348866</v>
      </c>
      <c r="X170" s="20">
        <v>5.3556920000000003</v>
      </c>
      <c r="Y170" s="1">
        <v>1</v>
      </c>
      <c r="Z170" s="1">
        <v>9.9</v>
      </c>
      <c r="AA170" s="1">
        <v>41</v>
      </c>
      <c r="AB170" s="1">
        <v>5</v>
      </c>
      <c r="AC170" s="1">
        <v>39</v>
      </c>
      <c r="AD170" s="1">
        <v>5</v>
      </c>
      <c r="AE170" s="1">
        <v>0.1</v>
      </c>
      <c r="AF170" s="1">
        <v>0</v>
      </c>
      <c r="AG170" s="1">
        <f t="shared" si="38"/>
        <v>9.9000000000000005E-2</v>
      </c>
      <c r="AH170" s="1">
        <f t="shared" si="39"/>
        <v>0.41</v>
      </c>
      <c r="AI170" s="1">
        <f t="shared" si="40"/>
        <v>0.05</v>
      </c>
      <c r="AJ170" s="1">
        <f t="shared" si="41"/>
        <v>0.39</v>
      </c>
      <c r="AK170" s="1">
        <f t="shared" si="42"/>
        <v>0.05</v>
      </c>
      <c r="AL170" s="1">
        <f t="shared" si="43"/>
        <v>1E-3</v>
      </c>
      <c r="AM170" s="1">
        <f t="shared" si="44"/>
        <v>0</v>
      </c>
      <c r="AN170" s="1">
        <f t="shared" si="45"/>
        <v>9.8010000000000007E-3</v>
      </c>
      <c r="AO170" s="1">
        <f t="shared" si="46"/>
        <v>0.16809999999999997</v>
      </c>
      <c r="AP170" s="1">
        <f t="shared" si="47"/>
        <v>2.5000000000000005E-3</v>
      </c>
      <c r="AQ170" s="1">
        <f t="shared" si="48"/>
        <v>0.15210000000000001</v>
      </c>
      <c r="AR170" s="1">
        <f t="shared" si="49"/>
        <v>2.5000000000000005E-3</v>
      </c>
      <c r="AS170" s="1">
        <f t="shared" si="50"/>
        <v>9.9999999999999995E-7</v>
      </c>
      <c r="AT170" s="1">
        <f t="shared" si="51"/>
        <v>0</v>
      </c>
      <c r="AU170" s="1">
        <f t="shared" si="52"/>
        <v>2.9850568056310114</v>
      </c>
      <c r="AV170" s="1">
        <v>10</v>
      </c>
      <c r="AW170" s="1">
        <v>90.1</v>
      </c>
      <c r="AX170" s="1">
        <v>80</v>
      </c>
      <c r="AY170" s="1"/>
      <c r="AZ170" s="3">
        <v>1.351</v>
      </c>
      <c r="BA170">
        <f t="shared" si="54"/>
        <v>1.516273849607183</v>
      </c>
      <c r="BB170" s="1">
        <v>15.605398178100586</v>
      </c>
      <c r="BC170" s="1">
        <v>5.1563410758972168</v>
      </c>
      <c r="BD170" s="1">
        <v>1.1643538475036621</v>
      </c>
      <c r="BE170" s="1">
        <v>13.40262508392334</v>
      </c>
      <c r="BF170" s="1">
        <v>3.0264480113983154</v>
      </c>
      <c r="BG170" s="1">
        <v>4.4285001754760742</v>
      </c>
      <c r="BH170" t="e">
        <f>#REF!*100</f>
        <v>#REF!</v>
      </c>
      <c r="BI170" t="s">
        <v>57</v>
      </c>
      <c r="BJ170" t="s">
        <v>58</v>
      </c>
      <c r="BK170">
        <v>0.33500199999999997</v>
      </c>
      <c r="BL170">
        <v>2.9850568056310114</v>
      </c>
      <c r="BM170">
        <v>5.4800973355553184</v>
      </c>
      <c r="BN170">
        <v>0.66499799999999998</v>
      </c>
      <c r="BO170">
        <v>0.65500000000000003</v>
      </c>
      <c r="BP170">
        <v>0.55800000000000005</v>
      </c>
      <c r="BQ170">
        <v>0.56299999999999994</v>
      </c>
      <c r="BR170" s="1">
        <v>0</v>
      </c>
      <c r="BS170" s="15">
        <v>2.8330000000000002</v>
      </c>
      <c r="BT170" s="15">
        <v>1.667</v>
      </c>
      <c r="BU170" t="s">
        <v>90</v>
      </c>
      <c r="BV170" t="s">
        <v>55</v>
      </c>
    </row>
    <row r="171" spans="1:74" x14ac:dyDescent="0.25">
      <c r="A171" s="1">
        <v>2008</v>
      </c>
      <c r="B171" s="7" t="s">
        <v>66</v>
      </c>
      <c r="C171" s="1">
        <v>7</v>
      </c>
      <c r="D171">
        <v>0.47544064000000003</v>
      </c>
      <c r="E171" t="s">
        <v>82</v>
      </c>
      <c r="F171" s="1">
        <v>1</v>
      </c>
      <c r="G171" s="1">
        <v>0</v>
      </c>
      <c r="H171" s="1">
        <v>0</v>
      </c>
      <c r="I171" s="1">
        <v>260.46585447692871</v>
      </c>
      <c r="J171" s="1">
        <v>0</v>
      </c>
      <c r="K171" s="1">
        <v>1</v>
      </c>
      <c r="L171" s="1">
        <v>1</v>
      </c>
      <c r="M171" s="1">
        <v>0</v>
      </c>
      <c r="N171" s="1">
        <v>0</v>
      </c>
      <c r="O171" s="1">
        <v>0</v>
      </c>
      <c r="P171" s="1" t="s">
        <v>55</v>
      </c>
      <c r="Q171" s="1" t="s">
        <v>55</v>
      </c>
      <c r="R171" s="22">
        <v>2.9075190000000002</v>
      </c>
      <c r="S171" s="25">
        <v>21.383413000000001</v>
      </c>
      <c r="T171">
        <v>63.941001892089801</v>
      </c>
      <c r="U171" s="1">
        <v>33.893307822763717</v>
      </c>
      <c r="V171" s="1">
        <v>3.7871322631835938</v>
      </c>
      <c r="W171">
        <v>13.847318899426526</v>
      </c>
      <c r="X171" s="20">
        <v>6.5265069999999996</v>
      </c>
      <c r="Y171" s="1">
        <v>1</v>
      </c>
      <c r="Z171" s="1">
        <v>9.9</v>
      </c>
      <c r="AA171" s="1">
        <v>41</v>
      </c>
      <c r="AB171" s="1">
        <v>5</v>
      </c>
      <c r="AC171" s="1">
        <v>39</v>
      </c>
      <c r="AD171" s="1">
        <v>5</v>
      </c>
      <c r="AE171" s="1">
        <v>0.1</v>
      </c>
      <c r="AF171" s="1">
        <v>0</v>
      </c>
      <c r="AG171" s="1">
        <f t="shared" si="38"/>
        <v>9.9000000000000005E-2</v>
      </c>
      <c r="AH171" s="1">
        <f t="shared" si="39"/>
        <v>0.41</v>
      </c>
      <c r="AI171" s="1">
        <f t="shared" si="40"/>
        <v>0.05</v>
      </c>
      <c r="AJ171" s="1">
        <f t="shared" si="41"/>
        <v>0.39</v>
      </c>
      <c r="AK171" s="1">
        <f t="shared" si="42"/>
        <v>0.05</v>
      </c>
      <c r="AL171" s="1">
        <f t="shared" si="43"/>
        <v>1E-3</v>
      </c>
      <c r="AM171" s="1">
        <f t="shared" si="44"/>
        <v>0</v>
      </c>
      <c r="AN171" s="1">
        <f t="shared" si="45"/>
        <v>9.8010000000000007E-3</v>
      </c>
      <c r="AO171" s="1">
        <f t="shared" si="46"/>
        <v>0.16809999999999997</v>
      </c>
      <c r="AP171" s="1">
        <f t="shared" si="47"/>
        <v>2.5000000000000005E-3</v>
      </c>
      <c r="AQ171" s="1">
        <f t="shared" si="48"/>
        <v>0.15210000000000001</v>
      </c>
      <c r="AR171" s="1">
        <f t="shared" si="49"/>
        <v>2.5000000000000005E-3</v>
      </c>
      <c r="AS171" s="1">
        <f t="shared" si="50"/>
        <v>9.9999999999999995E-7</v>
      </c>
      <c r="AT171" s="1">
        <f t="shared" si="51"/>
        <v>0</v>
      </c>
      <c r="AU171" s="1">
        <f t="shared" si="52"/>
        <v>2.9850568056310114</v>
      </c>
      <c r="AV171" s="1">
        <v>10</v>
      </c>
      <c r="AW171" s="1">
        <v>90.1</v>
      </c>
      <c r="AX171" s="1">
        <v>80</v>
      </c>
      <c r="AY171" s="1"/>
      <c r="AZ171" s="3">
        <v>1.4669999999999999</v>
      </c>
      <c r="BA171">
        <f t="shared" si="54"/>
        <v>1.6464646464646464</v>
      </c>
      <c r="BB171" s="1">
        <v>16.039730072021484</v>
      </c>
      <c r="BC171" s="1">
        <v>5.663550853729248</v>
      </c>
      <c r="BD171" s="1">
        <v>1.3181761503219604</v>
      </c>
      <c r="BE171" s="1">
        <v>12.168123245239258</v>
      </c>
      <c r="BF171" s="1">
        <v>2.8320977687835693</v>
      </c>
      <c r="BG171" s="1">
        <v>4.2965049743652344</v>
      </c>
      <c r="BH171" t="e">
        <f>#REF!*100</f>
        <v>#REF!</v>
      </c>
      <c r="BI171" t="s">
        <v>57</v>
      </c>
      <c r="BJ171" t="s">
        <v>58</v>
      </c>
      <c r="BK171">
        <v>0.33500199999999997</v>
      </c>
      <c r="BL171">
        <v>2.9850568056310114</v>
      </c>
      <c r="BM171">
        <v>5.5624717757381017</v>
      </c>
      <c r="BN171">
        <v>0.66499799999999998</v>
      </c>
      <c r="BO171">
        <v>0.65500000000000003</v>
      </c>
      <c r="BP171">
        <v>0.55300000000000005</v>
      </c>
      <c r="BQ171">
        <v>0.55800000000000005</v>
      </c>
      <c r="BR171" s="1">
        <v>1</v>
      </c>
      <c r="BS171" s="15">
        <v>1.667</v>
      </c>
      <c r="BT171" s="15">
        <v>1.667</v>
      </c>
      <c r="BU171" t="s">
        <v>55</v>
      </c>
      <c r="BV171" t="s">
        <v>55</v>
      </c>
    </row>
    <row r="172" spans="1:74" x14ac:dyDescent="0.25">
      <c r="A172" s="1">
        <v>2009</v>
      </c>
      <c r="B172" s="7" t="s">
        <v>66</v>
      </c>
      <c r="C172" s="1">
        <v>7</v>
      </c>
      <c r="D172">
        <v>0.45933308</v>
      </c>
      <c r="E172" t="s">
        <v>82</v>
      </c>
      <c r="F172" s="1">
        <v>1</v>
      </c>
      <c r="G172" s="1">
        <v>0</v>
      </c>
      <c r="H172" s="1">
        <v>0</v>
      </c>
      <c r="I172" s="1">
        <v>269.87600463867187</v>
      </c>
      <c r="J172" s="1">
        <v>1</v>
      </c>
      <c r="K172" s="1">
        <v>1</v>
      </c>
      <c r="L172" s="1">
        <v>1</v>
      </c>
      <c r="M172" s="1">
        <v>0</v>
      </c>
      <c r="N172" s="1">
        <v>0</v>
      </c>
      <c r="O172" s="1">
        <v>0</v>
      </c>
      <c r="P172" s="1" t="s">
        <v>55</v>
      </c>
      <c r="Q172" s="1" t="s">
        <v>55</v>
      </c>
      <c r="R172" s="22">
        <v>4.1779000000000002</v>
      </c>
      <c r="S172" s="25">
        <v>21.7661345</v>
      </c>
      <c r="T172">
        <v>61.058998107910199</v>
      </c>
      <c r="U172" s="1">
        <v>26.855741086095662</v>
      </c>
      <c r="V172" s="1">
        <v>3.8640201091766357</v>
      </c>
      <c r="W172">
        <v>0.65553755919384571</v>
      </c>
      <c r="X172" s="20">
        <v>8.0899420000000006</v>
      </c>
      <c r="Y172" s="1">
        <v>0.93940609693527222</v>
      </c>
      <c r="Z172" s="1">
        <v>9.9</v>
      </c>
      <c r="AA172" s="1">
        <v>41</v>
      </c>
      <c r="AB172" s="1">
        <v>5</v>
      </c>
      <c r="AC172" s="1">
        <v>39</v>
      </c>
      <c r="AD172" s="1">
        <v>5</v>
      </c>
      <c r="AE172" s="1">
        <v>0.1</v>
      </c>
      <c r="AF172" s="1">
        <v>0</v>
      </c>
      <c r="AG172" s="1">
        <f t="shared" si="38"/>
        <v>9.9000000000000005E-2</v>
      </c>
      <c r="AH172" s="1">
        <f t="shared" si="39"/>
        <v>0.41</v>
      </c>
      <c r="AI172" s="1">
        <f t="shared" si="40"/>
        <v>0.05</v>
      </c>
      <c r="AJ172" s="1">
        <f t="shared" si="41"/>
        <v>0.39</v>
      </c>
      <c r="AK172" s="1">
        <f t="shared" si="42"/>
        <v>0.05</v>
      </c>
      <c r="AL172" s="1">
        <f t="shared" si="43"/>
        <v>1E-3</v>
      </c>
      <c r="AM172" s="1">
        <f t="shared" si="44"/>
        <v>0</v>
      </c>
      <c r="AN172" s="1">
        <f t="shared" si="45"/>
        <v>9.8010000000000007E-3</v>
      </c>
      <c r="AO172" s="1">
        <f t="shared" si="46"/>
        <v>0.16809999999999997</v>
      </c>
      <c r="AP172" s="1">
        <f t="shared" si="47"/>
        <v>2.5000000000000005E-3</v>
      </c>
      <c r="AQ172" s="1">
        <f t="shared" si="48"/>
        <v>0.15210000000000001</v>
      </c>
      <c r="AR172" s="1">
        <f t="shared" si="49"/>
        <v>2.5000000000000005E-3</v>
      </c>
      <c r="AS172" s="1">
        <f t="shared" si="50"/>
        <v>9.9999999999999995E-7</v>
      </c>
      <c r="AT172" s="1">
        <f t="shared" si="51"/>
        <v>0</v>
      </c>
      <c r="AU172" s="1">
        <f t="shared" si="52"/>
        <v>2.9850568056310114</v>
      </c>
      <c r="AV172" s="1">
        <v>10</v>
      </c>
      <c r="AW172" s="1">
        <v>90.1</v>
      </c>
      <c r="AX172" s="1">
        <v>80</v>
      </c>
      <c r="AY172" s="1"/>
      <c r="AZ172" s="3">
        <v>1.52</v>
      </c>
      <c r="BA172">
        <f t="shared" si="54"/>
        <v>1.7059483726150395</v>
      </c>
      <c r="BB172" s="1">
        <v>15.964104652404785</v>
      </c>
      <c r="BC172" s="1">
        <v>5.8690218925476074</v>
      </c>
      <c r="BD172" s="1">
        <v>1.41168212890625</v>
      </c>
      <c r="BE172" s="1">
        <v>11.308568954467773</v>
      </c>
      <c r="BF172" s="1">
        <v>2.720062255859375</v>
      </c>
      <c r="BG172" s="1">
        <v>4.1574668884277344</v>
      </c>
      <c r="BH172" t="e">
        <f>#REF!*100</f>
        <v>#REF!</v>
      </c>
      <c r="BI172" t="s">
        <v>57</v>
      </c>
      <c r="BJ172" t="s">
        <v>58</v>
      </c>
      <c r="BK172">
        <v>0.33500199999999997</v>
      </c>
      <c r="BL172">
        <v>2.9850568056310114</v>
      </c>
      <c r="BM172">
        <v>5.5979626114354417</v>
      </c>
      <c r="BN172">
        <v>0.66499799999999998</v>
      </c>
      <c r="BO172">
        <v>0.65500000000000003</v>
      </c>
      <c r="BP172">
        <v>0.54800000000000004</v>
      </c>
      <c r="BQ172">
        <v>0.55300000000000005</v>
      </c>
      <c r="BR172" s="1">
        <v>1</v>
      </c>
      <c r="BS172" s="15">
        <v>1.667</v>
      </c>
      <c r="BT172" s="15">
        <v>1.667</v>
      </c>
      <c r="BU172" t="s">
        <v>55</v>
      </c>
      <c r="BV172" t="s">
        <v>55</v>
      </c>
    </row>
    <row r="173" spans="1:74" x14ac:dyDescent="0.25">
      <c r="A173" s="1">
        <v>2010</v>
      </c>
      <c r="B173" s="7" t="s">
        <v>66</v>
      </c>
      <c r="C173" s="1">
        <v>7</v>
      </c>
      <c r="D173">
        <v>0.46391590999999999</v>
      </c>
      <c r="E173" t="s">
        <v>82</v>
      </c>
      <c r="F173" s="1">
        <v>1</v>
      </c>
      <c r="G173" s="1">
        <v>0</v>
      </c>
      <c r="H173" s="1">
        <v>0</v>
      </c>
      <c r="I173" s="1">
        <v>287.0983549346924</v>
      </c>
      <c r="J173" s="1">
        <v>1</v>
      </c>
      <c r="K173" s="1">
        <v>1</v>
      </c>
      <c r="L173" s="1">
        <v>1</v>
      </c>
      <c r="M173" s="1">
        <v>0</v>
      </c>
      <c r="N173" s="1">
        <v>0</v>
      </c>
      <c r="O173" s="1">
        <v>0</v>
      </c>
      <c r="P173" s="1" t="s">
        <v>55</v>
      </c>
      <c r="Q173" s="1" t="s">
        <v>55</v>
      </c>
      <c r="R173" s="22">
        <v>4.1009929999999999</v>
      </c>
      <c r="S173" s="25">
        <v>23.316907999999998</v>
      </c>
      <c r="T173">
        <v>60.116001129150398</v>
      </c>
      <c r="U173" s="1">
        <v>32.408282742581179</v>
      </c>
      <c r="V173" s="1">
        <v>4.0488529205322266</v>
      </c>
      <c r="W173">
        <v>7.4650799696628809</v>
      </c>
      <c r="X173" s="20">
        <v>8.0835159999999995</v>
      </c>
      <c r="Y173" s="1">
        <v>0.87881219387054443</v>
      </c>
      <c r="Z173" s="1">
        <v>9.9</v>
      </c>
      <c r="AA173" s="1">
        <v>41</v>
      </c>
      <c r="AB173" s="1">
        <v>5</v>
      </c>
      <c r="AC173" s="1">
        <v>39</v>
      </c>
      <c r="AD173" s="1">
        <v>5</v>
      </c>
      <c r="AE173" s="1">
        <v>0.1</v>
      </c>
      <c r="AF173" s="1">
        <v>0</v>
      </c>
      <c r="AG173" s="1">
        <f t="shared" si="38"/>
        <v>9.9000000000000005E-2</v>
      </c>
      <c r="AH173" s="1">
        <f t="shared" si="39"/>
        <v>0.41</v>
      </c>
      <c r="AI173" s="1">
        <f t="shared" si="40"/>
        <v>0.05</v>
      </c>
      <c r="AJ173" s="1">
        <f t="shared" si="41"/>
        <v>0.39</v>
      </c>
      <c r="AK173" s="1">
        <f t="shared" si="42"/>
        <v>0.05</v>
      </c>
      <c r="AL173" s="1">
        <f t="shared" si="43"/>
        <v>1E-3</v>
      </c>
      <c r="AM173" s="1">
        <f t="shared" si="44"/>
        <v>0</v>
      </c>
      <c r="AN173" s="1">
        <f t="shared" si="45"/>
        <v>9.8010000000000007E-3</v>
      </c>
      <c r="AO173" s="1">
        <f t="shared" si="46"/>
        <v>0.16809999999999997</v>
      </c>
      <c r="AP173" s="1">
        <f t="shared" si="47"/>
        <v>2.5000000000000005E-3</v>
      </c>
      <c r="AQ173" s="1">
        <f t="shared" si="48"/>
        <v>0.15210000000000001</v>
      </c>
      <c r="AR173" s="1">
        <f t="shared" si="49"/>
        <v>2.5000000000000005E-3</v>
      </c>
      <c r="AS173" s="1">
        <f t="shared" si="50"/>
        <v>9.9999999999999995E-7</v>
      </c>
      <c r="AT173" s="1">
        <f t="shared" si="51"/>
        <v>0</v>
      </c>
      <c r="AU173" s="1">
        <f t="shared" si="52"/>
        <v>2.9850568056310114</v>
      </c>
      <c r="AV173" s="1">
        <v>10</v>
      </c>
      <c r="AW173" s="1">
        <v>90.1</v>
      </c>
      <c r="AX173" s="1">
        <v>80</v>
      </c>
      <c r="AY173" s="1"/>
      <c r="AZ173" s="3">
        <v>1.617</v>
      </c>
      <c r="BA173">
        <f t="shared" si="54"/>
        <v>1.8148148148148151</v>
      </c>
      <c r="BB173" s="1">
        <v>15.95814323425293</v>
      </c>
      <c r="BC173" s="1">
        <v>5.8366856575012207</v>
      </c>
      <c r="BD173" s="1">
        <v>1.4954096078872681</v>
      </c>
      <c r="BE173" s="1">
        <v>10.671419143676758</v>
      </c>
      <c r="BF173" s="1">
        <v>2.7341103553771973</v>
      </c>
      <c r="BG173" s="1">
        <v>3.9030683040618896</v>
      </c>
      <c r="BH173" t="e">
        <f>#REF!*100</f>
        <v>#REF!</v>
      </c>
      <c r="BI173" t="s">
        <v>57</v>
      </c>
      <c r="BJ173" t="s">
        <v>58</v>
      </c>
      <c r="BK173">
        <v>0.33500199999999997</v>
      </c>
      <c r="BL173">
        <v>2.9850568056310114</v>
      </c>
      <c r="BM173">
        <v>5.6598248571722269</v>
      </c>
      <c r="BN173">
        <v>0.66499799999999998</v>
      </c>
      <c r="BO173">
        <v>0.65500000000000003</v>
      </c>
      <c r="BP173">
        <v>0.54300000000000004</v>
      </c>
      <c r="BQ173">
        <v>0.54800000000000004</v>
      </c>
      <c r="BR173" s="1">
        <v>1</v>
      </c>
      <c r="BS173" s="15">
        <v>1.667</v>
      </c>
      <c r="BT173" s="15">
        <v>1.667</v>
      </c>
      <c r="BU173" t="s">
        <v>55</v>
      </c>
      <c r="BV173" t="s">
        <v>55</v>
      </c>
    </row>
    <row r="174" spans="1:74" x14ac:dyDescent="0.25">
      <c r="A174" s="1">
        <v>2011</v>
      </c>
      <c r="B174" s="7" t="s">
        <v>66</v>
      </c>
      <c r="C174" s="1">
        <v>7</v>
      </c>
      <c r="D174">
        <v>0.43534577000000002</v>
      </c>
      <c r="E174" t="s">
        <v>82</v>
      </c>
      <c r="F174" s="1">
        <v>1</v>
      </c>
      <c r="G174" s="1">
        <v>0</v>
      </c>
      <c r="H174" s="1">
        <v>0</v>
      </c>
      <c r="I174" s="1">
        <v>302.19010519409181</v>
      </c>
      <c r="J174" s="1">
        <v>1</v>
      </c>
      <c r="K174" s="1">
        <v>1</v>
      </c>
      <c r="L174" s="1">
        <v>1</v>
      </c>
      <c r="M174" s="1">
        <v>0</v>
      </c>
      <c r="N174" s="1">
        <v>0</v>
      </c>
      <c r="O174" s="1">
        <v>0</v>
      </c>
      <c r="P174" s="1" t="s">
        <v>55</v>
      </c>
      <c r="Q174" s="1" t="s">
        <v>55</v>
      </c>
      <c r="R174" s="22">
        <v>4.3665409999999998</v>
      </c>
      <c r="S174" s="25">
        <v>23.055714999999999</v>
      </c>
      <c r="T174">
        <v>59.641998291015597</v>
      </c>
      <c r="U174" s="1">
        <v>33.369039090746803</v>
      </c>
      <c r="V174" s="1">
        <v>3.8143746852874756</v>
      </c>
      <c r="W174">
        <v>5.6626567472521714</v>
      </c>
      <c r="X174" s="20">
        <v>8.0840359999999993</v>
      </c>
      <c r="Y174" s="1">
        <v>0.57102119922637939</v>
      </c>
      <c r="Z174" s="1">
        <v>9.9</v>
      </c>
      <c r="AA174" s="1">
        <v>41</v>
      </c>
      <c r="AB174" s="1">
        <v>5</v>
      </c>
      <c r="AC174" s="1">
        <v>39</v>
      </c>
      <c r="AD174" s="1">
        <v>5</v>
      </c>
      <c r="AE174" s="1">
        <v>0.1</v>
      </c>
      <c r="AF174" s="1">
        <v>0</v>
      </c>
      <c r="AG174" s="1">
        <f t="shared" si="38"/>
        <v>9.9000000000000005E-2</v>
      </c>
      <c r="AH174" s="1">
        <f t="shared" si="39"/>
        <v>0.41</v>
      </c>
      <c r="AI174" s="1">
        <f t="shared" si="40"/>
        <v>0.05</v>
      </c>
      <c r="AJ174" s="1">
        <f t="shared" si="41"/>
        <v>0.39</v>
      </c>
      <c r="AK174" s="1">
        <f t="shared" si="42"/>
        <v>0.05</v>
      </c>
      <c r="AL174" s="1">
        <f t="shared" si="43"/>
        <v>1E-3</v>
      </c>
      <c r="AM174" s="1">
        <f t="shared" si="44"/>
        <v>0</v>
      </c>
      <c r="AN174" s="1">
        <f t="shared" si="45"/>
        <v>9.8010000000000007E-3</v>
      </c>
      <c r="AO174" s="1">
        <f t="shared" si="46"/>
        <v>0.16809999999999997</v>
      </c>
      <c r="AP174" s="1">
        <f t="shared" si="47"/>
        <v>2.5000000000000005E-3</v>
      </c>
      <c r="AQ174" s="1">
        <f t="shared" si="48"/>
        <v>0.15210000000000001</v>
      </c>
      <c r="AR174" s="1">
        <f t="shared" si="49"/>
        <v>2.5000000000000005E-3</v>
      </c>
      <c r="AS174" s="1">
        <f t="shared" si="50"/>
        <v>9.9999999999999995E-7</v>
      </c>
      <c r="AT174" s="1">
        <f t="shared" si="51"/>
        <v>0</v>
      </c>
      <c r="AU174" s="1">
        <f t="shared" si="52"/>
        <v>2.9850568056310114</v>
      </c>
      <c r="AV174" s="1">
        <v>10</v>
      </c>
      <c r="AW174" s="1">
        <v>90.1</v>
      </c>
      <c r="AX174" s="1">
        <v>80</v>
      </c>
      <c r="AY174" s="1"/>
      <c r="AZ174" s="3">
        <v>1.702</v>
      </c>
      <c r="BA174">
        <f t="shared" si="54"/>
        <v>1.9102132435465771</v>
      </c>
      <c r="BB174" s="1">
        <v>16.443815231323242</v>
      </c>
      <c r="BC174" s="1">
        <v>6.1997284889221191</v>
      </c>
      <c r="BD174" s="1">
        <v>1.6012626886367798</v>
      </c>
      <c r="BE174" s="1">
        <v>10.269280433654785</v>
      </c>
      <c r="BF174" s="1">
        <v>2.6523444652557373</v>
      </c>
      <c r="BG174" s="1">
        <v>3.8717746734619141</v>
      </c>
      <c r="BH174" t="e">
        <f>#REF!*100</f>
        <v>#REF!</v>
      </c>
      <c r="BI174" t="s">
        <v>57</v>
      </c>
      <c r="BJ174" t="s">
        <v>58</v>
      </c>
      <c r="BK174">
        <v>0.33500199999999997</v>
      </c>
      <c r="BL174">
        <v>2.9850568056310114</v>
      </c>
      <c r="BM174">
        <v>5.7110563067284392</v>
      </c>
      <c r="BN174">
        <v>0.66499799999999998</v>
      </c>
      <c r="BO174">
        <v>0.65500000000000003</v>
      </c>
      <c r="BP174">
        <v>0.53800000000000003</v>
      </c>
      <c r="BQ174">
        <v>0.54300000000000004</v>
      </c>
      <c r="BR174" s="1">
        <v>1</v>
      </c>
      <c r="BS174" s="15">
        <v>1.667</v>
      </c>
      <c r="BT174" s="15">
        <v>1.667</v>
      </c>
      <c r="BU174" t="s">
        <v>55</v>
      </c>
      <c r="BV174" t="s">
        <v>55</v>
      </c>
    </row>
    <row r="175" spans="1:74" x14ac:dyDescent="0.25">
      <c r="A175" s="1">
        <v>2012</v>
      </c>
      <c r="B175" s="7" t="s">
        <v>66</v>
      </c>
      <c r="C175" s="1">
        <v>7</v>
      </c>
      <c r="D175">
        <v>0.43776867000000003</v>
      </c>
      <c r="E175" t="s">
        <v>82</v>
      </c>
      <c r="F175" s="1">
        <v>1</v>
      </c>
      <c r="G175" s="1">
        <v>0</v>
      </c>
      <c r="H175" s="1">
        <v>0</v>
      </c>
      <c r="I175" s="1">
        <v>317.99205546569823</v>
      </c>
      <c r="J175" s="1">
        <v>1</v>
      </c>
      <c r="K175" s="1">
        <v>1</v>
      </c>
      <c r="L175" s="1">
        <v>1</v>
      </c>
      <c r="M175" s="1">
        <v>0</v>
      </c>
      <c r="N175" s="1">
        <v>0</v>
      </c>
      <c r="O175" s="1">
        <v>0</v>
      </c>
      <c r="P175" s="1" t="s">
        <v>55</v>
      </c>
      <c r="Q175" s="1" t="s">
        <v>55</v>
      </c>
      <c r="R175" s="22">
        <v>4.2591989999999997</v>
      </c>
      <c r="S175" s="25">
        <v>24.3366905</v>
      </c>
      <c r="T175">
        <v>60.432998657226598</v>
      </c>
      <c r="U175" s="1">
        <v>31.711733979404205</v>
      </c>
      <c r="V175" s="1">
        <v>4.1582140922546387</v>
      </c>
      <c r="W175">
        <v>5.0449223119926785</v>
      </c>
      <c r="X175" s="20">
        <v>8.1742670000000004</v>
      </c>
      <c r="Y175" s="1">
        <v>0.51042729616165161</v>
      </c>
      <c r="Z175" s="1">
        <v>9.9</v>
      </c>
      <c r="AA175" s="1">
        <v>41</v>
      </c>
      <c r="AB175" s="1">
        <v>5</v>
      </c>
      <c r="AC175" s="1">
        <v>39</v>
      </c>
      <c r="AD175" s="1">
        <v>5</v>
      </c>
      <c r="AE175" s="1">
        <v>0.1</v>
      </c>
      <c r="AF175" s="1">
        <v>0</v>
      </c>
      <c r="AG175" s="1">
        <f t="shared" si="38"/>
        <v>9.9000000000000005E-2</v>
      </c>
      <c r="AH175" s="1">
        <f t="shared" si="39"/>
        <v>0.41</v>
      </c>
      <c r="AI175" s="1">
        <f t="shared" si="40"/>
        <v>0.05</v>
      </c>
      <c r="AJ175" s="1">
        <f t="shared" si="41"/>
        <v>0.39</v>
      </c>
      <c r="AK175" s="1">
        <f t="shared" si="42"/>
        <v>0.05</v>
      </c>
      <c r="AL175" s="1">
        <f t="shared" si="43"/>
        <v>1E-3</v>
      </c>
      <c r="AM175" s="1">
        <f t="shared" si="44"/>
        <v>0</v>
      </c>
      <c r="AN175" s="1">
        <f t="shared" si="45"/>
        <v>9.8010000000000007E-3</v>
      </c>
      <c r="AO175" s="1">
        <f t="shared" si="46"/>
        <v>0.16809999999999997</v>
      </c>
      <c r="AP175" s="1">
        <f t="shared" si="47"/>
        <v>2.5000000000000005E-3</v>
      </c>
      <c r="AQ175" s="1">
        <f t="shared" si="48"/>
        <v>0.15210000000000001</v>
      </c>
      <c r="AR175" s="1">
        <f t="shared" si="49"/>
        <v>2.5000000000000005E-3</v>
      </c>
      <c r="AS175" s="1">
        <f t="shared" si="50"/>
        <v>9.9999999999999995E-7</v>
      </c>
      <c r="AT175" s="1">
        <f t="shared" si="51"/>
        <v>0</v>
      </c>
      <c r="AU175" s="1">
        <f t="shared" si="52"/>
        <v>2.9850568056310114</v>
      </c>
      <c r="AV175" s="1">
        <v>10</v>
      </c>
      <c r="AW175" s="1">
        <v>90.1</v>
      </c>
      <c r="AX175" s="1">
        <v>80</v>
      </c>
      <c r="AY175" s="1"/>
      <c r="AZ175" s="3">
        <v>1.7909999999999999</v>
      </c>
      <c r="BA175">
        <f t="shared" si="54"/>
        <v>2.0101010101010104</v>
      </c>
      <c r="BB175" s="1">
        <v>16.147317886352539</v>
      </c>
      <c r="BC175" s="1">
        <v>6.2270026206970215</v>
      </c>
      <c r="BD175" s="1">
        <v>1.538899302482605</v>
      </c>
      <c r="BE175" s="1">
        <v>10.492771148681641</v>
      </c>
      <c r="BF175" s="1">
        <v>2.5931124687194824</v>
      </c>
      <c r="BG175" s="1">
        <v>4.0464000701904297</v>
      </c>
      <c r="BH175" t="e">
        <f>#REF!*100</f>
        <v>#REF!</v>
      </c>
      <c r="BI175" t="s">
        <v>57</v>
      </c>
      <c r="BJ175" t="s">
        <v>58</v>
      </c>
      <c r="BK175">
        <v>0.33500199999999997</v>
      </c>
      <c r="BL175">
        <v>2.9850568056310114</v>
      </c>
      <c r="BM175">
        <v>5.7620263996558316</v>
      </c>
      <c r="BN175">
        <v>0.66499799999999998</v>
      </c>
      <c r="BO175">
        <v>0.65500000000000003</v>
      </c>
      <c r="BP175">
        <v>0.53300000000000003</v>
      </c>
      <c r="BQ175">
        <v>0.53800000000000003</v>
      </c>
      <c r="BR175" s="1">
        <v>1</v>
      </c>
      <c r="BS175" s="15">
        <v>1.667</v>
      </c>
      <c r="BT175" s="15">
        <v>1.667</v>
      </c>
      <c r="BU175" t="s">
        <v>55</v>
      </c>
      <c r="BV175" t="s">
        <v>55</v>
      </c>
    </row>
    <row r="176" spans="1:74" x14ac:dyDescent="0.25">
      <c r="A176" s="1">
        <v>2013</v>
      </c>
      <c r="B176" s="7" t="s">
        <v>66</v>
      </c>
      <c r="C176" s="1">
        <v>7</v>
      </c>
      <c r="D176">
        <v>0.44490109999999999</v>
      </c>
      <c r="E176" t="s">
        <v>82</v>
      </c>
      <c r="F176" s="1">
        <v>1</v>
      </c>
      <c r="G176" s="1">
        <v>0</v>
      </c>
      <c r="H176" s="1">
        <v>0</v>
      </c>
      <c r="I176" s="1">
        <v>337.34500579833986</v>
      </c>
      <c r="J176" s="1">
        <v>1</v>
      </c>
      <c r="K176" s="1">
        <v>1</v>
      </c>
      <c r="L176" s="1">
        <v>1</v>
      </c>
      <c r="M176" s="1">
        <v>0</v>
      </c>
      <c r="N176" s="1">
        <v>0</v>
      </c>
      <c r="O176" s="1">
        <v>0</v>
      </c>
      <c r="P176" s="1" t="s">
        <v>55</v>
      </c>
      <c r="Q176" s="1" t="s">
        <v>55</v>
      </c>
      <c r="R176" s="22">
        <v>4.7527970000000002</v>
      </c>
      <c r="S176" s="25">
        <v>23.701433000000002</v>
      </c>
      <c r="T176">
        <v>60.341999053955099</v>
      </c>
      <c r="U176" s="1">
        <v>31.633728396399892</v>
      </c>
      <c r="V176" s="11">
        <f>(W175-V175)+W176</f>
        <v>3.9210080106502687</v>
      </c>
      <c r="W176">
        <v>3.0342997909122289</v>
      </c>
      <c r="X176" s="20">
        <v>9.2495969999999996</v>
      </c>
      <c r="Y176" s="1">
        <v>0.44983342289924622</v>
      </c>
      <c r="Z176" s="1">
        <v>9.9</v>
      </c>
      <c r="AA176" s="1">
        <v>41</v>
      </c>
      <c r="AB176" s="1">
        <v>5</v>
      </c>
      <c r="AC176" s="1">
        <v>39</v>
      </c>
      <c r="AD176" s="1">
        <v>5</v>
      </c>
      <c r="AE176" s="1">
        <v>0.1</v>
      </c>
      <c r="AF176" s="1">
        <v>0</v>
      </c>
      <c r="AG176" s="1">
        <f t="shared" si="38"/>
        <v>9.9000000000000005E-2</v>
      </c>
      <c r="AH176" s="1">
        <f t="shared" si="39"/>
        <v>0.41</v>
      </c>
      <c r="AI176" s="1">
        <f t="shared" si="40"/>
        <v>0.05</v>
      </c>
      <c r="AJ176" s="1">
        <f t="shared" si="41"/>
        <v>0.39</v>
      </c>
      <c r="AK176" s="1">
        <f t="shared" si="42"/>
        <v>0.05</v>
      </c>
      <c r="AL176" s="1">
        <f t="shared" si="43"/>
        <v>1E-3</v>
      </c>
      <c r="AM176" s="1">
        <f t="shared" si="44"/>
        <v>0</v>
      </c>
      <c r="AN176" s="1">
        <f t="shared" si="45"/>
        <v>9.8010000000000007E-3</v>
      </c>
      <c r="AO176" s="1">
        <f t="shared" si="46"/>
        <v>0.16809999999999997</v>
      </c>
      <c r="AP176" s="1">
        <f t="shared" si="47"/>
        <v>2.5000000000000005E-3</v>
      </c>
      <c r="AQ176" s="1">
        <f t="shared" si="48"/>
        <v>0.15210000000000001</v>
      </c>
      <c r="AR176" s="1">
        <f t="shared" si="49"/>
        <v>2.5000000000000005E-3</v>
      </c>
      <c r="AS176" s="1">
        <f t="shared" si="50"/>
        <v>9.9999999999999995E-7</v>
      </c>
      <c r="AT176" s="1">
        <f t="shared" si="51"/>
        <v>0</v>
      </c>
      <c r="AU176" s="1">
        <f t="shared" si="52"/>
        <v>2.9850568056310114</v>
      </c>
      <c r="AV176" s="1">
        <v>10</v>
      </c>
      <c r="AW176" s="1">
        <v>90.1</v>
      </c>
      <c r="AX176" s="1">
        <v>80</v>
      </c>
      <c r="AY176" s="1"/>
      <c r="AZ176" s="3">
        <v>1.9</v>
      </c>
      <c r="BA176">
        <f t="shared" si="54"/>
        <v>2.1324354657687992</v>
      </c>
      <c r="BB176" s="1"/>
      <c r="BC176" s="1"/>
      <c r="BD176" s="1"/>
      <c r="BE176" s="1"/>
      <c r="BF176" s="1"/>
      <c r="BG176" s="1"/>
      <c r="BH176" t="e">
        <f>#REF!*100</f>
        <v>#REF!</v>
      </c>
      <c r="BI176" t="s">
        <v>57</v>
      </c>
      <c r="BJ176" t="s">
        <v>58</v>
      </c>
      <c r="BK176">
        <v>0.33500199999999997</v>
      </c>
      <c r="BL176">
        <v>2.9850568056310114</v>
      </c>
      <c r="BM176">
        <v>5.8211061627496514</v>
      </c>
      <c r="BN176">
        <v>0.66499799999999998</v>
      </c>
      <c r="BO176">
        <v>0.65500000000000003</v>
      </c>
      <c r="BP176">
        <v>0.52800000000000002</v>
      </c>
      <c r="BQ176">
        <v>0.53300000000000003</v>
      </c>
      <c r="BR176" s="1">
        <v>1</v>
      </c>
      <c r="BS176" s="15">
        <v>1.667</v>
      </c>
      <c r="BT176" s="15">
        <v>1.833</v>
      </c>
      <c r="BU176" t="s">
        <v>55</v>
      </c>
      <c r="BV176" t="s">
        <v>55</v>
      </c>
    </row>
    <row r="177" spans="1:74" x14ac:dyDescent="0.25">
      <c r="A177" s="1">
        <v>2014</v>
      </c>
      <c r="B177" s="7" t="s">
        <v>66</v>
      </c>
      <c r="C177" s="1">
        <v>7</v>
      </c>
      <c r="D177">
        <v>0.42525033000000001</v>
      </c>
      <c r="E177" t="s">
        <v>82</v>
      </c>
      <c r="F177" s="1">
        <v>1</v>
      </c>
      <c r="G177" s="1">
        <v>0</v>
      </c>
      <c r="H177" s="1">
        <v>0</v>
      </c>
      <c r="I177" s="1">
        <v>348.17555598449707</v>
      </c>
      <c r="J177" s="1">
        <v>1</v>
      </c>
      <c r="K177" s="1">
        <v>1</v>
      </c>
      <c r="L177" s="1">
        <v>1</v>
      </c>
      <c r="M177" s="1">
        <v>0</v>
      </c>
      <c r="N177" s="1">
        <v>0</v>
      </c>
      <c r="O177" s="1">
        <v>0</v>
      </c>
      <c r="P177" s="1" t="s">
        <v>55</v>
      </c>
      <c r="Q177" s="1" t="s">
        <v>55</v>
      </c>
      <c r="R177" s="22">
        <v>4.5404850000000003</v>
      </c>
      <c r="S177" s="25">
        <v>21.6955645</v>
      </c>
      <c r="T177">
        <v>60.441001892089801</v>
      </c>
      <c r="U177" s="1">
        <v>30.71333147602175</v>
      </c>
      <c r="V177" s="11">
        <f>(W176-V176)+W177</f>
        <v>1.6407745029486165</v>
      </c>
      <c r="W177">
        <v>2.5274827226866563</v>
      </c>
      <c r="X177" s="20">
        <v>8.4940239999999996</v>
      </c>
      <c r="Y177" s="1">
        <v>0.44983342289924622</v>
      </c>
      <c r="Z177" s="1">
        <v>9.9</v>
      </c>
      <c r="AA177" s="1">
        <v>41</v>
      </c>
      <c r="AB177" s="1">
        <v>5</v>
      </c>
      <c r="AC177" s="1">
        <v>39</v>
      </c>
      <c r="AD177" s="1">
        <v>5</v>
      </c>
      <c r="AE177" s="1">
        <v>0.1</v>
      </c>
      <c r="AF177" s="1">
        <v>0</v>
      </c>
      <c r="AG177" s="1">
        <f t="shared" si="38"/>
        <v>9.9000000000000005E-2</v>
      </c>
      <c r="AH177" s="1">
        <f t="shared" si="39"/>
        <v>0.41</v>
      </c>
      <c r="AI177" s="1">
        <f t="shared" si="40"/>
        <v>0.05</v>
      </c>
      <c r="AJ177" s="1">
        <f t="shared" si="41"/>
        <v>0.39</v>
      </c>
      <c r="AK177" s="1">
        <f t="shared" si="42"/>
        <v>0.05</v>
      </c>
      <c r="AL177" s="1">
        <f t="shared" si="43"/>
        <v>1E-3</v>
      </c>
      <c r="AM177" s="1">
        <f t="shared" si="44"/>
        <v>0</v>
      </c>
      <c r="AN177" s="1">
        <f t="shared" si="45"/>
        <v>9.8010000000000007E-3</v>
      </c>
      <c r="AO177" s="1">
        <f t="shared" si="46"/>
        <v>0.16809999999999997</v>
      </c>
      <c r="AP177" s="1">
        <f t="shared" si="47"/>
        <v>2.5000000000000005E-3</v>
      </c>
      <c r="AQ177" s="1">
        <f t="shared" si="48"/>
        <v>0.15210000000000001</v>
      </c>
      <c r="AR177" s="1">
        <f t="shared" si="49"/>
        <v>2.5000000000000005E-3</v>
      </c>
      <c r="AS177" s="1">
        <f t="shared" si="50"/>
        <v>9.9999999999999995E-7</v>
      </c>
      <c r="AT177" s="1">
        <f t="shared" si="51"/>
        <v>0</v>
      </c>
      <c r="AU177" s="1">
        <f t="shared" si="52"/>
        <v>2.9850568056310114</v>
      </c>
      <c r="AV177" s="1">
        <v>10</v>
      </c>
      <c r="AW177" s="1">
        <v>90.1</v>
      </c>
      <c r="AX177" s="1">
        <v>80</v>
      </c>
      <c r="AY177" s="1"/>
      <c r="AZ177" s="3">
        <v>1.9609999999999999</v>
      </c>
      <c r="BA177">
        <f t="shared" si="54"/>
        <v>2.2008978675645343</v>
      </c>
      <c r="BB177" s="1"/>
      <c r="BC177" s="1"/>
      <c r="BD177" s="1"/>
      <c r="BE177" s="1"/>
      <c r="BF177" s="1"/>
      <c r="BG177" s="1"/>
      <c r="BH177" t="e">
        <f>#REF!*100</f>
        <v>#REF!</v>
      </c>
      <c r="BI177" t="s">
        <v>57</v>
      </c>
      <c r="BJ177" t="s">
        <v>58</v>
      </c>
      <c r="BK177">
        <v>0.33500199999999997</v>
      </c>
      <c r="BL177">
        <v>2.9850568056310114</v>
      </c>
      <c r="BM177">
        <v>5.8527068237914657</v>
      </c>
      <c r="BN177">
        <v>0.66499799999999998</v>
      </c>
      <c r="BO177">
        <v>0.65500000000000003</v>
      </c>
      <c r="BP177">
        <v>0.52800000000000002</v>
      </c>
      <c r="BQ177">
        <v>0.52800000000000002</v>
      </c>
      <c r="BR177" s="1">
        <v>1</v>
      </c>
      <c r="BS177" s="15">
        <v>1.833</v>
      </c>
      <c r="BT177" s="15">
        <v>1.833</v>
      </c>
      <c r="BU177" t="s">
        <v>55</v>
      </c>
      <c r="BV177" t="s">
        <v>55</v>
      </c>
    </row>
    <row r="178" spans="1:74" x14ac:dyDescent="0.25">
      <c r="A178" s="1">
        <v>1993</v>
      </c>
      <c r="B178" s="7" t="s">
        <v>67</v>
      </c>
      <c r="C178" s="1">
        <v>8</v>
      </c>
      <c r="D178">
        <v>0.49449910274151498</v>
      </c>
      <c r="E178" t="s">
        <v>83</v>
      </c>
      <c r="F178" s="1">
        <v>0</v>
      </c>
      <c r="G178" s="1">
        <v>1</v>
      </c>
      <c r="H178" s="1">
        <v>0</v>
      </c>
      <c r="I178" s="1">
        <v>207.46570805358886</v>
      </c>
      <c r="J178" s="1">
        <v>1</v>
      </c>
      <c r="K178" s="1">
        <v>1</v>
      </c>
      <c r="L178" s="1">
        <v>0</v>
      </c>
      <c r="M178" s="1">
        <v>1</v>
      </c>
      <c r="N178" s="1">
        <v>0</v>
      </c>
      <c r="O178" s="1">
        <v>0</v>
      </c>
      <c r="P178" s="1" t="s">
        <v>52</v>
      </c>
      <c r="Q178" s="1" t="s">
        <v>52</v>
      </c>
      <c r="R178" s="18">
        <v>1.7289289999999999</v>
      </c>
      <c r="S178" s="11">
        <v>11.912826617945001</v>
      </c>
      <c r="T178">
        <v>53.790000915527301</v>
      </c>
      <c r="U178" s="1">
        <v>34.107812049582016</v>
      </c>
      <c r="V178" s="1">
        <v>10.043779763138206</v>
      </c>
      <c r="W178">
        <v>8.5159018138351001</v>
      </c>
      <c r="X178" s="11">
        <v>4.3699994087218998</v>
      </c>
      <c r="Y178" s="1">
        <v>0.41109263896942139</v>
      </c>
      <c r="Z178" s="1">
        <v>1</v>
      </c>
      <c r="AA178" s="1">
        <v>91</v>
      </c>
      <c r="AB178" s="1">
        <v>0</v>
      </c>
      <c r="AC178" s="1">
        <v>8</v>
      </c>
      <c r="AD178" s="1">
        <v>0</v>
      </c>
      <c r="AE178" s="1">
        <v>0</v>
      </c>
      <c r="AF178" s="1">
        <v>0</v>
      </c>
      <c r="AG178" s="1">
        <f t="shared" si="38"/>
        <v>0.01</v>
      </c>
      <c r="AH178" s="1">
        <f t="shared" si="39"/>
        <v>0.91</v>
      </c>
      <c r="AI178" s="1">
        <f t="shared" si="40"/>
        <v>0</v>
      </c>
      <c r="AJ178" s="1">
        <f t="shared" si="41"/>
        <v>0.08</v>
      </c>
      <c r="AK178" s="1">
        <f t="shared" si="42"/>
        <v>0</v>
      </c>
      <c r="AL178" s="1">
        <f t="shared" si="43"/>
        <v>0</v>
      </c>
      <c r="AM178" s="1">
        <f t="shared" si="44"/>
        <v>0</v>
      </c>
      <c r="AN178" s="1">
        <f t="shared" si="45"/>
        <v>1E-4</v>
      </c>
      <c r="AO178" s="1">
        <f t="shared" si="46"/>
        <v>0.82810000000000006</v>
      </c>
      <c r="AP178" s="1">
        <f t="shared" si="47"/>
        <v>0</v>
      </c>
      <c r="AQ178" s="1">
        <f t="shared" si="48"/>
        <v>6.4000000000000003E-3</v>
      </c>
      <c r="AR178" s="1">
        <f t="shared" si="49"/>
        <v>0</v>
      </c>
      <c r="AS178" s="1">
        <f t="shared" si="50"/>
        <v>0</v>
      </c>
      <c r="AT178" s="1">
        <f t="shared" si="51"/>
        <v>0</v>
      </c>
      <c r="AU178" s="1">
        <f t="shared" si="52"/>
        <v>1.1981787682722262</v>
      </c>
      <c r="AV178" s="1">
        <v>0</v>
      </c>
      <c r="AW178" s="1">
        <v>99</v>
      </c>
      <c r="AX178" s="1">
        <v>99</v>
      </c>
      <c r="AY178" s="1"/>
      <c r="AZ178" s="3">
        <v>1.0629999999999999</v>
      </c>
      <c r="BA178">
        <f t="shared" ref="BA178:BA199" si="55">AZ178/AZ$156</f>
        <v>1.2346109175377467</v>
      </c>
      <c r="BB178" s="1"/>
      <c r="BC178" s="1"/>
      <c r="BD178" s="1"/>
      <c r="BE178" s="1"/>
      <c r="BF178" s="1"/>
      <c r="BG178" s="1"/>
      <c r="BH178" t="e">
        <f>#REF!*100</f>
        <v>#REF!</v>
      </c>
      <c r="BI178" t="s">
        <v>24</v>
      </c>
      <c r="BJ178" t="s">
        <v>58</v>
      </c>
      <c r="BK178">
        <v>0.83460000000000001</v>
      </c>
      <c r="BL178">
        <v>1.1981787682722262</v>
      </c>
      <c r="BM178">
        <v>5.3349660636210761</v>
      </c>
      <c r="BN178">
        <v>0.16539999999999999</v>
      </c>
      <c r="BO178">
        <v>0.19800000000000001</v>
      </c>
      <c r="BP178">
        <v>0.17799999999999999</v>
      </c>
      <c r="BQ178">
        <v>0.17799999999999999</v>
      </c>
      <c r="BR178" s="1">
        <v>0</v>
      </c>
      <c r="BS178" s="15">
        <v>5.5</v>
      </c>
      <c r="BT178" s="15">
        <v>5.5</v>
      </c>
      <c r="BU178" t="s">
        <v>90</v>
      </c>
      <c r="BV178" t="s">
        <v>90</v>
      </c>
    </row>
    <row r="179" spans="1:74" x14ac:dyDescent="0.25">
      <c r="A179" s="1">
        <v>1994</v>
      </c>
      <c r="B179" s="7" t="s">
        <v>67</v>
      </c>
      <c r="C179" s="1">
        <v>8</v>
      </c>
      <c r="D179">
        <v>0.488847188166188</v>
      </c>
      <c r="E179" t="s">
        <v>83</v>
      </c>
      <c r="F179" s="1">
        <v>0</v>
      </c>
      <c r="G179" s="1">
        <v>1</v>
      </c>
      <c r="H179" s="1">
        <v>0</v>
      </c>
      <c r="I179" s="1">
        <v>203.75747808837892</v>
      </c>
      <c r="J179" s="1">
        <v>1</v>
      </c>
      <c r="K179" s="1">
        <v>1</v>
      </c>
      <c r="L179" s="1">
        <v>0</v>
      </c>
      <c r="M179" s="1">
        <v>1</v>
      </c>
      <c r="N179" s="1">
        <v>0</v>
      </c>
      <c r="O179" s="1">
        <v>0</v>
      </c>
      <c r="P179" s="1" t="s">
        <v>52</v>
      </c>
      <c r="Q179" s="1" t="s">
        <v>52</v>
      </c>
      <c r="R179" s="18">
        <v>2.0116200000000002</v>
      </c>
      <c r="S179" s="11">
        <v>11.6907871167714</v>
      </c>
      <c r="T179">
        <v>55.988998413085902</v>
      </c>
      <c r="U179" s="1">
        <v>35.207034728406057</v>
      </c>
      <c r="V179" s="1">
        <v>8.3124780251818979</v>
      </c>
      <c r="W179">
        <v>9.891924584159014</v>
      </c>
      <c r="X179" s="11">
        <v>4.8599996566772301</v>
      </c>
      <c r="Y179" s="1">
        <v>0.41109263896942139</v>
      </c>
      <c r="Z179" s="1">
        <v>1</v>
      </c>
      <c r="AA179" s="1">
        <v>91</v>
      </c>
      <c r="AB179" s="1">
        <v>0</v>
      </c>
      <c r="AC179" s="1">
        <v>8</v>
      </c>
      <c r="AD179" s="1">
        <v>0</v>
      </c>
      <c r="AE179" s="1">
        <v>0</v>
      </c>
      <c r="AF179" s="1">
        <v>0</v>
      </c>
      <c r="AG179" s="1">
        <f t="shared" si="38"/>
        <v>0.01</v>
      </c>
      <c r="AH179" s="1">
        <f t="shared" si="39"/>
        <v>0.91</v>
      </c>
      <c r="AI179" s="1">
        <f t="shared" si="40"/>
        <v>0</v>
      </c>
      <c r="AJ179" s="1">
        <f t="shared" si="41"/>
        <v>0.08</v>
      </c>
      <c r="AK179" s="1">
        <f t="shared" si="42"/>
        <v>0</v>
      </c>
      <c r="AL179" s="1">
        <f t="shared" si="43"/>
        <v>0</v>
      </c>
      <c r="AM179" s="1">
        <f t="shared" si="44"/>
        <v>0</v>
      </c>
      <c r="AN179" s="1">
        <f t="shared" si="45"/>
        <v>1E-4</v>
      </c>
      <c r="AO179" s="1">
        <f t="shared" si="46"/>
        <v>0.82810000000000006</v>
      </c>
      <c r="AP179" s="1">
        <f t="shared" si="47"/>
        <v>0</v>
      </c>
      <c r="AQ179" s="1">
        <f t="shared" si="48"/>
        <v>6.4000000000000003E-3</v>
      </c>
      <c r="AR179" s="1">
        <f t="shared" si="49"/>
        <v>0</v>
      </c>
      <c r="AS179" s="1">
        <f t="shared" si="50"/>
        <v>0</v>
      </c>
      <c r="AT179" s="1">
        <f t="shared" si="51"/>
        <v>0</v>
      </c>
      <c r="AU179" s="1">
        <f t="shared" si="52"/>
        <v>1.1981787682722262</v>
      </c>
      <c r="AV179" s="1">
        <v>0</v>
      </c>
      <c r="AW179" s="1">
        <v>99</v>
      </c>
      <c r="AX179" s="1">
        <v>99</v>
      </c>
      <c r="AY179" s="1"/>
      <c r="AZ179" s="3">
        <v>1.044</v>
      </c>
      <c r="BA179">
        <f t="shared" si="55"/>
        <v>1.2125435540069687</v>
      </c>
      <c r="BB179" s="1"/>
      <c r="BC179" s="1"/>
      <c r="BD179" s="1"/>
      <c r="BE179" s="1"/>
      <c r="BF179" s="1"/>
      <c r="BG179" s="1"/>
      <c r="BH179" t="e">
        <f>#REF!*100</f>
        <v>#REF!</v>
      </c>
      <c r="BI179" t="s">
        <v>24</v>
      </c>
      <c r="BJ179" t="s">
        <v>58</v>
      </c>
      <c r="BK179">
        <v>0.83460000000000001</v>
      </c>
      <c r="BL179">
        <v>1.1981787682722262</v>
      </c>
      <c r="BM179">
        <v>5.3169304537217128</v>
      </c>
      <c r="BN179">
        <v>0.16539999999999999</v>
      </c>
      <c r="BO179">
        <v>0.19800000000000001</v>
      </c>
      <c r="BP179">
        <v>0.17699999999999999</v>
      </c>
      <c r="BQ179">
        <v>0.17799999999999999</v>
      </c>
      <c r="BR179" s="1">
        <v>0</v>
      </c>
      <c r="BS179" s="15">
        <v>5.5</v>
      </c>
      <c r="BT179" s="15">
        <v>5.5</v>
      </c>
      <c r="BU179" t="s">
        <v>90</v>
      </c>
      <c r="BV179" t="s">
        <v>90</v>
      </c>
    </row>
    <row r="180" spans="1:74" x14ac:dyDescent="0.25">
      <c r="A180" s="1">
        <v>1995</v>
      </c>
      <c r="B180" s="7" t="s">
        <v>67</v>
      </c>
      <c r="C180" s="1">
        <v>8</v>
      </c>
      <c r="D180">
        <v>0.47189144444020797</v>
      </c>
      <c r="E180" t="s">
        <v>83</v>
      </c>
      <c r="F180" s="1">
        <v>0</v>
      </c>
      <c r="G180" s="1">
        <v>1</v>
      </c>
      <c r="H180" s="1">
        <v>0</v>
      </c>
      <c r="I180" s="1">
        <v>204.53815808105469</v>
      </c>
      <c r="J180" s="1">
        <v>1</v>
      </c>
      <c r="K180" s="1">
        <v>1</v>
      </c>
      <c r="L180" s="1">
        <v>0</v>
      </c>
      <c r="M180" s="1">
        <v>1</v>
      </c>
      <c r="N180" s="1">
        <v>0</v>
      </c>
      <c r="O180" s="1">
        <v>0</v>
      </c>
      <c r="P180" s="1" t="s">
        <v>52</v>
      </c>
      <c r="Q180" s="1" t="s">
        <v>52</v>
      </c>
      <c r="R180" s="18">
        <v>2.1209980000000002</v>
      </c>
      <c r="S180" s="25">
        <v>10.371028150000001</v>
      </c>
      <c r="T180">
        <v>55.056999206542997</v>
      </c>
      <c r="U180" s="1">
        <v>37.758012736171779</v>
      </c>
      <c r="V180" s="1">
        <v>7.8281732655447565</v>
      </c>
      <c r="W180">
        <v>10.43495998652017</v>
      </c>
      <c r="X180" s="1">
        <v>5.3499999046325604</v>
      </c>
      <c r="Y180" s="1">
        <v>0.41109263896942139</v>
      </c>
      <c r="Z180" s="1">
        <v>1</v>
      </c>
      <c r="AA180" s="1">
        <v>91</v>
      </c>
      <c r="AB180" s="1">
        <v>0</v>
      </c>
      <c r="AC180" s="1">
        <v>8</v>
      </c>
      <c r="AD180" s="1">
        <v>0</v>
      </c>
      <c r="AE180" s="1">
        <v>0</v>
      </c>
      <c r="AF180" s="1">
        <v>0</v>
      </c>
      <c r="AG180" s="1">
        <f t="shared" si="38"/>
        <v>0.01</v>
      </c>
      <c r="AH180" s="1">
        <f t="shared" si="39"/>
        <v>0.91</v>
      </c>
      <c r="AI180" s="1">
        <f t="shared" si="40"/>
        <v>0</v>
      </c>
      <c r="AJ180" s="1">
        <f t="shared" si="41"/>
        <v>0.08</v>
      </c>
      <c r="AK180" s="1">
        <f t="shared" si="42"/>
        <v>0</v>
      </c>
      <c r="AL180" s="1">
        <f t="shared" si="43"/>
        <v>0</v>
      </c>
      <c r="AM180" s="1">
        <f t="shared" si="44"/>
        <v>0</v>
      </c>
      <c r="AN180" s="1">
        <f t="shared" si="45"/>
        <v>1E-4</v>
      </c>
      <c r="AO180" s="1">
        <f t="shared" si="46"/>
        <v>0.82810000000000006</v>
      </c>
      <c r="AP180" s="1">
        <f t="shared" si="47"/>
        <v>0</v>
      </c>
      <c r="AQ180" s="1">
        <f t="shared" si="48"/>
        <v>6.4000000000000003E-3</v>
      </c>
      <c r="AR180" s="1">
        <f t="shared" si="49"/>
        <v>0</v>
      </c>
      <c r="AS180" s="1">
        <f t="shared" si="50"/>
        <v>0</v>
      </c>
      <c r="AT180" s="1">
        <f t="shared" si="51"/>
        <v>0</v>
      </c>
      <c r="AU180" s="1">
        <f t="shared" si="52"/>
        <v>1.1981787682722262</v>
      </c>
      <c r="AV180" s="1">
        <v>0</v>
      </c>
      <c r="AW180" s="1">
        <v>99</v>
      </c>
      <c r="AX180" s="1">
        <v>99</v>
      </c>
      <c r="AY180" s="1"/>
      <c r="AZ180" s="3">
        <v>1.048</v>
      </c>
      <c r="BA180">
        <f t="shared" si="55"/>
        <v>1.2171893147502904</v>
      </c>
      <c r="BB180" s="1">
        <v>16</v>
      </c>
      <c r="BC180" s="1">
        <v>5.8000001907348633</v>
      </c>
      <c r="BD180" s="1">
        <v>1</v>
      </c>
      <c r="BE180" s="1">
        <v>16</v>
      </c>
      <c r="BF180" s="1">
        <v>2.7586207389831543</v>
      </c>
      <c r="BG180" s="1">
        <v>5.8000001907348633</v>
      </c>
      <c r="BH180" t="e">
        <f>#REF!*100</f>
        <v>#REF!</v>
      </c>
      <c r="BI180" t="s">
        <v>24</v>
      </c>
      <c r="BJ180" t="s">
        <v>58</v>
      </c>
      <c r="BK180">
        <v>0.83460000000000001</v>
      </c>
      <c r="BL180">
        <v>1.1981787682722262</v>
      </c>
      <c r="BM180">
        <v>5.3207545501601157</v>
      </c>
      <c r="BN180">
        <v>0.16539999999999999</v>
      </c>
      <c r="BO180">
        <v>0.19800000000000001</v>
      </c>
      <c r="BP180">
        <v>0.17699999999999999</v>
      </c>
      <c r="BQ180">
        <v>0.17699999999999999</v>
      </c>
      <c r="BR180" s="1">
        <v>0</v>
      </c>
      <c r="BS180" s="15">
        <v>5.5</v>
      </c>
      <c r="BT180" s="15">
        <v>5.5</v>
      </c>
      <c r="BU180" t="s">
        <v>90</v>
      </c>
      <c r="BV180" t="s">
        <v>90</v>
      </c>
    </row>
    <row r="181" spans="1:74" x14ac:dyDescent="0.25">
      <c r="A181" s="1">
        <v>1996</v>
      </c>
      <c r="B181" s="7" t="s">
        <v>67</v>
      </c>
      <c r="C181" s="1">
        <v>8</v>
      </c>
      <c r="D181">
        <v>0.48319527359086201</v>
      </c>
      <c r="E181" t="s">
        <v>83</v>
      </c>
      <c r="F181" s="1">
        <v>0</v>
      </c>
      <c r="G181" s="1">
        <v>1</v>
      </c>
      <c r="H181" s="1">
        <v>0</v>
      </c>
      <c r="I181" s="1">
        <v>197.12169815063476</v>
      </c>
      <c r="J181" s="1">
        <v>1</v>
      </c>
      <c r="K181" s="1">
        <v>1</v>
      </c>
      <c r="L181" s="1">
        <v>0</v>
      </c>
      <c r="M181" s="1">
        <v>1</v>
      </c>
      <c r="N181" s="1">
        <v>0</v>
      </c>
      <c r="O181" s="1">
        <v>0</v>
      </c>
      <c r="P181" s="1" t="s">
        <v>52</v>
      </c>
      <c r="Q181" s="1" t="s">
        <v>52</v>
      </c>
      <c r="R181" s="18">
        <v>2.3919779999999999</v>
      </c>
      <c r="S181" s="25">
        <v>10.61954725</v>
      </c>
      <c r="T181">
        <v>53.728000640869098</v>
      </c>
      <c r="U181" s="1">
        <v>33.931462362464245</v>
      </c>
      <c r="V181" s="1">
        <v>11.064641310805699</v>
      </c>
      <c r="W181">
        <v>6.7576490596959076</v>
      </c>
      <c r="X181" s="1">
        <v>5.8400001525878906</v>
      </c>
      <c r="Y181" s="1">
        <v>0.75762438774108887</v>
      </c>
      <c r="Z181" s="1">
        <v>1</v>
      </c>
      <c r="AA181" s="1">
        <v>91</v>
      </c>
      <c r="AB181" s="1">
        <v>0</v>
      </c>
      <c r="AC181" s="1">
        <v>8</v>
      </c>
      <c r="AD181" s="1">
        <v>0</v>
      </c>
      <c r="AE181" s="1">
        <v>0</v>
      </c>
      <c r="AF181" s="1">
        <v>0</v>
      </c>
      <c r="AG181" s="1">
        <f t="shared" si="38"/>
        <v>0.01</v>
      </c>
      <c r="AH181" s="1">
        <f t="shared" si="39"/>
        <v>0.91</v>
      </c>
      <c r="AI181" s="1">
        <f t="shared" si="40"/>
        <v>0</v>
      </c>
      <c r="AJ181" s="1">
        <f t="shared" si="41"/>
        <v>0.08</v>
      </c>
      <c r="AK181" s="1">
        <f t="shared" si="42"/>
        <v>0</v>
      </c>
      <c r="AL181" s="1">
        <f t="shared" si="43"/>
        <v>0</v>
      </c>
      <c r="AM181" s="1">
        <f t="shared" si="44"/>
        <v>0</v>
      </c>
      <c r="AN181" s="1">
        <f t="shared" si="45"/>
        <v>1E-4</v>
      </c>
      <c r="AO181" s="1">
        <f t="shared" si="46"/>
        <v>0.82810000000000006</v>
      </c>
      <c r="AP181" s="1">
        <f t="shared" si="47"/>
        <v>0</v>
      </c>
      <c r="AQ181" s="1">
        <f t="shared" si="48"/>
        <v>6.4000000000000003E-3</v>
      </c>
      <c r="AR181" s="1">
        <f t="shared" si="49"/>
        <v>0</v>
      </c>
      <c r="AS181" s="1">
        <f t="shared" si="50"/>
        <v>0</v>
      </c>
      <c r="AT181" s="1">
        <f t="shared" si="51"/>
        <v>0</v>
      </c>
      <c r="AU181" s="1">
        <f t="shared" si="52"/>
        <v>1.1981787682722262</v>
      </c>
      <c r="AV181" s="1">
        <v>0</v>
      </c>
      <c r="AW181" s="1">
        <v>99</v>
      </c>
      <c r="AX181" s="1">
        <v>99</v>
      </c>
      <c r="AY181" s="1"/>
      <c r="AZ181" s="3">
        <v>1.01</v>
      </c>
      <c r="BA181">
        <f t="shared" si="55"/>
        <v>1.1730545876887342</v>
      </c>
      <c r="BB181" s="1">
        <v>16.200000762939453</v>
      </c>
      <c r="BC181" s="1">
        <v>5.6999998092651367</v>
      </c>
      <c r="BD181" s="1">
        <v>1.2000000476837158</v>
      </c>
      <c r="BE181" s="1">
        <v>13.857142448425293</v>
      </c>
      <c r="BF181" s="1">
        <v>2.8435959815979004</v>
      </c>
      <c r="BG181" s="1">
        <v>4.9000000953674316</v>
      </c>
      <c r="BH181" t="e">
        <f>#REF!*100</f>
        <v>#REF!</v>
      </c>
      <c r="BI181" t="s">
        <v>24</v>
      </c>
      <c r="BJ181" t="s">
        <v>58</v>
      </c>
      <c r="BK181">
        <v>0.83460000000000001</v>
      </c>
      <c r="BL181">
        <v>1.1981787682722262</v>
      </c>
      <c r="BM181">
        <v>5.2838212951144339</v>
      </c>
      <c r="BN181">
        <v>0.16539999999999999</v>
      </c>
      <c r="BO181">
        <v>0.19800000000000001</v>
      </c>
      <c r="BP181">
        <v>0.17599999999999999</v>
      </c>
      <c r="BQ181">
        <v>0.17699999999999999</v>
      </c>
      <c r="BR181" s="1">
        <v>0</v>
      </c>
      <c r="BS181" s="15">
        <v>5.5</v>
      </c>
      <c r="BT181" s="15">
        <v>5.5</v>
      </c>
      <c r="BU181" t="s">
        <v>90</v>
      </c>
      <c r="BV181" t="s">
        <v>90</v>
      </c>
    </row>
    <row r="182" spans="1:74" x14ac:dyDescent="0.25">
      <c r="A182" s="1">
        <v>1997</v>
      </c>
      <c r="B182" s="7" t="s">
        <v>67</v>
      </c>
      <c r="C182" s="1">
        <v>8</v>
      </c>
      <c r="D182">
        <v>0.50297697460450597</v>
      </c>
      <c r="E182" t="s">
        <v>83</v>
      </c>
      <c r="F182" s="1">
        <v>0</v>
      </c>
      <c r="G182" s="1">
        <v>1</v>
      </c>
      <c r="H182" s="1">
        <v>0</v>
      </c>
      <c r="I182" s="1">
        <v>188.72938822937013</v>
      </c>
      <c r="J182" s="1">
        <v>1</v>
      </c>
      <c r="K182" s="1">
        <v>1</v>
      </c>
      <c r="L182" s="1">
        <v>0</v>
      </c>
      <c r="M182" s="1">
        <v>1</v>
      </c>
      <c r="N182" s="1">
        <v>0</v>
      </c>
      <c r="O182" s="1">
        <v>0</v>
      </c>
      <c r="P182" s="1" t="s">
        <v>52</v>
      </c>
      <c r="Q182" s="1" t="s">
        <v>52</v>
      </c>
      <c r="R182" s="18">
        <v>2.6407669999999999</v>
      </c>
      <c r="S182" s="15">
        <v>12.578945121465701</v>
      </c>
      <c r="T182">
        <v>53.425998687744098</v>
      </c>
      <c r="U182" s="1">
        <v>37.551977152505231</v>
      </c>
      <c r="V182" s="1">
        <v>12.080538416322947</v>
      </c>
      <c r="W182">
        <v>3.5445894293025333</v>
      </c>
      <c r="X182" s="1">
        <v>6.809999942779541</v>
      </c>
      <c r="Y182" s="1">
        <v>0.81821829080581665</v>
      </c>
      <c r="Z182" s="1">
        <v>1</v>
      </c>
      <c r="AA182" s="1">
        <v>91</v>
      </c>
      <c r="AB182" s="1">
        <v>0</v>
      </c>
      <c r="AC182" s="1">
        <v>8</v>
      </c>
      <c r="AD182" s="1">
        <v>0</v>
      </c>
      <c r="AE182" s="1">
        <v>0</v>
      </c>
      <c r="AF182" s="1">
        <v>0</v>
      </c>
      <c r="AG182" s="1">
        <f t="shared" si="38"/>
        <v>0.01</v>
      </c>
      <c r="AH182" s="1">
        <f t="shared" si="39"/>
        <v>0.91</v>
      </c>
      <c r="AI182" s="1">
        <f t="shared" si="40"/>
        <v>0</v>
      </c>
      <c r="AJ182" s="1">
        <f t="shared" si="41"/>
        <v>0.08</v>
      </c>
      <c r="AK182" s="1">
        <f t="shared" si="42"/>
        <v>0</v>
      </c>
      <c r="AL182" s="1">
        <f t="shared" si="43"/>
        <v>0</v>
      </c>
      <c r="AM182" s="1">
        <f t="shared" si="44"/>
        <v>0</v>
      </c>
      <c r="AN182" s="1">
        <f t="shared" si="45"/>
        <v>1E-4</v>
      </c>
      <c r="AO182" s="1">
        <f t="shared" si="46"/>
        <v>0.82810000000000006</v>
      </c>
      <c r="AP182" s="1">
        <f t="shared" si="47"/>
        <v>0</v>
      </c>
      <c r="AQ182" s="1">
        <f t="shared" si="48"/>
        <v>6.4000000000000003E-3</v>
      </c>
      <c r="AR182" s="1">
        <f t="shared" si="49"/>
        <v>0</v>
      </c>
      <c r="AS182" s="1">
        <f t="shared" si="50"/>
        <v>0</v>
      </c>
      <c r="AT182" s="1">
        <f t="shared" si="51"/>
        <v>0</v>
      </c>
      <c r="AU182" s="1">
        <f t="shared" si="52"/>
        <v>1.1981787682722262</v>
      </c>
      <c r="AV182" s="1">
        <v>0</v>
      </c>
      <c r="AW182" s="1">
        <v>99</v>
      </c>
      <c r="AX182" s="1">
        <v>99</v>
      </c>
      <c r="AY182" s="1"/>
      <c r="AZ182" s="3">
        <v>0.96700000000000008</v>
      </c>
      <c r="BA182">
        <f t="shared" si="55"/>
        <v>1.1231126596980257</v>
      </c>
      <c r="BB182" s="1">
        <v>16.399999618530273</v>
      </c>
      <c r="BC182" s="1">
        <v>5.5999999046325684</v>
      </c>
      <c r="BD182" s="1">
        <v>1.3999999761581421</v>
      </c>
      <c r="BE182" s="1">
        <v>11.714285850524902</v>
      </c>
      <c r="BF182" s="1">
        <v>2.9285714626312256</v>
      </c>
      <c r="BG182" s="1">
        <v>4</v>
      </c>
      <c r="BH182" t="e">
        <f>#REF!*100</f>
        <v>#REF!</v>
      </c>
      <c r="BI182" t="s">
        <v>24</v>
      </c>
      <c r="BJ182" t="s">
        <v>58</v>
      </c>
      <c r="BK182">
        <v>0.83460000000000001</v>
      </c>
      <c r="BL182">
        <v>1.1981787682722262</v>
      </c>
      <c r="BM182">
        <v>5.2403141807324216</v>
      </c>
      <c r="BN182">
        <v>0.16539999999999999</v>
      </c>
      <c r="BO182">
        <v>0.19800000000000001</v>
      </c>
      <c r="BP182">
        <v>0.17499999999999999</v>
      </c>
      <c r="BQ182">
        <v>0.17599999999999999</v>
      </c>
      <c r="BR182" s="1">
        <v>0</v>
      </c>
      <c r="BS182" s="15">
        <v>5.5</v>
      </c>
      <c r="BT182" s="15">
        <v>5.5</v>
      </c>
      <c r="BU182" t="s">
        <v>90</v>
      </c>
      <c r="BV182" t="s">
        <v>90</v>
      </c>
    </row>
    <row r="183" spans="1:74" x14ac:dyDescent="0.25">
      <c r="A183" s="1">
        <v>1998</v>
      </c>
      <c r="B183" s="7" t="s">
        <v>67</v>
      </c>
      <c r="C183" s="1">
        <v>8</v>
      </c>
      <c r="D183">
        <v>0.51851973968665499</v>
      </c>
      <c r="E183" t="s">
        <v>83</v>
      </c>
      <c r="F183" s="1">
        <v>0</v>
      </c>
      <c r="G183" s="1">
        <v>1</v>
      </c>
      <c r="H183" s="1">
        <v>0</v>
      </c>
      <c r="I183" s="1">
        <v>194.97482817077639</v>
      </c>
      <c r="J183" s="1">
        <v>0</v>
      </c>
      <c r="K183" s="1">
        <v>1</v>
      </c>
      <c r="L183" s="1">
        <v>0</v>
      </c>
      <c r="M183" s="1">
        <v>1</v>
      </c>
      <c r="N183" s="1">
        <v>0</v>
      </c>
      <c r="O183" s="1">
        <v>0</v>
      </c>
      <c r="P183" s="1" t="s">
        <v>52</v>
      </c>
      <c r="Q183" s="1" t="s">
        <v>52</v>
      </c>
      <c r="R183" s="18">
        <v>2.5515210000000002</v>
      </c>
      <c r="S183" s="25">
        <v>11.594307499999999</v>
      </c>
      <c r="T183">
        <v>56.099998474121101</v>
      </c>
      <c r="U183" s="1">
        <v>37.083208420772124</v>
      </c>
      <c r="V183" s="1">
        <v>10.61424063205129</v>
      </c>
      <c r="W183">
        <v>3.9498464902140569</v>
      </c>
      <c r="X183" s="1">
        <v>7.7800002098083496</v>
      </c>
      <c r="Y183" s="1">
        <v>0.87881219387054443</v>
      </c>
      <c r="Z183" s="1">
        <v>1</v>
      </c>
      <c r="AA183" s="1">
        <v>91</v>
      </c>
      <c r="AB183" s="1">
        <v>0</v>
      </c>
      <c r="AC183" s="1">
        <v>8</v>
      </c>
      <c r="AD183" s="1">
        <v>0</v>
      </c>
      <c r="AE183" s="1">
        <v>0</v>
      </c>
      <c r="AF183" s="1">
        <v>0</v>
      </c>
      <c r="AG183" s="1">
        <f t="shared" si="38"/>
        <v>0.01</v>
      </c>
      <c r="AH183" s="1">
        <f t="shared" si="39"/>
        <v>0.91</v>
      </c>
      <c r="AI183" s="1">
        <f t="shared" si="40"/>
        <v>0</v>
      </c>
      <c r="AJ183" s="1">
        <f t="shared" si="41"/>
        <v>0.08</v>
      </c>
      <c r="AK183" s="1">
        <f t="shared" si="42"/>
        <v>0</v>
      </c>
      <c r="AL183" s="1">
        <f t="shared" si="43"/>
        <v>0</v>
      </c>
      <c r="AM183" s="1">
        <f t="shared" si="44"/>
        <v>0</v>
      </c>
      <c r="AN183" s="1">
        <f t="shared" si="45"/>
        <v>1E-4</v>
      </c>
      <c r="AO183" s="1">
        <f t="shared" si="46"/>
        <v>0.82810000000000006</v>
      </c>
      <c r="AP183" s="1">
        <f t="shared" si="47"/>
        <v>0</v>
      </c>
      <c r="AQ183" s="1">
        <f t="shared" si="48"/>
        <v>6.4000000000000003E-3</v>
      </c>
      <c r="AR183" s="1">
        <f t="shared" si="49"/>
        <v>0</v>
      </c>
      <c r="AS183" s="1">
        <f t="shared" si="50"/>
        <v>0</v>
      </c>
      <c r="AT183" s="1">
        <f t="shared" si="51"/>
        <v>0</v>
      </c>
      <c r="AU183" s="1">
        <f t="shared" si="52"/>
        <v>1.1981787682722262</v>
      </c>
      <c r="AV183" s="1">
        <v>0</v>
      </c>
      <c r="AW183" s="1">
        <v>99</v>
      </c>
      <c r="AX183" s="1">
        <v>99</v>
      </c>
      <c r="AY183" s="1"/>
      <c r="AZ183" s="3">
        <v>0.99900000000000011</v>
      </c>
      <c r="BA183">
        <f t="shared" si="55"/>
        <v>1.1602787456445995</v>
      </c>
      <c r="BB183" s="1">
        <v>16.799999237060547</v>
      </c>
      <c r="BC183" s="1">
        <v>5.5999999046325684</v>
      </c>
      <c r="BD183" s="1">
        <v>1.1000000238418579</v>
      </c>
      <c r="BE183" s="1">
        <v>16.607143402099609</v>
      </c>
      <c r="BF183" s="1">
        <v>3</v>
      </c>
      <c r="BG183" s="1">
        <v>5.5</v>
      </c>
      <c r="BH183" t="e">
        <f>#REF!*100</f>
        <v>#REF!</v>
      </c>
      <c r="BI183" t="s">
        <v>24</v>
      </c>
      <c r="BJ183" t="s">
        <v>58</v>
      </c>
      <c r="BK183">
        <v>0.83460000000000001</v>
      </c>
      <c r="BL183">
        <v>1.1981787682722262</v>
      </c>
      <c r="BM183">
        <v>5.2728704639276822</v>
      </c>
      <c r="BN183">
        <v>0.16539999999999999</v>
      </c>
      <c r="BO183">
        <v>0.19800000000000001</v>
      </c>
      <c r="BP183">
        <v>0.17499999999999999</v>
      </c>
      <c r="BQ183">
        <v>0.17499999999999999</v>
      </c>
      <c r="BR183" s="1">
        <v>0</v>
      </c>
      <c r="BS183" s="15">
        <v>5.5</v>
      </c>
      <c r="BT183" s="15">
        <v>5.5</v>
      </c>
      <c r="BU183" t="s">
        <v>90</v>
      </c>
      <c r="BV183" t="s">
        <v>90</v>
      </c>
    </row>
    <row r="184" spans="1:74" x14ac:dyDescent="0.25">
      <c r="A184" s="1">
        <v>1999</v>
      </c>
      <c r="B184" s="7" t="s">
        <v>67</v>
      </c>
      <c r="C184" s="1">
        <v>8</v>
      </c>
      <c r="D184">
        <v>0.49308612409768399</v>
      </c>
      <c r="E184" t="s">
        <v>83</v>
      </c>
      <c r="F184" s="1">
        <v>0</v>
      </c>
      <c r="G184" s="1">
        <v>1</v>
      </c>
      <c r="H184" s="1">
        <v>0</v>
      </c>
      <c r="I184" s="1">
        <v>199.65890812683105</v>
      </c>
      <c r="J184" s="1">
        <v>0</v>
      </c>
      <c r="K184" s="1">
        <v>1</v>
      </c>
      <c r="L184" s="1">
        <v>0</v>
      </c>
      <c r="M184" s="1">
        <v>1</v>
      </c>
      <c r="N184" s="1">
        <v>0</v>
      </c>
      <c r="O184" s="1">
        <v>0</v>
      </c>
      <c r="P184" s="1" t="s">
        <v>52</v>
      </c>
      <c r="Q184" s="1" t="s">
        <v>52</v>
      </c>
      <c r="R184" s="18">
        <v>2.618884</v>
      </c>
      <c r="S184" s="25">
        <v>12.9333265</v>
      </c>
      <c r="T184">
        <v>55.669998168945298</v>
      </c>
      <c r="U184" s="1">
        <v>37.281282341331917</v>
      </c>
      <c r="V184" s="1">
        <v>15.074011004103047</v>
      </c>
      <c r="W184">
        <v>0.33904759133645257</v>
      </c>
      <c r="X184" s="1">
        <v>8.5200004577636719</v>
      </c>
      <c r="Y184" s="1">
        <v>0.93940609693527222</v>
      </c>
      <c r="Z184" s="1">
        <v>1</v>
      </c>
      <c r="AA184" s="1">
        <v>91</v>
      </c>
      <c r="AB184" s="1">
        <v>0</v>
      </c>
      <c r="AC184" s="1">
        <v>8</v>
      </c>
      <c r="AD184" s="1">
        <v>0</v>
      </c>
      <c r="AE184" s="1">
        <v>0</v>
      </c>
      <c r="AF184" s="1">
        <v>0</v>
      </c>
      <c r="AG184" s="1">
        <f t="shared" si="38"/>
        <v>0.01</v>
      </c>
      <c r="AH184" s="1">
        <f t="shared" si="39"/>
        <v>0.91</v>
      </c>
      <c r="AI184" s="1">
        <f t="shared" si="40"/>
        <v>0</v>
      </c>
      <c r="AJ184" s="1">
        <f t="shared" si="41"/>
        <v>0.08</v>
      </c>
      <c r="AK184" s="1">
        <f t="shared" si="42"/>
        <v>0</v>
      </c>
      <c r="AL184" s="1">
        <f t="shared" si="43"/>
        <v>0</v>
      </c>
      <c r="AM184" s="1">
        <f t="shared" si="44"/>
        <v>0</v>
      </c>
      <c r="AN184" s="1">
        <f t="shared" si="45"/>
        <v>1E-4</v>
      </c>
      <c r="AO184" s="1">
        <f t="shared" si="46"/>
        <v>0.82810000000000006</v>
      </c>
      <c r="AP184" s="1">
        <f t="shared" si="47"/>
        <v>0</v>
      </c>
      <c r="AQ184" s="1">
        <f t="shared" si="48"/>
        <v>6.4000000000000003E-3</v>
      </c>
      <c r="AR184" s="1">
        <f t="shared" si="49"/>
        <v>0</v>
      </c>
      <c r="AS184" s="1">
        <f t="shared" si="50"/>
        <v>0</v>
      </c>
      <c r="AT184" s="1">
        <f t="shared" si="51"/>
        <v>0</v>
      </c>
      <c r="AU184" s="1">
        <f t="shared" si="52"/>
        <v>1.1981787682722262</v>
      </c>
      <c r="AV184" s="1">
        <v>0</v>
      </c>
      <c r="AW184" s="1">
        <v>99</v>
      </c>
      <c r="AX184" s="1">
        <v>99</v>
      </c>
      <c r="AY184" s="1"/>
      <c r="AZ184" s="3">
        <v>1.0229999999999999</v>
      </c>
      <c r="BA184">
        <f t="shared" si="55"/>
        <v>1.1881533101045296</v>
      </c>
      <c r="BB184" s="1">
        <v>17.200000762939453</v>
      </c>
      <c r="BC184" s="1">
        <v>5.5999999046325684</v>
      </c>
      <c r="BD184" s="1">
        <v>0.80000001192092896</v>
      </c>
      <c r="BE184" s="1">
        <v>21.5</v>
      </c>
      <c r="BF184" s="1">
        <v>3.0714285373687744</v>
      </c>
      <c r="BG184" s="1">
        <v>7</v>
      </c>
      <c r="BH184" t="e">
        <f>#REF!*100</f>
        <v>#REF!</v>
      </c>
      <c r="BI184" t="s">
        <v>24</v>
      </c>
      <c r="BJ184" t="s">
        <v>58</v>
      </c>
      <c r="BK184">
        <v>0.83460000000000001</v>
      </c>
      <c r="BL184">
        <v>1.1981787682722262</v>
      </c>
      <c r="BM184">
        <v>5.2966104512307552</v>
      </c>
      <c r="BN184">
        <v>0.16539999999999999</v>
      </c>
      <c r="BO184">
        <v>0.19800000000000001</v>
      </c>
      <c r="BP184">
        <v>0.17399999999999999</v>
      </c>
      <c r="BQ184">
        <v>0.17499999999999999</v>
      </c>
      <c r="BR184" s="1">
        <v>0</v>
      </c>
      <c r="BS184" s="15">
        <v>5.5</v>
      </c>
      <c r="BT184" s="15">
        <v>5.5</v>
      </c>
      <c r="BU184" t="s">
        <v>90</v>
      </c>
      <c r="BV184" t="s">
        <v>90</v>
      </c>
    </row>
    <row r="185" spans="1:74" x14ac:dyDescent="0.25">
      <c r="A185" s="1">
        <v>2000</v>
      </c>
      <c r="B185" s="7" t="s">
        <v>67</v>
      </c>
      <c r="C185" s="1">
        <v>8</v>
      </c>
      <c r="D185">
        <v>0.49170359000000002</v>
      </c>
      <c r="E185" t="s">
        <v>83</v>
      </c>
      <c r="F185" s="1">
        <v>0</v>
      </c>
      <c r="G185" s="1">
        <v>1</v>
      </c>
      <c r="H185" s="1">
        <v>0</v>
      </c>
      <c r="I185" s="1">
        <v>195.16999816894531</v>
      </c>
      <c r="J185" s="1">
        <v>0</v>
      </c>
      <c r="K185" s="1">
        <v>1</v>
      </c>
      <c r="L185" s="1">
        <v>0</v>
      </c>
      <c r="M185" s="1">
        <v>1</v>
      </c>
      <c r="N185" s="1">
        <v>0</v>
      </c>
      <c r="O185" s="1">
        <v>0</v>
      </c>
      <c r="P185" s="1" t="s">
        <v>52</v>
      </c>
      <c r="Q185" s="1" t="s">
        <v>52</v>
      </c>
      <c r="R185" s="18">
        <v>2.990551</v>
      </c>
      <c r="S185" s="25">
        <v>13.518659</v>
      </c>
      <c r="T185">
        <v>54.998001098632798</v>
      </c>
      <c r="U185" s="1">
        <v>42.433817315232872</v>
      </c>
      <c r="V185" s="1">
        <v>10.477559757596245</v>
      </c>
      <c r="W185">
        <v>3.1499068680003859</v>
      </c>
      <c r="X185" s="1">
        <v>9.2399997711181641</v>
      </c>
      <c r="Y185" s="1">
        <v>1</v>
      </c>
      <c r="Z185" s="1">
        <v>1</v>
      </c>
      <c r="AA185" s="1">
        <v>91</v>
      </c>
      <c r="AB185" s="1">
        <v>0</v>
      </c>
      <c r="AC185" s="1">
        <v>8</v>
      </c>
      <c r="AD185" s="1">
        <v>0</v>
      </c>
      <c r="AE185" s="1">
        <v>0</v>
      </c>
      <c r="AF185" s="1">
        <v>0</v>
      </c>
      <c r="AG185" s="1">
        <f t="shared" si="38"/>
        <v>0.01</v>
      </c>
      <c r="AH185" s="1">
        <f t="shared" si="39"/>
        <v>0.91</v>
      </c>
      <c r="AI185" s="1">
        <f t="shared" si="40"/>
        <v>0</v>
      </c>
      <c r="AJ185" s="1">
        <f t="shared" si="41"/>
        <v>0.08</v>
      </c>
      <c r="AK185" s="1">
        <f t="shared" si="42"/>
        <v>0</v>
      </c>
      <c r="AL185" s="1">
        <f t="shared" si="43"/>
        <v>0</v>
      </c>
      <c r="AM185" s="1">
        <f t="shared" si="44"/>
        <v>0</v>
      </c>
      <c r="AN185" s="1">
        <f t="shared" si="45"/>
        <v>1E-4</v>
      </c>
      <c r="AO185" s="1">
        <f t="shared" si="46"/>
        <v>0.82810000000000006</v>
      </c>
      <c r="AP185" s="1">
        <f t="shared" si="47"/>
        <v>0</v>
      </c>
      <c r="AQ185" s="1">
        <f t="shared" si="48"/>
        <v>6.4000000000000003E-3</v>
      </c>
      <c r="AR185" s="1">
        <f t="shared" si="49"/>
        <v>0</v>
      </c>
      <c r="AS185" s="1">
        <f t="shared" si="50"/>
        <v>0</v>
      </c>
      <c r="AT185" s="1">
        <f t="shared" si="51"/>
        <v>0</v>
      </c>
      <c r="AU185" s="1">
        <f t="shared" si="52"/>
        <v>1.1981787682722262</v>
      </c>
      <c r="AV185" s="1">
        <v>0</v>
      </c>
      <c r="AW185" s="1">
        <v>99</v>
      </c>
      <c r="AX185" s="1">
        <v>99</v>
      </c>
      <c r="AY185" s="1"/>
      <c r="AZ185" s="3">
        <v>1</v>
      </c>
      <c r="BA185">
        <f t="shared" si="55"/>
        <v>1.1614401858304297</v>
      </c>
      <c r="BB185" s="1">
        <v>17</v>
      </c>
      <c r="BC185" s="1">
        <v>5.4000000953674316</v>
      </c>
      <c r="BD185" s="1">
        <v>0.80000001192092896</v>
      </c>
      <c r="BE185" s="1">
        <v>21.25</v>
      </c>
      <c r="BF185" s="1">
        <v>3.1481480598449707</v>
      </c>
      <c r="BG185" s="1">
        <v>6.75</v>
      </c>
      <c r="BH185" t="e">
        <f>#REF!*100</f>
        <v>#REF!</v>
      </c>
      <c r="BI185" t="s">
        <v>24</v>
      </c>
      <c r="BJ185" t="s">
        <v>58</v>
      </c>
      <c r="BK185">
        <v>0.83460000000000001</v>
      </c>
      <c r="BL185">
        <v>1.1981787682722262</v>
      </c>
      <c r="BM185">
        <v>5.2738709642612651</v>
      </c>
      <c r="BN185">
        <v>0.16539999999999999</v>
      </c>
      <c r="BO185">
        <v>0.19800000000000001</v>
      </c>
      <c r="BP185">
        <v>0.17299999999999999</v>
      </c>
      <c r="BQ185">
        <v>0.17399999999999999</v>
      </c>
      <c r="BR185" s="1">
        <v>0</v>
      </c>
      <c r="BS185" s="15">
        <v>5.5</v>
      </c>
      <c r="BT185" s="15">
        <v>5.5</v>
      </c>
      <c r="BU185" t="s">
        <v>90</v>
      </c>
      <c r="BV185" t="s">
        <v>90</v>
      </c>
    </row>
    <row r="186" spans="1:74" x14ac:dyDescent="0.25">
      <c r="A186" s="1">
        <v>2001</v>
      </c>
      <c r="B186" s="7" t="s">
        <v>67</v>
      </c>
      <c r="C186" s="1">
        <v>8</v>
      </c>
      <c r="D186">
        <v>0.49203303999999998</v>
      </c>
      <c r="E186" t="s">
        <v>83</v>
      </c>
      <c r="F186" s="1">
        <v>0</v>
      </c>
      <c r="G186" s="1">
        <v>1</v>
      </c>
      <c r="H186" s="1">
        <v>0</v>
      </c>
      <c r="I186" s="1">
        <v>188.14387823486331</v>
      </c>
      <c r="J186" s="1">
        <v>0</v>
      </c>
      <c r="K186" s="1">
        <v>1</v>
      </c>
      <c r="L186" s="1">
        <v>0</v>
      </c>
      <c r="M186" s="1">
        <v>1</v>
      </c>
      <c r="N186" s="1">
        <v>0</v>
      </c>
      <c r="O186" s="1">
        <v>0</v>
      </c>
      <c r="P186" s="1" t="s">
        <v>52</v>
      </c>
      <c r="Q186" s="1" t="s">
        <v>52</v>
      </c>
      <c r="R186" s="18">
        <v>3.7378279999999999</v>
      </c>
      <c r="S186" s="25">
        <v>13.501086000000001</v>
      </c>
      <c r="T186">
        <v>54.493000030517599</v>
      </c>
      <c r="U186" s="1">
        <v>41.634148283825752</v>
      </c>
      <c r="V186" s="11">
        <f t="shared" ref="V186:V199" si="56">(V185-W185)+W186</f>
        <v>10.727321780881416</v>
      </c>
      <c r="W186">
        <v>3.3996688912855575</v>
      </c>
      <c r="X186" s="1">
        <v>10.710000038146973</v>
      </c>
      <c r="Y186" s="1">
        <v>1</v>
      </c>
      <c r="Z186" s="1">
        <v>1</v>
      </c>
      <c r="AA186" s="1">
        <v>91</v>
      </c>
      <c r="AB186" s="1">
        <v>0</v>
      </c>
      <c r="AC186" s="1">
        <v>8</v>
      </c>
      <c r="AD186" s="1">
        <v>0</v>
      </c>
      <c r="AE186" s="1">
        <v>0</v>
      </c>
      <c r="AF186" s="1">
        <v>0</v>
      </c>
      <c r="AG186" s="1">
        <f t="shared" si="38"/>
        <v>0.01</v>
      </c>
      <c r="AH186" s="1">
        <f t="shared" si="39"/>
        <v>0.91</v>
      </c>
      <c r="AI186" s="1">
        <f t="shared" si="40"/>
        <v>0</v>
      </c>
      <c r="AJ186" s="1">
        <f t="shared" si="41"/>
        <v>0.08</v>
      </c>
      <c r="AK186" s="1">
        <f t="shared" si="42"/>
        <v>0</v>
      </c>
      <c r="AL186" s="1">
        <f t="shared" si="43"/>
        <v>0</v>
      </c>
      <c r="AM186" s="1">
        <f t="shared" si="44"/>
        <v>0</v>
      </c>
      <c r="AN186" s="1">
        <f t="shared" si="45"/>
        <v>1E-4</v>
      </c>
      <c r="AO186" s="1">
        <f t="shared" si="46"/>
        <v>0.82810000000000006</v>
      </c>
      <c r="AP186" s="1">
        <f t="shared" si="47"/>
        <v>0</v>
      </c>
      <c r="AQ186" s="1">
        <f t="shared" si="48"/>
        <v>6.4000000000000003E-3</v>
      </c>
      <c r="AR186" s="1">
        <f t="shared" si="49"/>
        <v>0</v>
      </c>
      <c r="AS186" s="1">
        <f t="shared" si="50"/>
        <v>0</v>
      </c>
      <c r="AT186" s="1">
        <f t="shared" si="51"/>
        <v>0</v>
      </c>
      <c r="AU186" s="1">
        <f t="shared" si="52"/>
        <v>1.1981787682722262</v>
      </c>
      <c r="AV186" s="1">
        <v>0</v>
      </c>
      <c r="AW186" s="1">
        <v>99</v>
      </c>
      <c r="AX186" s="1">
        <v>99</v>
      </c>
      <c r="AY186" s="1"/>
      <c r="AZ186" s="3">
        <v>0.96400000000000008</v>
      </c>
      <c r="BA186">
        <f t="shared" si="55"/>
        <v>1.1196283391405344</v>
      </c>
      <c r="BB186" s="1">
        <v>17</v>
      </c>
      <c r="BC186" s="1">
        <v>5.5999999046325684</v>
      </c>
      <c r="BD186" s="1">
        <v>0.80000001192092896</v>
      </c>
      <c r="BE186" s="1">
        <v>21.25</v>
      </c>
      <c r="BF186" s="1">
        <v>3.0357143878936768</v>
      </c>
      <c r="BG186" s="1">
        <v>7</v>
      </c>
      <c r="BH186" t="e">
        <f>#REF!*100</f>
        <v>#REF!</v>
      </c>
      <c r="BI186" t="s">
        <v>24</v>
      </c>
      <c r="BJ186" t="s">
        <v>58</v>
      </c>
      <c r="BK186">
        <v>0.83460000000000001</v>
      </c>
      <c r="BL186">
        <v>1.1981787682722262</v>
      </c>
      <c r="BM186">
        <v>5.2372069798896739</v>
      </c>
      <c r="BN186">
        <v>0.16539999999999999</v>
      </c>
      <c r="BO186">
        <v>0.19800000000000001</v>
      </c>
      <c r="BP186">
        <v>0.17299999999999999</v>
      </c>
      <c r="BQ186">
        <v>0.17299999999999999</v>
      </c>
      <c r="BR186" s="1">
        <v>0</v>
      </c>
      <c r="BS186" s="15">
        <v>5.5</v>
      </c>
      <c r="BT186" s="15">
        <v>5.5</v>
      </c>
      <c r="BU186" t="s">
        <v>90</v>
      </c>
      <c r="BV186" t="s">
        <v>90</v>
      </c>
    </row>
    <row r="187" spans="1:74" x14ac:dyDescent="0.25">
      <c r="A187" s="1">
        <v>2002</v>
      </c>
      <c r="B187" s="7" t="s">
        <v>67</v>
      </c>
      <c r="C187" s="1">
        <v>8</v>
      </c>
      <c r="D187">
        <v>0.49613273000000002</v>
      </c>
      <c r="E187" t="s">
        <v>83</v>
      </c>
      <c r="F187" s="1">
        <v>0</v>
      </c>
      <c r="G187" s="1">
        <v>1</v>
      </c>
      <c r="H187" s="1">
        <v>0</v>
      </c>
      <c r="I187" s="1">
        <v>184.63081826782226</v>
      </c>
      <c r="J187" s="1">
        <v>0</v>
      </c>
      <c r="K187" s="1">
        <v>1</v>
      </c>
      <c r="L187" s="1">
        <v>0</v>
      </c>
      <c r="M187" s="1">
        <v>1</v>
      </c>
      <c r="N187" s="1">
        <v>0</v>
      </c>
      <c r="O187" s="1">
        <v>0</v>
      </c>
      <c r="P187" s="1" t="s">
        <v>52</v>
      </c>
      <c r="Q187" s="1" t="s">
        <v>52</v>
      </c>
      <c r="R187" s="18">
        <v>3.3162060000000002</v>
      </c>
      <c r="S187" s="25">
        <v>13.677879000000001</v>
      </c>
      <c r="T187">
        <v>54.692001342773402</v>
      </c>
      <c r="U187" s="1">
        <v>41.077257508719683</v>
      </c>
      <c r="V187" s="11">
        <f t="shared" si="56"/>
        <v>8.5349873844586508</v>
      </c>
      <c r="W187">
        <v>1.207334494862792</v>
      </c>
      <c r="X187" s="1">
        <v>11.060000419616699</v>
      </c>
      <c r="Y187" s="1">
        <v>1</v>
      </c>
      <c r="Z187" s="1">
        <v>1</v>
      </c>
      <c r="AA187" s="1">
        <v>91</v>
      </c>
      <c r="AB187" s="1">
        <v>0</v>
      </c>
      <c r="AC187" s="1">
        <v>8</v>
      </c>
      <c r="AD187" s="1">
        <v>0</v>
      </c>
      <c r="AE187" s="1">
        <v>0</v>
      </c>
      <c r="AF187" s="1">
        <v>0</v>
      </c>
      <c r="AG187" s="1">
        <f t="shared" si="38"/>
        <v>0.01</v>
      </c>
      <c r="AH187" s="1">
        <f t="shared" si="39"/>
        <v>0.91</v>
      </c>
      <c r="AI187" s="1">
        <f t="shared" si="40"/>
        <v>0</v>
      </c>
      <c r="AJ187" s="1">
        <f t="shared" si="41"/>
        <v>0.08</v>
      </c>
      <c r="AK187" s="1">
        <f t="shared" si="42"/>
        <v>0</v>
      </c>
      <c r="AL187" s="1">
        <f t="shared" si="43"/>
        <v>0</v>
      </c>
      <c r="AM187" s="1">
        <f t="shared" si="44"/>
        <v>0</v>
      </c>
      <c r="AN187" s="1">
        <f t="shared" si="45"/>
        <v>1E-4</v>
      </c>
      <c r="AO187" s="1">
        <f t="shared" si="46"/>
        <v>0.82810000000000006</v>
      </c>
      <c r="AP187" s="1">
        <f t="shared" si="47"/>
        <v>0</v>
      </c>
      <c r="AQ187" s="1">
        <f t="shared" si="48"/>
        <v>6.4000000000000003E-3</v>
      </c>
      <c r="AR187" s="1">
        <f t="shared" si="49"/>
        <v>0</v>
      </c>
      <c r="AS187" s="1">
        <f t="shared" si="50"/>
        <v>0</v>
      </c>
      <c r="AT187" s="1">
        <f t="shared" si="51"/>
        <v>0</v>
      </c>
      <c r="AU187" s="1">
        <f t="shared" si="52"/>
        <v>1.1981787682722262</v>
      </c>
      <c r="AV187" s="1">
        <v>0</v>
      </c>
      <c r="AW187" s="1">
        <v>99</v>
      </c>
      <c r="AX187" s="1">
        <v>99</v>
      </c>
      <c r="AY187" s="1"/>
      <c r="AZ187" s="3">
        <v>0.94599999999999995</v>
      </c>
      <c r="BA187">
        <f t="shared" si="55"/>
        <v>1.0987224157955864</v>
      </c>
      <c r="BB187" s="1">
        <v>16.870744705200195</v>
      </c>
      <c r="BC187" s="1">
        <v>5.7672734260559082</v>
      </c>
      <c r="BD187" s="1">
        <v>0.94910335540771484</v>
      </c>
      <c r="BE187" s="1">
        <v>18.606149673461914</v>
      </c>
      <c r="BF187" s="1">
        <v>2.9313108921051025</v>
      </c>
      <c r="BG187" s="1">
        <v>6.297327995300293</v>
      </c>
      <c r="BH187" t="e">
        <f>#REF!*100</f>
        <v>#REF!</v>
      </c>
      <c r="BI187" t="s">
        <v>24</v>
      </c>
      <c r="BJ187" t="s">
        <v>58</v>
      </c>
      <c r="BK187">
        <v>0.83460000000000001</v>
      </c>
      <c r="BL187">
        <v>1.1981787682722262</v>
      </c>
      <c r="BM187">
        <v>5.2183582543310063</v>
      </c>
      <c r="BN187">
        <v>0.16539999999999999</v>
      </c>
      <c r="BO187">
        <v>0.19800000000000001</v>
      </c>
      <c r="BP187">
        <v>0.17199999999999999</v>
      </c>
      <c r="BQ187">
        <v>0.17299999999999999</v>
      </c>
      <c r="BR187" s="1">
        <v>0</v>
      </c>
      <c r="BS187" s="15">
        <v>5.5</v>
      </c>
      <c r="BT187" s="15">
        <v>5.5</v>
      </c>
      <c r="BU187" t="s">
        <v>90</v>
      </c>
      <c r="BV187" t="s">
        <v>90</v>
      </c>
    </row>
    <row r="188" spans="1:74" x14ac:dyDescent="0.25">
      <c r="A188" s="1">
        <v>2003</v>
      </c>
      <c r="B188" s="7" t="s">
        <v>67</v>
      </c>
      <c r="C188" s="1">
        <v>8</v>
      </c>
      <c r="D188">
        <v>0.48312384000000003</v>
      </c>
      <c r="E188" t="s">
        <v>83</v>
      </c>
      <c r="F188" s="1">
        <v>0</v>
      </c>
      <c r="G188" s="1">
        <v>1</v>
      </c>
      <c r="H188" s="1">
        <v>0</v>
      </c>
      <c r="I188" s="1">
        <v>188.72938822937013</v>
      </c>
      <c r="J188" s="1">
        <v>0</v>
      </c>
      <c r="K188" s="1">
        <v>1</v>
      </c>
      <c r="L188" s="1">
        <v>0</v>
      </c>
      <c r="M188" s="1">
        <v>1</v>
      </c>
      <c r="N188" s="1">
        <v>0</v>
      </c>
      <c r="O188" s="1">
        <v>0</v>
      </c>
      <c r="P188" s="1" t="s">
        <v>52</v>
      </c>
      <c r="Q188" s="1" t="s">
        <v>52</v>
      </c>
      <c r="R188" s="18">
        <v>3.4445410000000001</v>
      </c>
      <c r="S188" s="25">
        <v>13.932271499999999</v>
      </c>
      <c r="T188">
        <v>56.444000244140597</v>
      </c>
      <c r="U188" s="1">
        <v>42.974206968969938</v>
      </c>
      <c r="V188" s="11">
        <f t="shared" si="56"/>
        <v>10.135436268979751</v>
      </c>
      <c r="W188">
        <v>2.807783379383892</v>
      </c>
      <c r="X188" s="1">
        <v>10.449999809265137</v>
      </c>
      <c r="Y188" s="1">
        <v>1</v>
      </c>
      <c r="Z188" s="1">
        <v>1</v>
      </c>
      <c r="AA188" s="1">
        <v>91</v>
      </c>
      <c r="AB188" s="1">
        <v>0</v>
      </c>
      <c r="AC188" s="1">
        <v>8</v>
      </c>
      <c r="AD188" s="1">
        <v>0</v>
      </c>
      <c r="AE188" s="1">
        <v>0</v>
      </c>
      <c r="AF188" s="1">
        <v>0</v>
      </c>
      <c r="AG188" s="1">
        <f t="shared" si="38"/>
        <v>0.01</v>
      </c>
      <c r="AH188" s="1">
        <f t="shared" si="39"/>
        <v>0.91</v>
      </c>
      <c r="AI188" s="1">
        <f t="shared" si="40"/>
        <v>0</v>
      </c>
      <c r="AJ188" s="1">
        <f t="shared" si="41"/>
        <v>0.08</v>
      </c>
      <c r="AK188" s="1">
        <f t="shared" si="42"/>
        <v>0</v>
      </c>
      <c r="AL188" s="1">
        <f t="shared" si="43"/>
        <v>0</v>
      </c>
      <c r="AM188" s="1">
        <f t="shared" si="44"/>
        <v>0</v>
      </c>
      <c r="AN188" s="1">
        <f t="shared" si="45"/>
        <v>1E-4</v>
      </c>
      <c r="AO188" s="1">
        <f t="shared" si="46"/>
        <v>0.82810000000000006</v>
      </c>
      <c r="AP188" s="1">
        <f t="shared" si="47"/>
        <v>0</v>
      </c>
      <c r="AQ188" s="1">
        <f t="shared" si="48"/>
        <v>6.4000000000000003E-3</v>
      </c>
      <c r="AR188" s="1">
        <f t="shared" si="49"/>
        <v>0</v>
      </c>
      <c r="AS188" s="1">
        <f t="shared" si="50"/>
        <v>0</v>
      </c>
      <c r="AT188" s="1">
        <f t="shared" si="51"/>
        <v>0</v>
      </c>
      <c r="AU188" s="1">
        <f t="shared" si="52"/>
        <v>1.1981787682722262</v>
      </c>
      <c r="AV188" s="1">
        <v>0</v>
      </c>
      <c r="AW188" s="1">
        <v>99</v>
      </c>
      <c r="AX188" s="1">
        <v>99</v>
      </c>
      <c r="AY188" s="1"/>
      <c r="AZ188" s="3">
        <v>0.96700000000000008</v>
      </c>
      <c r="BA188">
        <f t="shared" si="55"/>
        <v>1.1231126596980257</v>
      </c>
      <c r="BB188" s="1">
        <v>16.741487503051758</v>
      </c>
      <c r="BC188" s="1">
        <v>5.9345464706420898</v>
      </c>
      <c r="BD188" s="1">
        <v>1.098206639289856</v>
      </c>
      <c r="BE188" s="1">
        <v>15.962298393249512</v>
      </c>
      <c r="BF188" s="1">
        <v>2.8269076347351074</v>
      </c>
      <c r="BG188" s="1">
        <v>5.5946555137634277</v>
      </c>
      <c r="BH188" t="e">
        <f>#REF!*100</f>
        <v>#REF!</v>
      </c>
      <c r="BI188" t="s">
        <v>24</v>
      </c>
      <c r="BJ188" t="s">
        <v>58</v>
      </c>
      <c r="BK188">
        <v>0.83460000000000001</v>
      </c>
      <c r="BL188">
        <v>1.1981787682722262</v>
      </c>
      <c r="BM188">
        <v>5.2403141807324216</v>
      </c>
      <c r="BN188">
        <v>0.16539999999999999</v>
      </c>
      <c r="BO188">
        <v>0.19800000000000001</v>
      </c>
      <c r="BP188">
        <v>0.17199999999999999</v>
      </c>
      <c r="BQ188">
        <v>0.17199999999999999</v>
      </c>
      <c r="BR188" s="1">
        <v>0</v>
      </c>
      <c r="BS188" s="15">
        <v>5.5</v>
      </c>
      <c r="BT188" s="15">
        <v>5.5</v>
      </c>
      <c r="BU188" t="s">
        <v>90</v>
      </c>
      <c r="BV188" t="s">
        <v>90</v>
      </c>
    </row>
    <row r="189" spans="1:74" x14ac:dyDescent="0.25">
      <c r="A189" s="1">
        <v>2004</v>
      </c>
      <c r="B189" s="7" t="s">
        <v>67</v>
      </c>
      <c r="C189" s="1">
        <v>8</v>
      </c>
      <c r="D189">
        <v>0.45506099999999999</v>
      </c>
      <c r="E189" t="s">
        <v>83</v>
      </c>
      <c r="F189" s="1">
        <v>0</v>
      </c>
      <c r="G189" s="1">
        <v>1</v>
      </c>
      <c r="H189" s="1">
        <v>0</v>
      </c>
      <c r="I189" s="1">
        <v>185.99700825500489</v>
      </c>
      <c r="J189" s="1">
        <v>0</v>
      </c>
      <c r="K189" s="1">
        <v>1</v>
      </c>
      <c r="L189" s="1">
        <v>0</v>
      </c>
      <c r="M189" s="1">
        <v>1</v>
      </c>
      <c r="N189" s="1">
        <v>0</v>
      </c>
      <c r="O189" s="1">
        <v>0</v>
      </c>
      <c r="P189" s="1" t="s">
        <v>52</v>
      </c>
      <c r="Q189" s="1" t="s">
        <v>52</v>
      </c>
      <c r="R189" s="18">
        <v>3.3009379999999999</v>
      </c>
      <c r="S189" s="25">
        <v>13.973393999999999</v>
      </c>
      <c r="T189">
        <v>55.012001037597699</v>
      </c>
      <c r="U189" s="1">
        <v>44.296538235126569</v>
      </c>
      <c r="V189" s="11">
        <f t="shared" si="56"/>
        <v>10.415098239865875</v>
      </c>
      <c r="W189">
        <v>3.0874453502700163</v>
      </c>
      <c r="X189" s="1">
        <v>12.026</v>
      </c>
      <c r="Y189" s="1">
        <v>1</v>
      </c>
      <c r="Z189" s="1">
        <v>1</v>
      </c>
      <c r="AA189" s="1">
        <v>91</v>
      </c>
      <c r="AB189" s="1">
        <v>0</v>
      </c>
      <c r="AC189" s="1">
        <v>8</v>
      </c>
      <c r="AD189" s="1">
        <v>0</v>
      </c>
      <c r="AE189" s="1">
        <v>0</v>
      </c>
      <c r="AF189" s="1">
        <v>0</v>
      </c>
      <c r="AG189" s="1">
        <f t="shared" si="38"/>
        <v>0.01</v>
      </c>
      <c r="AH189" s="1">
        <f t="shared" si="39"/>
        <v>0.91</v>
      </c>
      <c r="AI189" s="1">
        <f t="shared" si="40"/>
        <v>0</v>
      </c>
      <c r="AJ189" s="1">
        <f t="shared" si="41"/>
        <v>0.08</v>
      </c>
      <c r="AK189" s="1">
        <f t="shared" si="42"/>
        <v>0</v>
      </c>
      <c r="AL189" s="1">
        <f t="shared" si="43"/>
        <v>0</v>
      </c>
      <c r="AM189" s="1">
        <f t="shared" si="44"/>
        <v>0</v>
      </c>
      <c r="AN189" s="1">
        <f t="shared" si="45"/>
        <v>1E-4</v>
      </c>
      <c r="AO189" s="1">
        <f t="shared" si="46"/>
        <v>0.82810000000000006</v>
      </c>
      <c r="AP189" s="1">
        <f t="shared" si="47"/>
        <v>0</v>
      </c>
      <c r="AQ189" s="1">
        <f t="shared" si="48"/>
        <v>6.4000000000000003E-3</v>
      </c>
      <c r="AR189" s="1">
        <f t="shared" si="49"/>
        <v>0</v>
      </c>
      <c r="AS189" s="1">
        <f t="shared" si="50"/>
        <v>0</v>
      </c>
      <c r="AT189" s="1">
        <f t="shared" si="51"/>
        <v>0</v>
      </c>
      <c r="AU189" s="1">
        <f t="shared" si="52"/>
        <v>1.1981787682722262</v>
      </c>
      <c r="AV189" s="1">
        <v>0</v>
      </c>
      <c r="AW189" s="1">
        <v>99</v>
      </c>
      <c r="AX189" s="1">
        <v>99</v>
      </c>
      <c r="AY189" s="1"/>
      <c r="AZ189" s="3">
        <v>0.95299999999999996</v>
      </c>
      <c r="BA189">
        <f t="shared" si="55"/>
        <v>1.1068524970963995</v>
      </c>
      <c r="BB189" s="1">
        <v>16.612232208251953</v>
      </c>
      <c r="BC189" s="1">
        <v>6.1018199920654297</v>
      </c>
      <c r="BD189" s="1">
        <v>1.2473100423812866</v>
      </c>
      <c r="BE189" s="1">
        <v>13.318447113037109</v>
      </c>
      <c r="BF189" s="1">
        <v>2.7225043773651123</v>
      </c>
      <c r="BG189" s="1">
        <v>4.8919835090637207</v>
      </c>
      <c r="BH189" t="e">
        <f>#REF!*100</f>
        <v>#REF!</v>
      </c>
      <c r="BI189" t="s">
        <v>24</v>
      </c>
      <c r="BJ189" t="s">
        <v>58</v>
      </c>
      <c r="BK189">
        <v>0.83460000000000001</v>
      </c>
      <c r="BL189">
        <v>1.1981787682722262</v>
      </c>
      <c r="BM189">
        <v>5.2257305889333301</v>
      </c>
      <c r="BN189">
        <v>0.16539999999999999</v>
      </c>
      <c r="BO189">
        <v>0.19800000000000001</v>
      </c>
      <c r="BP189">
        <v>0.17100000000000001</v>
      </c>
      <c r="BQ189">
        <v>0.17199999999999999</v>
      </c>
      <c r="BR189" s="1">
        <v>0</v>
      </c>
      <c r="BS189" s="15">
        <v>5.5</v>
      </c>
      <c r="BT189" s="15">
        <v>5.5</v>
      </c>
      <c r="BU189" t="s">
        <v>90</v>
      </c>
      <c r="BV189" t="s">
        <v>90</v>
      </c>
    </row>
    <row r="190" spans="1:74" x14ac:dyDescent="0.25">
      <c r="A190" s="1">
        <v>2005</v>
      </c>
      <c r="B190" s="7" t="s">
        <v>67</v>
      </c>
      <c r="C190" s="1">
        <v>8</v>
      </c>
      <c r="D190">
        <v>0.46275224999999998</v>
      </c>
      <c r="E190" t="s">
        <v>83</v>
      </c>
      <c r="F190" s="1">
        <v>0</v>
      </c>
      <c r="G190" s="1">
        <v>1</v>
      </c>
      <c r="H190" s="1">
        <v>0</v>
      </c>
      <c r="I190" s="1">
        <v>177.79986833190915</v>
      </c>
      <c r="J190" s="1">
        <v>0</v>
      </c>
      <c r="K190" s="1">
        <v>1</v>
      </c>
      <c r="L190" s="1">
        <v>0</v>
      </c>
      <c r="M190" s="1">
        <v>1</v>
      </c>
      <c r="N190" s="1">
        <v>0</v>
      </c>
      <c r="O190" s="1">
        <v>0</v>
      </c>
      <c r="P190" s="1" t="s">
        <v>52</v>
      </c>
      <c r="Q190" s="1" t="s">
        <v>52</v>
      </c>
      <c r="R190" s="18">
        <v>3.33813</v>
      </c>
      <c r="S190" s="25">
        <v>15.4357355</v>
      </c>
      <c r="T190">
        <v>54.765998840332003</v>
      </c>
      <c r="U190" s="1">
        <v>44.161625852648328</v>
      </c>
      <c r="V190" s="11">
        <f t="shared" si="56"/>
        <v>11.805548662555998</v>
      </c>
      <c r="W190">
        <v>4.4778957729601387</v>
      </c>
      <c r="X190" s="1">
        <v>12.585800000000001</v>
      </c>
      <c r="Y190" s="1">
        <v>1</v>
      </c>
      <c r="Z190" s="1">
        <v>1</v>
      </c>
      <c r="AA190" s="1">
        <v>91</v>
      </c>
      <c r="AB190" s="1">
        <v>0</v>
      </c>
      <c r="AC190" s="1">
        <v>8</v>
      </c>
      <c r="AD190" s="1">
        <v>0</v>
      </c>
      <c r="AE190" s="1">
        <v>0</v>
      </c>
      <c r="AF190" s="1">
        <v>0</v>
      </c>
      <c r="AG190" s="1">
        <f t="shared" si="38"/>
        <v>0.01</v>
      </c>
      <c r="AH190" s="1">
        <f t="shared" si="39"/>
        <v>0.91</v>
      </c>
      <c r="AI190" s="1">
        <f t="shared" si="40"/>
        <v>0</v>
      </c>
      <c r="AJ190" s="1">
        <f t="shared" si="41"/>
        <v>0.08</v>
      </c>
      <c r="AK190" s="1">
        <f t="shared" si="42"/>
        <v>0</v>
      </c>
      <c r="AL190" s="1">
        <f t="shared" si="43"/>
        <v>0</v>
      </c>
      <c r="AM190" s="1">
        <f t="shared" si="44"/>
        <v>0</v>
      </c>
      <c r="AN190" s="1">
        <f t="shared" si="45"/>
        <v>1E-4</v>
      </c>
      <c r="AO190" s="1">
        <f t="shared" si="46"/>
        <v>0.82810000000000006</v>
      </c>
      <c r="AP190" s="1">
        <f t="shared" si="47"/>
        <v>0</v>
      </c>
      <c r="AQ190" s="1">
        <f t="shared" si="48"/>
        <v>6.4000000000000003E-3</v>
      </c>
      <c r="AR190" s="1">
        <f t="shared" si="49"/>
        <v>0</v>
      </c>
      <c r="AS190" s="1">
        <f t="shared" si="50"/>
        <v>0</v>
      </c>
      <c r="AT190" s="1">
        <f t="shared" si="51"/>
        <v>0</v>
      </c>
      <c r="AU190" s="1">
        <f t="shared" si="52"/>
        <v>1.1981787682722262</v>
      </c>
      <c r="AV190" s="1">
        <v>0</v>
      </c>
      <c r="AW190" s="1">
        <v>99</v>
      </c>
      <c r="AX190" s="1">
        <v>99</v>
      </c>
      <c r="AY190" s="1"/>
      <c r="AZ190" s="3">
        <v>0.91099999999999992</v>
      </c>
      <c r="BA190">
        <f t="shared" si="55"/>
        <v>1.0580720092915215</v>
      </c>
      <c r="BB190" s="1">
        <v>16.443315505981445</v>
      </c>
      <c r="BC190" s="1">
        <v>6.0063567161560059</v>
      </c>
      <c r="BD190" s="1">
        <v>1.361361026763916</v>
      </c>
      <c r="BE190" s="1">
        <v>12.078585624694824</v>
      </c>
      <c r="BF190" s="1">
        <v>2.7376523017883301</v>
      </c>
      <c r="BG190" s="1">
        <v>4.4120235443115234</v>
      </c>
      <c r="BH190" t="e">
        <f>#REF!*100</f>
        <v>#REF!</v>
      </c>
      <c r="BI190" t="s">
        <v>24</v>
      </c>
      <c r="BJ190" t="s">
        <v>58</v>
      </c>
      <c r="BK190">
        <v>0.83460000000000001</v>
      </c>
      <c r="BL190">
        <v>1.1981787682722262</v>
      </c>
      <c r="BM190">
        <v>5.1806585825390874</v>
      </c>
      <c r="BN190">
        <v>0.16539999999999999</v>
      </c>
      <c r="BO190">
        <v>0.19800000000000001</v>
      </c>
      <c r="BP190">
        <v>0.17</v>
      </c>
      <c r="BQ190">
        <v>0.17100000000000001</v>
      </c>
      <c r="BR190" s="1">
        <v>0</v>
      </c>
      <c r="BS190" s="15">
        <v>5.5</v>
      </c>
      <c r="BT190" s="15">
        <v>5.5</v>
      </c>
      <c r="BU190" t="s">
        <v>90</v>
      </c>
      <c r="BV190" t="s">
        <v>90</v>
      </c>
    </row>
    <row r="191" spans="1:74" x14ac:dyDescent="0.25">
      <c r="A191" s="1">
        <v>2006</v>
      </c>
      <c r="B191" s="7" t="s">
        <v>67</v>
      </c>
      <c r="C191" s="1">
        <v>8</v>
      </c>
      <c r="D191">
        <v>0.43538402999999998</v>
      </c>
      <c r="E191" t="s">
        <v>83</v>
      </c>
      <c r="F191" s="1">
        <v>0</v>
      </c>
      <c r="G191" s="1">
        <v>1</v>
      </c>
      <c r="H191" s="1">
        <v>0</v>
      </c>
      <c r="I191" s="1">
        <v>176.62884834289551</v>
      </c>
      <c r="J191" s="1">
        <v>0</v>
      </c>
      <c r="K191" s="1">
        <v>1</v>
      </c>
      <c r="L191" s="1">
        <v>0</v>
      </c>
      <c r="M191" s="1">
        <v>1</v>
      </c>
      <c r="N191" s="1">
        <v>0</v>
      </c>
      <c r="O191" s="1">
        <v>0</v>
      </c>
      <c r="P191" s="1" t="s">
        <v>52</v>
      </c>
      <c r="Q191" s="1" t="s">
        <v>52</v>
      </c>
      <c r="R191" s="18">
        <v>3.214607</v>
      </c>
      <c r="S191" s="25">
        <v>15.020921999999999</v>
      </c>
      <c r="T191">
        <v>55.604000091552699</v>
      </c>
      <c r="U191" s="1">
        <v>46.166991003034916</v>
      </c>
      <c r="V191" s="11">
        <f t="shared" si="56"/>
        <v>11.765087330307244</v>
      </c>
      <c r="W191">
        <v>4.4374344407113853</v>
      </c>
      <c r="X191" s="1">
        <v>12.752599999999999</v>
      </c>
      <c r="Y191" s="1">
        <v>1</v>
      </c>
      <c r="Z191" s="1">
        <v>1</v>
      </c>
      <c r="AA191" s="1">
        <v>91</v>
      </c>
      <c r="AB191" s="1">
        <v>0</v>
      </c>
      <c r="AC191" s="1">
        <v>8</v>
      </c>
      <c r="AD191" s="1">
        <v>0</v>
      </c>
      <c r="AE191" s="1">
        <v>0</v>
      </c>
      <c r="AF191" s="1">
        <v>0</v>
      </c>
      <c r="AG191" s="1">
        <f t="shared" si="38"/>
        <v>0.01</v>
      </c>
      <c r="AH191" s="1">
        <f t="shared" si="39"/>
        <v>0.91</v>
      </c>
      <c r="AI191" s="1">
        <f t="shared" si="40"/>
        <v>0</v>
      </c>
      <c r="AJ191" s="1">
        <f t="shared" si="41"/>
        <v>0.08</v>
      </c>
      <c r="AK191" s="1">
        <f t="shared" si="42"/>
        <v>0</v>
      </c>
      <c r="AL191" s="1">
        <f t="shared" si="43"/>
        <v>0</v>
      </c>
      <c r="AM191" s="1">
        <f t="shared" si="44"/>
        <v>0</v>
      </c>
      <c r="AN191" s="1">
        <f t="shared" si="45"/>
        <v>1E-4</v>
      </c>
      <c r="AO191" s="1">
        <f t="shared" si="46"/>
        <v>0.82810000000000006</v>
      </c>
      <c r="AP191" s="1">
        <f t="shared" si="47"/>
        <v>0</v>
      </c>
      <c r="AQ191" s="1">
        <f t="shared" si="48"/>
        <v>6.4000000000000003E-3</v>
      </c>
      <c r="AR191" s="1">
        <f t="shared" si="49"/>
        <v>0</v>
      </c>
      <c r="AS191" s="1">
        <f t="shared" si="50"/>
        <v>0</v>
      </c>
      <c r="AT191" s="1">
        <f t="shared" si="51"/>
        <v>0</v>
      </c>
      <c r="AU191" s="1">
        <f t="shared" si="52"/>
        <v>1.1981787682722262</v>
      </c>
      <c r="AV191" s="1">
        <v>0</v>
      </c>
      <c r="AW191" s="1">
        <v>99</v>
      </c>
      <c r="AX191" s="1">
        <v>99</v>
      </c>
      <c r="AY191" s="1"/>
      <c r="AZ191" s="3">
        <v>0.90500000000000003</v>
      </c>
      <c r="BA191">
        <f t="shared" si="55"/>
        <v>1.0511033681765389</v>
      </c>
      <c r="BB191" s="1">
        <v>15.674892425537109</v>
      </c>
      <c r="BC191" s="1">
        <v>6.3057260513305664</v>
      </c>
      <c r="BD191" s="1">
        <v>1.7919337749481201</v>
      </c>
      <c r="BE191" s="1">
        <v>8.7474727630615234</v>
      </c>
      <c r="BF191" s="1">
        <v>2.48581862449646</v>
      </c>
      <c r="BG191" s="1">
        <v>3.5189504623413086</v>
      </c>
      <c r="BH191" t="e">
        <f>#REF!*100</f>
        <v>#REF!</v>
      </c>
      <c r="BI191" t="s">
        <v>24</v>
      </c>
      <c r="BJ191" t="s">
        <v>58</v>
      </c>
      <c r="BK191">
        <v>0.83460000000000001</v>
      </c>
      <c r="BL191">
        <v>1.1981787682722262</v>
      </c>
      <c r="BM191">
        <v>5.1740506289790549</v>
      </c>
      <c r="BN191">
        <v>0.16539999999999999</v>
      </c>
      <c r="BO191">
        <v>0.19800000000000001</v>
      </c>
      <c r="BP191">
        <v>0.17</v>
      </c>
      <c r="BQ191">
        <v>0.17</v>
      </c>
      <c r="BR191" s="1">
        <v>0</v>
      </c>
      <c r="BS191" s="15">
        <v>5.5</v>
      </c>
      <c r="BT191" s="15">
        <v>5.5</v>
      </c>
      <c r="BU191" t="s">
        <v>90</v>
      </c>
      <c r="BV191" t="s">
        <v>90</v>
      </c>
    </row>
    <row r="192" spans="1:74" x14ac:dyDescent="0.25">
      <c r="A192" s="1">
        <v>2007</v>
      </c>
      <c r="B192" s="7" t="s">
        <v>67</v>
      </c>
      <c r="C192" s="1">
        <v>8</v>
      </c>
      <c r="D192">
        <v>0.43055526999999999</v>
      </c>
      <c r="E192" t="s">
        <v>83</v>
      </c>
      <c r="F192" s="1">
        <v>0</v>
      </c>
      <c r="G192" s="1">
        <v>1</v>
      </c>
      <c r="H192" s="1">
        <v>0</v>
      </c>
      <c r="I192" s="1">
        <v>180.92258830261233</v>
      </c>
      <c r="J192" s="1">
        <v>0</v>
      </c>
      <c r="K192" s="1">
        <v>1</v>
      </c>
      <c r="L192" s="1">
        <v>0</v>
      </c>
      <c r="M192" s="1">
        <v>1</v>
      </c>
      <c r="N192" s="1">
        <v>0</v>
      </c>
      <c r="O192" s="1">
        <v>0</v>
      </c>
      <c r="P192" s="1" t="s">
        <v>52</v>
      </c>
      <c r="Q192" s="1" t="s">
        <v>52</v>
      </c>
      <c r="R192" s="18">
        <v>3.3727459999999998</v>
      </c>
      <c r="S192" s="25">
        <v>14.6786435</v>
      </c>
      <c r="T192">
        <v>56.022998809814503</v>
      </c>
      <c r="U192" s="1">
        <v>48.294694328248326</v>
      </c>
      <c r="V192" s="11">
        <f t="shared" si="56"/>
        <v>11.698189858190537</v>
      </c>
      <c r="W192">
        <v>4.3705369685946778</v>
      </c>
      <c r="X192" s="1">
        <v>11.802099999999999</v>
      </c>
      <c r="Y192" s="1">
        <v>1</v>
      </c>
      <c r="Z192" s="1">
        <v>1</v>
      </c>
      <c r="AA192" s="1">
        <v>91</v>
      </c>
      <c r="AB192" s="1">
        <v>0</v>
      </c>
      <c r="AC192" s="1">
        <v>8</v>
      </c>
      <c r="AD192" s="1">
        <v>0</v>
      </c>
      <c r="AE192" s="1">
        <v>0</v>
      </c>
      <c r="AF192" s="1">
        <v>0</v>
      </c>
      <c r="AG192" s="1">
        <f t="shared" si="38"/>
        <v>0.01</v>
      </c>
      <c r="AH192" s="1">
        <f t="shared" si="39"/>
        <v>0.91</v>
      </c>
      <c r="AI192" s="1">
        <f t="shared" si="40"/>
        <v>0</v>
      </c>
      <c r="AJ192" s="1">
        <f t="shared" si="41"/>
        <v>0.08</v>
      </c>
      <c r="AK192" s="1">
        <f t="shared" si="42"/>
        <v>0</v>
      </c>
      <c r="AL192" s="1">
        <f t="shared" si="43"/>
        <v>0</v>
      </c>
      <c r="AM192" s="1">
        <f t="shared" si="44"/>
        <v>0</v>
      </c>
      <c r="AN192" s="1">
        <f t="shared" si="45"/>
        <v>1E-4</v>
      </c>
      <c r="AO192" s="1">
        <f t="shared" si="46"/>
        <v>0.82810000000000006</v>
      </c>
      <c r="AP192" s="1">
        <f t="shared" si="47"/>
        <v>0</v>
      </c>
      <c r="AQ192" s="1">
        <f t="shared" si="48"/>
        <v>6.4000000000000003E-3</v>
      </c>
      <c r="AR192" s="1">
        <f t="shared" si="49"/>
        <v>0</v>
      </c>
      <c r="AS192" s="1">
        <f t="shared" si="50"/>
        <v>0</v>
      </c>
      <c r="AT192" s="1">
        <f t="shared" si="51"/>
        <v>0</v>
      </c>
      <c r="AU192" s="1">
        <f t="shared" si="52"/>
        <v>1.1981787682722262</v>
      </c>
      <c r="AV192" s="1">
        <v>0</v>
      </c>
      <c r="AW192" s="1">
        <v>99</v>
      </c>
      <c r="AX192" s="1">
        <v>99</v>
      </c>
      <c r="AY192" s="1"/>
      <c r="AZ192" s="3">
        <v>0.92700000000000005</v>
      </c>
      <c r="BA192">
        <f t="shared" si="55"/>
        <v>1.0766550522648084</v>
      </c>
      <c r="BB192" s="1">
        <v>15.520578384399414</v>
      </c>
      <c r="BC192" s="1">
        <v>6.2145929336547852</v>
      </c>
      <c r="BD192" s="1">
        <v>1.9356203079223633</v>
      </c>
      <c r="BE192" s="1">
        <v>8.0184001922607422</v>
      </c>
      <c r="BF192" s="1">
        <v>2.4974408149719238</v>
      </c>
      <c r="BG192" s="1">
        <v>3.2106466293334961</v>
      </c>
      <c r="BH192" t="e">
        <f>#REF!*100</f>
        <v>#REF!</v>
      </c>
      <c r="BI192" t="s">
        <v>24</v>
      </c>
      <c r="BJ192" t="s">
        <v>58</v>
      </c>
      <c r="BK192">
        <v>0.83460000000000001</v>
      </c>
      <c r="BL192">
        <v>1.1981787682722262</v>
      </c>
      <c r="BM192">
        <v>5.1980692508449833</v>
      </c>
      <c r="BN192">
        <v>0.16539999999999999</v>
      </c>
      <c r="BO192">
        <v>0.19800000000000001</v>
      </c>
      <c r="BP192">
        <v>0.16900000000000001</v>
      </c>
      <c r="BQ192">
        <v>0.17</v>
      </c>
      <c r="BR192" s="1">
        <v>0</v>
      </c>
      <c r="BS192" s="15">
        <v>5.5</v>
      </c>
      <c r="BT192" s="15">
        <v>5.5</v>
      </c>
      <c r="BU192" t="s">
        <v>90</v>
      </c>
      <c r="BV192" t="s">
        <v>90</v>
      </c>
    </row>
    <row r="193" spans="1:74" x14ac:dyDescent="0.25">
      <c r="A193" s="1">
        <v>2008</v>
      </c>
      <c r="B193" s="7" t="s">
        <v>67</v>
      </c>
      <c r="C193" s="1">
        <v>8</v>
      </c>
      <c r="D193">
        <v>0.44727883000000002</v>
      </c>
      <c r="E193" t="s">
        <v>83</v>
      </c>
      <c r="F193" s="1">
        <v>0</v>
      </c>
      <c r="G193" s="1">
        <v>1</v>
      </c>
      <c r="H193" s="1">
        <v>0</v>
      </c>
      <c r="I193" s="1">
        <v>181.3129282989502</v>
      </c>
      <c r="J193" s="1">
        <v>0</v>
      </c>
      <c r="K193" s="1">
        <v>1</v>
      </c>
      <c r="L193" s="1">
        <v>0</v>
      </c>
      <c r="M193" s="1">
        <v>1</v>
      </c>
      <c r="N193" s="1">
        <v>0</v>
      </c>
      <c r="O193" s="1">
        <v>0</v>
      </c>
      <c r="P193" s="1" t="s">
        <v>52</v>
      </c>
      <c r="Q193" s="1" t="s">
        <v>52</v>
      </c>
      <c r="R193" s="18">
        <v>3.48054</v>
      </c>
      <c r="S193" s="25">
        <v>14.6011215</v>
      </c>
      <c r="T193">
        <v>56.241001129150398</v>
      </c>
      <c r="U193" s="1">
        <v>49.698567495683818</v>
      </c>
      <c r="V193" s="11">
        <f t="shared" si="56"/>
        <v>12.58237299134513</v>
      </c>
      <c r="W193">
        <v>5.2547201017492711</v>
      </c>
      <c r="X193" s="1">
        <v>12.8011</v>
      </c>
      <c r="Y193" s="1">
        <v>1</v>
      </c>
      <c r="Z193" s="1">
        <v>1</v>
      </c>
      <c r="AA193" s="1">
        <v>91</v>
      </c>
      <c r="AB193" s="1">
        <v>0</v>
      </c>
      <c r="AC193" s="1">
        <v>8</v>
      </c>
      <c r="AD193" s="1">
        <v>0</v>
      </c>
      <c r="AE193" s="1">
        <v>0</v>
      </c>
      <c r="AF193" s="1">
        <v>0</v>
      </c>
      <c r="AG193" s="1">
        <f t="shared" si="38"/>
        <v>0.01</v>
      </c>
      <c r="AH193" s="1">
        <f t="shared" si="39"/>
        <v>0.91</v>
      </c>
      <c r="AI193" s="1">
        <f t="shared" si="40"/>
        <v>0</v>
      </c>
      <c r="AJ193" s="1">
        <f t="shared" si="41"/>
        <v>0.08</v>
      </c>
      <c r="AK193" s="1">
        <f t="shared" si="42"/>
        <v>0</v>
      </c>
      <c r="AL193" s="1">
        <f t="shared" si="43"/>
        <v>0</v>
      </c>
      <c r="AM193" s="1">
        <f t="shared" si="44"/>
        <v>0</v>
      </c>
      <c r="AN193" s="1">
        <f t="shared" si="45"/>
        <v>1E-4</v>
      </c>
      <c r="AO193" s="1">
        <f t="shared" si="46"/>
        <v>0.82810000000000006</v>
      </c>
      <c r="AP193" s="1">
        <f t="shared" si="47"/>
        <v>0</v>
      </c>
      <c r="AQ193" s="1">
        <f t="shared" si="48"/>
        <v>6.4000000000000003E-3</v>
      </c>
      <c r="AR193" s="1">
        <f t="shared" si="49"/>
        <v>0</v>
      </c>
      <c r="AS193" s="1">
        <f t="shared" si="50"/>
        <v>0</v>
      </c>
      <c r="AT193" s="1">
        <f t="shared" si="51"/>
        <v>0</v>
      </c>
      <c r="AU193" s="1">
        <f t="shared" si="52"/>
        <v>1.1981787682722262</v>
      </c>
      <c r="AV193" s="1">
        <v>0</v>
      </c>
      <c r="AW193" s="1">
        <v>99</v>
      </c>
      <c r="AX193" s="1">
        <v>99</v>
      </c>
      <c r="AY193" s="1"/>
      <c r="AZ193" s="3">
        <v>0.92900000000000005</v>
      </c>
      <c r="BA193">
        <f t="shared" si="55"/>
        <v>1.0789779326364692</v>
      </c>
      <c r="BB193" s="1">
        <v>16.154603958129883</v>
      </c>
      <c r="BC193" s="1">
        <v>6.0570664405822754</v>
      </c>
      <c r="BD193" s="1">
        <v>1.707878589630127</v>
      </c>
      <c r="BE193" s="1">
        <v>9.4588718414306641</v>
      </c>
      <c r="BF193" s="1">
        <v>2.667067289352417</v>
      </c>
      <c r="BG193" s="1">
        <v>3.5465438365936279</v>
      </c>
      <c r="BH193" t="e">
        <f>#REF!*100</f>
        <v>#REF!</v>
      </c>
      <c r="BI193" t="s">
        <v>24</v>
      </c>
      <c r="BJ193" t="s">
        <v>58</v>
      </c>
      <c r="BK193">
        <v>0.83460000000000001</v>
      </c>
      <c r="BL193">
        <v>1.1981787682722262</v>
      </c>
      <c r="BM193">
        <v>5.2002244240929656</v>
      </c>
      <c r="BN193">
        <v>0.16539999999999999</v>
      </c>
      <c r="BO193">
        <v>0.19800000000000001</v>
      </c>
      <c r="BP193">
        <v>0.16800000000000001</v>
      </c>
      <c r="BQ193">
        <v>0.16900000000000001</v>
      </c>
      <c r="BR193" s="1">
        <v>0</v>
      </c>
      <c r="BS193" s="15">
        <v>5.5</v>
      </c>
      <c r="BT193" s="15">
        <v>5.5</v>
      </c>
      <c r="BU193" t="s">
        <v>90</v>
      </c>
      <c r="BV193" t="s">
        <v>90</v>
      </c>
    </row>
    <row r="194" spans="1:74" x14ac:dyDescent="0.25">
      <c r="A194" s="1">
        <v>2009</v>
      </c>
      <c r="B194" s="7" t="s">
        <v>67</v>
      </c>
      <c r="C194" s="1">
        <v>8</v>
      </c>
      <c r="D194">
        <v>0.43770091</v>
      </c>
      <c r="E194" t="s">
        <v>83</v>
      </c>
      <c r="F194" s="1">
        <v>0</v>
      </c>
      <c r="G194" s="1">
        <v>1</v>
      </c>
      <c r="H194" s="1">
        <v>0</v>
      </c>
      <c r="I194" s="1">
        <v>198.87822813415531</v>
      </c>
      <c r="J194" s="1">
        <v>0</v>
      </c>
      <c r="K194" s="1">
        <v>1</v>
      </c>
      <c r="L194" s="1">
        <v>0</v>
      </c>
      <c r="M194" s="1">
        <v>1</v>
      </c>
      <c r="N194" s="1">
        <v>0</v>
      </c>
      <c r="O194" s="1">
        <v>0</v>
      </c>
      <c r="P194" s="1" t="s">
        <v>52</v>
      </c>
      <c r="Q194" s="1" t="s">
        <v>52</v>
      </c>
      <c r="R194" s="18">
        <v>4.2288860000000001</v>
      </c>
      <c r="S194" s="25">
        <v>14.687667000000001</v>
      </c>
      <c r="T194">
        <v>55.2700004577637</v>
      </c>
      <c r="U194" s="1">
        <v>38.674797928464258</v>
      </c>
      <c r="V194" s="11">
        <f t="shared" si="56"/>
        <v>6.8528987699359956</v>
      </c>
      <c r="W194">
        <v>-0.47475411965986325</v>
      </c>
      <c r="X194" s="1">
        <v>13.6286</v>
      </c>
      <c r="Y194" s="1">
        <v>0.93940609693527222</v>
      </c>
      <c r="Z194" s="1">
        <v>1</v>
      </c>
      <c r="AA194" s="1">
        <v>91</v>
      </c>
      <c r="AB194" s="1">
        <v>0</v>
      </c>
      <c r="AC194" s="1">
        <v>8</v>
      </c>
      <c r="AD194" s="1">
        <v>0</v>
      </c>
      <c r="AE194" s="1">
        <v>0</v>
      </c>
      <c r="AF194" s="1">
        <v>0</v>
      </c>
      <c r="AG194" s="1">
        <f t="shared" si="38"/>
        <v>0.01</v>
      </c>
      <c r="AH194" s="1">
        <f t="shared" si="39"/>
        <v>0.91</v>
      </c>
      <c r="AI194" s="1">
        <f t="shared" si="40"/>
        <v>0</v>
      </c>
      <c r="AJ194" s="1">
        <f t="shared" si="41"/>
        <v>0.08</v>
      </c>
      <c r="AK194" s="1">
        <f t="shared" si="42"/>
        <v>0</v>
      </c>
      <c r="AL194" s="1">
        <f t="shared" si="43"/>
        <v>0</v>
      </c>
      <c r="AM194" s="1">
        <f t="shared" si="44"/>
        <v>0</v>
      </c>
      <c r="AN194" s="1">
        <f t="shared" si="45"/>
        <v>1E-4</v>
      </c>
      <c r="AO194" s="1">
        <f t="shared" si="46"/>
        <v>0.82810000000000006</v>
      </c>
      <c r="AP194" s="1">
        <f t="shared" si="47"/>
        <v>0</v>
      </c>
      <c r="AQ194" s="1">
        <f t="shared" si="48"/>
        <v>6.4000000000000003E-3</v>
      </c>
      <c r="AR194" s="1">
        <f t="shared" si="49"/>
        <v>0</v>
      </c>
      <c r="AS194" s="1">
        <f t="shared" si="50"/>
        <v>0</v>
      </c>
      <c r="AT194" s="1">
        <f t="shared" si="51"/>
        <v>0</v>
      </c>
      <c r="AU194" s="1">
        <f t="shared" si="52"/>
        <v>1.1981787682722262</v>
      </c>
      <c r="AV194" s="1">
        <v>0</v>
      </c>
      <c r="AW194" s="1">
        <v>99</v>
      </c>
      <c r="AX194" s="1">
        <v>99</v>
      </c>
      <c r="AY194" s="1"/>
      <c r="AZ194" s="3">
        <v>1.0190000000000001</v>
      </c>
      <c r="BA194">
        <f t="shared" si="55"/>
        <v>1.1835075493612082</v>
      </c>
      <c r="BB194" s="1">
        <v>15.671774864196777</v>
      </c>
      <c r="BC194" s="1">
        <v>6.2545852661132813</v>
      </c>
      <c r="BD194" s="1">
        <v>1.7840677499771118</v>
      </c>
      <c r="BE194" s="1">
        <v>8.7842941284179688</v>
      </c>
      <c r="BF194" s="1">
        <v>2.505645751953125</v>
      </c>
      <c r="BG194" s="1">
        <v>3.5058004856109619</v>
      </c>
      <c r="BH194" t="e">
        <f>#REF!*100</f>
        <v>#REF!</v>
      </c>
      <c r="BI194" t="s">
        <v>24</v>
      </c>
      <c r="BJ194" t="s">
        <v>58</v>
      </c>
      <c r="BK194">
        <v>0.83460000000000001</v>
      </c>
      <c r="BL194">
        <v>1.1981787682722262</v>
      </c>
      <c r="BM194">
        <v>5.2926927185018533</v>
      </c>
      <c r="BN194">
        <v>0.16539999999999999</v>
      </c>
      <c r="BO194">
        <v>0.19800000000000001</v>
      </c>
      <c r="BP194">
        <v>0.16800000000000001</v>
      </c>
      <c r="BQ194">
        <v>0.16800000000000001</v>
      </c>
      <c r="BR194" s="1">
        <v>0</v>
      </c>
      <c r="BS194" s="15">
        <v>5.5</v>
      </c>
      <c r="BT194" s="15">
        <v>1</v>
      </c>
      <c r="BU194" t="s">
        <v>90</v>
      </c>
      <c r="BV194" t="s">
        <v>55</v>
      </c>
    </row>
    <row r="195" spans="1:74" x14ac:dyDescent="0.25">
      <c r="A195" s="1">
        <v>2010</v>
      </c>
      <c r="B195" s="7" t="s">
        <v>67</v>
      </c>
      <c r="C195" s="1">
        <v>8</v>
      </c>
      <c r="D195">
        <v>0.41371767999999998</v>
      </c>
      <c r="E195" t="s">
        <v>83</v>
      </c>
      <c r="F195" s="1">
        <v>0</v>
      </c>
      <c r="G195" s="1">
        <v>1</v>
      </c>
      <c r="H195" s="1">
        <v>0</v>
      </c>
      <c r="I195" s="1">
        <v>196.92652815246583</v>
      </c>
      <c r="J195" s="1">
        <v>0</v>
      </c>
      <c r="K195" s="1">
        <v>1</v>
      </c>
      <c r="L195" s="1">
        <v>1</v>
      </c>
      <c r="M195" s="1">
        <v>0</v>
      </c>
      <c r="N195" s="1">
        <v>0</v>
      </c>
      <c r="O195" s="1">
        <v>0</v>
      </c>
      <c r="P195" s="1" t="s">
        <v>55</v>
      </c>
      <c r="Q195" s="1" t="s">
        <v>55</v>
      </c>
      <c r="R195" s="18">
        <v>3.7281529999999998</v>
      </c>
      <c r="S195" s="25">
        <v>14.243503499999999</v>
      </c>
      <c r="T195">
        <v>56.618000030517599</v>
      </c>
      <c r="U195" s="1">
        <v>42.84420332145875</v>
      </c>
      <c r="V195" s="11">
        <f t="shared" si="56"/>
        <v>9.5972539346854315</v>
      </c>
      <c r="W195">
        <v>2.2696010450895727</v>
      </c>
      <c r="X195" s="1">
        <v>13.367100000000001</v>
      </c>
      <c r="Y195" s="1">
        <v>0.87881219387054443</v>
      </c>
      <c r="Z195" s="1">
        <v>1</v>
      </c>
      <c r="AA195" s="1">
        <v>91</v>
      </c>
      <c r="AB195" s="1">
        <v>0</v>
      </c>
      <c r="AC195" s="1">
        <v>8</v>
      </c>
      <c r="AD195" s="1">
        <v>0</v>
      </c>
      <c r="AE195" s="1">
        <v>0</v>
      </c>
      <c r="AF195" s="1">
        <v>0</v>
      </c>
      <c r="AG195" s="1">
        <f t="shared" ref="AG195:AG258" si="57">Z195/100</f>
        <v>0.01</v>
      </c>
      <c r="AH195" s="1">
        <f t="shared" ref="AH195:AH258" si="58">AA195/100</f>
        <v>0.91</v>
      </c>
      <c r="AI195" s="1">
        <f t="shared" ref="AI195:AI258" si="59">AB195/100</f>
        <v>0</v>
      </c>
      <c r="AJ195" s="1">
        <f t="shared" ref="AJ195:AJ258" si="60">AC195/100</f>
        <v>0.08</v>
      </c>
      <c r="AK195" s="1">
        <f t="shared" ref="AK195:AK258" si="61">AD195/100</f>
        <v>0</v>
      </c>
      <c r="AL195" s="1">
        <f t="shared" ref="AL195:AL258" si="62">AE195/100</f>
        <v>0</v>
      </c>
      <c r="AM195" s="1">
        <f t="shared" ref="AM195:AM258" si="63">AF195/100</f>
        <v>0</v>
      </c>
      <c r="AN195" s="1">
        <f t="shared" ref="AN195:AN258" si="64">AG195^2</f>
        <v>1E-4</v>
      </c>
      <c r="AO195" s="1">
        <f t="shared" ref="AO195:AO258" si="65">AH195^2</f>
        <v>0.82810000000000006</v>
      </c>
      <c r="AP195" s="1">
        <f t="shared" ref="AP195:AP258" si="66">AI195^2</f>
        <v>0</v>
      </c>
      <c r="AQ195" s="1">
        <f t="shared" ref="AQ195:AQ258" si="67">AJ195^2</f>
        <v>6.4000000000000003E-3</v>
      </c>
      <c r="AR195" s="1">
        <f t="shared" ref="AR195:AR258" si="68">AK195^2</f>
        <v>0</v>
      </c>
      <c r="AS195" s="1">
        <f t="shared" ref="AS195:AS258" si="69">AL195^2</f>
        <v>0</v>
      </c>
      <c r="AT195" s="1">
        <f t="shared" ref="AT195:AT258" si="70">AM195^2</f>
        <v>0</v>
      </c>
      <c r="AU195" s="1">
        <f t="shared" ref="AU195:AU258" si="71">1/SUM(AN195:AT195)</f>
        <v>1.1981787682722262</v>
      </c>
      <c r="AV195" s="1">
        <v>0</v>
      </c>
      <c r="AW195" s="1">
        <v>99</v>
      </c>
      <c r="AX195" s="1">
        <v>99</v>
      </c>
      <c r="AY195" s="1"/>
      <c r="AZ195" s="3">
        <v>1.0090000000000001</v>
      </c>
      <c r="BA195">
        <f t="shared" si="55"/>
        <v>1.1718931475029037</v>
      </c>
      <c r="BB195" s="1">
        <v>16.295501708984375</v>
      </c>
      <c r="BC195" s="1">
        <v>6.4206452369689941</v>
      </c>
      <c r="BD195" s="1">
        <v>1.6805082559585571</v>
      </c>
      <c r="BE195" s="1">
        <v>9.6967697143554688</v>
      </c>
      <c r="BF195" s="1">
        <v>2.53798508644104</v>
      </c>
      <c r="BG195" s="1">
        <v>3.8206565380096436</v>
      </c>
      <c r="BH195" t="e">
        <f>#REF!*100</f>
        <v>#REF!</v>
      </c>
      <c r="BI195" t="s">
        <v>24</v>
      </c>
      <c r="BJ195" t="s">
        <v>58</v>
      </c>
      <c r="BK195">
        <v>0.83460000000000001</v>
      </c>
      <c r="BL195">
        <v>1.1981787682722262</v>
      </c>
      <c r="BM195">
        <v>5.2828307056327377</v>
      </c>
      <c r="BN195">
        <v>0.16539999999999999</v>
      </c>
      <c r="BO195">
        <v>0.19800000000000001</v>
      </c>
      <c r="BP195">
        <v>0.16700000000000001</v>
      </c>
      <c r="BQ195">
        <v>0.16800000000000001</v>
      </c>
      <c r="BR195" s="1">
        <v>0</v>
      </c>
      <c r="BS195" s="15">
        <v>1</v>
      </c>
      <c r="BT195" s="15">
        <v>1</v>
      </c>
      <c r="BU195" t="s">
        <v>55</v>
      </c>
      <c r="BV195" t="s">
        <v>55</v>
      </c>
    </row>
    <row r="196" spans="1:74" x14ac:dyDescent="0.25">
      <c r="A196" s="1">
        <v>2011</v>
      </c>
      <c r="B196" s="7" t="s">
        <v>67</v>
      </c>
      <c r="C196" s="1">
        <v>8</v>
      </c>
      <c r="D196">
        <v>0.40036389</v>
      </c>
      <c r="E196" t="s">
        <v>83</v>
      </c>
      <c r="F196" s="1">
        <v>0</v>
      </c>
      <c r="G196" s="1">
        <v>1</v>
      </c>
      <c r="H196" s="1">
        <v>0</v>
      </c>
      <c r="I196" s="1">
        <v>196.73135815429688</v>
      </c>
      <c r="J196" s="1">
        <v>0</v>
      </c>
      <c r="K196" s="1">
        <v>1</v>
      </c>
      <c r="L196" s="1">
        <v>1</v>
      </c>
      <c r="M196" s="1">
        <v>0</v>
      </c>
      <c r="N196" s="1">
        <v>0</v>
      </c>
      <c r="O196" s="1">
        <v>0</v>
      </c>
      <c r="P196" s="1" t="s">
        <v>55</v>
      </c>
      <c r="Q196" s="1" t="s">
        <v>55</v>
      </c>
      <c r="R196" s="18">
        <v>3.7521879999999999</v>
      </c>
      <c r="S196" s="25">
        <v>13.757991499999999</v>
      </c>
      <c r="T196">
        <v>56.931999206542997</v>
      </c>
      <c r="U196" s="1">
        <v>46.663209300315486</v>
      </c>
      <c r="V196" s="11">
        <f t="shared" si="56"/>
        <v>13.018445946094394</v>
      </c>
      <c r="W196">
        <v>5.690793056498535</v>
      </c>
      <c r="X196" s="1">
        <v>14.7163</v>
      </c>
      <c r="Y196" s="1">
        <v>0.81821829080581665</v>
      </c>
      <c r="Z196" s="1">
        <v>1</v>
      </c>
      <c r="AA196" s="1">
        <v>91</v>
      </c>
      <c r="AB196" s="1">
        <v>0</v>
      </c>
      <c r="AC196" s="1">
        <v>8</v>
      </c>
      <c r="AD196" s="1">
        <v>0</v>
      </c>
      <c r="AE196" s="1">
        <v>0</v>
      </c>
      <c r="AF196" s="1">
        <v>0</v>
      </c>
      <c r="AG196" s="1">
        <f t="shared" si="57"/>
        <v>0.01</v>
      </c>
      <c r="AH196" s="1">
        <f t="shared" si="58"/>
        <v>0.91</v>
      </c>
      <c r="AI196" s="1">
        <f t="shared" si="59"/>
        <v>0</v>
      </c>
      <c r="AJ196" s="1">
        <f t="shared" si="60"/>
        <v>0.08</v>
      </c>
      <c r="AK196" s="1">
        <f t="shared" si="61"/>
        <v>0</v>
      </c>
      <c r="AL196" s="1">
        <f t="shared" si="62"/>
        <v>0</v>
      </c>
      <c r="AM196" s="1">
        <f t="shared" si="63"/>
        <v>0</v>
      </c>
      <c r="AN196" s="1">
        <f t="shared" si="64"/>
        <v>1E-4</v>
      </c>
      <c r="AO196" s="1">
        <f t="shared" si="65"/>
        <v>0.82810000000000006</v>
      </c>
      <c r="AP196" s="1">
        <f t="shared" si="66"/>
        <v>0</v>
      </c>
      <c r="AQ196" s="1">
        <f t="shared" si="67"/>
        <v>6.4000000000000003E-3</v>
      </c>
      <c r="AR196" s="1">
        <f t="shared" si="68"/>
        <v>0</v>
      </c>
      <c r="AS196" s="1">
        <f t="shared" si="69"/>
        <v>0</v>
      </c>
      <c r="AT196" s="1">
        <f t="shared" si="70"/>
        <v>0</v>
      </c>
      <c r="AU196" s="1">
        <f t="shared" si="71"/>
        <v>1.1981787682722262</v>
      </c>
      <c r="AV196" s="1">
        <v>0</v>
      </c>
      <c r="AW196" s="1">
        <v>99</v>
      </c>
      <c r="AX196" s="1">
        <v>99</v>
      </c>
      <c r="AY196" s="1"/>
      <c r="AZ196" s="3">
        <v>1.008</v>
      </c>
      <c r="BA196">
        <f t="shared" si="55"/>
        <v>1.1707317073170731</v>
      </c>
      <c r="BB196" s="1">
        <v>15.87144947052002</v>
      </c>
      <c r="BC196" s="1">
        <v>6.5909013748168945</v>
      </c>
      <c r="BD196" s="1">
        <v>2.1105582714080811</v>
      </c>
      <c r="BE196" s="1">
        <v>7.5200238227844238</v>
      </c>
      <c r="BF196" s="1">
        <v>2.4080846309661865</v>
      </c>
      <c r="BG196" s="1">
        <v>3.1228237152099609</v>
      </c>
      <c r="BH196" t="e">
        <f>#REF!*100</f>
        <v>#REF!</v>
      </c>
      <c r="BI196" t="s">
        <v>24</v>
      </c>
      <c r="BJ196" t="s">
        <v>58</v>
      </c>
      <c r="BK196">
        <v>0.83460000000000001</v>
      </c>
      <c r="BL196">
        <v>1.1981787682722262</v>
      </c>
      <c r="BM196">
        <v>5.2818391339104416</v>
      </c>
      <c r="BN196">
        <v>0.16539999999999999</v>
      </c>
      <c r="BO196">
        <v>0.19800000000000001</v>
      </c>
      <c r="BP196">
        <v>0.16600000000000001</v>
      </c>
      <c r="BQ196">
        <v>0.16700000000000001</v>
      </c>
      <c r="BR196" s="1">
        <v>1</v>
      </c>
      <c r="BS196" s="15">
        <v>1</v>
      </c>
      <c r="BT196" s="15">
        <v>1</v>
      </c>
      <c r="BU196" t="s">
        <v>55</v>
      </c>
      <c r="BV196" t="s">
        <v>55</v>
      </c>
    </row>
    <row r="197" spans="1:74" x14ac:dyDescent="0.25">
      <c r="A197" s="1">
        <v>2012</v>
      </c>
      <c r="B197" s="7" t="s">
        <v>67</v>
      </c>
      <c r="C197" s="1">
        <v>8</v>
      </c>
      <c r="D197">
        <v>0.39598062000000001</v>
      </c>
      <c r="E197" t="s">
        <v>83</v>
      </c>
      <c r="F197" s="1">
        <v>0</v>
      </c>
      <c r="G197" s="1">
        <v>1</v>
      </c>
      <c r="H197" s="1">
        <v>0</v>
      </c>
      <c r="I197" s="1">
        <v>198.87822813415531</v>
      </c>
      <c r="J197" s="1">
        <v>0</v>
      </c>
      <c r="K197" s="1">
        <v>1</v>
      </c>
      <c r="L197" s="1">
        <v>1</v>
      </c>
      <c r="M197" s="1">
        <v>0</v>
      </c>
      <c r="N197" s="1">
        <v>0</v>
      </c>
      <c r="O197" s="1">
        <v>0</v>
      </c>
      <c r="P197" s="1" t="s">
        <v>55</v>
      </c>
      <c r="Q197" s="1" t="s">
        <v>55</v>
      </c>
      <c r="R197" s="18">
        <v>3.704542</v>
      </c>
      <c r="S197" s="25">
        <v>14.623925499999999</v>
      </c>
      <c r="T197">
        <v>57.631999969482401</v>
      </c>
      <c r="U197" s="1">
        <v>44.145782242080159</v>
      </c>
      <c r="V197" s="11">
        <f t="shared" si="56"/>
        <v>8.3430229460083094</v>
      </c>
      <c r="W197">
        <v>1.0153700564124506</v>
      </c>
      <c r="X197" s="1">
        <v>14.8117</v>
      </c>
      <c r="Y197" s="1">
        <v>0.75762438774108887</v>
      </c>
      <c r="Z197" s="1">
        <v>1</v>
      </c>
      <c r="AA197" s="1">
        <v>91</v>
      </c>
      <c r="AB197" s="1">
        <v>0</v>
      </c>
      <c r="AC197" s="1">
        <v>8</v>
      </c>
      <c r="AD197" s="1">
        <v>0</v>
      </c>
      <c r="AE197" s="1">
        <v>0</v>
      </c>
      <c r="AF197" s="1">
        <v>0</v>
      </c>
      <c r="AG197" s="1">
        <f t="shared" si="57"/>
        <v>0.01</v>
      </c>
      <c r="AH197" s="1">
        <f t="shared" si="58"/>
        <v>0.91</v>
      </c>
      <c r="AI197" s="1">
        <f t="shared" si="59"/>
        <v>0</v>
      </c>
      <c r="AJ197" s="1">
        <f t="shared" si="60"/>
        <v>0.08</v>
      </c>
      <c r="AK197" s="1">
        <f t="shared" si="61"/>
        <v>0</v>
      </c>
      <c r="AL197" s="1">
        <f t="shared" si="62"/>
        <v>0</v>
      </c>
      <c r="AM197" s="1">
        <f t="shared" si="63"/>
        <v>0</v>
      </c>
      <c r="AN197" s="1">
        <f t="shared" si="64"/>
        <v>1E-4</v>
      </c>
      <c r="AO197" s="1">
        <f t="shared" si="65"/>
        <v>0.82810000000000006</v>
      </c>
      <c r="AP197" s="1">
        <f t="shared" si="66"/>
        <v>0</v>
      </c>
      <c r="AQ197" s="1">
        <f t="shared" si="67"/>
        <v>6.4000000000000003E-3</v>
      </c>
      <c r="AR197" s="1">
        <f t="shared" si="68"/>
        <v>0</v>
      </c>
      <c r="AS197" s="1">
        <f t="shared" si="69"/>
        <v>0</v>
      </c>
      <c r="AT197" s="1">
        <f t="shared" si="70"/>
        <v>0</v>
      </c>
      <c r="AU197" s="1">
        <f t="shared" si="71"/>
        <v>1.1981787682722262</v>
      </c>
      <c r="AV197" s="1">
        <v>0</v>
      </c>
      <c r="AW197" s="1">
        <v>99</v>
      </c>
      <c r="AX197" s="1">
        <v>99</v>
      </c>
      <c r="AY197" s="1"/>
      <c r="AZ197" s="3">
        <v>1.0190000000000001</v>
      </c>
      <c r="BA197">
        <f t="shared" si="55"/>
        <v>1.1835075493612082</v>
      </c>
      <c r="BB197" s="1">
        <v>15.674985885620117</v>
      </c>
      <c r="BC197" s="1">
        <v>6.710270881652832</v>
      </c>
      <c r="BD197" s="1">
        <v>2.1541798114776611</v>
      </c>
      <c r="BE197" s="1">
        <v>7.2765450477600098</v>
      </c>
      <c r="BF197" s="1">
        <v>2.3359692096710205</v>
      </c>
      <c r="BG197" s="1">
        <v>3.1150004863739014</v>
      </c>
      <c r="BH197" t="e">
        <f>#REF!*100</f>
        <v>#REF!</v>
      </c>
      <c r="BI197" t="s">
        <v>24</v>
      </c>
      <c r="BJ197" t="s">
        <v>58</v>
      </c>
      <c r="BK197">
        <v>0.83460000000000001</v>
      </c>
      <c r="BL197">
        <v>1.1981787682722262</v>
      </c>
      <c r="BM197">
        <v>5.2926927185018533</v>
      </c>
      <c r="BN197">
        <v>0.16539999999999999</v>
      </c>
      <c r="BO197">
        <v>0.19800000000000001</v>
      </c>
      <c r="BP197">
        <v>0.16600000000000001</v>
      </c>
      <c r="BQ197">
        <v>0.16600000000000001</v>
      </c>
      <c r="BR197" s="1">
        <v>1</v>
      </c>
      <c r="BS197" s="15">
        <v>1</v>
      </c>
      <c r="BT197" s="15">
        <v>1.5</v>
      </c>
      <c r="BU197" t="s">
        <v>55</v>
      </c>
      <c r="BV197" t="s">
        <v>55</v>
      </c>
    </row>
    <row r="198" spans="1:74" x14ac:dyDescent="0.25">
      <c r="A198" s="1">
        <v>2013</v>
      </c>
      <c r="B198" s="7" t="s">
        <v>67</v>
      </c>
      <c r="C198" s="1">
        <v>8</v>
      </c>
      <c r="D198">
        <v>0.41383558999999998</v>
      </c>
      <c r="E198" t="s">
        <v>83</v>
      </c>
      <c r="F198" s="1">
        <v>0</v>
      </c>
      <c r="G198" s="1">
        <v>1</v>
      </c>
      <c r="H198" s="1">
        <v>0</v>
      </c>
      <c r="I198" s="1">
        <v>201.22026811218259</v>
      </c>
      <c r="J198" s="1">
        <v>0</v>
      </c>
      <c r="K198" s="1">
        <v>1</v>
      </c>
      <c r="L198" s="1">
        <v>1</v>
      </c>
      <c r="M198" s="1">
        <v>0</v>
      </c>
      <c r="N198" s="1">
        <v>0</v>
      </c>
      <c r="O198" s="1">
        <v>0</v>
      </c>
      <c r="P198" s="1" t="s">
        <v>55</v>
      </c>
      <c r="Q198" s="1" t="s">
        <v>55</v>
      </c>
      <c r="R198" s="18">
        <v>3.7886649999999999</v>
      </c>
      <c r="S198" s="25">
        <v>15.122215000000001</v>
      </c>
      <c r="T198">
        <v>58.1510009765625</v>
      </c>
      <c r="U198" s="1">
        <v>45.810438144861102</v>
      </c>
      <c r="V198" s="11">
        <f t="shared" si="56"/>
        <v>7.5193313011901264</v>
      </c>
      <c r="W198">
        <v>0.19167841159426757</v>
      </c>
      <c r="X198" s="11">
        <v>14.9071</v>
      </c>
      <c r="Y198" s="1">
        <v>0.69703048467636108</v>
      </c>
      <c r="Z198" s="1">
        <v>1</v>
      </c>
      <c r="AA198" s="1">
        <v>91</v>
      </c>
      <c r="AB198" s="1">
        <v>0</v>
      </c>
      <c r="AC198" s="1">
        <v>8</v>
      </c>
      <c r="AD198" s="1">
        <v>0</v>
      </c>
      <c r="AE198" s="1">
        <v>0</v>
      </c>
      <c r="AF198" s="1">
        <v>0</v>
      </c>
      <c r="AG198" s="1">
        <f t="shared" si="57"/>
        <v>0.01</v>
      </c>
      <c r="AH198" s="1">
        <f t="shared" si="58"/>
        <v>0.91</v>
      </c>
      <c r="AI198" s="1">
        <f t="shared" si="59"/>
        <v>0</v>
      </c>
      <c r="AJ198" s="1">
        <f t="shared" si="60"/>
        <v>0.08</v>
      </c>
      <c r="AK198" s="1">
        <f t="shared" si="61"/>
        <v>0</v>
      </c>
      <c r="AL198" s="1">
        <f t="shared" si="62"/>
        <v>0</v>
      </c>
      <c r="AM198" s="1">
        <f t="shared" si="63"/>
        <v>0</v>
      </c>
      <c r="AN198" s="1">
        <f t="shared" si="64"/>
        <v>1E-4</v>
      </c>
      <c r="AO198" s="1">
        <f t="shared" si="65"/>
        <v>0.82810000000000006</v>
      </c>
      <c r="AP198" s="1">
        <f t="shared" si="66"/>
        <v>0</v>
      </c>
      <c r="AQ198" s="1">
        <f t="shared" si="67"/>
        <v>6.4000000000000003E-3</v>
      </c>
      <c r="AR198" s="1">
        <f t="shared" si="68"/>
        <v>0</v>
      </c>
      <c r="AS198" s="1">
        <f t="shared" si="69"/>
        <v>0</v>
      </c>
      <c r="AT198" s="1">
        <f t="shared" si="70"/>
        <v>0</v>
      </c>
      <c r="AU198" s="1">
        <f t="shared" si="71"/>
        <v>1.1981787682722262</v>
      </c>
      <c r="AV198" s="1">
        <v>0</v>
      </c>
      <c r="AW198" s="1">
        <v>99</v>
      </c>
      <c r="AX198" s="1">
        <v>99</v>
      </c>
      <c r="AY198" s="1"/>
      <c r="AZ198" s="3">
        <v>1.0309999999999999</v>
      </c>
      <c r="BA198">
        <f t="shared" si="55"/>
        <v>1.197444831591173</v>
      </c>
      <c r="BB198" s="1"/>
      <c r="BC198" s="1"/>
      <c r="BD198" s="1"/>
      <c r="BE198" s="1"/>
      <c r="BF198" s="1"/>
      <c r="BG198" s="1"/>
      <c r="BH198" t="e">
        <f>#REF!*100</f>
        <v>#REF!</v>
      </c>
      <c r="BI198" t="s">
        <v>24</v>
      </c>
      <c r="BJ198" t="s">
        <v>58</v>
      </c>
      <c r="BK198">
        <v>0.83460000000000001</v>
      </c>
      <c r="BL198">
        <v>1.1981787682722262</v>
      </c>
      <c r="BM198">
        <v>5.3044001692960876</v>
      </c>
      <c r="BN198">
        <v>0.16539999999999999</v>
      </c>
      <c r="BO198">
        <v>0.19800000000000001</v>
      </c>
      <c r="BP198">
        <v>0.16500000000000001</v>
      </c>
      <c r="BQ198">
        <v>0.16600000000000001</v>
      </c>
      <c r="BR198" s="1">
        <v>1</v>
      </c>
      <c r="BS198" s="15">
        <v>1.5</v>
      </c>
      <c r="BT198" s="15">
        <v>1.5</v>
      </c>
      <c r="BU198" t="s">
        <v>55</v>
      </c>
      <c r="BV198" t="s">
        <v>55</v>
      </c>
    </row>
    <row r="199" spans="1:74" x14ac:dyDescent="0.25">
      <c r="A199" s="1">
        <v>2014</v>
      </c>
      <c r="B199" s="7" t="s">
        <v>67</v>
      </c>
      <c r="C199" s="1">
        <v>8</v>
      </c>
      <c r="D199">
        <v>0.39530384000000002</v>
      </c>
      <c r="E199" t="s">
        <v>83</v>
      </c>
      <c r="F199" s="1">
        <v>0</v>
      </c>
      <c r="G199" s="1">
        <v>1</v>
      </c>
      <c r="H199" s="1">
        <v>0</v>
      </c>
      <c r="I199" s="1">
        <v>210.97876802062987</v>
      </c>
      <c r="J199" s="1">
        <v>0</v>
      </c>
      <c r="K199" s="1">
        <v>1</v>
      </c>
      <c r="L199" s="1">
        <v>1</v>
      </c>
      <c r="M199" s="1">
        <v>0</v>
      </c>
      <c r="N199" s="1">
        <v>0</v>
      </c>
      <c r="O199" s="1">
        <v>0</v>
      </c>
      <c r="P199" s="1" t="s">
        <v>55</v>
      </c>
      <c r="Q199" s="1" t="s">
        <v>55</v>
      </c>
      <c r="R199" s="18">
        <v>3.8218200000000002</v>
      </c>
      <c r="S199" s="25">
        <v>15.398016999999999</v>
      </c>
      <c r="T199">
        <v>56.708000183105497</v>
      </c>
      <c r="U199" s="11">
        <v>47.475094047642102</v>
      </c>
      <c r="V199" s="11">
        <f t="shared" si="56"/>
        <v>9.2501899832161225</v>
      </c>
      <c r="W199">
        <v>1.9225370936202637</v>
      </c>
      <c r="X199" s="11">
        <v>15.0025</v>
      </c>
      <c r="Y199" s="1">
        <v>0.69703048467636108</v>
      </c>
      <c r="Z199" s="1">
        <v>1</v>
      </c>
      <c r="AA199" s="1">
        <v>91</v>
      </c>
      <c r="AB199" s="1">
        <v>0</v>
      </c>
      <c r="AC199" s="1">
        <v>8</v>
      </c>
      <c r="AD199" s="1">
        <v>0</v>
      </c>
      <c r="AE199" s="1">
        <v>0</v>
      </c>
      <c r="AF199" s="1">
        <v>0</v>
      </c>
      <c r="AG199" s="1">
        <f t="shared" si="57"/>
        <v>0.01</v>
      </c>
      <c r="AH199" s="1">
        <f t="shared" si="58"/>
        <v>0.91</v>
      </c>
      <c r="AI199" s="1">
        <f t="shared" si="59"/>
        <v>0</v>
      </c>
      <c r="AJ199" s="1">
        <f t="shared" si="60"/>
        <v>0.08</v>
      </c>
      <c r="AK199" s="1">
        <f t="shared" si="61"/>
        <v>0</v>
      </c>
      <c r="AL199" s="1">
        <f t="shared" si="62"/>
        <v>0</v>
      </c>
      <c r="AM199" s="1">
        <f t="shared" si="63"/>
        <v>0</v>
      </c>
      <c r="AN199" s="1">
        <f t="shared" si="64"/>
        <v>1E-4</v>
      </c>
      <c r="AO199" s="1">
        <f t="shared" si="65"/>
        <v>0.82810000000000006</v>
      </c>
      <c r="AP199" s="1">
        <f t="shared" si="66"/>
        <v>0</v>
      </c>
      <c r="AQ199" s="1">
        <f t="shared" si="67"/>
        <v>6.4000000000000003E-3</v>
      </c>
      <c r="AR199" s="1">
        <f t="shared" si="68"/>
        <v>0</v>
      </c>
      <c r="AS199" s="1">
        <f t="shared" si="69"/>
        <v>0</v>
      </c>
      <c r="AT199" s="1">
        <f t="shared" si="70"/>
        <v>0</v>
      </c>
      <c r="AU199" s="1">
        <f t="shared" si="71"/>
        <v>1.1981787682722262</v>
      </c>
      <c r="AV199" s="1">
        <v>0</v>
      </c>
      <c r="AW199" s="1">
        <v>99</v>
      </c>
      <c r="AX199" s="1">
        <v>99</v>
      </c>
      <c r="AY199" s="1"/>
      <c r="AZ199" s="3">
        <v>1.081</v>
      </c>
      <c r="BA199">
        <f t="shared" si="55"/>
        <v>1.2555168408826944</v>
      </c>
      <c r="BB199" s="1"/>
      <c r="BC199" s="1"/>
      <c r="BD199" s="1"/>
      <c r="BE199" s="1"/>
      <c r="BF199" s="1"/>
      <c r="BG199" s="1"/>
      <c r="BH199" t="e">
        <f>#REF!*100</f>
        <v>#REF!</v>
      </c>
      <c r="BI199" t="s">
        <v>24</v>
      </c>
      <c r="BJ199" t="s">
        <v>58</v>
      </c>
      <c r="BK199">
        <v>0.83460000000000001</v>
      </c>
      <c r="BL199">
        <v>1.1981787682722262</v>
      </c>
      <c r="BM199">
        <v>5.3517575029183364</v>
      </c>
      <c r="BN199">
        <v>0.16539999999999999</v>
      </c>
      <c r="BO199">
        <v>0.19800000000000001</v>
      </c>
      <c r="BP199">
        <v>0.16500000000000001</v>
      </c>
      <c r="BQ199">
        <v>0.16500000000000001</v>
      </c>
      <c r="BR199" s="1">
        <v>1</v>
      </c>
      <c r="BS199" s="15">
        <v>1.5</v>
      </c>
      <c r="BT199" s="15">
        <v>1.5</v>
      </c>
      <c r="BU199" t="s">
        <v>55</v>
      </c>
      <c r="BV199" t="s">
        <v>55</v>
      </c>
    </row>
    <row r="200" spans="1:74" x14ac:dyDescent="0.25">
      <c r="A200" s="1">
        <v>1993</v>
      </c>
      <c r="B200" s="7" t="s">
        <v>68</v>
      </c>
      <c r="C200" s="1">
        <v>9</v>
      </c>
      <c r="D200">
        <v>0.515693782398991</v>
      </c>
      <c r="E200" t="s">
        <v>83</v>
      </c>
      <c r="F200" s="1">
        <v>0</v>
      </c>
      <c r="G200" s="1">
        <v>1</v>
      </c>
      <c r="H200" s="1">
        <v>0</v>
      </c>
      <c r="I200" s="1">
        <v>172.78789073181153</v>
      </c>
      <c r="J200" s="1">
        <v>0</v>
      </c>
      <c r="K200" s="1">
        <v>1</v>
      </c>
      <c r="L200" s="1">
        <v>0</v>
      </c>
      <c r="M200" s="1">
        <v>1</v>
      </c>
      <c r="N200" s="1">
        <v>0</v>
      </c>
      <c r="O200" s="1">
        <v>0</v>
      </c>
      <c r="P200" s="1" t="s">
        <v>52</v>
      </c>
      <c r="Q200" s="1" t="s">
        <v>69</v>
      </c>
      <c r="R200">
        <v>1.66575002670288</v>
      </c>
      <c r="S200" s="11">
        <v>17.019735144936799</v>
      </c>
      <c r="T200">
        <v>60.936000823974602</v>
      </c>
      <c r="U200" s="1">
        <v>26.075897045764773</v>
      </c>
      <c r="V200" s="1">
        <v>8.9332690116087932</v>
      </c>
      <c r="W200">
        <v>14.504351576964723</v>
      </c>
      <c r="X200" s="23">
        <v>3.5933328469594299</v>
      </c>
      <c r="Y200" s="1">
        <v>0.5501665472984314</v>
      </c>
      <c r="Z200" s="1">
        <v>4</v>
      </c>
      <c r="AA200" s="1">
        <v>42</v>
      </c>
      <c r="AB200" s="1">
        <v>0</v>
      </c>
      <c r="AC200" s="1">
        <v>53</v>
      </c>
      <c r="AD200" s="1">
        <v>0</v>
      </c>
      <c r="AE200" s="1">
        <v>0.8</v>
      </c>
      <c r="AF200" s="1">
        <v>0.2</v>
      </c>
      <c r="AG200" s="1">
        <f t="shared" si="57"/>
        <v>0.04</v>
      </c>
      <c r="AH200" s="1">
        <f t="shared" si="58"/>
        <v>0.42</v>
      </c>
      <c r="AI200" s="1">
        <f t="shared" si="59"/>
        <v>0</v>
      </c>
      <c r="AJ200" s="1">
        <f t="shared" si="60"/>
        <v>0.53</v>
      </c>
      <c r="AK200" s="1">
        <f t="shared" si="61"/>
        <v>0</v>
      </c>
      <c r="AL200" s="1">
        <f t="shared" si="62"/>
        <v>8.0000000000000002E-3</v>
      </c>
      <c r="AM200" s="1">
        <f t="shared" si="63"/>
        <v>2E-3</v>
      </c>
      <c r="AN200" s="1">
        <f t="shared" si="64"/>
        <v>1.6000000000000001E-3</v>
      </c>
      <c r="AO200" s="1">
        <f t="shared" si="65"/>
        <v>0.17639999999999997</v>
      </c>
      <c r="AP200" s="1">
        <f t="shared" si="66"/>
        <v>0</v>
      </c>
      <c r="AQ200" s="1">
        <f t="shared" si="67"/>
        <v>0.28090000000000004</v>
      </c>
      <c r="AR200" s="1">
        <f t="shared" si="68"/>
        <v>0</v>
      </c>
      <c r="AS200" s="1">
        <f t="shared" si="69"/>
        <v>6.3999999999999997E-5</v>
      </c>
      <c r="AT200" s="1">
        <f t="shared" si="70"/>
        <v>3.9999999999999998E-6</v>
      </c>
      <c r="AU200" s="1">
        <f t="shared" si="71"/>
        <v>2.1788011364626727</v>
      </c>
      <c r="AV200" s="1">
        <v>0.2</v>
      </c>
      <c r="AW200" s="1">
        <v>96</v>
      </c>
      <c r="AX200" s="1">
        <v>95</v>
      </c>
      <c r="AY200" s="1"/>
      <c r="AZ200" s="3">
        <v>1.1990000000000001</v>
      </c>
      <c r="BA200">
        <f t="shared" ref="BA200:BA221" si="72">AZ200/AZ$178</f>
        <v>1.1279397930385702</v>
      </c>
      <c r="BB200" s="1"/>
      <c r="BC200" s="1"/>
      <c r="BD200" s="1"/>
      <c r="BE200" s="1"/>
      <c r="BF200" s="1"/>
      <c r="BG200" s="1"/>
      <c r="BH200" t="e">
        <f>#REF!*100</f>
        <v>#REF!</v>
      </c>
      <c r="BI200" t="s">
        <v>57</v>
      </c>
      <c r="BJ200" t="s">
        <v>58</v>
      </c>
      <c r="BK200">
        <v>0.45896799999999999</v>
      </c>
      <c r="BL200">
        <v>2.1788011364626727</v>
      </c>
      <c r="BM200">
        <v>5.1520647771309642</v>
      </c>
      <c r="BN200">
        <v>0.54103199999999996</v>
      </c>
      <c r="BO200">
        <v>0.49299999999999999</v>
      </c>
      <c r="BP200">
        <v>0.55500000000000005</v>
      </c>
      <c r="BQ200">
        <v>0.55700000000000005</v>
      </c>
      <c r="BR200" s="1">
        <v>0</v>
      </c>
      <c r="BS200" s="15">
        <v>4.5</v>
      </c>
      <c r="BT200" s="15">
        <v>4.5</v>
      </c>
      <c r="BU200" t="s">
        <v>90</v>
      </c>
      <c r="BV200" t="s">
        <v>90</v>
      </c>
    </row>
    <row r="201" spans="1:74" x14ac:dyDescent="0.25">
      <c r="A201" s="1">
        <v>1994</v>
      </c>
      <c r="B201" s="7" t="s">
        <v>68</v>
      </c>
      <c r="C201" s="1">
        <v>9</v>
      </c>
      <c r="D201">
        <v>0.52558463290581303</v>
      </c>
      <c r="E201" t="s">
        <v>83</v>
      </c>
      <c r="F201" s="1">
        <v>0</v>
      </c>
      <c r="G201" s="1">
        <v>1</v>
      </c>
      <c r="H201" s="1">
        <v>0</v>
      </c>
      <c r="I201" s="1">
        <v>152.900710647583</v>
      </c>
      <c r="J201" s="1">
        <v>0</v>
      </c>
      <c r="K201" s="1">
        <v>1</v>
      </c>
      <c r="L201" s="1">
        <v>0</v>
      </c>
      <c r="M201" s="1">
        <v>1</v>
      </c>
      <c r="N201" s="1">
        <v>0</v>
      </c>
      <c r="O201" s="1">
        <v>0</v>
      </c>
      <c r="P201" s="1" t="s">
        <v>52</v>
      </c>
      <c r="Q201" s="1" t="s">
        <v>69</v>
      </c>
      <c r="R201">
        <v>1.43998003005981</v>
      </c>
      <c r="S201" s="11">
        <v>16.797695643763301</v>
      </c>
      <c r="T201">
        <v>60.985000610351598</v>
      </c>
      <c r="U201" s="1">
        <v>24.850947749202952</v>
      </c>
      <c r="V201" s="1">
        <v>10.034753397236035</v>
      </c>
      <c r="W201">
        <v>11.722278223800942</v>
      </c>
      <c r="X201" s="23">
        <v>3.9633329709370901</v>
      </c>
      <c r="Y201" s="1">
        <v>0.71406209468841553</v>
      </c>
      <c r="Z201" s="1">
        <v>4</v>
      </c>
      <c r="AA201" s="1">
        <v>42</v>
      </c>
      <c r="AB201" s="1">
        <v>0</v>
      </c>
      <c r="AC201" s="1">
        <v>53</v>
      </c>
      <c r="AD201" s="1">
        <v>0</v>
      </c>
      <c r="AE201" s="1">
        <v>0.8</v>
      </c>
      <c r="AF201" s="1">
        <v>0.2</v>
      </c>
      <c r="AG201" s="1">
        <f t="shared" si="57"/>
        <v>0.04</v>
      </c>
      <c r="AH201" s="1">
        <f t="shared" si="58"/>
        <v>0.42</v>
      </c>
      <c r="AI201" s="1">
        <f t="shared" si="59"/>
        <v>0</v>
      </c>
      <c r="AJ201" s="1">
        <f t="shared" si="60"/>
        <v>0.53</v>
      </c>
      <c r="AK201" s="1">
        <f t="shared" si="61"/>
        <v>0</v>
      </c>
      <c r="AL201" s="1">
        <f t="shared" si="62"/>
        <v>8.0000000000000002E-3</v>
      </c>
      <c r="AM201" s="1">
        <f t="shared" si="63"/>
        <v>2E-3</v>
      </c>
      <c r="AN201" s="1">
        <f t="shared" si="64"/>
        <v>1.6000000000000001E-3</v>
      </c>
      <c r="AO201" s="1">
        <f t="shared" si="65"/>
        <v>0.17639999999999997</v>
      </c>
      <c r="AP201" s="1">
        <f t="shared" si="66"/>
        <v>0</v>
      </c>
      <c r="AQ201" s="1">
        <f t="shared" si="67"/>
        <v>0.28090000000000004</v>
      </c>
      <c r="AR201" s="1">
        <f t="shared" si="68"/>
        <v>0</v>
      </c>
      <c r="AS201" s="1">
        <f t="shared" si="69"/>
        <v>6.3999999999999997E-5</v>
      </c>
      <c r="AT201" s="1">
        <f t="shared" si="70"/>
        <v>3.9999999999999998E-6</v>
      </c>
      <c r="AU201" s="1">
        <f t="shared" si="71"/>
        <v>2.1788011364626727</v>
      </c>
      <c r="AV201" s="1">
        <v>0.2</v>
      </c>
      <c r="AW201" s="1">
        <v>96</v>
      </c>
      <c r="AX201" s="1">
        <v>95</v>
      </c>
      <c r="AY201" s="1"/>
      <c r="AZ201" s="3">
        <v>1.0609999999999999</v>
      </c>
      <c r="BA201">
        <f t="shared" si="72"/>
        <v>0.99811853245531512</v>
      </c>
      <c r="BB201" s="1"/>
      <c r="BC201" s="1"/>
      <c r="BD201" s="1"/>
      <c r="BE201" s="1"/>
      <c r="BF201" s="1"/>
      <c r="BG201" s="1"/>
      <c r="BH201" t="e">
        <f>#REF!*100</f>
        <v>#REF!</v>
      </c>
      <c r="BI201" t="s">
        <v>57</v>
      </c>
      <c r="BJ201" t="s">
        <v>58</v>
      </c>
      <c r="BK201">
        <v>0.45896799999999999</v>
      </c>
      <c r="BL201">
        <v>2.1788011364626727</v>
      </c>
      <c r="BM201">
        <v>5.0297887607174339</v>
      </c>
      <c r="BN201">
        <v>0.54103199999999996</v>
      </c>
      <c r="BO201">
        <v>0.49299999999999999</v>
      </c>
      <c r="BP201">
        <v>0.55300000000000005</v>
      </c>
      <c r="BQ201">
        <v>0.55500000000000005</v>
      </c>
      <c r="BR201" s="1">
        <v>0</v>
      </c>
      <c r="BS201" s="15">
        <v>4.5</v>
      </c>
      <c r="BT201" s="15">
        <v>4.5</v>
      </c>
      <c r="BU201" t="s">
        <v>90</v>
      </c>
      <c r="BV201" t="s">
        <v>90</v>
      </c>
    </row>
    <row r="202" spans="1:74" x14ac:dyDescent="0.25">
      <c r="A202" s="1">
        <v>1995</v>
      </c>
      <c r="B202" s="7" t="s">
        <v>68</v>
      </c>
      <c r="C202" s="1">
        <v>9</v>
      </c>
      <c r="D202">
        <v>0.52841059019347703</v>
      </c>
      <c r="E202" t="s">
        <v>83</v>
      </c>
      <c r="F202" s="1">
        <v>0</v>
      </c>
      <c r="G202" s="1">
        <v>1</v>
      </c>
      <c r="H202" s="1">
        <v>0</v>
      </c>
      <c r="I202" s="1">
        <v>139.64259059143069</v>
      </c>
      <c r="J202" s="1">
        <v>1</v>
      </c>
      <c r="K202" s="1">
        <v>1</v>
      </c>
      <c r="L202" s="1">
        <v>0</v>
      </c>
      <c r="M202" s="1">
        <v>0</v>
      </c>
      <c r="N202" s="1">
        <v>0</v>
      </c>
      <c r="O202" s="1">
        <v>1</v>
      </c>
      <c r="P202" s="1" t="s">
        <v>69</v>
      </c>
      <c r="Q202" s="1" t="s">
        <v>69</v>
      </c>
      <c r="R202">
        <v>1.6047999858856199</v>
      </c>
      <c r="S202" s="11">
        <v>16.353616641416099</v>
      </c>
      <c r="T202">
        <v>61.083000183105497</v>
      </c>
      <c r="U202" s="1">
        <v>25.43038631150225</v>
      </c>
      <c r="V202" s="1">
        <v>11.494217241481151</v>
      </c>
      <c r="W202">
        <v>8.6678182339457095</v>
      </c>
      <c r="X202" s="20">
        <v>4.5339099999999997</v>
      </c>
      <c r="Y202" s="1">
        <v>0.71406209468841553</v>
      </c>
      <c r="Z202" s="1">
        <v>4</v>
      </c>
      <c r="AA202" s="1">
        <v>42</v>
      </c>
      <c r="AB202" s="1">
        <v>0</v>
      </c>
      <c r="AC202" s="1">
        <v>53</v>
      </c>
      <c r="AD202" s="1">
        <v>0</v>
      </c>
      <c r="AE202" s="1">
        <v>0.8</v>
      </c>
      <c r="AF202" s="1">
        <v>0.2</v>
      </c>
      <c r="AG202" s="1">
        <f t="shared" si="57"/>
        <v>0.04</v>
      </c>
      <c r="AH202" s="1">
        <f t="shared" si="58"/>
        <v>0.42</v>
      </c>
      <c r="AI202" s="1">
        <f t="shared" si="59"/>
        <v>0</v>
      </c>
      <c r="AJ202" s="1">
        <f t="shared" si="60"/>
        <v>0.53</v>
      </c>
      <c r="AK202" s="1">
        <f t="shared" si="61"/>
        <v>0</v>
      </c>
      <c r="AL202" s="1">
        <f t="shared" si="62"/>
        <v>8.0000000000000002E-3</v>
      </c>
      <c r="AM202" s="1">
        <f t="shared" si="63"/>
        <v>2E-3</v>
      </c>
      <c r="AN202" s="1">
        <f t="shared" si="64"/>
        <v>1.6000000000000001E-3</v>
      </c>
      <c r="AO202" s="1">
        <f t="shared" si="65"/>
        <v>0.17639999999999997</v>
      </c>
      <c r="AP202" s="1">
        <f t="shared" si="66"/>
        <v>0</v>
      </c>
      <c r="AQ202" s="1">
        <f t="shared" si="67"/>
        <v>0.28090000000000004</v>
      </c>
      <c r="AR202" s="1">
        <f t="shared" si="68"/>
        <v>0</v>
      </c>
      <c r="AS202" s="1">
        <f t="shared" si="69"/>
        <v>6.3999999999999997E-5</v>
      </c>
      <c r="AT202" s="1">
        <f t="shared" si="70"/>
        <v>3.9999999999999998E-6</v>
      </c>
      <c r="AU202" s="1">
        <f t="shared" si="71"/>
        <v>2.1788011364626727</v>
      </c>
      <c r="AV202" s="1">
        <v>0.2</v>
      </c>
      <c r="AW202" s="1">
        <v>96</v>
      </c>
      <c r="AX202" s="1">
        <v>95</v>
      </c>
      <c r="AY202" s="1"/>
      <c r="AZ202" s="3">
        <v>0.96900000000000008</v>
      </c>
      <c r="BA202">
        <f t="shared" si="72"/>
        <v>0.91157102539981194</v>
      </c>
      <c r="BB202" s="1">
        <v>15.637493133544922</v>
      </c>
      <c r="BC202" s="1">
        <v>5.7551355361938477</v>
      </c>
      <c r="BD202" s="1">
        <v>1.7770899534225464</v>
      </c>
      <c r="BE202" s="1">
        <v>9.2097005844116211</v>
      </c>
      <c r="BF202" s="1">
        <v>2.7929844856262207</v>
      </c>
      <c r="BG202" s="1">
        <v>3.2717859745025635</v>
      </c>
      <c r="BH202" t="e">
        <f>#REF!*100</f>
        <v>#REF!</v>
      </c>
      <c r="BI202" t="s">
        <v>57</v>
      </c>
      <c r="BJ202" t="s">
        <v>58</v>
      </c>
      <c r="BK202">
        <v>0.45896799999999999</v>
      </c>
      <c r="BL202">
        <v>2.1788011364626727</v>
      </c>
      <c r="BM202">
        <v>4.9390862339942174</v>
      </c>
      <c r="BN202">
        <v>0.54103199999999996</v>
      </c>
      <c r="BO202">
        <v>0.49299999999999999</v>
      </c>
      <c r="BP202">
        <v>0.55100000000000005</v>
      </c>
      <c r="BQ202">
        <v>0.55300000000000005</v>
      </c>
      <c r="BR202" s="1">
        <v>0</v>
      </c>
      <c r="BS202" s="15">
        <v>4.5</v>
      </c>
      <c r="BT202" s="15">
        <v>4.5</v>
      </c>
      <c r="BU202" t="s">
        <v>90</v>
      </c>
      <c r="BV202" t="s">
        <v>90</v>
      </c>
    </row>
    <row r="203" spans="1:74" x14ac:dyDescent="0.25">
      <c r="A203" s="1">
        <v>1996</v>
      </c>
      <c r="B203" s="7" t="s">
        <v>68</v>
      </c>
      <c r="C203" s="1">
        <v>9</v>
      </c>
      <c r="D203">
        <v>0.53830144070029895</v>
      </c>
      <c r="E203" t="s">
        <v>83</v>
      </c>
      <c r="F203" s="1">
        <v>0</v>
      </c>
      <c r="G203" s="1">
        <v>1</v>
      </c>
      <c r="H203" s="1">
        <v>0</v>
      </c>
      <c r="I203" s="1">
        <v>138.34560058593749</v>
      </c>
      <c r="J203" s="1">
        <v>1</v>
      </c>
      <c r="K203" s="1">
        <v>1</v>
      </c>
      <c r="L203" s="1">
        <v>0</v>
      </c>
      <c r="M203" s="1">
        <v>1</v>
      </c>
      <c r="N203" s="1">
        <v>0</v>
      </c>
      <c r="O203" s="1">
        <v>0</v>
      </c>
      <c r="P203" s="1" t="s">
        <v>52</v>
      </c>
      <c r="Q203" s="1" t="s">
        <v>52</v>
      </c>
      <c r="R203" s="22">
        <v>1.677351</v>
      </c>
      <c r="S203" s="11">
        <v>15.021379634374799</v>
      </c>
      <c r="T203">
        <v>61.054000854492202</v>
      </c>
      <c r="U203" s="1">
        <v>22.582835658159134</v>
      </c>
      <c r="V203" s="1">
        <v>12.68747621517376</v>
      </c>
      <c r="W203">
        <v>8.9000044976981059</v>
      </c>
      <c r="X203" s="20">
        <v>4.4974319999999999</v>
      </c>
      <c r="Y203" s="1">
        <v>0.71406209468841553</v>
      </c>
      <c r="Z203" s="1">
        <v>4</v>
      </c>
      <c r="AA203" s="1">
        <v>42</v>
      </c>
      <c r="AB203" s="1">
        <v>0</v>
      </c>
      <c r="AC203" s="1">
        <v>53</v>
      </c>
      <c r="AD203" s="1">
        <v>0</v>
      </c>
      <c r="AE203" s="1">
        <v>0.8</v>
      </c>
      <c r="AF203" s="1">
        <v>0.2</v>
      </c>
      <c r="AG203" s="1">
        <f t="shared" si="57"/>
        <v>0.04</v>
      </c>
      <c r="AH203" s="1">
        <f t="shared" si="58"/>
        <v>0.42</v>
      </c>
      <c r="AI203" s="1">
        <f t="shared" si="59"/>
        <v>0</v>
      </c>
      <c r="AJ203" s="1">
        <f t="shared" si="60"/>
        <v>0.53</v>
      </c>
      <c r="AK203" s="1">
        <f t="shared" si="61"/>
        <v>0</v>
      </c>
      <c r="AL203" s="1">
        <f t="shared" si="62"/>
        <v>8.0000000000000002E-3</v>
      </c>
      <c r="AM203" s="1">
        <f t="shared" si="63"/>
        <v>2E-3</v>
      </c>
      <c r="AN203" s="1">
        <f t="shared" si="64"/>
        <v>1.6000000000000001E-3</v>
      </c>
      <c r="AO203" s="1">
        <f t="shared" si="65"/>
        <v>0.17639999999999997</v>
      </c>
      <c r="AP203" s="1">
        <f t="shared" si="66"/>
        <v>0</v>
      </c>
      <c r="AQ203" s="1">
        <f t="shared" si="67"/>
        <v>0.28090000000000004</v>
      </c>
      <c r="AR203" s="1">
        <f t="shared" si="68"/>
        <v>0</v>
      </c>
      <c r="AS203" s="1">
        <f t="shared" si="69"/>
        <v>6.3999999999999997E-5</v>
      </c>
      <c r="AT203" s="1">
        <f t="shared" si="70"/>
        <v>3.9999999999999998E-6</v>
      </c>
      <c r="AU203" s="1">
        <f t="shared" si="71"/>
        <v>2.1788011364626727</v>
      </c>
      <c r="AV203" s="1">
        <v>0.2</v>
      </c>
      <c r="AW203" s="1">
        <v>96</v>
      </c>
      <c r="AX203" s="1">
        <v>95</v>
      </c>
      <c r="AY203" s="1"/>
      <c r="AZ203" s="3">
        <v>0.96</v>
      </c>
      <c r="BA203">
        <f t="shared" si="72"/>
        <v>0.90310442144873004</v>
      </c>
      <c r="BB203" s="1">
        <v>15.600000381469727</v>
      </c>
      <c r="BC203" s="1">
        <v>4.8000001907348633</v>
      </c>
      <c r="BD203" s="1">
        <v>1.3999999761581421</v>
      </c>
      <c r="BE203" s="1">
        <v>11.142857551574707</v>
      </c>
      <c r="BF203" s="1">
        <v>3.25</v>
      </c>
      <c r="BG203" s="1">
        <v>3.4285714626312256</v>
      </c>
      <c r="BH203" t="e">
        <f>#REF!*100</f>
        <v>#REF!</v>
      </c>
      <c r="BI203" t="s">
        <v>57</v>
      </c>
      <c r="BJ203" t="s">
        <v>58</v>
      </c>
      <c r="BK203">
        <v>0.45896799999999999</v>
      </c>
      <c r="BL203">
        <v>2.1788011364626727</v>
      </c>
      <c r="BM203">
        <v>4.9297549065653321</v>
      </c>
      <c r="BN203">
        <v>0.54103199999999996</v>
      </c>
      <c r="BO203">
        <v>0.49299999999999999</v>
      </c>
      <c r="BP203">
        <v>0.54900000000000004</v>
      </c>
      <c r="BQ203">
        <v>0.55100000000000005</v>
      </c>
      <c r="BR203" s="1">
        <v>0</v>
      </c>
      <c r="BS203" s="15">
        <v>4.5</v>
      </c>
      <c r="BT203" s="15">
        <v>5</v>
      </c>
      <c r="BU203" t="s">
        <v>90</v>
      </c>
      <c r="BV203" t="s">
        <v>90</v>
      </c>
    </row>
    <row r="204" spans="1:74" x14ac:dyDescent="0.25">
      <c r="A204" s="1">
        <v>1997</v>
      </c>
      <c r="B204" s="7" t="s">
        <v>68</v>
      </c>
      <c r="C204" s="1">
        <v>9</v>
      </c>
      <c r="D204">
        <v>0.53264952612497196</v>
      </c>
      <c r="E204" t="s">
        <v>83</v>
      </c>
      <c r="F204" s="1">
        <v>0</v>
      </c>
      <c r="G204" s="1">
        <v>1</v>
      </c>
      <c r="H204" s="1">
        <v>0</v>
      </c>
      <c r="I204" s="1">
        <v>126.67269053649902</v>
      </c>
      <c r="J204" s="1">
        <v>1</v>
      </c>
      <c r="K204" s="1">
        <v>1</v>
      </c>
      <c r="L204" s="1">
        <v>0</v>
      </c>
      <c r="M204" s="1">
        <v>1</v>
      </c>
      <c r="N204" s="1">
        <v>0</v>
      </c>
      <c r="O204" s="1">
        <v>0</v>
      </c>
      <c r="P204" s="1" t="s">
        <v>52</v>
      </c>
      <c r="Q204" s="1" t="s">
        <v>52</v>
      </c>
      <c r="R204" s="22">
        <v>1.8824419999999999</v>
      </c>
      <c r="S204" s="11">
        <v>15.909537639069001</v>
      </c>
      <c r="T204">
        <v>61.144001007080099</v>
      </c>
      <c r="U204" s="1">
        <v>23.595843133943827</v>
      </c>
      <c r="V204" s="1">
        <v>9.5884126773543201</v>
      </c>
      <c r="W204">
        <v>8.2573395321343241</v>
      </c>
      <c r="X204" s="20">
        <v>5.2925839999999997</v>
      </c>
      <c r="Y204" s="1">
        <v>0.71406209468841553</v>
      </c>
      <c r="Z204" s="1">
        <v>4</v>
      </c>
      <c r="AA204" s="1">
        <v>42</v>
      </c>
      <c r="AB204" s="1">
        <v>0</v>
      </c>
      <c r="AC204" s="1">
        <v>53</v>
      </c>
      <c r="AD204" s="1">
        <v>0</v>
      </c>
      <c r="AE204" s="1">
        <v>0.8</v>
      </c>
      <c r="AF204" s="1">
        <v>0.2</v>
      </c>
      <c r="AG204" s="1">
        <f t="shared" si="57"/>
        <v>0.04</v>
      </c>
      <c r="AH204" s="1">
        <f t="shared" si="58"/>
        <v>0.42</v>
      </c>
      <c r="AI204" s="1">
        <f t="shared" si="59"/>
        <v>0</v>
      </c>
      <c r="AJ204" s="1">
        <f t="shared" si="60"/>
        <v>0.53</v>
      </c>
      <c r="AK204" s="1">
        <f t="shared" si="61"/>
        <v>0</v>
      </c>
      <c r="AL204" s="1">
        <f t="shared" si="62"/>
        <v>8.0000000000000002E-3</v>
      </c>
      <c r="AM204" s="1">
        <f t="shared" si="63"/>
        <v>2E-3</v>
      </c>
      <c r="AN204" s="1">
        <f t="shared" si="64"/>
        <v>1.6000000000000001E-3</v>
      </c>
      <c r="AO204" s="1">
        <f t="shared" si="65"/>
        <v>0.17639999999999997</v>
      </c>
      <c r="AP204" s="1">
        <f t="shared" si="66"/>
        <v>0</v>
      </c>
      <c r="AQ204" s="1">
        <f t="shared" si="67"/>
        <v>0.28090000000000004</v>
      </c>
      <c r="AR204" s="1">
        <f t="shared" si="68"/>
        <v>0</v>
      </c>
      <c r="AS204" s="1">
        <f t="shared" si="69"/>
        <v>6.3999999999999997E-5</v>
      </c>
      <c r="AT204" s="1">
        <f t="shared" si="70"/>
        <v>3.9999999999999998E-6</v>
      </c>
      <c r="AU204" s="1">
        <f t="shared" si="71"/>
        <v>2.1788011364626727</v>
      </c>
      <c r="AV204" s="1">
        <v>0.2</v>
      </c>
      <c r="AW204" s="1">
        <v>96</v>
      </c>
      <c r="AX204" s="1">
        <v>95</v>
      </c>
      <c r="AY204" s="1"/>
      <c r="AZ204" s="3">
        <v>0.879</v>
      </c>
      <c r="BA204">
        <f t="shared" si="72"/>
        <v>0.82690498588899342</v>
      </c>
      <c r="BB204" s="1">
        <v>15.600000381469727</v>
      </c>
      <c r="BC204" s="1">
        <v>4.8000001907348633</v>
      </c>
      <c r="BD204" s="1">
        <v>1.3999999761581421</v>
      </c>
      <c r="BE204" s="1">
        <v>11.142857551574707</v>
      </c>
      <c r="BF204" s="1">
        <v>3.25</v>
      </c>
      <c r="BG204" s="1">
        <v>3.4285714626312256</v>
      </c>
      <c r="BH204" t="e">
        <f>#REF!*100</f>
        <v>#REF!</v>
      </c>
      <c r="BI204" t="s">
        <v>57</v>
      </c>
      <c r="BJ204" t="s">
        <v>58</v>
      </c>
      <c r="BK204">
        <v>0.45896799999999999</v>
      </c>
      <c r="BL204">
        <v>2.1788011364626727</v>
      </c>
      <c r="BM204">
        <v>4.8416065197886269</v>
      </c>
      <c r="BN204">
        <v>0.54103199999999996</v>
      </c>
      <c r="BO204">
        <v>0.49299999999999999</v>
      </c>
      <c r="BP204">
        <v>0.54700000000000004</v>
      </c>
      <c r="BQ204">
        <v>0.54900000000000004</v>
      </c>
      <c r="BR204" s="1">
        <v>0</v>
      </c>
      <c r="BS204" s="15">
        <v>5</v>
      </c>
      <c r="BT204" s="15">
        <v>5</v>
      </c>
      <c r="BU204" t="s">
        <v>90</v>
      </c>
      <c r="BV204" t="s">
        <v>90</v>
      </c>
    </row>
    <row r="205" spans="1:74" x14ac:dyDescent="0.25">
      <c r="A205" s="1">
        <v>1998</v>
      </c>
      <c r="B205" s="7" t="s">
        <v>68</v>
      </c>
      <c r="C205" s="1">
        <v>9</v>
      </c>
      <c r="D205">
        <v>0.53547548341263596</v>
      </c>
      <c r="E205" t="s">
        <v>83</v>
      </c>
      <c r="F205" s="1">
        <v>0</v>
      </c>
      <c r="G205" s="1">
        <v>1</v>
      </c>
      <c r="H205" s="1">
        <v>0</v>
      </c>
      <c r="I205" s="1">
        <v>133.01353056335449</v>
      </c>
      <c r="J205" s="1">
        <v>1</v>
      </c>
      <c r="K205" s="1">
        <v>1</v>
      </c>
      <c r="L205" s="1">
        <v>0</v>
      </c>
      <c r="M205" s="1">
        <v>1</v>
      </c>
      <c r="N205" s="1">
        <v>0</v>
      </c>
      <c r="O205" s="1">
        <v>0</v>
      </c>
      <c r="P205" s="1" t="s">
        <v>52</v>
      </c>
      <c r="Q205" s="1" t="s">
        <v>52</v>
      </c>
      <c r="R205" s="22">
        <v>2.2503660000000001</v>
      </c>
      <c r="S205" s="11">
        <v>16.353616641416099</v>
      </c>
      <c r="T205">
        <v>61.242000579833999</v>
      </c>
      <c r="U205" s="1">
        <v>26.252133342155386</v>
      </c>
      <c r="V205" s="1">
        <v>6.4489264483702895</v>
      </c>
      <c r="W205">
        <v>9.5024351637801487</v>
      </c>
      <c r="X205" s="20">
        <v>6.5503780000000003</v>
      </c>
      <c r="Y205" s="1">
        <v>0.71406209468841553</v>
      </c>
      <c r="Z205" s="1">
        <v>4</v>
      </c>
      <c r="AA205" s="1">
        <v>42</v>
      </c>
      <c r="AB205" s="1">
        <v>0</v>
      </c>
      <c r="AC205" s="1">
        <v>53</v>
      </c>
      <c r="AD205" s="1">
        <v>0</v>
      </c>
      <c r="AE205" s="1">
        <v>0.8</v>
      </c>
      <c r="AF205" s="1">
        <v>0.2</v>
      </c>
      <c r="AG205" s="1">
        <f t="shared" si="57"/>
        <v>0.04</v>
      </c>
      <c r="AH205" s="1">
        <f t="shared" si="58"/>
        <v>0.42</v>
      </c>
      <c r="AI205" s="1">
        <f t="shared" si="59"/>
        <v>0</v>
      </c>
      <c r="AJ205" s="1">
        <f t="shared" si="60"/>
        <v>0.53</v>
      </c>
      <c r="AK205" s="1">
        <f t="shared" si="61"/>
        <v>0</v>
      </c>
      <c r="AL205" s="1">
        <f t="shared" si="62"/>
        <v>8.0000000000000002E-3</v>
      </c>
      <c r="AM205" s="1">
        <f t="shared" si="63"/>
        <v>2E-3</v>
      </c>
      <c r="AN205" s="1">
        <f t="shared" si="64"/>
        <v>1.6000000000000001E-3</v>
      </c>
      <c r="AO205" s="1">
        <f t="shared" si="65"/>
        <v>0.17639999999999997</v>
      </c>
      <c r="AP205" s="1">
        <f t="shared" si="66"/>
        <v>0</v>
      </c>
      <c r="AQ205" s="1">
        <f t="shared" si="67"/>
        <v>0.28090000000000004</v>
      </c>
      <c r="AR205" s="1">
        <f t="shared" si="68"/>
        <v>0</v>
      </c>
      <c r="AS205" s="1">
        <f t="shared" si="69"/>
        <v>6.3999999999999997E-5</v>
      </c>
      <c r="AT205" s="1">
        <f t="shared" si="70"/>
        <v>3.9999999999999998E-6</v>
      </c>
      <c r="AU205" s="1">
        <f t="shared" si="71"/>
        <v>2.1788011364626727</v>
      </c>
      <c r="AV205" s="1">
        <v>0.2</v>
      </c>
      <c r="AW205" s="1">
        <v>96</v>
      </c>
      <c r="AX205" s="1">
        <v>95</v>
      </c>
      <c r="AY205" s="1"/>
      <c r="AZ205" s="3">
        <v>0.92299999999999993</v>
      </c>
      <c r="BA205">
        <f t="shared" si="72"/>
        <v>0.86829727187206018</v>
      </c>
      <c r="BB205" s="1">
        <v>15.600000381469727</v>
      </c>
      <c r="BC205" s="1">
        <v>4.8000001907348633</v>
      </c>
      <c r="BD205" s="1">
        <v>1.3999999761581421</v>
      </c>
      <c r="BE205" s="1">
        <v>11.142857551574707</v>
      </c>
      <c r="BF205" s="1">
        <v>3.25</v>
      </c>
      <c r="BG205" s="1">
        <v>3.4285714626312256</v>
      </c>
      <c r="BH205" t="e">
        <f>#REF!*100</f>
        <v>#REF!</v>
      </c>
      <c r="BI205" t="s">
        <v>57</v>
      </c>
      <c r="BJ205" t="s">
        <v>58</v>
      </c>
      <c r="BK205">
        <v>0.45896799999999999</v>
      </c>
      <c r="BL205">
        <v>2.1788011364626727</v>
      </c>
      <c r="BM205">
        <v>4.8904508566063027</v>
      </c>
      <c r="BN205">
        <v>0.54103199999999996</v>
      </c>
      <c r="BO205">
        <v>0.49299999999999999</v>
      </c>
      <c r="BP205">
        <v>0.54500000000000004</v>
      </c>
      <c r="BQ205">
        <v>0.54700000000000004</v>
      </c>
      <c r="BR205" s="1">
        <v>0</v>
      </c>
      <c r="BS205" s="15">
        <v>5</v>
      </c>
      <c r="BT205" s="15">
        <v>5</v>
      </c>
      <c r="BU205" t="s">
        <v>90</v>
      </c>
      <c r="BV205" t="s">
        <v>90</v>
      </c>
    </row>
    <row r="206" spans="1:74" x14ac:dyDescent="0.25">
      <c r="A206" s="1">
        <v>1999</v>
      </c>
      <c r="B206" s="7" t="s">
        <v>68</v>
      </c>
      <c r="C206" s="1">
        <v>9</v>
      </c>
      <c r="D206">
        <v>0.52841059019347703</v>
      </c>
      <c r="E206" t="s">
        <v>83</v>
      </c>
      <c r="F206" s="1">
        <v>0</v>
      </c>
      <c r="G206" s="1">
        <v>1</v>
      </c>
      <c r="H206" s="1">
        <v>0</v>
      </c>
      <c r="I206" s="1">
        <v>138.05738058471678</v>
      </c>
      <c r="J206" s="1">
        <v>1</v>
      </c>
      <c r="K206" s="1">
        <v>1</v>
      </c>
      <c r="L206" s="1">
        <v>0</v>
      </c>
      <c r="M206" s="1">
        <v>1</v>
      </c>
      <c r="N206" s="1">
        <v>0</v>
      </c>
      <c r="O206" s="1">
        <v>0</v>
      </c>
      <c r="P206" s="1" t="s">
        <v>52</v>
      </c>
      <c r="Q206" s="1" t="s">
        <v>52</v>
      </c>
      <c r="R206" s="22">
        <v>2.5965449999999999</v>
      </c>
      <c r="S206" s="11">
        <v>15.909537639069001</v>
      </c>
      <c r="T206">
        <v>61.262001037597699</v>
      </c>
      <c r="U206" s="1">
        <v>27.355582729068438</v>
      </c>
      <c r="V206" s="1">
        <v>13.77560360776425</v>
      </c>
      <c r="W206">
        <v>5.0415580115727039</v>
      </c>
      <c r="X206" s="20">
        <v>6.9557270000000004</v>
      </c>
      <c r="Y206" s="1">
        <v>0.71406209468841553</v>
      </c>
      <c r="Z206" s="1">
        <v>4</v>
      </c>
      <c r="AA206" s="1">
        <v>42</v>
      </c>
      <c r="AB206" s="1">
        <v>0</v>
      </c>
      <c r="AC206" s="1">
        <v>53</v>
      </c>
      <c r="AD206" s="1">
        <v>0</v>
      </c>
      <c r="AE206" s="1">
        <v>0.8</v>
      </c>
      <c r="AF206" s="1">
        <v>0.2</v>
      </c>
      <c r="AG206" s="1">
        <f t="shared" si="57"/>
        <v>0.04</v>
      </c>
      <c r="AH206" s="1">
        <f t="shared" si="58"/>
        <v>0.42</v>
      </c>
      <c r="AI206" s="1">
        <f t="shared" si="59"/>
        <v>0</v>
      </c>
      <c r="AJ206" s="1">
        <f t="shared" si="60"/>
        <v>0.53</v>
      </c>
      <c r="AK206" s="1">
        <f t="shared" si="61"/>
        <v>0</v>
      </c>
      <c r="AL206" s="1">
        <f t="shared" si="62"/>
        <v>8.0000000000000002E-3</v>
      </c>
      <c r="AM206" s="1">
        <f t="shared" si="63"/>
        <v>2E-3</v>
      </c>
      <c r="AN206" s="1">
        <f t="shared" si="64"/>
        <v>1.6000000000000001E-3</v>
      </c>
      <c r="AO206" s="1">
        <f t="shared" si="65"/>
        <v>0.17639999999999997</v>
      </c>
      <c r="AP206" s="1">
        <f t="shared" si="66"/>
        <v>0</v>
      </c>
      <c r="AQ206" s="1">
        <f t="shared" si="67"/>
        <v>0.28090000000000004</v>
      </c>
      <c r="AR206" s="1">
        <f t="shared" si="68"/>
        <v>0</v>
      </c>
      <c r="AS206" s="1">
        <f t="shared" si="69"/>
        <v>6.3999999999999997E-5</v>
      </c>
      <c r="AT206" s="1">
        <f t="shared" si="70"/>
        <v>3.9999999999999998E-6</v>
      </c>
      <c r="AU206" s="1">
        <f t="shared" si="71"/>
        <v>2.1788011364626727</v>
      </c>
      <c r="AV206" s="1">
        <v>0.2</v>
      </c>
      <c r="AW206" s="1">
        <v>96</v>
      </c>
      <c r="AX206" s="1">
        <v>95</v>
      </c>
      <c r="AY206" s="1"/>
      <c r="AZ206" s="3">
        <v>0.95799999999999996</v>
      </c>
      <c r="BA206">
        <f t="shared" si="72"/>
        <v>0.90122295390404517</v>
      </c>
      <c r="BB206" s="1">
        <v>15.419222831726074</v>
      </c>
      <c r="BC206" s="1">
        <v>4.9421167373657227</v>
      </c>
      <c r="BD206" s="1">
        <v>1.261543869972229</v>
      </c>
      <c r="BE206" s="1">
        <v>12.355602264404297</v>
      </c>
      <c r="BF206" s="1">
        <v>3.1235980987548828</v>
      </c>
      <c r="BG206" s="1">
        <v>3.977792501449585</v>
      </c>
      <c r="BH206" t="e">
        <f>#REF!*100</f>
        <v>#REF!</v>
      </c>
      <c r="BI206" t="s">
        <v>57</v>
      </c>
      <c r="BJ206" t="s">
        <v>58</v>
      </c>
      <c r="BK206">
        <v>0.45896799999999999</v>
      </c>
      <c r="BL206">
        <v>2.1788011364626727</v>
      </c>
      <c r="BM206">
        <v>4.9276694000743104</v>
      </c>
      <c r="BN206">
        <v>0.54103199999999996</v>
      </c>
      <c r="BO206">
        <v>0.49299999999999999</v>
      </c>
      <c r="BP206">
        <v>0.54300000000000004</v>
      </c>
      <c r="BQ206">
        <v>0.54500000000000004</v>
      </c>
      <c r="BR206" s="1">
        <v>0</v>
      </c>
      <c r="BS206" s="15">
        <v>5</v>
      </c>
      <c r="BT206" s="15">
        <v>5</v>
      </c>
      <c r="BU206" t="s">
        <v>90</v>
      </c>
      <c r="BV206" t="s">
        <v>90</v>
      </c>
    </row>
    <row r="207" spans="1:74" x14ac:dyDescent="0.25">
      <c r="A207" s="1">
        <v>2000</v>
      </c>
      <c r="B207" s="7" t="s">
        <v>68</v>
      </c>
      <c r="C207" s="1">
        <v>9</v>
      </c>
      <c r="D207">
        <v>0.51596611000000003</v>
      </c>
      <c r="E207" t="s">
        <v>83</v>
      </c>
      <c r="F207" s="1">
        <v>0</v>
      </c>
      <c r="G207" s="1">
        <v>1</v>
      </c>
      <c r="H207" s="1">
        <v>0</v>
      </c>
      <c r="I207" s="1">
        <v>144.11000061035156</v>
      </c>
      <c r="J207" s="1">
        <v>1</v>
      </c>
      <c r="K207" s="1">
        <v>1</v>
      </c>
      <c r="L207" s="1">
        <v>0</v>
      </c>
      <c r="M207" s="1">
        <v>1</v>
      </c>
      <c r="N207" s="1">
        <v>0</v>
      </c>
      <c r="O207" s="1">
        <v>0</v>
      </c>
      <c r="P207" s="1" t="s">
        <v>52</v>
      </c>
      <c r="Q207" s="1" t="s">
        <v>52</v>
      </c>
      <c r="R207" s="22">
        <v>2.5614089999999998</v>
      </c>
      <c r="S207" s="25">
        <v>6.7390682999999996</v>
      </c>
      <c r="T207">
        <v>61.2890014648438</v>
      </c>
      <c r="U207" s="1">
        <v>28.950553509260995</v>
      </c>
      <c r="V207" s="1">
        <v>13.153175089580099</v>
      </c>
      <c r="W207">
        <v>6.8301146397069061</v>
      </c>
      <c r="X207" s="20">
        <v>6.6430420000000003</v>
      </c>
      <c r="Y207" s="1">
        <v>0.71406209468841553</v>
      </c>
      <c r="Z207" s="1">
        <v>4</v>
      </c>
      <c r="AA207" s="1">
        <v>42</v>
      </c>
      <c r="AB207" s="1">
        <v>0</v>
      </c>
      <c r="AC207" s="1">
        <v>53</v>
      </c>
      <c r="AD207" s="1">
        <v>0</v>
      </c>
      <c r="AE207" s="1">
        <v>0.8</v>
      </c>
      <c r="AF207" s="1">
        <v>0.2</v>
      </c>
      <c r="AG207" s="1">
        <f t="shared" si="57"/>
        <v>0.04</v>
      </c>
      <c r="AH207" s="1">
        <f t="shared" si="58"/>
        <v>0.42</v>
      </c>
      <c r="AI207" s="1">
        <f t="shared" si="59"/>
        <v>0</v>
      </c>
      <c r="AJ207" s="1">
        <f t="shared" si="60"/>
        <v>0.53</v>
      </c>
      <c r="AK207" s="1">
        <f t="shared" si="61"/>
        <v>0</v>
      </c>
      <c r="AL207" s="1">
        <f t="shared" si="62"/>
        <v>8.0000000000000002E-3</v>
      </c>
      <c r="AM207" s="1">
        <f t="shared" si="63"/>
        <v>2E-3</v>
      </c>
      <c r="AN207" s="1">
        <f t="shared" si="64"/>
        <v>1.6000000000000001E-3</v>
      </c>
      <c r="AO207" s="1">
        <f t="shared" si="65"/>
        <v>0.17639999999999997</v>
      </c>
      <c r="AP207" s="1">
        <f t="shared" si="66"/>
        <v>0</v>
      </c>
      <c r="AQ207" s="1">
        <f t="shared" si="67"/>
        <v>0.28090000000000004</v>
      </c>
      <c r="AR207" s="1">
        <f t="shared" si="68"/>
        <v>0</v>
      </c>
      <c r="AS207" s="1">
        <f t="shared" si="69"/>
        <v>6.3999999999999997E-5</v>
      </c>
      <c r="AT207" s="1">
        <f t="shared" si="70"/>
        <v>3.9999999999999998E-6</v>
      </c>
      <c r="AU207" s="1">
        <f t="shared" si="71"/>
        <v>2.1788011364626727</v>
      </c>
      <c r="AV207" s="1">
        <v>0.2</v>
      </c>
      <c r="AW207" s="1">
        <v>96</v>
      </c>
      <c r="AX207" s="1">
        <v>95</v>
      </c>
      <c r="AY207" s="1"/>
      <c r="AZ207" s="3">
        <v>1</v>
      </c>
      <c r="BA207">
        <f t="shared" si="72"/>
        <v>0.94073377234242717</v>
      </c>
      <c r="BB207" s="1">
        <v>15.238446235656738</v>
      </c>
      <c r="BC207" s="1">
        <v>5.0842337608337402</v>
      </c>
      <c r="BD207" s="1">
        <v>1.1230877637863159</v>
      </c>
      <c r="BE207" s="1">
        <v>13.568347930908203</v>
      </c>
      <c r="BF207" s="1">
        <v>2.9971961975097656</v>
      </c>
      <c r="BG207" s="1">
        <v>4.5270137786865234</v>
      </c>
      <c r="BH207" t="e">
        <f>#REF!*100</f>
        <v>#REF!</v>
      </c>
      <c r="BI207" t="s">
        <v>57</v>
      </c>
      <c r="BJ207" t="s">
        <v>58</v>
      </c>
      <c r="BK207">
        <v>0.45896799999999999</v>
      </c>
      <c r="BL207">
        <v>2.1788011364626727</v>
      </c>
      <c r="BM207">
        <v>4.9705769010855878</v>
      </c>
      <c r="BN207">
        <v>0.54103199999999996</v>
      </c>
      <c r="BO207">
        <v>0.49299999999999999</v>
      </c>
      <c r="BP207">
        <v>0.54100000000000004</v>
      </c>
      <c r="BQ207">
        <v>0.54300000000000004</v>
      </c>
      <c r="BR207" s="1">
        <v>0</v>
      </c>
      <c r="BS207" s="15">
        <v>5</v>
      </c>
      <c r="BT207" s="15">
        <v>4.5</v>
      </c>
      <c r="BU207" t="s">
        <v>90</v>
      </c>
      <c r="BV207" t="s">
        <v>90</v>
      </c>
    </row>
    <row r="208" spans="1:74" x14ac:dyDescent="0.25">
      <c r="A208" s="1">
        <v>2001</v>
      </c>
      <c r="B208" s="7" t="s">
        <v>68</v>
      </c>
      <c r="C208" s="1">
        <v>9</v>
      </c>
      <c r="D208">
        <v>0.52841059019347703</v>
      </c>
      <c r="E208" t="s">
        <v>83</v>
      </c>
      <c r="F208" s="1">
        <v>0</v>
      </c>
      <c r="G208" s="1">
        <v>1</v>
      </c>
      <c r="H208" s="1">
        <v>0</v>
      </c>
      <c r="I208" s="1">
        <v>156.07113066101073</v>
      </c>
      <c r="J208" s="1">
        <v>1</v>
      </c>
      <c r="K208" s="1">
        <v>1</v>
      </c>
      <c r="L208" s="1">
        <v>0</v>
      </c>
      <c r="M208" s="1">
        <v>1</v>
      </c>
      <c r="N208" s="1">
        <v>0</v>
      </c>
      <c r="O208" s="1">
        <v>0</v>
      </c>
      <c r="P208" s="1" t="s">
        <v>52</v>
      </c>
      <c r="Q208" s="1" t="s">
        <v>52</v>
      </c>
      <c r="R208" s="22">
        <v>2.8190919999999999</v>
      </c>
      <c r="S208" s="11">
        <v>13.4671031261599</v>
      </c>
      <c r="T208">
        <v>61.248001098632798</v>
      </c>
      <c r="U208" s="1">
        <v>41.337127103548973</v>
      </c>
      <c r="V208" s="1">
        <v>24.02249231780949</v>
      </c>
      <c r="W208">
        <v>-4.0839304412867108</v>
      </c>
      <c r="X208" s="20">
        <v>7.1620650000000001</v>
      </c>
      <c r="Y208" s="1">
        <v>1</v>
      </c>
      <c r="Z208" s="1">
        <v>4</v>
      </c>
      <c r="AA208" s="1">
        <v>42</v>
      </c>
      <c r="AB208" s="1">
        <v>0</v>
      </c>
      <c r="AC208" s="1">
        <v>53</v>
      </c>
      <c r="AD208" s="1">
        <v>0</v>
      </c>
      <c r="AE208" s="1">
        <v>0.8</v>
      </c>
      <c r="AF208" s="1">
        <v>0.2</v>
      </c>
      <c r="AG208" s="1">
        <f t="shared" si="57"/>
        <v>0.04</v>
      </c>
      <c r="AH208" s="1">
        <f t="shared" si="58"/>
        <v>0.42</v>
      </c>
      <c r="AI208" s="1">
        <f t="shared" si="59"/>
        <v>0</v>
      </c>
      <c r="AJ208" s="1">
        <f t="shared" si="60"/>
        <v>0.53</v>
      </c>
      <c r="AK208" s="1">
        <f t="shared" si="61"/>
        <v>0</v>
      </c>
      <c r="AL208" s="1">
        <f t="shared" si="62"/>
        <v>8.0000000000000002E-3</v>
      </c>
      <c r="AM208" s="1">
        <f t="shared" si="63"/>
        <v>2E-3</v>
      </c>
      <c r="AN208" s="1">
        <f t="shared" si="64"/>
        <v>1.6000000000000001E-3</v>
      </c>
      <c r="AO208" s="1">
        <f t="shared" si="65"/>
        <v>0.17639999999999997</v>
      </c>
      <c r="AP208" s="1">
        <f t="shared" si="66"/>
        <v>0</v>
      </c>
      <c r="AQ208" s="1">
        <f t="shared" si="67"/>
        <v>0.28090000000000004</v>
      </c>
      <c r="AR208" s="1">
        <f t="shared" si="68"/>
        <v>0</v>
      </c>
      <c r="AS208" s="1">
        <f t="shared" si="69"/>
        <v>6.3999999999999997E-5</v>
      </c>
      <c r="AT208" s="1">
        <f t="shared" si="70"/>
        <v>3.9999999999999998E-6</v>
      </c>
      <c r="AU208" s="1">
        <f t="shared" si="71"/>
        <v>2.1788011364626727</v>
      </c>
      <c r="AV208" s="1">
        <v>0.2</v>
      </c>
      <c r="AW208" s="1">
        <v>96</v>
      </c>
      <c r="AX208" s="1">
        <v>95</v>
      </c>
      <c r="AY208" s="1"/>
      <c r="AZ208" s="3">
        <v>1.083</v>
      </c>
      <c r="BA208">
        <f t="shared" si="72"/>
        <v>1.0188146754468486</v>
      </c>
      <c r="BB208" s="1">
        <v>15.759835243225098</v>
      </c>
      <c r="BC208" s="1">
        <v>5.024500846862793</v>
      </c>
      <c r="BD208" s="1">
        <v>0.94455909729003906</v>
      </c>
      <c r="BE208" s="1">
        <v>17.411184310913086</v>
      </c>
      <c r="BF208" s="1">
        <v>3.1382746696472168</v>
      </c>
      <c r="BG208" s="1">
        <v>5.5040884017944336</v>
      </c>
      <c r="BH208" t="e">
        <f>#REF!*100</f>
        <v>#REF!</v>
      </c>
      <c r="BI208" t="s">
        <v>57</v>
      </c>
      <c r="BJ208" t="s">
        <v>58</v>
      </c>
      <c r="BK208">
        <v>0.45896799999999999</v>
      </c>
      <c r="BL208">
        <v>2.1788011364626727</v>
      </c>
      <c r="BM208">
        <v>5.0503118691044406</v>
      </c>
      <c r="BN208">
        <v>0.54103199999999996</v>
      </c>
      <c r="BO208">
        <v>0.49299999999999999</v>
      </c>
      <c r="BP208">
        <v>0.53900000000000003</v>
      </c>
      <c r="BQ208">
        <v>0.54100000000000004</v>
      </c>
      <c r="BR208" s="1">
        <v>0</v>
      </c>
      <c r="BS208" s="15">
        <v>4.5</v>
      </c>
      <c r="BT208" s="15">
        <v>4.5</v>
      </c>
      <c r="BU208" t="s">
        <v>90</v>
      </c>
      <c r="BV208" t="s">
        <v>90</v>
      </c>
    </row>
    <row r="209" spans="1:74" x14ac:dyDescent="0.25">
      <c r="A209" s="1">
        <v>2002</v>
      </c>
      <c r="B209" s="7" t="s">
        <v>68</v>
      </c>
      <c r="C209" s="1">
        <v>9</v>
      </c>
      <c r="D209">
        <v>0.53528984999999996</v>
      </c>
      <c r="E209" t="s">
        <v>83</v>
      </c>
      <c r="F209" s="1">
        <v>0</v>
      </c>
      <c r="G209" s="1">
        <v>1</v>
      </c>
      <c r="H209" s="1">
        <v>0</v>
      </c>
      <c r="I209" s="1">
        <v>156.50346066284177</v>
      </c>
      <c r="J209" s="1">
        <v>1</v>
      </c>
      <c r="K209" s="1">
        <v>1</v>
      </c>
      <c r="L209" s="1">
        <v>0</v>
      </c>
      <c r="M209" s="1">
        <v>1</v>
      </c>
      <c r="N209" s="1">
        <v>0</v>
      </c>
      <c r="O209" s="1">
        <v>0</v>
      </c>
      <c r="P209" s="1" t="s">
        <v>52</v>
      </c>
      <c r="Q209" s="1" t="s">
        <v>52</v>
      </c>
      <c r="R209" s="22">
        <v>2.6505209999999999</v>
      </c>
      <c r="S209" s="25">
        <v>6.3133799499999999</v>
      </c>
      <c r="T209">
        <v>61.325000762939503</v>
      </c>
      <c r="U209" s="1">
        <v>39.732921945420138</v>
      </c>
      <c r="V209" s="1">
        <v>9.7836451218247049</v>
      </c>
      <c r="W209">
        <v>6.449523093339522</v>
      </c>
      <c r="X209" s="20">
        <v>7.1539929999999998</v>
      </c>
      <c r="Y209" s="1">
        <v>1</v>
      </c>
      <c r="Z209" s="1">
        <v>4</v>
      </c>
      <c r="AA209" s="1">
        <v>42</v>
      </c>
      <c r="AB209" s="1">
        <v>0</v>
      </c>
      <c r="AC209" s="1">
        <v>53</v>
      </c>
      <c r="AD209" s="1">
        <v>0</v>
      </c>
      <c r="AE209" s="1">
        <v>0.8</v>
      </c>
      <c r="AF209" s="1">
        <v>0.2</v>
      </c>
      <c r="AG209" s="1">
        <f t="shared" si="57"/>
        <v>0.04</v>
      </c>
      <c r="AH209" s="1">
        <f t="shared" si="58"/>
        <v>0.42</v>
      </c>
      <c r="AI209" s="1">
        <f t="shared" si="59"/>
        <v>0</v>
      </c>
      <c r="AJ209" s="1">
        <f t="shared" si="60"/>
        <v>0.53</v>
      </c>
      <c r="AK209" s="1">
        <f t="shared" si="61"/>
        <v>0</v>
      </c>
      <c r="AL209" s="1">
        <f t="shared" si="62"/>
        <v>8.0000000000000002E-3</v>
      </c>
      <c r="AM209" s="1">
        <f t="shared" si="63"/>
        <v>2E-3</v>
      </c>
      <c r="AN209" s="1">
        <f t="shared" si="64"/>
        <v>1.6000000000000001E-3</v>
      </c>
      <c r="AO209" s="1">
        <f t="shared" si="65"/>
        <v>0.17639999999999997</v>
      </c>
      <c r="AP209" s="1">
        <f t="shared" si="66"/>
        <v>0</v>
      </c>
      <c r="AQ209" s="1">
        <f t="shared" si="67"/>
        <v>0.28090000000000004</v>
      </c>
      <c r="AR209" s="1">
        <f t="shared" si="68"/>
        <v>0</v>
      </c>
      <c r="AS209" s="1">
        <f t="shared" si="69"/>
        <v>6.3999999999999997E-5</v>
      </c>
      <c r="AT209" s="1">
        <f t="shared" si="70"/>
        <v>3.9999999999999998E-6</v>
      </c>
      <c r="AU209" s="1">
        <f t="shared" si="71"/>
        <v>2.1788011364626727</v>
      </c>
      <c r="AV209" s="1">
        <v>0.2</v>
      </c>
      <c r="AW209" s="1">
        <v>96</v>
      </c>
      <c r="AX209" s="1">
        <v>95</v>
      </c>
      <c r="AY209" s="1"/>
      <c r="AZ209" s="3">
        <v>1.0859999999999999</v>
      </c>
      <c r="BA209">
        <f t="shared" si="72"/>
        <v>1.0216368767638757</v>
      </c>
      <c r="BB209" s="1">
        <v>16.281225204467773</v>
      </c>
      <c r="BC209" s="1">
        <v>4.9647674560546875</v>
      </c>
      <c r="BD209" s="1">
        <v>0.76603037118911743</v>
      </c>
      <c r="BE209" s="1">
        <v>21.254020690917969</v>
      </c>
      <c r="BF209" s="1">
        <v>3.2793529033660889</v>
      </c>
      <c r="BG209" s="1">
        <v>6.4811625480651855</v>
      </c>
      <c r="BH209" t="e">
        <f>#REF!*100</f>
        <v>#REF!</v>
      </c>
      <c r="BI209" t="s">
        <v>57</v>
      </c>
      <c r="BJ209" t="s">
        <v>58</v>
      </c>
      <c r="BK209">
        <v>0.45896799999999999</v>
      </c>
      <c r="BL209">
        <v>2.1788011364626727</v>
      </c>
      <c r="BM209">
        <v>5.0530781225973307</v>
      </c>
      <c r="BN209">
        <v>0.54103199999999996</v>
      </c>
      <c r="BO209">
        <v>0.49299999999999999</v>
      </c>
      <c r="BP209">
        <v>0.53600000000000003</v>
      </c>
      <c r="BQ209">
        <v>0.53900000000000003</v>
      </c>
      <c r="BR209" s="1">
        <v>0</v>
      </c>
      <c r="BS209" s="15">
        <v>4.5</v>
      </c>
      <c r="BT209" s="15">
        <v>4.5</v>
      </c>
      <c r="BU209" t="s">
        <v>90</v>
      </c>
      <c r="BV209" t="s">
        <v>90</v>
      </c>
    </row>
    <row r="210" spans="1:74" x14ac:dyDescent="0.25">
      <c r="A210" s="1">
        <v>2003</v>
      </c>
      <c r="B210" s="7" t="s">
        <v>68</v>
      </c>
      <c r="C210" s="1">
        <v>9</v>
      </c>
      <c r="D210">
        <v>0.51421333999999996</v>
      </c>
      <c r="E210" t="s">
        <v>83</v>
      </c>
      <c r="F210" s="1">
        <v>0</v>
      </c>
      <c r="G210" s="1">
        <v>1</v>
      </c>
      <c r="H210" s="1">
        <v>0</v>
      </c>
      <c r="I210" s="1">
        <v>169.04103071594238</v>
      </c>
      <c r="J210" s="1">
        <v>1</v>
      </c>
      <c r="K210" s="1">
        <v>1</v>
      </c>
      <c r="L210" s="1">
        <v>0</v>
      </c>
      <c r="M210" s="1">
        <v>1</v>
      </c>
      <c r="N210" s="1">
        <v>0</v>
      </c>
      <c r="O210" s="1">
        <v>0</v>
      </c>
      <c r="P210" s="1" t="s">
        <v>52</v>
      </c>
      <c r="Q210" s="1" t="s">
        <v>52</v>
      </c>
      <c r="R210" s="22">
        <v>2.7862580000000001</v>
      </c>
      <c r="S210" s="25">
        <v>6.1888278000000003</v>
      </c>
      <c r="T210">
        <v>61.299999237060497</v>
      </c>
      <c r="U210" s="1">
        <v>40.185964361905981</v>
      </c>
      <c r="V210" s="1">
        <v>10.073493114993015</v>
      </c>
      <c r="W210">
        <v>4.4559685347826985</v>
      </c>
      <c r="X210" s="20">
        <v>7.6770379999999996</v>
      </c>
      <c r="Y210" s="1">
        <v>1</v>
      </c>
      <c r="Z210" s="1">
        <v>4</v>
      </c>
      <c r="AA210" s="1">
        <v>42</v>
      </c>
      <c r="AB210" s="1">
        <v>0</v>
      </c>
      <c r="AC210" s="1">
        <v>53</v>
      </c>
      <c r="AD210" s="1">
        <v>0</v>
      </c>
      <c r="AE210" s="1">
        <v>0.8</v>
      </c>
      <c r="AF210" s="1">
        <v>0.2</v>
      </c>
      <c r="AG210" s="1">
        <f t="shared" si="57"/>
        <v>0.04</v>
      </c>
      <c r="AH210" s="1">
        <f t="shared" si="58"/>
        <v>0.42</v>
      </c>
      <c r="AI210" s="1">
        <f t="shared" si="59"/>
        <v>0</v>
      </c>
      <c r="AJ210" s="1">
        <f t="shared" si="60"/>
        <v>0.53</v>
      </c>
      <c r="AK210" s="1">
        <f t="shared" si="61"/>
        <v>0</v>
      </c>
      <c r="AL210" s="1">
        <f t="shared" si="62"/>
        <v>8.0000000000000002E-3</v>
      </c>
      <c r="AM210" s="1">
        <f t="shared" si="63"/>
        <v>2E-3</v>
      </c>
      <c r="AN210" s="1">
        <f t="shared" si="64"/>
        <v>1.6000000000000001E-3</v>
      </c>
      <c r="AO210" s="1">
        <f t="shared" si="65"/>
        <v>0.17639999999999997</v>
      </c>
      <c r="AP210" s="1">
        <f t="shared" si="66"/>
        <v>0</v>
      </c>
      <c r="AQ210" s="1">
        <f t="shared" si="67"/>
        <v>0.28090000000000004</v>
      </c>
      <c r="AR210" s="1">
        <f t="shared" si="68"/>
        <v>0</v>
      </c>
      <c r="AS210" s="1">
        <f t="shared" si="69"/>
        <v>6.3999999999999997E-5</v>
      </c>
      <c r="AT210" s="1">
        <f t="shared" si="70"/>
        <v>3.9999999999999998E-6</v>
      </c>
      <c r="AU210" s="1">
        <f t="shared" si="71"/>
        <v>2.1788011364626727</v>
      </c>
      <c r="AV210" s="1">
        <v>0.2</v>
      </c>
      <c r="AW210" s="1">
        <v>96</v>
      </c>
      <c r="AX210" s="1">
        <v>95</v>
      </c>
      <c r="AY210" s="1"/>
      <c r="AZ210" s="3">
        <v>1.173</v>
      </c>
      <c r="BA210">
        <f t="shared" si="72"/>
        <v>1.1034807149576671</v>
      </c>
      <c r="BB210" s="1">
        <v>17.145252227783203</v>
      </c>
      <c r="BC210" s="1">
        <v>5.3210844993591309</v>
      </c>
      <c r="BD210" s="1">
        <v>0.89244329929351807</v>
      </c>
      <c r="BE210" s="1">
        <v>19.211585998535156</v>
      </c>
      <c r="BF210" s="1">
        <v>3.2221348285675049</v>
      </c>
      <c r="BG210" s="1">
        <v>5.9623780250549316</v>
      </c>
      <c r="BH210" t="e">
        <f>#REF!*100</f>
        <v>#REF!</v>
      </c>
      <c r="BI210" t="s">
        <v>57</v>
      </c>
      <c r="BJ210" t="s">
        <v>58</v>
      </c>
      <c r="BK210">
        <v>0.45896799999999999</v>
      </c>
      <c r="BL210">
        <v>2.1788011364626727</v>
      </c>
      <c r="BM210">
        <v>5.1301414707569259</v>
      </c>
      <c r="BN210">
        <v>0.54103199999999996</v>
      </c>
      <c r="BO210">
        <v>0.49299999999999999</v>
      </c>
      <c r="BP210">
        <v>0.53400000000000003</v>
      </c>
      <c r="BQ210">
        <v>0.53600000000000003</v>
      </c>
      <c r="BR210" s="1">
        <v>0</v>
      </c>
      <c r="BS210" s="15">
        <v>4.5</v>
      </c>
      <c r="BT210" s="15">
        <v>4.5</v>
      </c>
      <c r="BU210" t="s">
        <v>90</v>
      </c>
      <c r="BV210" t="s">
        <v>90</v>
      </c>
    </row>
    <row r="211" spans="1:74" x14ac:dyDescent="0.25">
      <c r="A211" s="1">
        <v>2004</v>
      </c>
      <c r="B211" s="7" t="s">
        <v>68</v>
      </c>
      <c r="C211" s="1">
        <v>9</v>
      </c>
      <c r="D211">
        <v>0.47684872</v>
      </c>
      <c r="E211" t="s">
        <v>83</v>
      </c>
      <c r="F211" s="1">
        <v>0</v>
      </c>
      <c r="G211" s="1">
        <v>1</v>
      </c>
      <c r="H211" s="1">
        <v>0</v>
      </c>
      <c r="I211" s="1">
        <v>169.47336071777343</v>
      </c>
      <c r="J211" s="1">
        <v>1</v>
      </c>
      <c r="K211" s="1">
        <v>1</v>
      </c>
      <c r="L211" s="1">
        <v>0</v>
      </c>
      <c r="M211" s="1">
        <v>1</v>
      </c>
      <c r="N211" s="1">
        <v>0</v>
      </c>
      <c r="O211" s="1">
        <v>0</v>
      </c>
      <c r="P211" s="1" t="s">
        <v>52</v>
      </c>
      <c r="Q211" s="1" t="s">
        <v>52</v>
      </c>
      <c r="R211" s="22">
        <v>2.6274700000000002</v>
      </c>
      <c r="S211" s="25">
        <v>5.4929904000000001</v>
      </c>
      <c r="T211">
        <v>61.236000061035199</v>
      </c>
      <c r="U211" s="1">
        <v>42.102634896747062</v>
      </c>
      <c r="V211" s="1">
        <v>7.2907520089334366</v>
      </c>
      <c r="W211">
        <v>6.0770208077737919</v>
      </c>
      <c r="X211" s="20">
        <v>7.1136939999999997</v>
      </c>
      <c r="Y211" s="1">
        <v>1</v>
      </c>
      <c r="Z211" s="1">
        <v>4</v>
      </c>
      <c r="AA211" s="1">
        <v>42</v>
      </c>
      <c r="AB211" s="1">
        <v>0</v>
      </c>
      <c r="AC211" s="1">
        <v>53</v>
      </c>
      <c r="AD211" s="1">
        <v>0</v>
      </c>
      <c r="AE211" s="1">
        <v>0.8</v>
      </c>
      <c r="AF211" s="1">
        <v>0.2</v>
      </c>
      <c r="AG211" s="1">
        <f t="shared" si="57"/>
        <v>0.04</v>
      </c>
      <c r="AH211" s="1">
        <f t="shared" si="58"/>
        <v>0.42</v>
      </c>
      <c r="AI211" s="1">
        <f t="shared" si="59"/>
        <v>0</v>
      </c>
      <c r="AJ211" s="1">
        <f t="shared" si="60"/>
        <v>0.53</v>
      </c>
      <c r="AK211" s="1">
        <f t="shared" si="61"/>
        <v>0</v>
      </c>
      <c r="AL211" s="1">
        <f t="shared" si="62"/>
        <v>8.0000000000000002E-3</v>
      </c>
      <c r="AM211" s="1">
        <f t="shared" si="63"/>
        <v>2E-3</v>
      </c>
      <c r="AN211" s="1">
        <f t="shared" si="64"/>
        <v>1.6000000000000001E-3</v>
      </c>
      <c r="AO211" s="1">
        <f t="shared" si="65"/>
        <v>0.17639999999999997</v>
      </c>
      <c r="AP211" s="1">
        <f t="shared" si="66"/>
        <v>0</v>
      </c>
      <c r="AQ211" s="1">
        <f t="shared" si="67"/>
        <v>0.28090000000000004</v>
      </c>
      <c r="AR211" s="1">
        <f t="shared" si="68"/>
        <v>0</v>
      </c>
      <c r="AS211" s="1">
        <f t="shared" si="69"/>
        <v>6.3999999999999997E-5</v>
      </c>
      <c r="AT211" s="1">
        <f t="shared" si="70"/>
        <v>3.9999999999999998E-6</v>
      </c>
      <c r="AU211" s="1">
        <f t="shared" si="71"/>
        <v>2.1788011364626727</v>
      </c>
      <c r="AV211" s="1">
        <v>0.2</v>
      </c>
      <c r="AW211" s="1">
        <v>96</v>
      </c>
      <c r="AX211" s="1">
        <v>95</v>
      </c>
      <c r="AY211" s="1"/>
      <c r="AZ211" s="3">
        <v>1.1759999999999999</v>
      </c>
      <c r="BA211">
        <f t="shared" si="72"/>
        <v>1.1063029162746942</v>
      </c>
      <c r="BB211" s="1">
        <v>16.418777465820313</v>
      </c>
      <c r="BC211" s="1">
        <v>5.7328872680664063</v>
      </c>
      <c r="BD211" s="1">
        <v>1.224103569984436</v>
      </c>
      <c r="BE211" s="1">
        <v>13.412898063659668</v>
      </c>
      <c r="BF211" s="1">
        <v>2.8639628887176514</v>
      </c>
      <c r="BG211" s="1">
        <v>4.6833348274230957</v>
      </c>
      <c r="BH211" t="e">
        <f>#REF!*100</f>
        <v>#REF!</v>
      </c>
      <c r="BI211" t="s">
        <v>57</v>
      </c>
      <c r="BJ211" t="s">
        <v>58</v>
      </c>
      <c r="BK211">
        <v>0.45896799999999999</v>
      </c>
      <c r="BL211">
        <v>2.1788011364626727</v>
      </c>
      <c r="BM211">
        <v>5.1326957505620223</v>
      </c>
      <c r="BN211">
        <v>0.54103199999999996</v>
      </c>
      <c r="BO211">
        <v>0.49299999999999999</v>
      </c>
      <c r="BP211">
        <v>0.53200000000000003</v>
      </c>
      <c r="BQ211">
        <v>0.53400000000000003</v>
      </c>
      <c r="BR211" s="1">
        <v>0</v>
      </c>
      <c r="BS211" s="15">
        <v>4.5</v>
      </c>
      <c r="BT211" s="15">
        <v>4.5</v>
      </c>
      <c r="BU211" t="s">
        <v>90</v>
      </c>
      <c r="BV211" t="s">
        <v>90</v>
      </c>
    </row>
    <row r="212" spans="1:74" x14ac:dyDescent="0.25">
      <c r="A212" s="1">
        <v>2005</v>
      </c>
      <c r="B212" s="7" t="s">
        <v>68</v>
      </c>
      <c r="C212" s="1">
        <v>9</v>
      </c>
      <c r="D212">
        <v>0.50015101731684197</v>
      </c>
      <c r="E212" t="s">
        <v>83</v>
      </c>
      <c r="F212" s="1">
        <v>0</v>
      </c>
      <c r="G212" s="1">
        <v>1</v>
      </c>
      <c r="H212" s="1">
        <v>0</v>
      </c>
      <c r="I212" s="1">
        <v>167.02349070739746</v>
      </c>
      <c r="J212" s="1">
        <v>1</v>
      </c>
      <c r="K212" s="1">
        <v>1</v>
      </c>
      <c r="L212" s="1">
        <v>0</v>
      </c>
      <c r="M212" s="1">
        <v>1</v>
      </c>
      <c r="N212" s="1">
        <v>0</v>
      </c>
      <c r="O212" s="1">
        <v>0</v>
      </c>
      <c r="P212" s="1" t="s">
        <v>52</v>
      </c>
      <c r="Q212" s="1" t="s">
        <v>52</v>
      </c>
      <c r="R212" s="22">
        <v>2.7527050000000002</v>
      </c>
      <c r="S212" s="11">
        <v>16.131577140242602</v>
      </c>
      <c r="T212">
        <v>60.950000762939503</v>
      </c>
      <c r="U212" s="1">
        <v>40.993794799955715</v>
      </c>
      <c r="V212" s="1">
        <v>7.0041472778842877</v>
      </c>
      <c r="W212">
        <v>5.634534930493416</v>
      </c>
      <c r="X212" s="20">
        <v>7.704129</v>
      </c>
      <c r="Y212" s="1">
        <v>1</v>
      </c>
      <c r="Z212" s="1">
        <v>4</v>
      </c>
      <c r="AA212" s="1">
        <v>42</v>
      </c>
      <c r="AB212" s="1">
        <v>0</v>
      </c>
      <c r="AC212" s="1">
        <v>53</v>
      </c>
      <c r="AD212" s="1">
        <v>0</v>
      </c>
      <c r="AE212" s="1">
        <v>0.8</v>
      </c>
      <c r="AF212" s="1">
        <v>0.2</v>
      </c>
      <c r="AG212" s="1">
        <f t="shared" si="57"/>
        <v>0.04</v>
      </c>
      <c r="AH212" s="1">
        <f t="shared" si="58"/>
        <v>0.42</v>
      </c>
      <c r="AI212" s="1">
        <f t="shared" si="59"/>
        <v>0</v>
      </c>
      <c r="AJ212" s="1">
        <f t="shared" si="60"/>
        <v>0.53</v>
      </c>
      <c r="AK212" s="1">
        <f t="shared" si="61"/>
        <v>0</v>
      </c>
      <c r="AL212" s="1">
        <f t="shared" si="62"/>
        <v>8.0000000000000002E-3</v>
      </c>
      <c r="AM212" s="1">
        <f t="shared" si="63"/>
        <v>2E-3</v>
      </c>
      <c r="AN212" s="1">
        <f t="shared" si="64"/>
        <v>1.6000000000000001E-3</v>
      </c>
      <c r="AO212" s="1">
        <f t="shared" si="65"/>
        <v>0.17639999999999997</v>
      </c>
      <c r="AP212" s="1">
        <f t="shared" si="66"/>
        <v>0</v>
      </c>
      <c r="AQ212" s="1">
        <f t="shared" si="67"/>
        <v>0.28090000000000004</v>
      </c>
      <c r="AR212" s="1">
        <f t="shared" si="68"/>
        <v>0</v>
      </c>
      <c r="AS212" s="1">
        <f t="shared" si="69"/>
        <v>6.3999999999999997E-5</v>
      </c>
      <c r="AT212" s="1">
        <f t="shared" si="70"/>
        <v>3.9999999999999998E-6</v>
      </c>
      <c r="AU212" s="1">
        <f t="shared" si="71"/>
        <v>2.1788011364626727</v>
      </c>
      <c r="AV212" s="1">
        <v>0.2</v>
      </c>
      <c r="AW212" s="1">
        <v>96</v>
      </c>
      <c r="AX212" s="1">
        <v>95</v>
      </c>
      <c r="AY212" s="1"/>
      <c r="AZ212" s="3">
        <v>1.159</v>
      </c>
      <c r="BA212">
        <f t="shared" si="72"/>
        <v>1.090310442144873</v>
      </c>
      <c r="BB212" s="1">
        <v>16.004806518554688</v>
      </c>
      <c r="BC212" s="1">
        <v>5.442624568939209</v>
      </c>
      <c r="BD212" s="1">
        <v>1.15576171875</v>
      </c>
      <c r="BE212" s="1">
        <v>13.875177383422852</v>
      </c>
      <c r="BF212" s="1">
        <v>2.9449610710144043</v>
      </c>
      <c r="BG212" s="1">
        <v>4.7107439041137695</v>
      </c>
      <c r="BH212" t="e">
        <f>#REF!*100</f>
        <v>#REF!</v>
      </c>
      <c r="BI212" t="s">
        <v>57</v>
      </c>
      <c r="BJ212" t="s">
        <v>58</v>
      </c>
      <c r="BK212">
        <v>0.45896799999999999</v>
      </c>
      <c r="BL212">
        <v>2.1788011364626727</v>
      </c>
      <c r="BM212">
        <v>5.1181344654432017</v>
      </c>
      <c r="BN212">
        <v>0.54103199999999996</v>
      </c>
      <c r="BO212">
        <v>0.49299999999999999</v>
      </c>
      <c r="BP212">
        <v>0.53</v>
      </c>
      <c r="BQ212">
        <v>0.53200000000000003</v>
      </c>
      <c r="BR212" s="1">
        <v>0</v>
      </c>
      <c r="BS212" s="15">
        <v>4.5</v>
      </c>
      <c r="BT212" s="15">
        <v>4.5</v>
      </c>
      <c r="BU212" t="s">
        <v>90</v>
      </c>
      <c r="BV212" t="s">
        <v>90</v>
      </c>
    </row>
    <row r="213" spans="1:74" x14ac:dyDescent="0.25">
      <c r="A213" s="1">
        <v>2006</v>
      </c>
      <c r="B213" s="7" t="s">
        <v>68</v>
      </c>
      <c r="C213" s="1">
        <v>9</v>
      </c>
      <c r="D213">
        <v>0.51831318000000004</v>
      </c>
      <c r="E213" t="s">
        <v>83</v>
      </c>
      <c r="F213" s="1">
        <v>0</v>
      </c>
      <c r="G213" s="1">
        <v>1</v>
      </c>
      <c r="H213" s="1">
        <v>0</v>
      </c>
      <c r="I213" s="1">
        <v>172.35556072998045</v>
      </c>
      <c r="J213" s="1">
        <v>1</v>
      </c>
      <c r="K213" s="1">
        <v>1</v>
      </c>
      <c r="L213" s="1">
        <v>0</v>
      </c>
      <c r="M213" s="1">
        <v>1</v>
      </c>
      <c r="N213" s="1">
        <v>0</v>
      </c>
      <c r="O213" s="1">
        <v>0</v>
      </c>
      <c r="P213" s="1" t="s">
        <v>52</v>
      </c>
      <c r="Q213" s="1" t="s">
        <v>52</v>
      </c>
      <c r="R213" s="22">
        <v>2.8320979999999998</v>
      </c>
      <c r="S213" s="25">
        <v>7.5906526000000003</v>
      </c>
      <c r="T213">
        <v>60.708000183105497</v>
      </c>
      <c r="U213" s="1">
        <v>41.886388555317701</v>
      </c>
      <c r="V213" s="1">
        <v>7.3990339352635299</v>
      </c>
      <c r="W213">
        <v>4.9939611821549335</v>
      </c>
      <c r="X213" s="20">
        <v>7.8913359999999999</v>
      </c>
      <c r="Y213" s="1">
        <v>1</v>
      </c>
      <c r="Z213" s="1">
        <v>4</v>
      </c>
      <c r="AA213" s="1">
        <v>42</v>
      </c>
      <c r="AB213" s="1">
        <v>0</v>
      </c>
      <c r="AC213" s="1">
        <v>53</v>
      </c>
      <c r="AD213" s="1">
        <v>0</v>
      </c>
      <c r="AE213" s="1">
        <v>0.8</v>
      </c>
      <c r="AF213" s="1">
        <v>0.2</v>
      </c>
      <c r="AG213" s="1">
        <f t="shared" si="57"/>
        <v>0.04</v>
      </c>
      <c r="AH213" s="1">
        <f t="shared" si="58"/>
        <v>0.42</v>
      </c>
      <c r="AI213" s="1">
        <f t="shared" si="59"/>
        <v>0</v>
      </c>
      <c r="AJ213" s="1">
        <f t="shared" si="60"/>
        <v>0.53</v>
      </c>
      <c r="AK213" s="1">
        <f t="shared" si="61"/>
        <v>0</v>
      </c>
      <c r="AL213" s="1">
        <f t="shared" si="62"/>
        <v>8.0000000000000002E-3</v>
      </c>
      <c r="AM213" s="1">
        <f t="shared" si="63"/>
        <v>2E-3</v>
      </c>
      <c r="AN213" s="1">
        <f t="shared" si="64"/>
        <v>1.6000000000000001E-3</v>
      </c>
      <c r="AO213" s="1">
        <f t="shared" si="65"/>
        <v>0.17639999999999997</v>
      </c>
      <c r="AP213" s="1">
        <f t="shared" si="66"/>
        <v>0</v>
      </c>
      <c r="AQ213" s="1">
        <f t="shared" si="67"/>
        <v>0.28090000000000004</v>
      </c>
      <c r="AR213" s="1">
        <f t="shared" si="68"/>
        <v>0</v>
      </c>
      <c r="AS213" s="1">
        <f t="shared" si="69"/>
        <v>6.3999999999999997E-5</v>
      </c>
      <c r="AT213" s="1">
        <f t="shared" si="70"/>
        <v>3.9999999999999998E-6</v>
      </c>
      <c r="AU213" s="1">
        <f t="shared" si="71"/>
        <v>2.1788011364626727</v>
      </c>
      <c r="AV213" s="1">
        <v>0.2</v>
      </c>
      <c r="AW213" s="1">
        <v>96</v>
      </c>
      <c r="AX213" s="1">
        <v>95</v>
      </c>
      <c r="AY213" s="1"/>
      <c r="AZ213" s="3">
        <v>1.196</v>
      </c>
      <c r="BA213">
        <f t="shared" si="72"/>
        <v>1.1251175917215428</v>
      </c>
      <c r="BB213" s="1">
        <v>15.590835571289063</v>
      </c>
      <c r="BC213" s="1">
        <v>5.1523618698120117</v>
      </c>
      <c r="BD213" s="1">
        <v>1.087419867515564</v>
      </c>
      <c r="BE213" s="1">
        <v>14.337456703186035</v>
      </c>
      <c r="BF213" s="1">
        <v>3.0259590148925781</v>
      </c>
      <c r="BG213" s="1">
        <v>4.7381529808044434</v>
      </c>
      <c r="BH213" t="e">
        <f>#REF!*100</f>
        <v>#REF!</v>
      </c>
      <c r="BI213" t="s">
        <v>57</v>
      </c>
      <c r="BJ213" t="s">
        <v>58</v>
      </c>
      <c r="BK213">
        <v>0.45896799999999999</v>
      </c>
      <c r="BL213">
        <v>2.1788011364626727</v>
      </c>
      <c r="BM213">
        <v>5.1495595566140278</v>
      </c>
      <c r="BN213">
        <v>0.54103199999999996</v>
      </c>
      <c r="BO213">
        <v>0.49299999999999999</v>
      </c>
      <c r="BP213">
        <v>0.52700000000000002</v>
      </c>
      <c r="BQ213">
        <v>0.53</v>
      </c>
      <c r="BR213" s="1">
        <v>0</v>
      </c>
      <c r="BS213" s="15">
        <v>4.5</v>
      </c>
      <c r="BT213" s="15">
        <v>4.5</v>
      </c>
      <c r="BU213" t="s">
        <v>90</v>
      </c>
      <c r="BV213" t="s">
        <v>90</v>
      </c>
    </row>
    <row r="214" spans="1:74" x14ac:dyDescent="0.25">
      <c r="A214" s="1">
        <v>2007</v>
      </c>
      <c r="B214" s="7" t="s">
        <v>68</v>
      </c>
      <c r="C214" s="1">
        <v>9</v>
      </c>
      <c r="D214">
        <v>0.49308612409768399</v>
      </c>
      <c r="E214" t="s">
        <v>83</v>
      </c>
      <c r="F214" s="1">
        <v>0</v>
      </c>
      <c r="G214" s="1">
        <v>1</v>
      </c>
      <c r="H214" s="1">
        <v>0</v>
      </c>
      <c r="I214" s="1">
        <v>169.6174707183838</v>
      </c>
      <c r="J214" s="1">
        <v>1</v>
      </c>
      <c r="K214" s="1">
        <v>1</v>
      </c>
      <c r="L214" s="1">
        <v>0</v>
      </c>
      <c r="M214" s="1">
        <v>1</v>
      </c>
      <c r="N214" s="1">
        <v>0</v>
      </c>
      <c r="O214" s="1">
        <v>0</v>
      </c>
      <c r="P214" s="1" t="s">
        <v>52</v>
      </c>
      <c r="Q214" s="1" t="s">
        <v>52</v>
      </c>
      <c r="R214" s="22">
        <v>2.6881900000000001</v>
      </c>
      <c r="S214" s="11">
        <v>16.797695643763301</v>
      </c>
      <c r="T214">
        <v>60.441001892089801</v>
      </c>
      <c r="U214" s="1">
        <v>42.33343520782396</v>
      </c>
      <c r="V214" s="1">
        <v>5.3211636730729133</v>
      </c>
      <c r="W214">
        <v>7.1357956288088786</v>
      </c>
      <c r="X214" s="20">
        <v>7.3281689999999999</v>
      </c>
      <c r="Y214" s="1">
        <v>1</v>
      </c>
      <c r="Z214" s="1">
        <v>4</v>
      </c>
      <c r="AA214" s="1">
        <v>42</v>
      </c>
      <c r="AB214" s="1">
        <v>0</v>
      </c>
      <c r="AC214" s="1">
        <v>53</v>
      </c>
      <c r="AD214" s="1">
        <v>0</v>
      </c>
      <c r="AE214" s="1">
        <v>0.8</v>
      </c>
      <c r="AF214" s="1">
        <v>0.2</v>
      </c>
      <c r="AG214" s="1">
        <f t="shared" si="57"/>
        <v>0.04</v>
      </c>
      <c r="AH214" s="1">
        <f t="shared" si="58"/>
        <v>0.42</v>
      </c>
      <c r="AI214" s="1">
        <f t="shared" si="59"/>
        <v>0</v>
      </c>
      <c r="AJ214" s="1">
        <f t="shared" si="60"/>
        <v>0.53</v>
      </c>
      <c r="AK214" s="1">
        <f t="shared" si="61"/>
        <v>0</v>
      </c>
      <c r="AL214" s="1">
        <f t="shared" si="62"/>
        <v>8.0000000000000002E-3</v>
      </c>
      <c r="AM214" s="1">
        <f t="shared" si="63"/>
        <v>2E-3</v>
      </c>
      <c r="AN214" s="1">
        <f t="shared" si="64"/>
        <v>1.6000000000000001E-3</v>
      </c>
      <c r="AO214" s="1">
        <f t="shared" si="65"/>
        <v>0.17639999999999997</v>
      </c>
      <c r="AP214" s="1">
        <f t="shared" si="66"/>
        <v>0</v>
      </c>
      <c r="AQ214" s="1">
        <f t="shared" si="67"/>
        <v>0.28090000000000004</v>
      </c>
      <c r="AR214" s="1">
        <f t="shared" si="68"/>
        <v>0</v>
      </c>
      <c r="AS214" s="1">
        <f t="shared" si="69"/>
        <v>6.3999999999999997E-5</v>
      </c>
      <c r="AT214" s="1">
        <f t="shared" si="70"/>
        <v>3.9999999999999998E-6</v>
      </c>
      <c r="AU214" s="1">
        <f t="shared" si="71"/>
        <v>2.1788011364626727</v>
      </c>
      <c r="AV214" s="1">
        <v>0.2</v>
      </c>
      <c r="AW214" s="1">
        <v>96</v>
      </c>
      <c r="AX214" s="1">
        <v>95</v>
      </c>
      <c r="AY214" s="1"/>
      <c r="AZ214" s="3">
        <v>1.177</v>
      </c>
      <c r="BA214">
        <f t="shared" si="72"/>
        <v>1.1072436500470368</v>
      </c>
      <c r="BB214" s="1">
        <v>15.551746368408203</v>
      </c>
      <c r="BC214" s="1">
        <v>5.195711612701416</v>
      </c>
      <c r="BD214" s="1">
        <v>1.1471612453460693</v>
      </c>
      <c r="BE214" s="1">
        <v>13.691319465637207</v>
      </c>
      <c r="BF214" s="1">
        <v>2.9942471981048584</v>
      </c>
      <c r="BG214" s="1">
        <v>4.5652151107788086</v>
      </c>
      <c r="BH214" t="e">
        <f>#REF!*100</f>
        <v>#REF!</v>
      </c>
      <c r="BI214" t="s">
        <v>57</v>
      </c>
      <c r="BJ214" t="s">
        <v>58</v>
      </c>
      <c r="BK214">
        <v>0.45896799999999999</v>
      </c>
      <c r="BL214">
        <v>2.1788011364626727</v>
      </c>
      <c r="BM214">
        <v>5.1335457293637274</v>
      </c>
      <c r="BN214">
        <v>0.54103199999999996</v>
      </c>
      <c r="BO214">
        <v>0.49299999999999999</v>
      </c>
      <c r="BP214">
        <v>0.52500000000000002</v>
      </c>
      <c r="BQ214">
        <v>0.52700000000000002</v>
      </c>
      <c r="BR214" s="1">
        <v>0</v>
      </c>
      <c r="BS214" s="15">
        <v>4.5</v>
      </c>
      <c r="BT214" s="15">
        <v>4.5</v>
      </c>
      <c r="BU214" t="s">
        <v>90</v>
      </c>
      <c r="BV214" t="s">
        <v>90</v>
      </c>
    </row>
    <row r="215" spans="1:74" x14ac:dyDescent="0.25">
      <c r="A215" s="1">
        <v>2008</v>
      </c>
      <c r="B215" s="7" t="s">
        <v>68</v>
      </c>
      <c r="C215" s="1">
        <v>9</v>
      </c>
      <c r="D215">
        <v>0.49167314545385199</v>
      </c>
      <c r="E215" t="s">
        <v>83</v>
      </c>
      <c r="F215" s="1">
        <v>0</v>
      </c>
      <c r="G215" s="1">
        <v>1</v>
      </c>
      <c r="H215" s="1">
        <v>0</v>
      </c>
      <c r="I215" s="1">
        <v>161.25909068298338</v>
      </c>
      <c r="J215" s="1">
        <v>1</v>
      </c>
      <c r="K215" s="1">
        <v>1</v>
      </c>
      <c r="L215" s="1">
        <v>1</v>
      </c>
      <c r="M215" s="1">
        <v>0</v>
      </c>
      <c r="N215" s="1">
        <v>0</v>
      </c>
      <c r="O215" s="1">
        <v>0</v>
      </c>
      <c r="P215" s="1" t="s">
        <v>55</v>
      </c>
      <c r="Q215" s="1" t="s">
        <v>55</v>
      </c>
      <c r="R215" s="22">
        <v>2.7140780000000002</v>
      </c>
      <c r="S215" s="11">
        <v>17.2417746461104</v>
      </c>
      <c r="T215">
        <v>60.080001831054702</v>
      </c>
      <c r="U215" s="1">
        <v>39.406905688946573</v>
      </c>
      <c r="V215" s="1">
        <v>3.6099301610745029</v>
      </c>
      <c r="W215">
        <v>9.4409256819160845</v>
      </c>
      <c r="X215" s="20">
        <v>7.0888559999999998</v>
      </c>
      <c r="Y215" s="1">
        <v>1</v>
      </c>
      <c r="Z215" s="1">
        <v>4</v>
      </c>
      <c r="AA215" s="1">
        <v>42</v>
      </c>
      <c r="AB215" s="1">
        <v>0</v>
      </c>
      <c r="AC215" s="1">
        <v>53</v>
      </c>
      <c r="AD215" s="1">
        <v>0</v>
      </c>
      <c r="AE215" s="1">
        <v>0.8</v>
      </c>
      <c r="AF215" s="1">
        <v>0.2</v>
      </c>
      <c r="AG215" s="1">
        <f t="shared" si="57"/>
        <v>0.04</v>
      </c>
      <c r="AH215" s="1">
        <f t="shared" si="58"/>
        <v>0.42</v>
      </c>
      <c r="AI215" s="1">
        <f t="shared" si="59"/>
        <v>0</v>
      </c>
      <c r="AJ215" s="1">
        <f t="shared" si="60"/>
        <v>0.53</v>
      </c>
      <c r="AK215" s="1">
        <f t="shared" si="61"/>
        <v>0</v>
      </c>
      <c r="AL215" s="1">
        <f t="shared" si="62"/>
        <v>8.0000000000000002E-3</v>
      </c>
      <c r="AM215" s="1">
        <f t="shared" si="63"/>
        <v>2E-3</v>
      </c>
      <c r="AN215" s="1">
        <f t="shared" si="64"/>
        <v>1.6000000000000001E-3</v>
      </c>
      <c r="AO215" s="1">
        <f t="shared" si="65"/>
        <v>0.17639999999999997</v>
      </c>
      <c r="AP215" s="1">
        <f t="shared" si="66"/>
        <v>0</v>
      </c>
      <c r="AQ215" s="1">
        <f t="shared" si="67"/>
        <v>0.28090000000000004</v>
      </c>
      <c r="AR215" s="1">
        <f t="shared" si="68"/>
        <v>0</v>
      </c>
      <c r="AS215" s="1">
        <f t="shared" si="69"/>
        <v>6.3999999999999997E-5</v>
      </c>
      <c r="AT215" s="1">
        <f t="shared" si="70"/>
        <v>3.9999999999999998E-6</v>
      </c>
      <c r="AU215" s="1">
        <f t="shared" si="71"/>
        <v>2.1788011364626727</v>
      </c>
      <c r="AV215" s="1">
        <v>0.2</v>
      </c>
      <c r="AW215" s="1">
        <v>96</v>
      </c>
      <c r="AX215" s="1">
        <v>95</v>
      </c>
      <c r="AY215" s="1"/>
      <c r="AZ215" s="3">
        <v>1.119</v>
      </c>
      <c r="BA215">
        <f t="shared" si="72"/>
        <v>1.0526810912511759</v>
      </c>
      <c r="BB215" s="1">
        <v>15.512657165527344</v>
      </c>
      <c r="BC215" s="1">
        <v>5.2390613555908203</v>
      </c>
      <c r="BD215" s="1">
        <v>1.2069026231765747</v>
      </c>
      <c r="BE215" s="1">
        <v>13.045182228088379</v>
      </c>
      <c r="BF215" s="1">
        <v>2.9625353813171387</v>
      </c>
      <c r="BG215" s="1">
        <v>4.3922772407531738</v>
      </c>
      <c r="BH215" t="e">
        <f>#REF!*100</f>
        <v>#REF!</v>
      </c>
      <c r="BI215" t="s">
        <v>57</v>
      </c>
      <c r="BJ215" t="s">
        <v>58</v>
      </c>
      <c r="BK215">
        <v>0.45896799999999999</v>
      </c>
      <c r="BL215">
        <v>2.1788011364626727</v>
      </c>
      <c r="BM215">
        <v>5.0830123304153751</v>
      </c>
      <c r="BN215">
        <v>0.54103199999999996</v>
      </c>
      <c r="BO215">
        <v>0.49299999999999999</v>
      </c>
      <c r="BP215">
        <v>0.52300000000000002</v>
      </c>
      <c r="BQ215">
        <v>0.52500000000000002</v>
      </c>
      <c r="BR215" s="1">
        <v>0</v>
      </c>
      <c r="BS215" s="15">
        <v>4.5</v>
      </c>
      <c r="BT215" s="15">
        <v>2</v>
      </c>
      <c r="BU215" t="s">
        <v>90</v>
      </c>
      <c r="BV215" t="s">
        <v>55</v>
      </c>
    </row>
    <row r="216" spans="1:74" x14ac:dyDescent="0.25">
      <c r="A216" s="1">
        <v>2009</v>
      </c>
      <c r="B216" s="7" t="s">
        <v>68</v>
      </c>
      <c r="C216" s="1">
        <v>9</v>
      </c>
      <c r="D216">
        <v>0.49026016681001999</v>
      </c>
      <c r="E216" t="s">
        <v>83</v>
      </c>
      <c r="F216" s="1">
        <v>0</v>
      </c>
      <c r="G216" s="1">
        <v>1</v>
      </c>
      <c r="H216" s="1">
        <v>0</v>
      </c>
      <c r="I216" s="1">
        <v>169.6174707183838</v>
      </c>
      <c r="J216" s="1">
        <v>1</v>
      </c>
      <c r="K216" s="1">
        <v>1</v>
      </c>
      <c r="L216" s="1">
        <v>1</v>
      </c>
      <c r="M216" s="1">
        <v>0</v>
      </c>
      <c r="N216" s="1">
        <v>0</v>
      </c>
      <c r="O216" s="1">
        <v>0</v>
      </c>
      <c r="P216" s="1" t="s">
        <v>55</v>
      </c>
      <c r="Q216" s="1" t="s">
        <v>55</v>
      </c>
      <c r="R216" s="22">
        <v>3.3029679999999999</v>
      </c>
      <c r="S216" s="11">
        <v>18.351972151978199</v>
      </c>
      <c r="T216">
        <v>59.7179985046387</v>
      </c>
      <c r="U216" s="1">
        <v>33.130497748135355</v>
      </c>
      <c r="V216" s="1">
        <v>9.9534287764665645</v>
      </c>
      <c r="W216">
        <v>3.5430799508036301</v>
      </c>
      <c r="X216" s="20">
        <v>8.1803220000000003</v>
      </c>
      <c r="Y216" s="1">
        <v>1</v>
      </c>
      <c r="Z216" s="1">
        <v>4</v>
      </c>
      <c r="AA216" s="1">
        <v>42</v>
      </c>
      <c r="AB216" s="1">
        <v>0</v>
      </c>
      <c r="AC216" s="1">
        <v>53</v>
      </c>
      <c r="AD216" s="1">
        <v>0</v>
      </c>
      <c r="AE216" s="1">
        <v>0.8</v>
      </c>
      <c r="AF216" s="1">
        <v>0.2</v>
      </c>
      <c r="AG216" s="1">
        <f t="shared" si="57"/>
        <v>0.04</v>
      </c>
      <c r="AH216" s="1">
        <f t="shared" si="58"/>
        <v>0.42</v>
      </c>
      <c r="AI216" s="1">
        <f t="shared" si="59"/>
        <v>0</v>
      </c>
      <c r="AJ216" s="1">
        <f t="shared" si="60"/>
        <v>0.53</v>
      </c>
      <c r="AK216" s="1">
        <f t="shared" si="61"/>
        <v>0</v>
      </c>
      <c r="AL216" s="1">
        <f t="shared" si="62"/>
        <v>8.0000000000000002E-3</v>
      </c>
      <c r="AM216" s="1">
        <f t="shared" si="63"/>
        <v>2E-3</v>
      </c>
      <c r="AN216" s="1">
        <f t="shared" si="64"/>
        <v>1.6000000000000001E-3</v>
      </c>
      <c r="AO216" s="1">
        <f t="shared" si="65"/>
        <v>0.17639999999999997</v>
      </c>
      <c r="AP216" s="1">
        <f t="shared" si="66"/>
        <v>0</v>
      </c>
      <c r="AQ216" s="1">
        <f t="shared" si="67"/>
        <v>0.28090000000000004</v>
      </c>
      <c r="AR216" s="1">
        <f t="shared" si="68"/>
        <v>0</v>
      </c>
      <c r="AS216" s="1">
        <f t="shared" si="69"/>
        <v>6.3999999999999997E-5</v>
      </c>
      <c r="AT216" s="1">
        <f t="shared" si="70"/>
        <v>3.9999999999999998E-6</v>
      </c>
      <c r="AU216" s="1">
        <f t="shared" si="71"/>
        <v>2.1788011364626727</v>
      </c>
      <c r="AV216" s="1">
        <v>0.2</v>
      </c>
      <c r="AW216" s="1">
        <v>96</v>
      </c>
      <c r="AX216" s="1">
        <v>95</v>
      </c>
      <c r="AY216" s="1"/>
      <c r="AZ216" s="3">
        <v>1.177</v>
      </c>
      <c r="BA216">
        <f t="shared" si="72"/>
        <v>1.1072436500470368</v>
      </c>
      <c r="BB216" s="1">
        <v>15.473567008972168</v>
      </c>
      <c r="BC216" s="1">
        <v>5.2824115753173828</v>
      </c>
      <c r="BD216" s="1">
        <v>1.2666438817977905</v>
      </c>
      <c r="BE216" s="1">
        <v>12.399044036865234</v>
      </c>
      <c r="BF216" s="1">
        <v>2.9308235645294189</v>
      </c>
      <c r="BG216" s="1">
        <v>4.2193393707275391</v>
      </c>
      <c r="BH216" t="e">
        <f>#REF!*100</f>
        <v>#REF!</v>
      </c>
      <c r="BI216" t="s">
        <v>57</v>
      </c>
      <c r="BJ216" t="s">
        <v>58</v>
      </c>
      <c r="BK216">
        <v>0.45896799999999999</v>
      </c>
      <c r="BL216">
        <v>2.1788011364626727</v>
      </c>
      <c r="BM216">
        <v>5.1335457293637274</v>
      </c>
      <c r="BN216">
        <v>0.54103199999999996</v>
      </c>
      <c r="BO216">
        <v>0.49299999999999999</v>
      </c>
      <c r="BP216">
        <v>0.52</v>
      </c>
      <c r="BQ216">
        <v>0.52300000000000002</v>
      </c>
      <c r="BR216" s="1">
        <v>1</v>
      </c>
      <c r="BS216" s="15">
        <v>2</v>
      </c>
      <c r="BT216" s="15">
        <v>2</v>
      </c>
      <c r="BU216" t="s">
        <v>55</v>
      </c>
      <c r="BV216" t="s">
        <v>55</v>
      </c>
    </row>
    <row r="217" spans="1:74" x14ac:dyDescent="0.25">
      <c r="A217" s="1">
        <v>2010</v>
      </c>
      <c r="B217" s="7" t="s">
        <v>68</v>
      </c>
      <c r="C217" s="1">
        <v>9</v>
      </c>
      <c r="D217">
        <v>0.486021230878525</v>
      </c>
      <c r="E217" t="s">
        <v>83</v>
      </c>
      <c r="F217" s="1">
        <v>0</v>
      </c>
      <c r="G217" s="1">
        <v>1</v>
      </c>
      <c r="H217" s="1">
        <v>0</v>
      </c>
      <c r="I217" s="1">
        <v>175.81420074462889</v>
      </c>
      <c r="J217" s="1">
        <v>1</v>
      </c>
      <c r="K217" s="1">
        <v>1</v>
      </c>
      <c r="L217" s="1">
        <v>1</v>
      </c>
      <c r="M217" s="1">
        <v>0</v>
      </c>
      <c r="N217" s="1">
        <v>0</v>
      </c>
      <c r="O217" s="1">
        <v>0</v>
      </c>
      <c r="P217" s="1" t="s">
        <v>55</v>
      </c>
      <c r="Q217" s="1" t="s">
        <v>55</v>
      </c>
      <c r="R217" s="22">
        <v>3.038761</v>
      </c>
      <c r="S217" s="11">
        <v>18.129932650804601</v>
      </c>
      <c r="T217">
        <v>59.488998413085902</v>
      </c>
      <c r="U217" s="1">
        <v>36.309379062303918</v>
      </c>
      <c r="V217" s="1">
        <v>7.7989079280612135</v>
      </c>
      <c r="W217">
        <v>5.1417577832090871</v>
      </c>
      <c r="X217" s="20">
        <v>8.1774430000000002</v>
      </c>
      <c r="Y217" s="1">
        <v>1</v>
      </c>
      <c r="Z217" s="1">
        <v>4</v>
      </c>
      <c r="AA217" s="1">
        <v>42</v>
      </c>
      <c r="AB217" s="1">
        <v>0</v>
      </c>
      <c r="AC217" s="1">
        <v>53</v>
      </c>
      <c r="AD217" s="1">
        <v>0</v>
      </c>
      <c r="AE217" s="1">
        <v>0.8</v>
      </c>
      <c r="AF217" s="1">
        <v>0.2</v>
      </c>
      <c r="AG217" s="1">
        <f t="shared" si="57"/>
        <v>0.04</v>
      </c>
      <c r="AH217" s="1">
        <f t="shared" si="58"/>
        <v>0.42</v>
      </c>
      <c r="AI217" s="1">
        <f t="shared" si="59"/>
        <v>0</v>
      </c>
      <c r="AJ217" s="1">
        <f t="shared" si="60"/>
        <v>0.53</v>
      </c>
      <c r="AK217" s="1">
        <f t="shared" si="61"/>
        <v>0</v>
      </c>
      <c r="AL217" s="1">
        <f t="shared" si="62"/>
        <v>8.0000000000000002E-3</v>
      </c>
      <c r="AM217" s="1">
        <f t="shared" si="63"/>
        <v>2E-3</v>
      </c>
      <c r="AN217" s="1">
        <f t="shared" si="64"/>
        <v>1.6000000000000001E-3</v>
      </c>
      <c r="AO217" s="1">
        <f t="shared" si="65"/>
        <v>0.17639999999999997</v>
      </c>
      <c r="AP217" s="1">
        <f t="shared" si="66"/>
        <v>0</v>
      </c>
      <c r="AQ217" s="1">
        <f t="shared" si="67"/>
        <v>0.28090000000000004</v>
      </c>
      <c r="AR217" s="1">
        <f t="shared" si="68"/>
        <v>0</v>
      </c>
      <c r="AS217" s="1">
        <f t="shared" si="69"/>
        <v>6.3999999999999997E-5</v>
      </c>
      <c r="AT217" s="1">
        <f t="shared" si="70"/>
        <v>3.9999999999999998E-6</v>
      </c>
      <c r="AU217" s="1">
        <f t="shared" si="71"/>
        <v>2.1788011364626727</v>
      </c>
      <c r="AV217" s="1">
        <v>0.2</v>
      </c>
      <c r="AW217" s="1">
        <v>96</v>
      </c>
      <c r="AX217" s="1">
        <v>95</v>
      </c>
      <c r="AY217" s="1"/>
      <c r="AZ217" s="3">
        <v>1.22</v>
      </c>
      <c r="BA217">
        <f t="shared" si="72"/>
        <v>1.1476952022577611</v>
      </c>
      <c r="BB217" s="1">
        <v>15.434477806091309</v>
      </c>
      <c r="BC217" s="1">
        <v>5.3257613182067871</v>
      </c>
      <c r="BD217" s="1">
        <v>1.3263852596282959</v>
      </c>
      <c r="BE217" s="1">
        <v>11.752906799316406</v>
      </c>
      <c r="BF217" s="1">
        <v>2.8991117477416992</v>
      </c>
      <c r="BG217" s="1">
        <v>4.0464015007019043</v>
      </c>
      <c r="BH217" t="e">
        <f>#REF!*100</f>
        <v>#REF!</v>
      </c>
      <c r="BI217" t="s">
        <v>57</v>
      </c>
      <c r="BJ217" t="s">
        <v>58</v>
      </c>
      <c r="BK217">
        <v>0.45896799999999999</v>
      </c>
      <c r="BL217">
        <v>2.1788011364626727</v>
      </c>
      <c r="BM217">
        <v>5.1694277598307528</v>
      </c>
      <c r="BN217">
        <v>0.54103199999999996</v>
      </c>
      <c r="BO217">
        <v>0.49299999999999999</v>
      </c>
      <c r="BP217">
        <v>0.51800000000000002</v>
      </c>
      <c r="BQ217">
        <v>0.52</v>
      </c>
      <c r="BR217" s="1">
        <v>1</v>
      </c>
      <c r="BS217" s="15">
        <v>2</v>
      </c>
      <c r="BT217" s="15">
        <v>2</v>
      </c>
      <c r="BU217" t="s">
        <v>55</v>
      </c>
      <c r="BV217" t="s">
        <v>55</v>
      </c>
    </row>
    <row r="218" spans="1:74" x14ac:dyDescent="0.25">
      <c r="A218" s="1">
        <v>2011</v>
      </c>
      <c r="B218" s="7" t="s">
        <v>68</v>
      </c>
      <c r="C218" s="1">
        <v>9</v>
      </c>
      <c r="D218">
        <v>0.49852791000000002</v>
      </c>
      <c r="E218" t="s">
        <v>83</v>
      </c>
      <c r="F218" s="1">
        <v>0</v>
      </c>
      <c r="G218" s="1">
        <v>1</v>
      </c>
      <c r="H218" s="1">
        <v>0</v>
      </c>
      <c r="I218" s="1">
        <v>188.35177079772947</v>
      </c>
      <c r="J218" s="1">
        <v>1</v>
      </c>
      <c r="K218" s="1">
        <v>1</v>
      </c>
      <c r="L218" s="1">
        <v>1</v>
      </c>
      <c r="M218" s="1">
        <v>0</v>
      </c>
      <c r="N218" s="1">
        <v>0</v>
      </c>
      <c r="O218" s="1">
        <v>0</v>
      </c>
      <c r="P218" s="1" t="s">
        <v>55</v>
      </c>
      <c r="Q218" s="1" t="s">
        <v>55</v>
      </c>
      <c r="R218" s="22">
        <v>2.9609030000000001</v>
      </c>
      <c r="S218" s="25">
        <v>7.7884183500000006</v>
      </c>
      <c r="T218">
        <v>59.5060005187988</v>
      </c>
      <c r="U218" s="1">
        <v>37.358629909544703</v>
      </c>
      <c r="V218" s="1">
        <v>6.075372637579453</v>
      </c>
      <c r="W218">
        <v>6.9333976205283818</v>
      </c>
      <c r="X218" s="20">
        <v>7.6170119999999999</v>
      </c>
      <c r="Y218" s="1">
        <v>1</v>
      </c>
      <c r="Z218" s="1">
        <v>4</v>
      </c>
      <c r="AA218" s="1">
        <v>42</v>
      </c>
      <c r="AB218" s="1">
        <v>0</v>
      </c>
      <c r="AC218" s="1">
        <v>53</v>
      </c>
      <c r="AD218" s="1">
        <v>0</v>
      </c>
      <c r="AE218" s="1">
        <v>0.8</v>
      </c>
      <c r="AF218" s="1">
        <v>0.2</v>
      </c>
      <c r="AG218" s="1">
        <f t="shared" si="57"/>
        <v>0.04</v>
      </c>
      <c r="AH218" s="1">
        <f t="shared" si="58"/>
        <v>0.42</v>
      </c>
      <c r="AI218" s="1">
        <f t="shared" si="59"/>
        <v>0</v>
      </c>
      <c r="AJ218" s="1">
        <f t="shared" si="60"/>
        <v>0.53</v>
      </c>
      <c r="AK218" s="1">
        <f t="shared" si="61"/>
        <v>0</v>
      </c>
      <c r="AL218" s="1">
        <f t="shared" si="62"/>
        <v>8.0000000000000002E-3</v>
      </c>
      <c r="AM218" s="1">
        <f t="shared" si="63"/>
        <v>2E-3</v>
      </c>
      <c r="AN218" s="1">
        <f t="shared" si="64"/>
        <v>1.6000000000000001E-3</v>
      </c>
      <c r="AO218" s="1">
        <f t="shared" si="65"/>
        <v>0.17639999999999997</v>
      </c>
      <c r="AP218" s="1">
        <f t="shared" si="66"/>
        <v>0</v>
      </c>
      <c r="AQ218" s="1">
        <f t="shared" si="67"/>
        <v>0.28090000000000004</v>
      </c>
      <c r="AR218" s="1">
        <f t="shared" si="68"/>
        <v>0</v>
      </c>
      <c r="AS218" s="1">
        <f t="shared" si="69"/>
        <v>6.3999999999999997E-5</v>
      </c>
      <c r="AT218" s="1">
        <f t="shared" si="70"/>
        <v>3.9999999999999998E-6</v>
      </c>
      <c r="AU218" s="1">
        <f t="shared" si="71"/>
        <v>2.1788011364626727</v>
      </c>
      <c r="AV218" s="1">
        <v>0.2</v>
      </c>
      <c r="AW218" s="1">
        <v>96</v>
      </c>
      <c r="AX218" s="1">
        <v>95</v>
      </c>
      <c r="AY218" s="1"/>
      <c r="AZ218" s="3">
        <v>1.3069999999999999</v>
      </c>
      <c r="BA218">
        <f t="shared" si="72"/>
        <v>1.2295390404515523</v>
      </c>
      <c r="BB218" s="1">
        <v>15.395387649536133</v>
      </c>
      <c r="BC218" s="1">
        <v>5.3691110610961914</v>
      </c>
      <c r="BD218" s="1">
        <v>1.3861266374588013</v>
      </c>
      <c r="BE218" s="1">
        <v>11.106768608093262</v>
      </c>
      <c r="BF218" s="1">
        <v>2.8673996925354004</v>
      </c>
      <c r="BG218" s="1">
        <v>3.8734636306762695</v>
      </c>
      <c r="BH218" t="e">
        <f>#REF!*100</f>
        <v>#REF!</v>
      </c>
      <c r="BI218" t="s">
        <v>57</v>
      </c>
      <c r="BJ218" t="s">
        <v>58</v>
      </c>
      <c r="BK218">
        <v>0.45896799999999999</v>
      </c>
      <c r="BL218">
        <v>2.1788011364626727</v>
      </c>
      <c r="BM218">
        <v>5.2383113357276718</v>
      </c>
      <c r="BN218">
        <v>0.54103199999999996</v>
      </c>
      <c r="BO218">
        <v>0.49299999999999999</v>
      </c>
      <c r="BP218">
        <v>0.51500000000000001</v>
      </c>
      <c r="BQ218">
        <v>0.51800000000000002</v>
      </c>
      <c r="BR218" s="1">
        <v>1</v>
      </c>
      <c r="BS218" s="15">
        <v>2</v>
      </c>
      <c r="BT218" s="15">
        <v>2</v>
      </c>
      <c r="BU218" t="s">
        <v>55</v>
      </c>
      <c r="BV218" t="s">
        <v>55</v>
      </c>
    </row>
    <row r="219" spans="1:74" x14ac:dyDescent="0.25">
      <c r="A219" s="1">
        <v>2012</v>
      </c>
      <c r="B219" s="7" t="s">
        <v>68</v>
      </c>
      <c r="C219" s="1">
        <v>9</v>
      </c>
      <c r="D219">
        <v>0.50156399596067403</v>
      </c>
      <c r="E219" t="s">
        <v>83</v>
      </c>
      <c r="F219" s="1">
        <v>0</v>
      </c>
      <c r="G219" s="1">
        <v>1</v>
      </c>
      <c r="H219" s="1">
        <v>0</v>
      </c>
      <c r="I219" s="1">
        <v>193.68384082031253</v>
      </c>
      <c r="J219" s="1">
        <v>1</v>
      </c>
      <c r="K219" s="1">
        <v>1</v>
      </c>
      <c r="L219" s="1">
        <v>0</v>
      </c>
      <c r="M219" s="1">
        <v>1</v>
      </c>
      <c r="N219" s="1">
        <v>0</v>
      </c>
      <c r="O219" s="1">
        <v>0</v>
      </c>
      <c r="P219" s="1" t="s">
        <v>52</v>
      </c>
      <c r="Q219" s="1" t="s">
        <v>52</v>
      </c>
      <c r="R219" s="22">
        <v>3.0036369999999999</v>
      </c>
      <c r="S219" s="11">
        <v>17.019735144936799</v>
      </c>
      <c r="T219">
        <v>59.132999420166001</v>
      </c>
      <c r="U219" s="1">
        <v>36.113780637549418</v>
      </c>
      <c r="V219" s="1">
        <v>9.8374360898286195</v>
      </c>
      <c r="W219">
        <v>3.322392352506867</v>
      </c>
      <c r="X219" s="20">
        <v>7.6800459999999999</v>
      </c>
      <c r="Y219" s="1">
        <v>1</v>
      </c>
      <c r="Z219" s="1">
        <v>4</v>
      </c>
      <c r="AA219" s="1">
        <v>42</v>
      </c>
      <c r="AB219" s="1">
        <v>0</v>
      </c>
      <c r="AC219" s="1">
        <v>53</v>
      </c>
      <c r="AD219" s="1">
        <v>0</v>
      </c>
      <c r="AE219" s="1">
        <v>0.8</v>
      </c>
      <c r="AF219" s="1">
        <v>0.2</v>
      </c>
      <c r="AG219" s="1">
        <f t="shared" si="57"/>
        <v>0.04</v>
      </c>
      <c r="AH219" s="1">
        <f t="shared" si="58"/>
        <v>0.42</v>
      </c>
      <c r="AI219" s="1">
        <f t="shared" si="59"/>
        <v>0</v>
      </c>
      <c r="AJ219" s="1">
        <f t="shared" si="60"/>
        <v>0.53</v>
      </c>
      <c r="AK219" s="1">
        <f t="shared" si="61"/>
        <v>0</v>
      </c>
      <c r="AL219" s="1">
        <f t="shared" si="62"/>
        <v>8.0000000000000002E-3</v>
      </c>
      <c r="AM219" s="1">
        <f t="shared" si="63"/>
        <v>2E-3</v>
      </c>
      <c r="AN219" s="1">
        <f t="shared" si="64"/>
        <v>1.6000000000000001E-3</v>
      </c>
      <c r="AO219" s="1">
        <f t="shared" si="65"/>
        <v>0.17639999999999997</v>
      </c>
      <c r="AP219" s="1">
        <f t="shared" si="66"/>
        <v>0</v>
      </c>
      <c r="AQ219" s="1">
        <f t="shared" si="67"/>
        <v>0.28090000000000004</v>
      </c>
      <c r="AR219" s="1">
        <f t="shared" si="68"/>
        <v>0</v>
      </c>
      <c r="AS219" s="1">
        <f t="shared" si="69"/>
        <v>6.3999999999999997E-5</v>
      </c>
      <c r="AT219" s="1">
        <f t="shared" si="70"/>
        <v>3.9999999999999998E-6</v>
      </c>
      <c r="AU219" s="1">
        <f t="shared" si="71"/>
        <v>2.1788011364626727</v>
      </c>
      <c r="AV219" s="1">
        <v>0.2</v>
      </c>
      <c r="AW219" s="1">
        <v>96</v>
      </c>
      <c r="AX219" s="1">
        <v>95</v>
      </c>
      <c r="AY219" s="1"/>
      <c r="AZ219" s="3">
        <v>1.3440000000000001</v>
      </c>
      <c r="BA219">
        <f t="shared" si="72"/>
        <v>1.2643461900282222</v>
      </c>
      <c r="BB219" s="1">
        <v>15.355999946594238</v>
      </c>
      <c r="BC219" s="1">
        <v>5.4120001792907715</v>
      </c>
      <c r="BD219" s="1">
        <v>1.4459999799728394</v>
      </c>
      <c r="BE219" s="1">
        <v>10.461000442504883</v>
      </c>
      <c r="BF219" s="1">
        <v>2.8359999656677246</v>
      </c>
      <c r="BG219" s="1">
        <v>3.7009999752044678</v>
      </c>
      <c r="BH219" t="e">
        <f>#REF!*100</f>
        <v>#REF!</v>
      </c>
      <c r="BI219" t="s">
        <v>57</v>
      </c>
      <c r="BJ219" t="s">
        <v>58</v>
      </c>
      <c r="BK219">
        <v>0.45896799999999999</v>
      </c>
      <c r="BL219">
        <v>2.1788011364626727</v>
      </c>
      <c r="BM219">
        <v>5.2662271431865451</v>
      </c>
      <c r="BN219">
        <v>0.54103199999999996</v>
      </c>
      <c r="BO219">
        <v>0.49299999999999999</v>
      </c>
      <c r="BP219">
        <v>0.51300000000000001</v>
      </c>
      <c r="BQ219">
        <v>0.51500000000000001</v>
      </c>
      <c r="BR219" s="1">
        <v>1</v>
      </c>
      <c r="BS219" s="15">
        <v>2</v>
      </c>
      <c r="BT219" s="15">
        <v>5.25</v>
      </c>
      <c r="BU219" t="s">
        <v>55</v>
      </c>
      <c r="BV219" t="s">
        <v>90</v>
      </c>
    </row>
    <row r="220" spans="1:74" x14ac:dyDescent="0.25">
      <c r="A220" s="1">
        <v>2013</v>
      </c>
      <c r="B220" s="7" t="s">
        <v>68</v>
      </c>
      <c r="C220" s="1">
        <v>9</v>
      </c>
      <c r="D220">
        <v>0.50438995324833702</v>
      </c>
      <c r="E220" t="s">
        <v>83</v>
      </c>
      <c r="F220" s="1">
        <v>0</v>
      </c>
      <c r="G220" s="1">
        <v>1</v>
      </c>
      <c r="H220" s="1">
        <v>0</v>
      </c>
      <c r="I220" s="1">
        <v>194.9808308258057</v>
      </c>
      <c r="J220" s="1">
        <v>1</v>
      </c>
      <c r="K220" s="1">
        <v>1</v>
      </c>
      <c r="L220" s="1">
        <v>0</v>
      </c>
      <c r="M220" s="1">
        <v>1</v>
      </c>
      <c r="N220" s="1">
        <v>0</v>
      </c>
      <c r="O220" s="1">
        <v>0</v>
      </c>
      <c r="P220" s="1" t="s">
        <v>52</v>
      </c>
      <c r="Q220" s="1" t="s">
        <v>52</v>
      </c>
      <c r="R220" s="22">
        <v>2.9684189999999999</v>
      </c>
      <c r="S220" s="11">
        <v>17.9078931496311</v>
      </c>
      <c r="T220">
        <v>58.4010009765625</v>
      </c>
      <c r="U220" s="1">
        <v>34.828642233851824</v>
      </c>
      <c r="V220" s="1">
        <v>9.89784989269058</v>
      </c>
      <c r="W220">
        <v>3.3664444854216242</v>
      </c>
      <c r="X220" s="20">
        <v>7.7239170000000001</v>
      </c>
      <c r="Y220" s="1">
        <v>1</v>
      </c>
      <c r="Z220" s="1">
        <v>4</v>
      </c>
      <c r="AA220" s="1">
        <v>42</v>
      </c>
      <c r="AB220" s="1">
        <v>0</v>
      </c>
      <c r="AC220" s="1">
        <v>53</v>
      </c>
      <c r="AD220" s="1">
        <v>0</v>
      </c>
      <c r="AE220" s="1">
        <v>0.8</v>
      </c>
      <c r="AF220" s="1">
        <v>0.2</v>
      </c>
      <c r="AG220" s="1">
        <f t="shared" si="57"/>
        <v>0.04</v>
      </c>
      <c r="AH220" s="1">
        <f t="shared" si="58"/>
        <v>0.42</v>
      </c>
      <c r="AI220" s="1">
        <f t="shared" si="59"/>
        <v>0</v>
      </c>
      <c r="AJ220" s="1">
        <f t="shared" si="60"/>
        <v>0.53</v>
      </c>
      <c r="AK220" s="1">
        <f t="shared" si="61"/>
        <v>0</v>
      </c>
      <c r="AL220" s="1">
        <f t="shared" si="62"/>
        <v>8.0000000000000002E-3</v>
      </c>
      <c r="AM220" s="1">
        <f t="shared" si="63"/>
        <v>2E-3</v>
      </c>
      <c r="AN220" s="1">
        <f t="shared" si="64"/>
        <v>1.6000000000000001E-3</v>
      </c>
      <c r="AO220" s="1">
        <f t="shared" si="65"/>
        <v>0.17639999999999997</v>
      </c>
      <c r="AP220" s="1">
        <f t="shared" si="66"/>
        <v>0</v>
      </c>
      <c r="AQ220" s="1">
        <f t="shared" si="67"/>
        <v>0.28090000000000004</v>
      </c>
      <c r="AR220" s="1">
        <f t="shared" si="68"/>
        <v>0</v>
      </c>
      <c r="AS220" s="1">
        <f t="shared" si="69"/>
        <v>6.3999999999999997E-5</v>
      </c>
      <c r="AT220" s="1">
        <f t="shared" si="70"/>
        <v>3.9999999999999998E-6</v>
      </c>
      <c r="AU220" s="1">
        <f t="shared" si="71"/>
        <v>2.1788011364626727</v>
      </c>
      <c r="AV220" s="1">
        <v>0.2</v>
      </c>
      <c r="AW220" s="1">
        <v>96</v>
      </c>
      <c r="AX220" s="1">
        <v>95</v>
      </c>
      <c r="AY220" s="1"/>
      <c r="AZ220" s="3">
        <v>1.3530000000000002</v>
      </c>
      <c r="BA220">
        <f t="shared" si="72"/>
        <v>1.2728127939793041</v>
      </c>
      <c r="BB220" s="1"/>
      <c r="BC220" s="1"/>
      <c r="BD220" s="1"/>
      <c r="BE220" s="1"/>
      <c r="BF220" s="1"/>
      <c r="BG220" s="1"/>
      <c r="BH220" t="e">
        <f>#REF!*100</f>
        <v>#REF!</v>
      </c>
      <c r="BI220" t="s">
        <v>57</v>
      </c>
      <c r="BJ220" t="s">
        <v>58</v>
      </c>
      <c r="BK220">
        <v>0.45896799999999999</v>
      </c>
      <c r="BL220">
        <v>2.1788011364626727</v>
      </c>
      <c r="BM220">
        <v>5.2729012502742387</v>
      </c>
      <c r="BN220">
        <v>0.54103199999999996</v>
      </c>
      <c r="BO220">
        <v>0.49299999999999999</v>
      </c>
      <c r="BP220">
        <v>0.51100000000000001</v>
      </c>
      <c r="BQ220">
        <v>0.51300000000000001</v>
      </c>
      <c r="BR220" s="1">
        <v>0</v>
      </c>
      <c r="BS220" s="15">
        <v>5.25</v>
      </c>
      <c r="BT220" s="15">
        <v>5.25</v>
      </c>
      <c r="BU220" t="s">
        <v>90</v>
      </c>
      <c r="BV220" t="s">
        <v>90</v>
      </c>
    </row>
    <row r="221" spans="1:74" x14ac:dyDescent="0.25">
      <c r="A221" s="1">
        <v>2014</v>
      </c>
      <c r="B221" s="7" t="s">
        <v>68</v>
      </c>
      <c r="C221" s="1">
        <v>9</v>
      </c>
      <c r="D221">
        <v>0.45728445000000001</v>
      </c>
      <c r="E221" t="s">
        <v>83</v>
      </c>
      <c r="F221" s="1">
        <v>0</v>
      </c>
      <c r="G221" s="1">
        <v>1</v>
      </c>
      <c r="H221" s="1">
        <v>0</v>
      </c>
      <c r="I221" s="1">
        <v>198.00714083862306</v>
      </c>
      <c r="J221" s="1">
        <v>1</v>
      </c>
      <c r="K221" s="1">
        <v>1</v>
      </c>
      <c r="L221" s="1">
        <v>0</v>
      </c>
      <c r="M221" s="1">
        <v>1</v>
      </c>
      <c r="N221" s="1">
        <v>0</v>
      </c>
      <c r="O221" s="1">
        <v>0</v>
      </c>
      <c r="P221" s="1" t="s">
        <v>52</v>
      </c>
      <c r="Q221" s="1" t="s">
        <v>52</v>
      </c>
      <c r="R221" s="22">
        <v>3.0222989999999998</v>
      </c>
      <c r="S221" s="25">
        <v>6.9040754500000006</v>
      </c>
      <c r="T221">
        <v>59.077999114990199</v>
      </c>
      <c r="U221" s="1">
        <v>33.246436535859651</v>
      </c>
      <c r="V221" s="1">
        <v>10.502520567842824</v>
      </c>
      <c r="W221">
        <v>2.9599440344732812</v>
      </c>
      <c r="X221" s="20">
        <v>7.6383479999999997</v>
      </c>
      <c r="Y221" s="1">
        <v>1</v>
      </c>
      <c r="Z221" s="1">
        <v>4</v>
      </c>
      <c r="AA221" s="1">
        <v>42</v>
      </c>
      <c r="AB221" s="1">
        <v>0</v>
      </c>
      <c r="AC221" s="1">
        <v>53</v>
      </c>
      <c r="AD221" s="1">
        <v>0</v>
      </c>
      <c r="AE221" s="1">
        <v>0.8</v>
      </c>
      <c r="AF221" s="1">
        <v>0.2</v>
      </c>
      <c r="AG221" s="1">
        <f t="shared" si="57"/>
        <v>0.04</v>
      </c>
      <c r="AH221" s="1">
        <f t="shared" si="58"/>
        <v>0.42</v>
      </c>
      <c r="AI221" s="1">
        <f t="shared" si="59"/>
        <v>0</v>
      </c>
      <c r="AJ221" s="1">
        <f t="shared" si="60"/>
        <v>0.53</v>
      </c>
      <c r="AK221" s="1">
        <f t="shared" si="61"/>
        <v>0</v>
      </c>
      <c r="AL221" s="1">
        <f t="shared" si="62"/>
        <v>8.0000000000000002E-3</v>
      </c>
      <c r="AM221" s="1">
        <f t="shared" si="63"/>
        <v>2E-3</v>
      </c>
      <c r="AN221" s="1">
        <f t="shared" si="64"/>
        <v>1.6000000000000001E-3</v>
      </c>
      <c r="AO221" s="1">
        <f t="shared" si="65"/>
        <v>0.17639999999999997</v>
      </c>
      <c r="AP221" s="1">
        <f t="shared" si="66"/>
        <v>0</v>
      </c>
      <c r="AQ221" s="1">
        <f t="shared" si="67"/>
        <v>0.28090000000000004</v>
      </c>
      <c r="AR221" s="1">
        <f t="shared" si="68"/>
        <v>0</v>
      </c>
      <c r="AS221" s="1">
        <f t="shared" si="69"/>
        <v>6.3999999999999997E-5</v>
      </c>
      <c r="AT221" s="1">
        <f t="shared" si="70"/>
        <v>3.9999999999999998E-6</v>
      </c>
      <c r="AU221" s="1">
        <f t="shared" si="71"/>
        <v>2.1788011364626727</v>
      </c>
      <c r="AV221" s="1">
        <v>0.2</v>
      </c>
      <c r="AW221" s="1">
        <v>96</v>
      </c>
      <c r="AX221" s="1">
        <v>95</v>
      </c>
      <c r="AY221" s="1"/>
      <c r="AZ221" s="3">
        <v>1.3740000000000001</v>
      </c>
      <c r="BA221">
        <f t="shared" si="72"/>
        <v>1.2925682031984951</v>
      </c>
      <c r="BB221" s="1"/>
      <c r="BC221" s="1"/>
      <c r="BD221" s="1"/>
      <c r="BE221" s="1"/>
      <c r="BF221" s="1"/>
      <c r="BG221" s="1"/>
      <c r="BH221" t="e">
        <f>#REF!*100</f>
        <v>#REF!</v>
      </c>
      <c r="BI221" t="s">
        <v>57</v>
      </c>
      <c r="BJ221" t="s">
        <v>58</v>
      </c>
      <c r="BK221">
        <v>0.45896799999999999</v>
      </c>
      <c r="BL221">
        <v>2.1788011364626727</v>
      </c>
      <c r="BM221">
        <v>5.2883030948857446</v>
      </c>
      <c r="BN221">
        <v>0.54103199999999996</v>
      </c>
      <c r="BO221">
        <v>0.49299999999999999</v>
      </c>
      <c r="BP221">
        <v>0.51100000000000001</v>
      </c>
      <c r="BQ221">
        <v>0.51100000000000001</v>
      </c>
      <c r="BR221" s="1">
        <v>0</v>
      </c>
      <c r="BS221" s="15">
        <v>5.25</v>
      </c>
      <c r="BT221" s="15">
        <v>5.25</v>
      </c>
      <c r="BU221" t="s">
        <v>90</v>
      </c>
      <c r="BV221" t="s">
        <v>90</v>
      </c>
    </row>
    <row r="222" spans="1:74" x14ac:dyDescent="0.25">
      <c r="A222" s="1">
        <v>1993</v>
      </c>
      <c r="B222" s="7" t="s">
        <v>70</v>
      </c>
      <c r="C222" s="1">
        <v>10</v>
      </c>
      <c r="D222">
        <v>0.49085678999999999</v>
      </c>
      <c r="E222" t="s">
        <v>83</v>
      </c>
      <c r="F222" s="1">
        <v>0</v>
      </c>
      <c r="G222" s="1">
        <v>1</v>
      </c>
      <c r="H222" s="1">
        <v>0</v>
      </c>
      <c r="I222" s="1">
        <v>90.42208325195314</v>
      </c>
      <c r="J222" s="1">
        <v>1</v>
      </c>
      <c r="K222" s="1">
        <v>1</v>
      </c>
      <c r="L222" s="1">
        <v>0</v>
      </c>
      <c r="M222" s="1">
        <v>1</v>
      </c>
      <c r="N222" s="1">
        <v>0</v>
      </c>
      <c r="O222" s="1">
        <v>0</v>
      </c>
      <c r="P222" s="1" t="s">
        <v>52</v>
      </c>
      <c r="Q222" s="1" t="s">
        <v>52</v>
      </c>
      <c r="R222" s="5">
        <v>3.79</v>
      </c>
      <c r="S222" s="25">
        <v>5.1609664500000001</v>
      </c>
      <c r="T222">
        <v>57.799999237060497</v>
      </c>
      <c r="U222" s="1">
        <v>43.703997531843626</v>
      </c>
      <c r="V222" s="1">
        <v>7.4378334767464045</v>
      </c>
      <c r="W222">
        <v>13.608334590767157</v>
      </c>
      <c r="X222" s="23">
        <v>6.4866999999999999</v>
      </c>
      <c r="Y222" s="1">
        <v>0.47168651223182678</v>
      </c>
      <c r="Z222" s="1">
        <v>1</v>
      </c>
      <c r="AA222" s="1">
        <v>85.6</v>
      </c>
      <c r="AB222" s="1">
        <v>1.7</v>
      </c>
      <c r="AC222" s="1">
        <v>7.7</v>
      </c>
      <c r="AD222" s="1">
        <v>0</v>
      </c>
      <c r="AE222" s="1">
        <v>0.7</v>
      </c>
      <c r="AF222" s="1">
        <v>3.3</v>
      </c>
      <c r="AG222" s="1">
        <f t="shared" si="57"/>
        <v>0.01</v>
      </c>
      <c r="AH222" s="1">
        <f t="shared" si="58"/>
        <v>0.85599999999999998</v>
      </c>
      <c r="AI222" s="1">
        <f t="shared" si="59"/>
        <v>1.7000000000000001E-2</v>
      </c>
      <c r="AJ222" s="1">
        <f t="shared" si="60"/>
        <v>7.6999999999999999E-2</v>
      </c>
      <c r="AK222" s="1">
        <f t="shared" si="61"/>
        <v>0</v>
      </c>
      <c r="AL222" s="1">
        <f t="shared" si="62"/>
        <v>6.9999999999999993E-3</v>
      </c>
      <c r="AM222" s="1">
        <f t="shared" si="63"/>
        <v>3.3000000000000002E-2</v>
      </c>
      <c r="AN222" s="1">
        <f t="shared" si="64"/>
        <v>1E-4</v>
      </c>
      <c r="AO222" s="1">
        <f t="shared" si="65"/>
        <v>0.73273599999999994</v>
      </c>
      <c r="AP222" s="1">
        <f t="shared" si="66"/>
        <v>2.8900000000000003E-4</v>
      </c>
      <c r="AQ222" s="1">
        <f t="shared" si="67"/>
        <v>5.9290000000000002E-3</v>
      </c>
      <c r="AR222" s="1">
        <f t="shared" si="68"/>
        <v>0</v>
      </c>
      <c r="AS222" s="1">
        <f t="shared" si="69"/>
        <v>4.8999999999999992E-5</v>
      </c>
      <c r="AT222" s="1">
        <f t="shared" si="70"/>
        <v>1.0890000000000001E-3</v>
      </c>
      <c r="AU222" s="1">
        <f t="shared" si="71"/>
        <v>1.3510008214084996</v>
      </c>
      <c r="AV222" s="1">
        <v>5</v>
      </c>
      <c r="AW222" s="1">
        <v>99</v>
      </c>
      <c r="AX222" s="1">
        <v>93.3</v>
      </c>
      <c r="AY222" s="1"/>
      <c r="AZ222" s="3">
        <v>1.1840000000000002</v>
      </c>
      <c r="BA222">
        <f t="shared" ref="BA222:BA243" si="73">AZ222/AZ$200</f>
        <v>0.98748957464553799</v>
      </c>
      <c r="BB222" s="1"/>
      <c r="BC222" s="1"/>
      <c r="BD222" s="1"/>
      <c r="BE222" s="1"/>
      <c r="BF222" s="1"/>
      <c r="BG222" s="1"/>
      <c r="BH222" t="e">
        <f>#REF!*100</f>
        <v>#REF!</v>
      </c>
      <c r="BI222" t="s">
        <v>24</v>
      </c>
      <c r="BJ222" t="s">
        <v>58</v>
      </c>
      <c r="BK222">
        <v>0.74019199999999985</v>
      </c>
      <c r="BL222">
        <v>1.3510008214084996</v>
      </c>
      <c r="BM222">
        <v>4.5044885213262544</v>
      </c>
      <c r="BN222">
        <v>0.25980800000000009</v>
      </c>
      <c r="BO222">
        <v>0.185</v>
      </c>
      <c r="BP222">
        <v>0.19700000000000001</v>
      </c>
      <c r="BQ222">
        <v>0.19500000000000001</v>
      </c>
      <c r="BR222" s="1">
        <v>0</v>
      </c>
      <c r="BS222" s="15">
        <v>4.5</v>
      </c>
      <c r="BT222" s="15">
        <v>4.5</v>
      </c>
      <c r="BU222" t="s">
        <v>90</v>
      </c>
      <c r="BV222" t="s">
        <v>90</v>
      </c>
    </row>
    <row r="223" spans="1:74" x14ac:dyDescent="0.25">
      <c r="A223" s="1">
        <v>1994</v>
      </c>
      <c r="B223" s="7" t="s">
        <v>70</v>
      </c>
      <c r="C223" s="1">
        <v>10</v>
      </c>
      <c r="D223">
        <v>0.51907718999999997</v>
      </c>
      <c r="E223" t="s">
        <v>83</v>
      </c>
      <c r="F223" s="1">
        <v>0</v>
      </c>
      <c r="G223" s="1">
        <v>1</v>
      </c>
      <c r="H223" s="1">
        <v>0</v>
      </c>
      <c r="I223" s="1">
        <v>77.744662796020506</v>
      </c>
      <c r="J223" s="1">
        <v>1</v>
      </c>
      <c r="K223" s="1">
        <v>1</v>
      </c>
      <c r="L223" s="1">
        <v>0</v>
      </c>
      <c r="M223" s="1">
        <v>1</v>
      </c>
      <c r="N223" s="1">
        <v>0</v>
      </c>
      <c r="O223" s="1">
        <v>0</v>
      </c>
      <c r="P223" s="1" t="s">
        <v>52</v>
      </c>
      <c r="Q223" s="1" t="s">
        <v>52</v>
      </c>
      <c r="R223" s="5">
        <v>3.07</v>
      </c>
      <c r="S223" s="25">
        <v>4.9289325500000007</v>
      </c>
      <c r="T223">
        <v>57.599998474121101</v>
      </c>
      <c r="U223" s="1">
        <v>49.861409465733495</v>
      </c>
      <c r="V223" s="1">
        <v>-3.2677854598520271</v>
      </c>
      <c r="W223">
        <v>28.88674222200774</v>
      </c>
      <c r="X223" s="23">
        <v>5.4161999999999999</v>
      </c>
      <c r="Y223" s="1">
        <v>0.53228044509887695</v>
      </c>
      <c r="Z223" s="1">
        <v>1</v>
      </c>
      <c r="AA223" s="1">
        <v>85.6</v>
      </c>
      <c r="AB223" s="1">
        <v>1.7</v>
      </c>
      <c r="AC223" s="1">
        <v>7.7</v>
      </c>
      <c r="AD223" s="1">
        <v>0</v>
      </c>
      <c r="AE223" s="1">
        <v>0.7</v>
      </c>
      <c r="AF223" s="1">
        <v>3.3</v>
      </c>
      <c r="AG223" s="1">
        <f t="shared" si="57"/>
        <v>0.01</v>
      </c>
      <c r="AH223" s="1">
        <f t="shared" si="58"/>
        <v>0.85599999999999998</v>
      </c>
      <c r="AI223" s="1">
        <f t="shared" si="59"/>
        <v>1.7000000000000001E-2</v>
      </c>
      <c r="AJ223" s="1">
        <f t="shared" si="60"/>
        <v>7.6999999999999999E-2</v>
      </c>
      <c r="AK223" s="1">
        <f t="shared" si="61"/>
        <v>0</v>
      </c>
      <c r="AL223" s="1">
        <f t="shared" si="62"/>
        <v>6.9999999999999993E-3</v>
      </c>
      <c r="AM223" s="1">
        <f t="shared" si="63"/>
        <v>3.3000000000000002E-2</v>
      </c>
      <c r="AN223" s="1">
        <f t="shared" si="64"/>
        <v>1E-4</v>
      </c>
      <c r="AO223" s="1">
        <f t="shared" si="65"/>
        <v>0.73273599999999994</v>
      </c>
      <c r="AP223" s="1">
        <f t="shared" si="66"/>
        <v>2.8900000000000003E-4</v>
      </c>
      <c r="AQ223" s="1">
        <f t="shared" si="67"/>
        <v>5.9290000000000002E-3</v>
      </c>
      <c r="AR223" s="1">
        <f t="shared" si="68"/>
        <v>0</v>
      </c>
      <c r="AS223" s="1">
        <f t="shared" si="69"/>
        <v>4.8999999999999992E-5</v>
      </c>
      <c r="AT223" s="1">
        <f t="shared" si="70"/>
        <v>1.0890000000000001E-3</v>
      </c>
      <c r="AU223" s="1">
        <f t="shared" si="71"/>
        <v>1.3510008214084996</v>
      </c>
      <c r="AV223" s="1">
        <v>5</v>
      </c>
      <c r="AW223" s="1">
        <v>99</v>
      </c>
      <c r="AX223" s="1">
        <v>93.3</v>
      </c>
      <c r="AY223" s="1"/>
      <c r="AZ223" s="3">
        <v>1.018</v>
      </c>
      <c r="BA223">
        <f t="shared" si="73"/>
        <v>0.84904086738949125</v>
      </c>
      <c r="BB223" s="1"/>
      <c r="BC223" s="1"/>
      <c r="BD223" s="1"/>
      <c r="BE223" s="1"/>
      <c r="BF223" s="1"/>
      <c r="BG223" s="1"/>
      <c r="BH223" t="e">
        <f>#REF!*100</f>
        <v>#REF!</v>
      </c>
      <c r="BI223" t="s">
        <v>24</v>
      </c>
      <c r="BJ223" t="s">
        <v>58</v>
      </c>
      <c r="BK223">
        <v>0.74019199999999985</v>
      </c>
      <c r="BL223">
        <v>1.3510008214084996</v>
      </c>
      <c r="BM223">
        <v>4.3534299029927714</v>
      </c>
      <c r="BN223">
        <v>0.25980800000000009</v>
      </c>
      <c r="BO223">
        <v>0.185</v>
      </c>
      <c r="BP223">
        <v>0.19800000000000001</v>
      </c>
      <c r="BQ223">
        <v>0.19700000000000001</v>
      </c>
      <c r="BR223" s="1">
        <v>0</v>
      </c>
      <c r="BS223" s="15">
        <v>4.5</v>
      </c>
      <c r="BT223" s="15">
        <v>3.75</v>
      </c>
      <c r="BU223" t="s">
        <v>90</v>
      </c>
      <c r="BV223" t="s">
        <v>90</v>
      </c>
    </row>
    <row r="224" spans="1:74" x14ac:dyDescent="0.25">
      <c r="A224" s="1">
        <v>1995</v>
      </c>
      <c r="B224" s="7" t="s">
        <v>70</v>
      </c>
      <c r="C224" s="1">
        <v>10</v>
      </c>
      <c r="D224">
        <v>0.51883617999999998</v>
      </c>
      <c r="E224" t="s">
        <v>83</v>
      </c>
      <c r="F224" s="1">
        <v>0</v>
      </c>
      <c r="G224" s="1">
        <v>1</v>
      </c>
      <c r="H224" s="1">
        <v>0</v>
      </c>
      <c r="I224" s="1">
        <v>73.467942642211923</v>
      </c>
      <c r="J224" s="1">
        <v>1</v>
      </c>
      <c r="K224" s="1">
        <v>1</v>
      </c>
      <c r="L224" s="1">
        <v>0</v>
      </c>
      <c r="M224" s="1">
        <v>1</v>
      </c>
      <c r="N224" s="1">
        <v>0</v>
      </c>
      <c r="O224" s="1">
        <v>0</v>
      </c>
      <c r="P224" s="1" t="s">
        <v>52</v>
      </c>
      <c r="Q224" s="1" t="s">
        <v>52</v>
      </c>
      <c r="R224" s="5">
        <v>3.15</v>
      </c>
      <c r="S224" s="25">
        <v>4.8165811499999993</v>
      </c>
      <c r="T224">
        <v>58.340000152587898</v>
      </c>
      <c r="U224" s="1">
        <v>48.079025248620255</v>
      </c>
      <c r="V224" s="1">
        <v>1.6583464650167705</v>
      </c>
      <c r="W224">
        <v>24.879072318657805</v>
      </c>
      <c r="X224" s="23">
        <v>5.6197999999999997</v>
      </c>
      <c r="Y224" s="1">
        <v>0.59287434816360474</v>
      </c>
      <c r="Z224" s="1">
        <v>1</v>
      </c>
      <c r="AA224" s="1">
        <v>85.6</v>
      </c>
      <c r="AB224" s="1">
        <v>1.7</v>
      </c>
      <c r="AC224" s="1">
        <v>7.7</v>
      </c>
      <c r="AD224" s="1">
        <v>0</v>
      </c>
      <c r="AE224" s="1">
        <v>0.7</v>
      </c>
      <c r="AF224" s="1">
        <v>3.3</v>
      </c>
      <c r="AG224" s="1">
        <f t="shared" si="57"/>
        <v>0.01</v>
      </c>
      <c r="AH224" s="1">
        <f t="shared" si="58"/>
        <v>0.85599999999999998</v>
      </c>
      <c r="AI224" s="1">
        <f t="shared" si="59"/>
        <v>1.7000000000000001E-2</v>
      </c>
      <c r="AJ224" s="1">
        <f t="shared" si="60"/>
        <v>7.6999999999999999E-2</v>
      </c>
      <c r="AK224" s="1">
        <f t="shared" si="61"/>
        <v>0</v>
      </c>
      <c r="AL224" s="1">
        <f t="shared" si="62"/>
        <v>6.9999999999999993E-3</v>
      </c>
      <c r="AM224" s="1">
        <f t="shared" si="63"/>
        <v>3.3000000000000002E-2</v>
      </c>
      <c r="AN224" s="1">
        <f t="shared" si="64"/>
        <v>1E-4</v>
      </c>
      <c r="AO224" s="1">
        <f t="shared" si="65"/>
        <v>0.73273599999999994</v>
      </c>
      <c r="AP224" s="1">
        <f t="shared" si="66"/>
        <v>2.8900000000000003E-4</v>
      </c>
      <c r="AQ224" s="1">
        <f t="shared" si="67"/>
        <v>5.9290000000000002E-3</v>
      </c>
      <c r="AR224" s="1">
        <f t="shared" si="68"/>
        <v>0</v>
      </c>
      <c r="AS224" s="1">
        <f t="shared" si="69"/>
        <v>4.8999999999999992E-5</v>
      </c>
      <c r="AT224" s="1">
        <f t="shared" si="70"/>
        <v>1.0890000000000001E-3</v>
      </c>
      <c r="AU224" s="1">
        <f t="shared" si="71"/>
        <v>1.3510008214084996</v>
      </c>
      <c r="AV224" s="1">
        <v>5</v>
      </c>
      <c r="AW224" s="1">
        <v>99</v>
      </c>
      <c r="AX224" s="1">
        <v>93.3</v>
      </c>
      <c r="AY224" s="1"/>
      <c r="AZ224" s="3">
        <v>0.96200000000000008</v>
      </c>
      <c r="BA224">
        <f t="shared" si="73"/>
        <v>0.80233527939949956</v>
      </c>
      <c r="BB224" s="1">
        <v>16.002647399902344</v>
      </c>
      <c r="BC224" s="1">
        <v>4.9597673416137695</v>
      </c>
      <c r="BD224" s="1">
        <v>1.0555280447006226</v>
      </c>
      <c r="BE224" s="1">
        <v>15.160798072814941</v>
      </c>
      <c r="BF224" s="1">
        <v>3.2264914512634277</v>
      </c>
      <c r="BG224" s="1">
        <v>4.6988496780395508</v>
      </c>
      <c r="BH224" t="e">
        <f>#REF!*100</f>
        <v>#REF!</v>
      </c>
      <c r="BI224" t="s">
        <v>24</v>
      </c>
      <c r="BJ224" t="s">
        <v>58</v>
      </c>
      <c r="BK224">
        <v>0.74019199999999985</v>
      </c>
      <c r="BL224">
        <v>1.3510008214084996</v>
      </c>
      <c r="BM224">
        <v>4.29684915654801</v>
      </c>
      <c r="BN224">
        <v>0.25980800000000009</v>
      </c>
      <c r="BO224">
        <v>0.185</v>
      </c>
      <c r="BP224">
        <v>0.2</v>
      </c>
      <c r="BQ224">
        <v>0.19800000000000001</v>
      </c>
      <c r="BR224" s="1">
        <v>0</v>
      </c>
      <c r="BS224" s="15">
        <v>3.75</v>
      </c>
      <c r="BT224" s="15">
        <v>3.75</v>
      </c>
      <c r="BU224" t="s">
        <v>90</v>
      </c>
      <c r="BV224" t="s">
        <v>90</v>
      </c>
    </row>
    <row r="225" spans="1:74" x14ac:dyDescent="0.25">
      <c r="A225" s="1">
        <v>1996</v>
      </c>
      <c r="B225" s="7" t="s">
        <v>70</v>
      </c>
      <c r="C225" s="1">
        <v>10</v>
      </c>
      <c r="D225">
        <v>0.52388696999999995</v>
      </c>
      <c r="E225" t="s">
        <v>83</v>
      </c>
      <c r="F225" s="1">
        <v>0</v>
      </c>
      <c r="G225" s="1">
        <v>1</v>
      </c>
      <c r="H225" s="1">
        <v>0</v>
      </c>
      <c r="I225" s="1">
        <v>70.565882537841802</v>
      </c>
      <c r="J225" s="1">
        <v>1</v>
      </c>
      <c r="K225" s="1">
        <v>1</v>
      </c>
      <c r="L225" s="1">
        <v>0</v>
      </c>
      <c r="M225" s="1">
        <v>1</v>
      </c>
      <c r="N225" s="1">
        <v>0</v>
      </c>
      <c r="O225" s="1">
        <v>0</v>
      </c>
      <c r="P225" s="1" t="s">
        <v>52</v>
      </c>
      <c r="Q225" s="1" t="s">
        <v>52</v>
      </c>
      <c r="R225" s="5">
        <v>3.22</v>
      </c>
      <c r="S225" s="25">
        <v>5.9280398999999999</v>
      </c>
      <c r="T225">
        <v>58.639999389648402</v>
      </c>
      <c r="U225" s="1">
        <v>51.967003747670795</v>
      </c>
      <c r="V225" s="1">
        <v>5.5455787373089542</v>
      </c>
      <c r="W225">
        <v>22.924776403547014</v>
      </c>
      <c r="X225" s="23">
        <v>5.6138000000000003</v>
      </c>
      <c r="Y225" s="1">
        <v>0.42897877097129822</v>
      </c>
      <c r="Z225" s="1">
        <v>1</v>
      </c>
      <c r="AA225" s="1">
        <v>85.6</v>
      </c>
      <c r="AB225" s="1">
        <v>1.7</v>
      </c>
      <c r="AC225" s="1">
        <v>7.7</v>
      </c>
      <c r="AD225" s="1">
        <v>0</v>
      </c>
      <c r="AE225" s="1">
        <v>0.7</v>
      </c>
      <c r="AF225" s="1">
        <v>3.3</v>
      </c>
      <c r="AG225" s="1">
        <f t="shared" si="57"/>
        <v>0.01</v>
      </c>
      <c r="AH225" s="1">
        <f t="shared" si="58"/>
        <v>0.85599999999999998</v>
      </c>
      <c r="AI225" s="1">
        <f t="shared" si="59"/>
        <v>1.7000000000000001E-2</v>
      </c>
      <c r="AJ225" s="1">
        <f t="shared" si="60"/>
        <v>7.6999999999999999E-2</v>
      </c>
      <c r="AK225" s="1">
        <f t="shared" si="61"/>
        <v>0</v>
      </c>
      <c r="AL225" s="1">
        <f t="shared" si="62"/>
        <v>6.9999999999999993E-3</v>
      </c>
      <c r="AM225" s="1">
        <f t="shared" si="63"/>
        <v>3.3000000000000002E-2</v>
      </c>
      <c r="AN225" s="1">
        <f t="shared" si="64"/>
        <v>1E-4</v>
      </c>
      <c r="AO225" s="1">
        <f t="shared" si="65"/>
        <v>0.73273599999999994</v>
      </c>
      <c r="AP225" s="1">
        <f t="shared" si="66"/>
        <v>2.8900000000000003E-4</v>
      </c>
      <c r="AQ225" s="1">
        <f t="shared" si="67"/>
        <v>5.9290000000000002E-3</v>
      </c>
      <c r="AR225" s="1">
        <f t="shared" si="68"/>
        <v>0</v>
      </c>
      <c r="AS225" s="1">
        <f t="shared" si="69"/>
        <v>4.8999999999999992E-5</v>
      </c>
      <c r="AT225" s="1">
        <f t="shared" si="70"/>
        <v>1.0890000000000001E-3</v>
      </c>
      <c r="AU225" s="1">
        <f t="shared" si="71"/>
        <v>1.3510008214084996</v>
      </c>
      <c r="AV225" s="1">
        <v>5</v>
      </c>
      <c r="AW225" s="1">
        <v>99</v>
      </c>
      <c r="AX225" s="1">
        <v>93.3</v>
      </c>
      <c r="AY225" s="1"/>
      <c r="AZ225" s="3">
        <v>0.92400000000000004</v>
      </c>
      <c r="BA225">
        <f t="shared" si="73"/>
        <v>0.77064220183486243</v>
      </c>
      <c r="BB225" s="1">
        <v>15.932875633239746</v>
      </c>
      <c r="BC225" s="1">
        <v>4.9843497276306152</v>
      </c>
      <c r="BD225" s="1">
        <v>0.95432192087173462</v>
      </c>
      <c r="BE225" s="1">
        <v>16.695493698120117</v>
      </c>
      <c r="BF225" s="1">
        <v>3.1965806484222412</v>
      </c>
      <c r="BG225" s="1">
        <v>5.2229228019714355</v>
      </c>
      <c r="BH225" t="e">
        <f>#REF!*100</f>
        <v>#REF!</v>
      </c>
      <c r="BI225" t="s">
        <v>24</v>
      </c>
      <c r="BJ225" t="s">
        <v>58</v>
      </c>
      <c r="BK225">
        <v>0.74019199999999985</v>
      </c>
      <c r="BL225">
        <v>1.3510008214084996</v>
      </c>
      <c r="BM225">
        <v>4.2565467775239876</v>
      </c>
      <c r="BN225">
        <v>0.25980800000000009</v>
      </c>
      <c r="BO225">
        <v>0.185</v>
      </c>
      <c r="BP225">
        <v>0.20100000000000001</v>
      </c>
      <c r="BQ225">
        <v>0.2</v>
      </c>
      <c r="BR225" s="1">
        <v>0</v>
      </c>
      <c r="BS225" s="15">
        <v>3.75</v>
      </c>
      <c r="BT225" s="15">
        <v>3.75</v>
      </c>
      <c r="BU225" t="s">
        <v>90</v>
      </c>
      <c r="BV225" t="s">
        <v>90</v>
      </c>
    </row>
    <row r="226" spans="1:74" x14ac:dyDescent="0.25">
      <c r="A226" s="1">
        <v>1997</v>
      </c>
      <c r="B226" s="7" t="s">
        <v>70</v>
      </c>
      <c r="C226" s="1">
        <v>10</v>
      </c>
      <c r="D226">
        <v>0.48983728999999998</v>
      </c>
      <c r="E226" t="s">
        <v>83</v>
      </c>
      <c r="F226" s="1">
        <v>0</v>
      </c>
      <c r="G226" s="1">
        <v>1</v>
      </c>
      <c r="H226" s="1">
        <v>0</v>
      </c>
      <c r="I226" s="1">
        <v>74.995342697143556</v>
      </c>
      <c r="J226" s="1">
        <v>1</v>
      </c>
      <c r="K226" s="1">
        <v>1</v>
      </c>
      <c r="L226" s="1">
        <v>0</v>
      </c>
      <c r="M226" s="1">
        <v>1</v>
      </c>
      <c r="N226" s="1">
        <v>0</v>
      </c>
      <c r="O226" s="1">
        <v>0</v>
      </c>
      <c r="P226" s="1" t="s">
        <v>52</v>
      </c>
      <c r="Q226" s="1" t="s">
        <v>52</v>
      </c>
      <c r="R226" s="5">
        <v>3.33</v>
      </c>
      <c r="S226" s="25">
        <v>5.2405079499999996</v>
      </c>
      <c r="T226">
        <v>57.720001220703097</v>
      </c>
      <c r="U226" s="1">
        <v>51.817485037752157</v>
      </c>
      <c r="V226" s="1">
        <v>8.0037668190842446</v>
      </c>
      <c r="W226">
        <v>22.279685751970035</v>
      </c>
      <c r="X226" s="23">
        <v>5.4477000000000002</v>
      </c>
      <c r="Y226" s="1">
        <v>0.42897877097129822</v>
      </c>
      <c r="Z226" s="1">
        <v>1</v>
      </c>
      <c r="AA226" s="1">
        <v>85.6</v>
      </c>
      <c r="AB226" s="1">
        <v>1.7</v>
      </c>
      <c r="AC226" s="1">
        <v>7.7</v>
      </c>
      <c r="AD226" s="1">
        <v>0</v>
      </c>
      <c r="AE226" s="1">
        <v>0.7</v>
      </c>
      <c r="AF226" s="1">
        <v>3.3</v>
      </c>
      <c r="AG226" s="1">
        <f t="shared" si="57"/>
        <v>0.01</v>
      </c>
      <c r="AH226" s="1">
        <f t="shared" si="58"/>
        <v>0.85599999999999998</v>
      </c>
      <c r="AI226" s="1">
        <f t="shared" si="59"/>
        <v>1.7000000000000001E-2</v>
      </c>
      <c r="AJ226" s="1">
        <f t="shared" si="60"/>
        <v>7.6999999999999999E-2</v>
      </c>
      <c r="AK226" s="1">
        <f t="shared" si="61"/>
        <v>0</v>
      </c>
      <c r="AL226" s="1">
        <f t="shared" si="62"/>
        <v>6.9999999999999993E-3</v>
      </c>
      <c r="AM226" s="1">
        <f t="shared" si="63"/>
        <v>3.3000000000000002E-2</v>
      </c>
      <c r="AN226" s="1">
        <f t="shared" si="64"/>
        <v>1E-4</v>
      </c>
      <c r="AO226" s="1">
        <f t="shared" si="65"/>
        <v>0.73273599999999994</v>
      </c>
      <c r="AP226" s="1">
        <f t="shared" si="66"/>
        <v>2.8900000000000003E-4</v>
      </c>
      <c r="AQ226" s="1">
        <f t="shared" si="67"/>
        <v>5.9290000000000002E-3</v>
      </c>
      <c r="AR226" s="1">
        <f t="shared" si="68"/>
        <v>0</v>
      </c>
      <c r="AS226" s="1">
        <f t="shared" si="69"/>
        <v>4.8999999999999992E-5</v>
      </c>
      <c r="AT226" s="1">
        <f t="shared" si="70"/>
        <v>1.0890000000000001E-3</v>
      </c>
      <c r="AU226" s="1">
        <f t="shared" si="71"/>
        <v>1.3510008214084996</v>
      </c>
      <c r="AV226" s="1">
        <v>5</v>
      </c>
      <c r="AW226" s="1">
        <v>99</v>
      </c>
      <c r="AX226" s="1">
        <v>93.3</v>
      </c>
      <c r="AY226" s="1"/>
      <c r="AZ226" s="3">
        <v>0.98199999999999998</v>
      </c>
      <c r="BA226">
        <f t="shared" si="73"/>
        <v>0.81901584653878223</v>
      </c>
      <c r="BB226" s="1">
        <v>15.836836814880371</v>
      </c>
      <c r="BC226" s="1">
        <v>5.4101161956787109</v>
      </c>
      <c r="BD226" s="1">
        <v>1.2438596487045288</v>
      </c>
      <c r="BE226" s="1">
        <v>12.732013702392578</v>
      </c>
      <c r="BF226" s="1">
        <v>2.9272637367248535</v>
      </c>
      <c r="BG226" s="1">
        <v>4.3494586944580078</v>
      </c>
      <c r="BH226" t="e">
        <f>#REF!*100</f>
        <v>#REF!</v>
      </c>
      <c r="BI226" t="s">
        <v>24</v>
      </c>
      <c r="BJ226" t="s">
        <v>58</v>
      </c>
      <c r="BK226">
        <v>0.74019199999999985</v>
      </c>
      <c r="BL226">
        <v>1.3510008214084996</v>
      </c>
      <c r="BM226">
        <v>4.3174260142367693</v>
      </c>
      <c r="BN226">
        <v>0.25980800000000009</v>
      </c>
      <c r="BO226">
        <v>0.185</v>
      </c>
      <c r="BP226">
        <v>0.20300000000000001</v>
      </c>
      <c r="BQ226">
        <v>0.20100000000000001</v>
      </c>
      <c r="BR226" s="1">
        <v>0</v>
      </c>
      <c r="BS226" s="15">
        <v>3.75</v>
      </c>
      <c r="BT226" s="15">
        <v>3.75</v>
      </c>
      <c r="BU226" t="s">
        <v>90</v>
      </c>
      <c r="BV226" t="s">
        <v>90</v>
      </c>
    </row>
    <row r="227" spans="1:74" x14ac:dyDescent="0.25">
      <c r="A227" s="1">
        <v>1998</v>
      </c>
      <c r="B227" s="7" t="s">
        <v>70</v>
      </c>
      <c r="C227" s="1">
        <v>10</v>
      </c>
      <c r="D227">
        <v>0.49435926000000002</v>
      </c>
      <c r="E227" t="s">
        <v>83</v>
      </c>
      <c r="F227" s="1">
        <v>0</v>
      </c>
      <c r="G227" s="1">
        <v>1</v>
      </c>
      <c r="H227" s="1">
        <v>0</v>
      </c>
      <c r="I227" s="1">
        <v>76.370002746582031</v>
      </c>
      <c r="J227" s="1">
        <v>1</v>
      </c>
      <c r="K227" s="1">
        <v>1</v>
      </c>
      <c r="L227" s="1">
        <v>0</v>
      </c>
      <c r="M227" s="1">
        <v>1</v>
      </c>
      <c r="N227" s="1">
        <v>0</v>
      </c>
      <c r="O227" s="1">
        <v>0</v>
      </c>
      <c r="P227" s="1" t="s">
        <v>52</v>
      </c>
      <c r="Q227" s="1" t="s">
        <v>52</v>
      </c>
      <c r="R227" s="5">
        <v>3.23</v>
      </c>
      <c r="S227" s="25">
        <v>5.7219873499999991</v>
      </c>
      <c r="T227">
        <v>57.069999694824197</v>
      </c>
      <c r="U227" s="1">
        <v>54.07876430335898</v>
      </c>
      <c r="V227" s="1">
        <v>17.077905373715279</v>
      </c>
      <c r="W227">
        <v>11.62866262667292</v>
      </c>
      <c r="X227" s="23">
        <v>5.3894000000000002</v>
      </c>
      <c r="Y227" s="1">
        <v>0.36838486790657043</v>
      </c>
      <c r="Z227" s="1">
        <v>1</v>
      </c>
      <c r="AA227" s="1">
        <v>85.6</v>
      </c>
      <c r="AB227" s="1">
        <v>1.7</v>
      </c>
      <c r="AC227" s="1">
        <v>7.7</v>
      </c>
      <c r="AD227" s="1">
        <v>0</v>
      </c>
      <c r="AE227" s="1">
        <v>0.7</v>
      </c>
      <c r="AF227" s="1">
        <v>3.3</v>
      </c>
      <c r="AG227" s="1">
        <f t="shared" si="57"/>
        <v>0.01</v>
      </c>
      <c r="AH227" s="1">
        <f t="shared" si="58"/>
        <v>0.85599999999999998</v>
      </c>
      <c r="AI227" s="1">
        <f t="shared" si="59"/>
        <v>1.7000000000000001E-2</v>
      </c>
      <c r="AJ227" s="1">
        <f t="shared" si="60"/>
        <v>7.6999999999999999E-2</v>
      </c>
      <c r="AK227" s="1">
        <f t="shared" si="61"/>
        <v>0</v>
      </c>
      <c r="AL227" s="1">
        <f t="shared" si="62"/>
        <v>6.9999999999999993E-3</v>
      </c>
      <c r="AM227" s="1">
        <f t="shared" si="63"/>
        <v>3.3000000000000002E-2</v>
      </c>
      <c r="AN227" s="1">
        <f t="shared" si="64"/>
        <v>1E-4</v>
      </c>
      <c r="AO227" s="1">
        <f t="shared" si="65"/>
        <v>0.73273599999999994</v>
      </c>
      <c r="AP227" s="1">
        <f t="shared" si="66"/>
        <v>2.8900000000000003E-4</v>
      </c>
      <c r="AQ227" s="1">
        <f t="shared" si="67"/>
        <v>5.9290000000000002E-3</v>
      </c>
      <c r="AR227" s="1">
        <f t="shared" si="68"/>
        <v>0</v>
      </c>
      <c r="AS227" s="1">
        <f t="shared" si="69"/>
        <v>4.8999999999999992E-5</v>
      </c>
      <c r="AT227" s="1">
        <f t="shared" si="70"/>
        <v>1.0890000000000001E-3</v>
      </c>
      <c r="AU227" s="1">
        <f t="shared" si="71"/>
        <v>1.3510008214084996</v>
      </c>
      <c r="AV227" s="1">
        <v>5</v>
      </c>
      <c r="AW227" s="1">
        <v>99</v>
      </c>
      <c r="AX227" s="1">
        <v>93.3</v>
      </c>
      <c r="AY227" s="1"/>
      <c r="AZ227" s="3">
        <v>1</v>
      </c>
      <c r="BA227">
        <f t="shared" si="73"/>
        <v>0.83402835696413669</v>
      </c>
      <c r="BB227" s="1">
        <v>16.03660774230957</v>
      </c>
      <c r="BC227" s="1">
        <v>5.074742317199707</v>
      </c>
      <c r="BD227" s="1">
        <v>0.78101885318756104</v>
      </c>
      <c r="BE227" s="1">
        <v>20.532934188842773</v>
      </c>
      <c r="BF227" s="1">
        <v>3.1600832939147949</v>
      </c>
      <c r="BG227" s="1">
        <v>6.4975924491882324</v>
      </c>
      <c r="BH227" t="e">
        <f>#REF!*100</f>
        <v>#REF!</v>
      </c>
      <c r="BI227" t="s">
        <v>24</v>
      </c>
      <c r="BJ227" t="s">
        <v>58</v>
      </c>
      <c r="BK227">
        <v>0.74019199999999985</v>
      </c>
      <c r="BL227">
        <v>1.3510008214084996</v>
      </c>
      <c r="BM227">
        <v>4.3355899848644404</v>
      </c>
      <c r="BN227">
        <v>0.25980800000000009</v>
      </c>
      <c r="BO227">
        <v>0.185</v>
      </c>
      <c r="BP227">
        <v>0.20399999999999999</v>
      </c>
      <c r="BQ227">
        <v>0.20300000000000001</v>
      </c>
      <c r="BR227" s="1">
        <v>0</v>
      </c>
      <c r="BS227" s="15">
        <v>3.75</v>
      </c>
      <c r="BT227" s="15">
        <v>4</v>
      </c>
      <c r="BU227" t="s">
        <v>90</v>
      </c>
      <c r="BV227" t="s">
        <v>90</v>
      </c>
    </row>
    <row r="228" spans="1:74" x14ac:dyDescent="0.25">
      <c r="A228" s="1">
        <v>1999</v>
      </c>
      <c r="B228" s="7" t="s">
        <v>70</v>
      </c>
      <c r="C228" s="1">
        <v>10</v>
      </c>
      <c r="D228">
        <v>0.47441920999999998</v>
      </c>
      <c r="E228" t="s">
        <v>83</v>
      </c>
      <c r="F228" s="1">
        <v>0</v>
      </c>
      <c r="G228" s="1">
        <v>1</v>
      </c>
      <c r="H228" s="1">
        <v>0</v>
      </c>
      <c r="I228" s="1">
        <v>74.078902664184568</v>
      </c>
      <c r="J228" s="1">
        <v>1</v>
      </c>
      <c r="K228" s="1">
        <v>1</v>
      </c>
      <c r="L228" s="1">
        <v>0</v>
      </c>
      <c r="M228" s="1">
        <v>1</v>
      </c>
      <c r="N228" s="1">
        <v>0</v>
      </c>
      <c r="O228" s="1">
        <v>0</v>
      </c>
      <c r="P228" s="1" t="s">
        <v>52</v>
      </c>
      <c r="Q228" s="1" t="s">
        <v>52</v>
      </c>
      <c r="R228" s="5">
        <v>4.3</v>
      </c>
      <c r="S228" s="25">
        <v>5.6825192999999992</v>
      </c>
      <c r="T228">
        <v>57.700000762939503</v>
      </c>
      <c r="U228" s="1">
        <v>55.978260869565219</v>
      </c>
      <c r="V228" s="1">
        <v>16.665653853052113</v>
      </c>
      <c r="W228">
        <v>11.560254197808234</v>
      </c>
      <c r="X228" s="23">
        <v>6.9337999999999997</v>
      </c>
      <c r="Y228" s="1">
        <v>0.47168651223182678</v>
      </c>
      <c r="Z228" s="1">
        <v>1</v>
      </c>
      <c r="AA228" s="1">
        <v>85.6</v>
      </c>
      <c r="AB228" s="1">
        <v>1.7</v>
      </c>
      <c r="AC228" s="1">
        <v>7.7</v>
      </c>
      <c r="AD228" s="1">
        <v>0</v>
      </c>
      <c r="AE228" s="1">
        <v>0.7</v>
      </c>
      <c r="AF228" s="1">
        <v>3.3</v>
      </c>
      <c r="AG228" s="1">
        <f t="shared" si="57"/>
        <v>0.01</v>
      </c>
      <c r="AH228" s="1">
        <f t="shared" si="58"/>
        <v>0.85599999999999998</v>
      </c>
      <c r="AI228" s="1">
        <f t="shared" si="59"/>
        <v>1.7000000000000001E-2</v>
      </c>
      <c r="AJ228" s="1">
        <f t="shared" si="60"/>
        <v>7.6999999999999999E-2</v>
      </c>
      <c r="AK228" s="1">
        <f t="shared" si="61"/>
        <v>0</v>
      </c>
      <c r="AL228" s="1">
        <f t="shared" si="62"/>
        <v>6.9999999999999993E-3</v>
      </c>
      <c r="AM228" s="1">
        <f t="shared" si="63"/>
        <v>3.3000000000000002E-2</v>
      </c>
      <c r="AN228" s="1">
        <f t="shared" si="64"/>
        <v>1E-4</v>
      </c>
      <c r="AO228" s="1">
        <f t="shared" si="65"/>
        <v>0.73273599999999994</v>
      </c>
      <c r="AP228" s="1">
        <f t="shared" si="66"/>
        <v>2.8900000000000003E-4</v>
      </c>
      <c r="AQ228" s="1">
        <f t="shared" si="67"/>
        <v>5.9290000000000002E-3</v>
      </c>
      <c r="AR228" s="1">
        <f t="shared" si="68"/>
        <v>0</v>
      </c>
      <c r="AS228" s="1">
        <f t="shared" si="69"/>
        <v>4.8999999999999992E-5</v>
      </c>
      <c r="AT228" s="1">
        <f t="shared" si="70"/>
        <v>1.0890000000000001E-3</v>
      </c>
      <c r="AU228" s="1">
        <f t="shared" si="71"/>
        <v>1.3510008214084996</v>
      </c>
      <c r="AV228" s="1">
        <v>5</v>
      </c>
      <c r="AW228" s="1">
        <v>99</v>
      </c>
      <c r="AX228" s="1">
        <v>93.3</v>
      </c>
      <c r="AY228" s="1"/>
      <c r="AZ228" s="3">
        <v>0.97</v>
      </c>
      <c r="BA228">
        <f t="shared" si="73"/>
        <v>0.80900750625521256</v>
      </c>
      <c r="BB228" s="1">
        <v>16.966072082519531</v>
      </c>
      <c r="BC228" s="1">
        <v>5.2462644577026367</v>
      </c>
      <c r="BD228" s="1">
        <v>0.82494914531707764</v>
      </c>
      <c r="BE228" s="1">
        <v>20.566204071044922</v>
      </c>
      <c r="BF228" s="1">
        <v>3.233933687210083</v>
      </c>
      <c r="BG228" s="1">
        <v>6.3595004081726074</v>
      </c>
      <c r="BH228" t="e">
        <f>#REF!*100</f>
        <v>#REF!</v>
      </c>
      <c r="BI228" t="s">
        <v>24</v>
      </c>
      <c r="BJ228" t="s">
        <v>58</v>
      </c>
      <c r="BK228">
        <v>0.74019199999999985</v>
      </c>
      <c r="BL228">
        <v>1.3510008214084996</v>
      </c>
      <c r="BM228">
        <v>4.3051307773797323</v>
      </c>
      <c r="BN228">
        <v>0.25980800000000009</v>
      </c>
      <c r="BO228">
        <v>0.185</v>
      </c>
      <c r="BP228">
        <v>0.20599999999999999</v>
      </c>
      <c r="BQ228">
        <v>0.20399999999999999</v>
      </c>
      <c r="BR228" s="1">
        <v>0</v>
      </c>
      <c r="BS228" s="15">
        <v>4</v>
      </c>
      <c r="BT228" s="15">
        <v>4</v>
      </c>
      <c r="BU228" t="s">
        <v>90</v>
      </c>
      <c r="BV228" t="s">
        <v>90</v>
      </c>
    </row>
    <row r="229" spans="1:74" x14ac:dyDescent="0.25">
      <c r="A229" s="1">
        <v>2000</v>
      </c>
      <c r="B229" s="7" t="s">
        <v>70</v>
      </c>
      <c r="C229" s="1">
        <v>10</v>
      </c>
      <c r="D229">
        <v>0.52417165426198198</v>
      </c>
      <c r="E229" t="s">
        <v>83</v>
      </c>
      <c r="F229" s="1">
        <v>0</v>
      </c>
      <c r="G229" s="1">
        <v>1</v>
      </c>
      <c r="H229" s="1">
        <v>0</v>
      </c>
      <c r="I229" s="1">
        <v>76.370002746582031</v>
      </c>
      <c r="J229" s="1">
        <v>1</v>
      </c>
      <c r="K229" s="1">
        <v>1</v>
      </c>
      <c r="L229" s="1">
        <v>0</v>
      </c>
      <c r="M229" s="1">
        <v>1</v>
      </c>
      <c r="N229" s="1">
        <v>0</v>
      </c>
      <c r="O229" s="1">
        <v>0</v>
      </c>
      <c r="P229" s="1" t="s">
        <v>52</v>
      </c>
      <c r="Q229" s="1" t="s">
        <v>52</v>
      </c>
      <c r="R229" s="5">
        <v>4.7699999999999996</v>
      </c>
      <c r="S229" s="11">
        <v>7.6940760956473904</v>
      </c>
      <c r="T229">
        <v>58.810001373291001</v>
      </c>
      <c r="U229" s="1">
        <v>66.420106137603838</v>
      </c>
      <c r="V229" s="1">
        <v>-3.0540912359823218</v>
      </c>
      <c r="W229">
        <v>30.81951397802419</v>
      </c>
      <c r="X229" s="20">
        <v>7.2166870000000003</v>
      </c>
      <c r="Y229" s="1">
        <v>0.41109263896942139</v>
      </c>
      <c r="Z229" s="1">
        <v>1</v>
      </c>
      <c r="AA229" s="1">
        <v>85.6</v>
      </c>
      <c r="AB229" s="1">
        <v>1.7</v>
      </c>
      <c r="AC229" s="1">
        <v>7.7</v>
      </c>
      <c r="AD229" s="1">
        <v>0</v>
      </c>
      <c r="AE229" s="1">
        <v>0.7</v>
      </c>
      <c r="AF229" s="1">
        <v>3.3</v>
      </c>
      <c r="AG229" s="1">
        <f t="shared" si="57"/>
        <v>0.01</v>
      </c>
      <c r="AH229" s="1">
        <f t="shared" si="58"/>
        <v>0.85599999999999998</v>
      </c>
      <c r="AI229" s="1">
        <f t="shared" si="59"/>
        <v>1.7000000000000001E-2</v>
      </c>
      <c r="AJ229" s="1">
        <f t="shared" si="60"/>
        <v>7.6999999999999999E-2</v>
      </c>
      <c r="AK229" s="1">
        <f t="shared" si="61"/>
        <v>0</v>
      </c>
      <c r="AL229" s="1">
        <f t="shared" si="62"/>
        <v>6.9999999999999993E-3</v>
      </c>
      <c r="AM229" s="1">
        <f t="shared" si="63"/>
        <v>3.3000000000000002E-2</v>
      </c>
      <c r="AN229" s="1">
        <f t="shared" si="64"/>
        <v>1E-4</v>
      </c>
      <c r="AO229" s="1">
        <f t="shared" si="65"/>
        <v>0.73273599999999994</v>
      </c>
      <c r="AP229" s="1">
        <f t="shared" si="66"/>
        <v>2.8900000000000003E-4</v>
      </c>
      <c r="AQ229" s="1">
        <f t="shared" si="67"/>
        <v>5.9290000000000002E-3</v>
      </c>
      <c r="AR229" s="1">
        <f t="shared" si="68"/>
        <v>0</v>
      </c>
      <c r="AS229" s="1">
        <f t="shared" si="69"/>
        <v>4.8999999999999992E-5</v>
      </c>
      <c r="AT229" s="1">
        <f t="shared" si="70"/>
        <v>1.0890000000000001E-3</v>
      </c>
      <c r="AU229" s="1">
        <f t="shared" si="71"/>
        <v>1.3510008214084996</v>
      </c>
      <c r="AV229" s="1">
        <v>5</v>
      </c>
      <c r="AW229" s="1">
        <v>99</v>
      </c>
      <c r="AX229" s="1">
        <v>93.3</v>
      </c>
      <c r="AY229" s="1"/>
      <c r="AZ229" s="3">
        <v>1</v>
      </c>
      <c r="BA229">
        <f t="shared" si="73"/>
        <v>0.83402835696413669</v>
      </c>
      <c r="BB229" s="1">
        <v>16.730447769165039</v>
      </c>
      <c r="BC229" s="1">
        <v>5.2654452323913574</v>
      </c>
      <c r="BD229" s="1">
        <v>0.83528584241867065</v>
      </c>
      <c r="BE229" s="1">
        <v>20.036167144775391</v>
      </c>
      <c r="BF229" s="1">
        <v>3.1776092052459717</v>
      </c>
      <c r="BG229" s="1">
        <v>6.3044462203979492</v>
      </c>
      <c r="BH229" t="e">
        <f>#REF!*100</f>
        <v>#REF!</v>
      </c>
      <c r="BI229" t="s">
        <v>24</v>
      </c>
      <c r="BJ229" t="s">
        <v>58</v>
      </c>
      <c r="BK229">
        <v>0.74019199999999985</v>
      </c>
      <c r="BL229">
        <v>1.3510008214084996</v>
      </c>
      <c r="BM229">
        <v>4.3355899848644404</v>
      </c>
      <c r="BN229">
        <v>0.25980800000000009</v>
      </c>
      <c r="BO229">
        <v>0.185</v>
      </c>
      <c r="BP229">
        <v>0.20699999999999999</v>
      </c>
      <c r="BQ229">
        <v>0.20599999999999999</v>
      </c>
      <c r="BR229" s="1">
        <v>0</v>
      </c>
      <c r="BS229" s="15">
        <v>4</v>
      </c>
      <c r="BT229" s="15">
        <v>4</v>
      </c>
      <c r="BU229" t="s">
        <v>90</v>
      </c>
      <c r="BV229" t="s">
        <v>90</v>
      </c>
    </row>
    <row r="230" spans="1:74" x14ac:dyDescent="0.25">
      <c r="A230" s="1">
        <v>2001</v>
      </c>
      <c r="B230" s="7" t="s">
        <v>70</v>
      </c>
      <c r="C230" s="1">
        <v>10</v>
      </c>
      <c r="D230">
        <v>0.55360717999999998</v>
      </c>
      <c r="E230" t="s">
        <v>83</v>
      </c>
      <c r="F230" s="1">
        <v>0</v>
      </c>
      <c r="G230" s="1">
        <v>1</v>
      </c>
      <c r="H230" s="1">
        <v>0</v>
      </c>
      <c r="I230" s="1">
        <v>78.279252815246579</v>
      </c>
      <c r="J230" s="1">
        <v>1</v>
      </c>
      <c r="K230" s="1">
        <v>1</v>
      </c>
      <c r="L230" s="1">
        <v>0</v>
      </c>
      <c r="M230" s="1">
        <v>1</v>
      </c>
      <c r="N230" s="1">
        <v>0</v>
      </c>
      <c r="O230" s="1">
        <v>0</v>
      </c>
      <c r="P230" s="1" t="s">
        <v>52</v>
      </c>
      <c r="Q230" s="1" t="s">
        <v>52</v>
      </c>
      <c r="R230" s="5">
        <v>5.67</v>
      </c>
      <c r="S230" s="25">
        <v>7.0866342000000007</v>
      </c>
      <c r="T230">
        <v>59.360000610351598</v>
      </c>
      <c r="U230" s="1">
        <v>64.561207944872308</v>
      </c>
      <c r="V230" s="1">
        <v>14.506514349968292</v>
      </c>
      <c r="W230">
        <v>8.0848258889481883</v>
      </c>
      <c r="X230" s="20">
        <v>7.8760669999999999</v>
      </c>
      <c r="Y230" s="1">
        <v>0.41109263896942139</v>
      </c>
      <c r="Z230" s="1">
        <v>1</v>
      </c>
      <c r="AA230" s="1">
        <v>85.6</v>
      </c>
      <c r="AB230" s="1">
        <v>1.7</v>
      </c>
      <c r="AC230" s="1">
        <v>7.7</v>
      </c>
      <c r="AD230" s="1">
        <v>0</v>
      </c>
      <c r="AE230" s="1">
        <v>0.7</v>
      </c>
      <c r="AF230" s="1">
        <v>3.3</v>
      </c>
      <c r="AG230" s="1">
        <f t="shared" si="57"/>
        <v>0.01</v>
      </c>
      <c r="AH230" s="1">
        <f t="shared" si="58"/>
        <v>0.85599999999999998</v>
      </c>
      <c r="AI230" s="1">
        <f t="shared" si="59"/>
        <v>1.7000000000000001E-2</v>
      </c>
      <c r="AJ230" s="1">
        <f t="shared" si="60"/>
        <v>7.6999999999999999E-2</v>
      </c>
      <c r="AK230" s="1">
        <f t="shared" si="61"/>
        <v>0</v>
      </c>
      <c r="AL230" s="1">
        <f t="shared" si="62"/>
        <v>6.9999999999999993E-3</v>
      </c>
      <c r="AM230" s="1">
        <f t="shared" si="63"/>
        <v>3.3000000000000002E-2</v>
      </c>
      <c r="AN230" s="1">
        <f t="shared" si="64"/>
        <v>1E-4</v>
      </c>
      <c r="AO230" s="1">
        <f t="shared" si="65"/>
        <v>0.73273599999999994</v>
      </c>
      <c r="AP230" s="1">
        <f t="shared" si="66"/>
        <v>2.8900000000000003E-4</v>
      </c>
      <c r="AQ230" s="1">
        <f t="shared" si="67"/>
        <v>5.9290000000000002E-3</v>
      </c>
      <c r="AR230" s="1">
        <f t="shared" si="68"/>
        <v>0</v>
      </c>
      <c r="AS230" s="1">
        <f t="shared" si="69"/>
        <v>4.8999999999999992E-5</v>
      </c>
      <c r="AT230" s="1">
        <f t="shared" si="70"/>
        <v>1.0890000000000001E-3</v>
      </c>
      <c r="AU230" s="1">
        <f t="shared" si="71"/>
        <v>1.3510008214084996</v>
      </c>
      <c r="AV230" s="1">
        <v>5</v>
      </c>
      <c r="AW230" s="1">
        <v>99</v>
      </c>
      <c r="AX230" s="1">
        <v>93.3</v>
      </c>
      <c r="AY230" s="1"/>
      <c r="AZ230" s="3">
        <v>1.0249999999999999</v>
      </c>
      <c r="BA230">
        <f t="shared" si="73"/>
        <v>0.85487906588824003</v>
      </c>
      <c r="BB230" s="1">
        <v>16.494823455810547</v>
      </c>
      <c r="BC230" s="1">
        <v>5.2846260070800781</v>
      </c>
      <c r="BD230" s="1">
        <v>0.8456224799156189</v>
      </c>
      <c r="BE230" s="1">
        <v>19.506130218505859</v>
      </c>
      <c r="BF230" s="1">
        <v>3.1212847232818604</v>
      </c>
      <c r="BG230" s="1">
        <v>6.2493915557861328</v>
      </c>
      <c r="BH230" t="e">
        <f>#REF!*100</f>
        <v>#REF!</v>
      </c>
      <c r="BI230" t="s">
        <v>24</v>
      </c>
      <c r="BJ230" t="s">
        <v>58</v>
      </c>
      <c r="BK230">
        <v>0.74019199999999985</v>
      </c>
      <c r="BL230">
        <v>1.3510008214084996</v>
      </c>
      <c r="BM230">
        <v>4.3602825974548134</v>
      </c>
      <c r="BN230">
        <v>0.25980800000000009</v>
      </c>
      <c r="BO230">
        <v>0.185</v>
      </c>
      <c r="BP230">
        <v>0.20899999999999999</v>
      </c>
      <c r="BQ230">
        <v>0.20699999999999999</v>
      </c>
      <c r="BR230" s="1">
        <v>0</v>
      </c>
      <c r="BS230" s="15">
        <v>4</v>
      </c>
      <c r="BT230" s="15">
        <v>4</v>
      </c>
      <c r="BU230" t="s">
        <v>90</v>
      </c>
      <c r="BV230" t="s">
        <v>90</v>
      </c>
    </row>
    <row r="231" spans="1:74" x14ac:dyDescent="0.25">
      <c r="A231" s="1">
        <v>2002</v>
      </c>
      <c r="B231" s="7" t="s">
        <v>70</v>
      </c>
      <c r="C231" s="1">
        <v>10</v>
      </c>
      <c r="D231">
        <v>0.55730959000000002</v>
      </c>
      <c r="E231" t="s">
        <v>83</v>
      </c>
      <c r="F231" s="1">
        <v>0</v>
      </c>
      <c r="G231" s="1">
        <v>1</v>
      </c>
      <c r="H231" s="1">
        <v>0</v>
      </c>
      <c r="I231" s="1">
        <v>79.883022872924812</v>
      </c>
      <c r="J231" s="1">
        <v>1</v>
      </c>
      <c r="K231" s="1">
        <v>1</v>
      </c>
      <c r="L231" s="1">
        <v>0</v>
      </c>
      <c r="M231" s="1">
        <v>1</v>
      </c>
      <c r="N231" s="1">
        <v>0</v>
      </c>
      <c r="O231" s="1">
        <v>0</v>
      </c>
      <c r="P231" s="1" t="s">
        <v>52</v>
      </c>
      <c r="Q231" s="1" t="s">
        <v>52</v>
      </c>
      <c r="R231" s="5">
        <v>5.53</v>
      </c>
      <c r="S231" s="25">
        <v>6.24285595</v>
      </c>
      <c r="T231">
        <v>57.049999237060497</v>
      </c>
      <c r="U231" s="1">
        <v>65.266670279560572</v>
      </c>
      <c r="V231" s="1">
        <v>16.702268397621456</v>
      </c>
      <c r="W231">
        <v>5.1319991451557883</v>
      </c>
      <c r="X231" s="20">
        <v>8.1995660000000008</v>
      </c>
      <c r="Y231" s="1">
        <v>0.41109263896942139</v>
      </c>
      <c r="Z231" s="1">
        <v>1</v>
      </c>
      <c r="AA231" s="1">
        <v>85.6</v>
      </c>
      <c r="AB231" s="1">
        <v>1.7</v>
      </c>
      <c r="AC231" s="1">
        <v>7.7</v>
      </c>
      <c r="AD231" s="1">
        <v>0</v>
      </c>
      <c r="AE231" s="1">
        <v>0.7</v>
      </c>
      <c r="AF231" s="1">
        <v>3.3</v>
      </c>
      <c r="AG231" s="1">
        <f t="shared" si="57"/>
        <v>0.01</v>
      </c>
      <c r="AH231" s="1">
        <f t="shared" si="58"/>
        <v>0.85599999999999998</v>
      </c>
      <c r="AI231" s="1">
        <f t="shared" si="59"/>
        <v>1.7000000000000001E-2</v>
      </c>
      <c r="AJ231" s="1">
        <f t="shared" si="60"/>
        <v>7.6999999999999999E-2</v>
      </c>
      <c r="AK231" s="1">
        <f t="shared" si="61"/>
        <v>0</v>
      </c>
      <c r="AL231" s="1">
        <f t="shared" si="62"/>
        <v>6.9999999999999993E-3</v>
      </c>
      <c r="AM231" s="1">
        <f t="shared" si="63"/>
        <v>3.3000000000000002E-2</v>
      </c>
      <c r="AN231" s="1">
        <f t="shared" si="64"/>
        <v>1E-4</v>
      </c>
      <c r="AO231" s="1">
        <f t="shared" si="65"/>
        <v>0.73273599999999994</v>
      </c>
      <c r="AP231" s="1">
        <f t="shared" si="66"/>
        <v>2.8900000000000003E-4</v>
      </c>
      <c r="AQ231" s="1">
        <f t="shared" si="67"/>
        <v>5.9290000000000002E-3</v>
      </c>
      <c r="AR231" s="1">
        <f t="shared" si="68"/>
        <v>0</v>
      </c>
      <c r="AS231" s="1">
        <f t="shared" si="69"/>
        <v>4.8999999999999992E-5</v>
      </c>
      <c r="AT231" s="1">
        <f t="shared" si="70"/>
        <v>1.0890000000000001E-3</v>
      </c>
      <c r="AU231" s="1">
        <f t="shared" si="71"/>
        <v>1.3510008214084996</v>
      </c>
      <c r="AV231" s="1">
        <v>5</v>
      </c>
      <c r="AW231" s="1">
        <v>99</v>
      </c>
      <c r="AX231" s="1">
        <v>93.3</v>
      </c>
      <c r="AY231" s="1"/>
      <c r="AZ231" s="3">
        <v>1.046</v>
      </c>
      <c r="BA231">
        <f t="shared" si="73"/>
        <v>0.87239366138448704</v>
      </c>
      <c r="BB231" s="1">
        <v>16.807504653930664</v>
      </c>
      <c r="BC231" s="1">
        <v>4.7812991142272949</v>
      </c>
      <c r="BD231" s="1">
        <v>0.6183696985244751</v>
      </c>
      <c r="BE231" s="1">
        <v>27.180349349975586</v>
      </c>
      <c r="BF231" s="1">
        <v>3.5152590274810791</v>
      </c>
      <c r="BG231" s="1">
        <v>7.7321043014526367</v>
      </c>
      <c r="BH231" t="e">
        <f>#REF!*100</f>
        <v>#REF!</v>
      </c>
      <c r="BI231" t="s">
        <v>24</v>
      </c>
      <c r="BJ231" t="s">
        <v>58</v>
      </c>
      <c r="BK231">
        <v>0.74019199999999985</v>
      </c>
      <c r="BL231">
        <v>1.3510008214084996</v>
      </c>
      <c r="BM231">
        <v>4.3805633505071722</v>
      </c>
      <c r="BN231">
        <v>0.25980800000000009</v>
      </c>
      <c r="BO231">
        <v>0.185</v>
      </c>
      <c r="BP231">
        <v>0.21099999999999999</v>
      </c>
      <c r="BQ231">
        <v>0.20899999999999999</v>
      </c>
      <c r="BR231" s="1">
        <v>0</v>
      </c>
      <c r="BS231" s="15">
        <v>4</v>
      </c>
      <c r="BT231" s="15">
        <v>4.5</v>
      </c>
      <c r="BU231" t="s">
        <v>90</v>
      </c>
      <c r="BV231" t="s">
        <v>90</v>
      </c>
    </row>
    <row r="232" spans="1:74" x14ac:dyDescent="0.25">
      <c r="A232" s="1">
        <v>2003</v>
      </c>
      <c r="B232" s="7" t="s">
        <v>70</v>
      </c>
      <c r="C232" s="1">
        <v>10</v>
      </c>
      <c r="D232">
        <v>0.58121252000000001</v>
      </c>
      <c r="E232" t="s">
        <v>83</v>
      </c>
      <c r="F232" s="1">
        <v>0</v>
      </c>
      <c r="G232" s="1">
        <v>1</v>
      </c>
      <c r="H232" s="1">
        <v>0</v>
      </c>
      <c r="I232" s="1">
        <v>86.756323120117173</v>
      </c>
      <c r="J232" s="1">
        <v>1</v>
      </c>
      <c r="K232" s="1">
        <v>1</v>
      </c>
      <c r="L232" s="1">
        <v>0</v>
      </c>
      <c r="M232" s="1">
        <v>1</v>
      </c>
      <c r="N232" s="1">
        <v>0</v>
      </c>
      <c r="O232" s="1">
        <v>0</v>
      </c>
      <c r="P232" s="1" t="s">
        <v>52</v>
      </c>
      <c r="Q232" s="1" t="s">
        <v>52</v>
      </c>
      <c r="R232" s="5">
        <v>6.46</v>
      </c>
      <c r="S232" s="25">
        <v>6.4087154999999996</v>
      </c>
      <c r="T232">
        <v>56.209999084472699</v>
      </c>
      <c r="U232" s="1">
        <v>68.154154238261285</v>
      </c>
      <c r="V232" s="1">
        <v>14.225259689824298</v>
      </c>
      <c r="W232">
        <v>5.7595613573324016</v>
      </c>
      <c r="X232" s="20">
        <v>9.8348390000000006</v>
      </c>
      <c r="Y232" s="1">
        <v>0.41109263896942139</v>
      </c>
      <c r="Z232" s="1">
        <v>1</v>
      </c>
      <c r="AA232" s="1">
        <v>85.6</v>
      </c>
      <c r="AB232" s="1">
        <v>1.7</v>
      </c>
      <c r="AC232" s="1">
        <v>7.7</v>
      </c>
      <c r="AD232" s="1">
        <v>0</v>
      </c>
      <c r="AE232" s="1">
        <v>0.7</v>
      </c>
      <c r="AF232" s="1">
        <v>3.3</v>
      </c>
      <c r="AG232" s="1">
        <f t="shared" si="57"/>
        <v>0.01</v>
      </c>
      <c r="AH232" s="1">
        <f t="shared" si="58"/>
        <v>0.85599999999999998</v>
      </c>
      <c r="AI232" s="1">
        <f t="shared" si="59"/>
        <v>1.7000000000000001E-2</v>
      </c>
      <c r="AJ232" s="1">
        <f t="shared" si="60"/>
        <v>7.6999999999999999E-2</v>
      </c>
      <c r="AK232" s="1">
        <f t="shared" si="61"/>
        <v>0</v>
      </c>
      <c r="AL232" s="1">
        <f t="shared" si="62"/>
        <v>6.9999999999999993E-3</v>
      </c>
      <c r="AM232" s="1">
        <f t="shared" si="63"/>
        <v>3.3000000000000002E-2</v>
      </c>
      <c r="AN232" s="1">
        <f t="shared" si="64"/>
        <v>1E-4</v>
      </c>
      <c r="AO232" s="1">
        <f t="shared" si="65"/>
        <v>0.73273599999999994</v>
      </c>
      <c r="AP232" s="1">
        <f t="shared" si="66"/>
        <v>2.8900000000000003E-4</v>
      </c>
      <c r="AQ232" s="1">
        <f t="shared" si="67"/>
        <v>5.9290000000000002E-3</v>
      </c>
      <c r="AR232" s="1">
        <f t="shared" si="68"/>
        <v>0</v>
      </c>
      <c r="AS232" s="1">
        <f t="shared" si="69"/>
        <v>4.8999999999999992E-5</v>
      </c>
      <c r="AT232" s="1">
        <f t="shared" si="70"/>
        <v>1.0890000000000001E-3</v>
      </c>
      <c r="AU232" s="1">
        <f t="shared" si="71"/>
        <v>1.3510008214084996</v>
      </c>
      <c r="AV232" s="1">
        <v>5</v>
      </c>
      <c r="AW232" s="1">
        <v>99</v>
      </c>
      <c r="AX232" s="1">
        <v>93.3</v>
      </c>
      <c r="AY232" s="1"/>
      <c r="AZ232" s="3">
        <v>1.1359999999999999</v>
      </c>
      <c r="BA232">
        <f t="shared" si="73"/>
        <v>0.94745621351125919</v>
      </c>
      <c r="BB232" s="1">
        <v>16.420101165771484</v>
      </c>
      <c r="BC232" s="1">
        <v>4.6145195960998535</v>
      </c>
      <c r="BD232" s="1">
        <v>0.74083501100540161</v>
      </c>
      <c r="BE232" s="1">
        <v>22.164316177368164</v>
      </c>
      <c r="BF232" s="1">
        <v>3.5583555698394775</v>
      </c>
      <c r="BG232" s="1">
        <v>6.2288088798522949</v>
      </c>
      <c r="BH232" t="e">
        <f>#REF!*100</f>
        <v>#REF!</v>
      </c>
      <c r="BI232" t="s">
        <v>24</v>
      </c>
      <c r="BJ232" t="s">
        <v>58</v>
      </c>
      <c r="BK232">
        <v>0.74019199999999985</v>
      </c>
      <c r="BL232">
        <v>1.3510008214084996</v>
      </c>
      <c r="BM232">
        <v>4.4631033051634006</v>
      </c>
      <c r="BN232">
        <v>0.25980800000000009</v>
      </c>
      <c r="BO232">
        <v>0.185</v>
      </c>
      <c r="BP232">
        <v>0.21199999999999999</v>
      </c>
      <c r="BQ232">
        <v>0.21099999999999999</v>
      </c>
      <c r="BR232" s="1">
        <v>0</v>
      </c>
      <c r="BS232" s="15">
        <v>4.5</v>
      </c>
      <c r="BT232" s="15">
        <v>4.5</v>
      </c>
      <c r="BU232" t="s">
        <v>90</v>
      </c>
      <c r="BV232" t="s">
        <v>90</v>
      </c>
    </row>
    <row r="233" spans="1:74" x14ac:dyDescent="0.25">
      <c r="A233" s="1">
        <v>2004</v>
      </c>
      <c r="B233" s="7" t="s">
        <v>70</v>
      </c>
      <c r="C233" s="1">
        <v>10</v>
      </c>
      <c r="D233">
        <v>0.58133911999999999</v>
      </c>
      <c r="E233" t="s">
        <v>83</v>
      </c>
      <c r="F233" s="1">
        <v>0</v>
      </c>
      <c r="G233" s="1">
        <v>1</v>
      </c>
      <c r="H233" s="1">
        <v>0</v>
      </c>
      <c r="I233" s="1">
        <v>87.443653144836432</v>
      </c>
      <c r="J233" s="1">
        <v>1</v>
      </c>
      <c r="K233" s="1">
        <v>1</v>
      </c>
      <c r="L233" s="1">
        <v>0</v>
      </c>
      <c r="M233" s="1">
        <v>1</v>
      </c>
      <c r="N233" s="1">
        <v>0</v>
      </c>
      <c r="O233" s="1">
        <v>0</v>
      </c>
      <c r="P233" s="1" t="s">
        <v>52</v>
      </c>
      <c r="Q233" s="1" t="s">
        <v>52</v>
      </c>
      <c r="R233" s="5">
        <v>6.61</v>
      </c>
      <c r="S233" s="25">
        <v>7.4874276999999996</v>
      </c>
      <c r="T233">
        <v>59.119998931884801</v>
      </c>
      <c r="U233" s="1">
        <v>77.038536790747202</v>
      </c>
      <c r="V233" s="1">
        <v>12.61058046988185</v>
      </c>
      <c r="W233">
        <v>6.4521643349234097</v>
      </c>
      <c r="X233" s="20">
        <v>9.3388849999999994</v>
      </c>
      <c r="Y233" s="1">
        <v>0.41109263896942139</v>
      </c>
      <c r="Z233" s="1">
        <v>1</v>
      </c>
      <c r="AA233" s="1">
        <v>85.6</v>
      </c>
      <c r="AB233" s="1">
        <v>1.7</v>
      </c>
      <c r="AC233" s="1">
        <v>7.7</v>
      </c>
      <c r="AD233" s="1">
        <v>0</v>
      </c>
      <c r="AE233" s="1">
        <v>0.7</v>
      </c>
      <c r="AF233" s="1">
        <v>3.3</v>
      </c>
      <c r="AG233" s="1">
        <f t="shared" si="57"/>
        <v>0.01</v>
      </c>
      <c r="AH233" s="1">
        <f t="shared" si="58"/>
        <v>0.85599999999999998</v>
      </c>
      <c r="AI233" s="1">
        <f t="shared" si="59"/>
        <v>1.7000000000000001E-2</v>
      </c>
      <c r="AJ233" s="1">
        <f t="shared" si="60"/>
        <v>7.6999999999999999E-2</v>
      </c>
      <c r="AK233" s="1">
        <f t="shared" si="61"/>
        <v>0</v>
      </c>
      <c r="AL233" s="1">
        <f t="shared" si="62"/>
        <v>6.9999999999999993E-3</v>
      </c>
      <c r="AM233" s="1">
        <f t="shared" si="63"/>
        <v>3.3000000000000002E-2</v>
      </c>
      <c r="AN233" s="1">
        <f t="shared" si="64"/>
        <v>1E-4</v>
      </c>
      <c r="AO233" s="1">
        <f t="shared" si="65"/>
        <v>0.73273599999999994</v>
      </c>
      <c r="AP233" s="1">
        <f t="shared" si="66"/>
        <v>2.8900000000000003E-4</v>
      </c>
      <c r="AQ233" s="1">
        <f t="shared" si="67"/>
        <v>5.9290000000000002E-3</v>
      </c>
      <c r="AR233" s="1">
        <f t="shared" si="68"/>
        <v>0</v>
      </c>
      <c r="AS233" s="1">
        <f t="shared" si="69"/>
        <v>4.8999999999999992E-5</v>
      </c>
      <c r="AT233" s="1">
        <f t="shared" si="70"/>
        <v>1.0890000000000001E-3</v>
      </c>
      <c r="AU233" s="1">
        <f t="shared" si="71"/>
        <v>1.3510008214084996</v>
      </c>
      <c r="AV233" s="1">
        <v>5</v>
      </c>
      <c r="AW233" s="1">
        <v>99</v>
      </c>
      <c r="AX233" s="1">
        <v>93.3</v>
      </c>
      <c r="AY233" s="1"/>
      <c r="AZ233" s="3">
        <v>1.145</v>
      </c>
      <c r="BA233">
        <f t="shared" si="73"/>
        <v>0.95496246872393653</v>
      </c>
      <c r="BB233" s="1">
        <v>16.692087173461914</v>
      </c>
      <c r="BC233" s="1">
        <v>4.6330780982971191</v>
      </c>
      <c r="BD233" s="1">
        <v>0.73074418306350708</v>
      </c>
      <c r="BE233" s="1">
        <v>22.842586517333984</v>
      </c>
      <c r="BF233" s="1">
        <v>3.6028072834014893</v>
      </c>
      <c r="BG233" s="1">
        <v>6.3402190208435059</v>
      </c>
      <c r="BH233" t="e">
        <f>#REF!*100</f>
        <v>#REF!</v>
      </c>
      <c r="BI233" t="s">
        <v>24</v>
      </c>
      <c r="BJ233" t="s">
        <v>58</v>
      </c>
      <c r="BK233">
        <v>0.74019199999999985</v>
      </c>
      <c r="BL233">
        <v>1.3510008214084996</v>
      </c>
      <c r="BM233">
        <v>4.470994621870644</v>
      </c>
      <c r="BN233">
        <v>0.25980800000000009</v>
      </c>
      <c r="BO233">
        <v>0.185</v>
      </c>
      <c r="BP233">
        <v>0.214</v>
      </c>
      <c r="BQ233">
        <v>0.21199999999999999</v>
      </c>
      <c r="BR233" s="1">
        <v>0</v>
      </c>
      <c r="BS233" s="15">
        <v>4.5</v>
      </c>
      <c r="BT233" s="15">
        <v>4.5</v>
      </c>
      <c r="BU233" t="s">
        <v>90</v>
      </c>
      <c r="BV233" t="s">
        <v>90</v>
      </c>
    </row>
    <row r="234" spans="1:74" x14ac:dyDescent="0.25">
      <c r="A234" s="1">
        <v>2005</v>
      </c>
      <c r="B234" s="7" t="s">
        <v>70</v>
      </c>
      <c r="C234" s="1">
        <v>10</v>
      </c>
      <c r="D234">
        <v>0.59511590000000003</v>
      </c>
      <c r="E234" t="s">
        <v>83</v>
      </c>
      <c r="F234" s="1">
        <v>0</v>
      </c>
      <c r="G234" s="1">
        <v>1</v>
      </c>
      <c r="H234" s="1">
        <v>0</v>
      </c>
      <c r="I234" s="1">
        <v>92.560443328857417</v>
      </c>
      <c r="J234" s="1">
        <v>1</v>
      </c>
      <c r="K234" s="1">
        <v>1</v>
      </c>
      <c r="L234" s="1">
        <v>0</v>
      </c>
      <c r="M234" s="1">
        <v>1</v>
      </c>
      <c r="N234" s="1">
        <v>0</v>
      </c>
      <c r="O234" s="1">
        <v>0</v>
      </c>
      <c r="P234" s="1" t="s">
        <v>52</v>
      </c>
      <c r="Q234" s="1" t="s">
        <v>52</v>
      </c>
      <c r="R234" s="5">
        <v>6.5</v>
      </c>
      <c r="S234" s="25">
        <v>7.4381493499999998</v>
      </c>
      <c r="T234">
        <v>59.610000610351598</v>
      </c>
      <c r="U234" s="1">
        <v>77.48409497842141</v>
      </c>
      <c r="V234" s="1">
        <v>10.769007062889873</v>
      </c>
      <c r="W234">
        <v>7.2782779987060167</v>
      </c>
      <c r="X234" s="20">
        <v>9.2074759999999998</v>
      </c>
      <c r="Y234" s="1">
        <v>0.41109263896942139</v>
      </c>
      <c r="Z234" s="1">
        <v>1</v>
      </c>
      <c r="AA234" s="1">
        <v>85.6</v>
      </c>
      <c r="AB234" s="1">
        <v>1.7</v>
      </c>
      <c r="AC234" s="1">
        <v>7.7</v>
      </c>
      <c r="AD234" s="1">
        <v>0</v>
      </c>
      <c r="AE234" s="1">
        <v>0.7</v>
      </c>
      <c r="AF234" s="1">
        <v>3.3</v>
      </c>
      <c r="AG234" s="1">
        <f t="shared" si="57"/>
        <v>0.01</v>
      </c>
      <c r="AH234" s="1">
        <f t="shared" si="58"/>
        <v>0.85599999999999998</v>
      </c>
      <c r="AI234" s="1">
        <f t="shared" si="59"/>
        <v>1.7000000000000001E-2</v>
      </c>
      <c r="AJ234" s="1">
        <f t="shared" si="60"/>
        <v>7.6999999999999999E-2</v>
      </c>
      <c r="AK234" s="1">
        <f t="shared" si="61"/>
        <v>0</v>
      </c>
      <c r="AL234" s="1">
        <f t="shared" si="62"/>
        <v>6.9999999999999993E-3</v>
      </c>
      <c r="AM234" s="1">
        <f t="shared" si="63"/>
        <v>3.3000000000000002E-2</v>
      </c>
      <c r="AN234" s="1">
        <f t="shared" si="64"/>
        <v>1E-4</v>
      </c>
      <c r="AO234" s="1">
        <f t="shared" si="65"/>
        <v>0.73273599999999994</v>
      </c>
      <c r="AP234" s="1">
        <f t="shared" si="66"/>
        <v>2.8900000000000003E-4</v>
      </c>
      <c r="AQ234" s="1">
        <f t="shared" si="67"/>
        <v>5.9290000000000002E-3</v>
      </c>
      <c r="AR234" s="1">
        <f t="shared" si="68"/>
        <v>0</v>
      </c>
      <c r="AS234" s="1">
        <f t="shared" si="69"/>
        <v>4.8999999999999992E-5</v>
      </c>
      <c r="AT234" s="1">
        <f t="shared" si="70"/>
        <v>1.0890000000000001E-3</v>
      </c>
      <c r="AU234" s="1">
        <f t="shared" si="71"/>
        <v>1.3510008214084996</v>
      </c>
      <c r="AV234" s="1">
        <v>5</v>
      </c>
      <c r="AW234" s="1">
        <v>99</v>
      </c>
      <c r="AX234" s="1">
        <v>93.3</v>
      </c>
      <c r="AY234" s="1"/>
      <c r="AZ234" s="3">
        <v>1.212</v>
      </c>
      <c r="BA234">
        <f t="shared" si="73"/>
        <v>1.0108423686405337</v>
      </c>
      <c r="BB234" s="1">
        <v>16.569402694702148</v>
      </c>
      <c r="BC234" s="1">
        <v>4.5679807662963867</v>
      </c>
      <c r="BD234" s="1">
        <v>0.53425979614257813</v>
      </c>
      <c r="BE234" s="1">
        <v>31.013755798339844</v>
      </c>
      <c r="BF234" s="1">
        <v>3.6272926330566406</v>
      </c>
      <c r="BG234" s="1">
        <v>8.5501117706298828</v>
      </c>
      <c r="BH234" t="e">
        <f>#REF!*100</f>
        <v>#REF!</v>
      </c>
      <c r="BI234" t="s">
        <v>24</v>
      </c>
      <c r="BJ234" t="s">
        <v>58</v>
      </c>
      <c r="BK234">
        <v>0.74019199999999985</v>
      </c>
      <c r="BL234">
        <v>1.3510008214084996</v>
      </c>
      <c r="BM234">
        <v>4.5278618725115631</v>
      </c>
      <c r="BN234">
        <v>0.25980800000000009</v>
      </c>
      <c r="BO234">
        <v>0.185</v>
      </c>
      <c r="BP234">
        <v>0.216</v>
      </c>
      <c r="BQ234">
        <v>0.214</v>
      </c>
      <c r="BR234" s="1">
        <v>0</v>
      </c>
      <c r="BS234" s="15">
        <v>4.5</v>
      </c>
      <c r="BT234" s="15">
        <v>4.5</v>
      </c>
      <c r="BU234" t="s">
        <v>90</v>
      </c>
      <c r="BV234" t="s">
        <v>90</v>
      </c>
    </row>
    <row r="235" spans="1:74" x14ac:dyDescent="0.25">
      <c r="A235" s="1">
        <v>2006</v>
      </c>
      <c r="B235" s="7" t="s">
        <v>70</v>
      </c>
      <c r="C235" s="1">
        <v>10</v>
      </c>
      <c r="D235">
        <v>0.57542778000000006</v>
      </c>
      <c r="E235" t="s">
        <v>83</v>
      </c>
      <c r="F235" s="1">
        <v>0</v>
      </c>
      <c r="G235" s="1">
        <v>1</v>
      </c>
      <c r="H235" s="1">
        <v>0</v>
      </c>
      <c r="I235" s="1">
        <v>97.295383499145515</v>
      </c>
      <c r="J235" s="1">
        <v>1</v>
      </c>
      <c r="K235" s="1">
        <v>1</v>
      </c>
      <c r="L235" s="1">
        <v>0</v>
      </c>
      <c r="M235" s="1">
        <v>0</v>
      </c>
      <c r="N235" s="1">
        <v>0</v>
      </c>
      <c r="O235" s="1">
        <v>1</v>
      </c>
      <c r="P235" s="1" t="s">
        <v>52</v>
      </c>
      <c r="Q235" s="1" t="s">
        <v>55</v>
      </c>
      <c r="R235" s="5">
        <v>6.5</v>
      </c>
      <c r="S235" s="25">
        <v>7.5350102999999997</v>
      </c>
      <c r="T235">
        <v>60.150001525878899</v>
      </c>
      <c r="U235" s="1">
        <v>77.077193050492525</v>
      </c>
      <c r="V235" s="1">
        <v>11.473784867700594</v>
      </c>
      <c r="W235">
        <v>5.3491337053307859</v>
      </c>
      <c r="X235" s="20">
        <v>9.2762539999999998</v>
      </c>
      <c r="Y235" s="1">
        <v>0.41109263896942139</v>
      </c>
      <c r="Z235" s="1">
        <v>1</v>
      </c>
      <c r="AA235" s="1">
        <v>85.6</v>
      </c>
      <c r="AB235" s="1">
        <v>1.7</v>
      </c>
      <c r="AC235" s="1">
        <v>7.7</v>
      </c>
      <c r="AD235" s="1">
        <v>0</v>
      </c>
      <c r="AE235" s="1">
        <v>0.7</v>
      </c>
      <c r="AF235" s="1">
        <v>3.3</v>
      </c>
      <c r="AG235" s="1">
        <f t="shared" si="57"/>
        <v>0.01</v>
      </c>
      <c r="AH235" s="1">
        <f t="shared" si="58"/>
        <v>0.85599999999999998</v>
      </c>
      <c r="AI235" s="1">
        <f t="shared" si="59"/>
        <v>1.7000000000000001E-2</v>
      </c>
      <c r="AJ235" s="1">
        <f t="shared" si="60"/>
        <v>7.6999999999999999E-2</v>
      </c>
      <c r="AK235" s="1">
        <f t="shared" si="61"/>
        <v>0</v>
      </c>
      <c r="AL235" s="1">
        <f t="shared" si="62"/>
        <v>6.9999999999999993E-3</v>
      </c>
      <c r="AM235" s="1">
        <f t="shared" si="63"/>
        <v>3.3000000000000002E-2</v>
      </c>
      <c r="AN235" s="1">
        <f t="shared" si="64"/>
        <v>1E-4</v>
      </c>
      <c r="AO235" s="1">
        <f t="shared" si="65"/>
        <v>0.73273599999999994</v>
      </c>
      <c r="AP235" s="1">
        <f t="shared" si="66"/>
        <v>2.8900000000000003E-4</v>
      </c>
      <c r="AQ235" s="1">
        <f t="shared" si="67"/>
        <v>5.9290000000000002E-3</v>
      </c>
      <c r="AR235" s="1">
        <f t="shared" si="68"/>
        <v>0</v>
      </c>
      <c r="AS235" s="1">
        <f t="shared" si="69"/>
        <v>4.8999999999999992E-5</v>
      </c>
      <c r="AT235" s="1">
        <f t="shared" si="70"/>
        <v>1.0890000000000001E-3</v>
      </c>
      <c r="AU235" s="1">
        <f t="shared" si="71"/>
        <v>1.3510008214084996</v>
      </c>
      <c r="AV235" s="1">
        <v>5</v>
      </c>
      <c r="AW235" s="1">
        <v>99</v>
      </c>
      <c r="AX235" s="1">
        <v>93.3</v>
      </c>
      <c r="AY235" s="1"/>
      <c r="AZ235" s="3">
        <v>1.274</v>
      </c>
      <c r="BA235">
        <f t="shared" si="73"/>
        <v>1.0625521267723101</v>
      </c>
      <c r="BB235" s="1">
        <v>16.56328010559082</v>
      </c>
      <c r="BC235" s="1">
        <v>4.9212203025817871</v>
      </c>
      <c r="BD235" s="1">
        <v>0.61240518093109131</v>
      </c>
      <c r="BE235" s="1">
        <v>27.046276092529297</v>
      </c>
      <c r="BF235" s="1">
        <v>3.3656854629516602</v>
      </c>
      <c r="BG235" s="1">
        <v>8.0358896255493164</v>
      </c>
      <c r="BH235" t="e">
        <f>#REF!*100</f>
        <v>#REF!</v>
      </c>
      <c r="BI235" t="s">
        <v>24</v>
      </c>
      <c r="BJ235" t="s">
        <v>58</v>
      </c>
      <c r="BK235">
        <v>0.74019199999999985</v>
      </c>
      <c r="BL235">
        <v>1.3510008214084996</v>
      </c>
      <c r="BM235">
        <v>4.5777515420144121</v>
      </c>
      <c r="BN235">
        <v>0.25980800000000009</v>
      </c>
      <c r="BO235">
        <v>0.185</v>
      </c>
      <c r="BP235">
        <v>0.217</v>
      </c>
      <c r="BQ235">
        <v>0.216</v>
      </c>
      <c r="BR235" s="1">
        <v>0</v>
      </c>
      <c r="BS235" s="15">
        <v>4.5</v>
      </c>
      <c r="BT235" s="15">
        <v>3.75</v>
      </c>
      <c r="BU235" t="s">
        <v>90</v>
      </c>
      <c r="BV235" t="s">
        <v>90</v>
      </c>
    </row>
    <row r="236" spans="1:74" x14ac:dyDescent="0.25">
      <c r="A236" s="1">
        <v>2007</v>
      </c>
      <c r="B236" s="7" t="s">
        <v>70</v>
      </c>
      <c r="C236" s="1">
        <v>10</v>
      </c>
      <c r="D236">
        <v>0.55820305999999997</v>
      </c>
      <c r="E236" t="s">
        <v>83</v>
      </c>
      <c r="F236" s="1">
        <v>0</v>
      </c>
      <c r="G236" s="1">
        <v>1</v>
      </c>
      <c r="H236" s="1">
        <v>0</v>
      </c>
      <c r="I236" s="1">
        <v>99.968333595275894</v>
      </c>
      <c r="J236" s="1">
        <v>1</v>
      </c>
      <c r="K236" s="1">
        <v>1</v>
      </c>
      <c r="L236" s="1">
        <v>0</v>
      </c>
      <c r="M236" s="1">
        <v>0</v>
      </c>
      <c r="N236" s="1">
        <v>0</v>
      </c>
      <c r="O236" s="1">
        <v>1</v>
      </c>
      <c r="P236" s="1" t="s">
        <v>52</v>
      </c>
      <c r="Q236" s="1" t="s">
        <v>55</v>
      </c>
      <c r="R236" s="5">
        <v>6.97</v>
      </c>
      <c r="S236" s="25">
        <v>8.1571525999999999</v>
      </c>
      <c r="T236">
        <v>57.067001342773402</v>
      </c>
      <c r="U236" s="1">
        <v>81.561693218648188</v>
      </c>
      <c r="V236" s="1">
        <v>9.3594030341081833</v>
      </c>
      <c r="W236">
        <v>6.6254905978519076</v>
      </c>
      <c r="X236" s="20">
        <v>10.400142000000001</v>
      </c>
      <c r="Y236" s="1">
        <v>0.41109263896942139</v>
      </c>
      <c r="Z236" s="1">
        <v>1</v>
      </c>
      <c r="AA236" s="1">
        <v>85.6</v>
      </c>
      <c r="AB236" s="1">
        <v>1.7</v>
      </c>
      <c r="AC236" s="1">
        <v>7.7</v>
      </c>
      <c r="AD236" s="1">
        <v>0</v>
      </c>
      <c r="AE236" s="1">
        <v>0.7</v>
      </c>
      <c r="AF236" s="1">
        <v>3.3</v>
      </c>
      <c r="AG236" s="1">
        <f t="shared" si="57"/>
        <v>0.01</v>
      </c>
      <c r="AH236" s="1">
        <f t="shared" si="58"/>
        <v>0.85599999999999998</v>
      </c>
      <c r="AI236" s="1">
        <f t="shared" si="59"/>
        <v>1.7000000000000001E-2</v>
      </c>
      <c r="AJ236" s="1">
        <f t="shared" si="60"/>
        <v>7.6999999999999999E-2</v>
      </c>
      <c r="AK236" s="1">
        <f t="shared" si="61"/>
        <v>0</v>
      </c>
      <c r="AL236" s="1">
        <f t="shared" si="62"/>
        <v>6.9999999999999993E-3</v>
      </c>
      <c r="AM236" s="1">
        <f t="shared" si="63"/>
        <v>3.3000000000000002E-2</v>
      </c>
      <c r="AN236" s="1">
        <f t="shared" si="64"/>
        <v>1E-4</v>
      </c>
      <c r="AO236" s="1">
        <f t="shared" si="65"/>
        <v>0.73273599999999994</v>
      </c>
      <c r="AP236" s="1">
        <f t="shared" si="66"/>
        <v>2.8900000000000003E-4</v>
      </c>
      <c r="AQ236" s="1">
        <f t="shared" si="67"/>
        <v>5.9290000000000002E-3</v>
      </c>
      <c r="AR236" s="1">
        <f t="shared" si="68"/>
        <v>0</v>
      </c>
      <c r="AS236" s="1">
        <f t="shared" si="69"/>
        <v>4.8999999999999992E-5</v>
      </c>
      <c r="AT236" s="1">
        <f t="shared" si="70"/>
        <v>1.0890000000000001E-3</v>
      </c>
      <c r="AU236" s="1">
        <f t="shared" si="71"/>
        <v>1.3510008214084996</v>
      </c>
      <c r="AV236" s="1">
        <v>5</v>
      </c>
      <c r="AW236" s="1">
        <v>99</v>
      </c>
      <c r="AX236" s="1">
        <v>93.3</v>
      </c>
      <c r="AY236" s="1"/>
      <c r="AZ236" s="3">
        <v>1.3090000000000002</v>
      </c>
      <c r="BA236">
        <f t="shared" si="73"/>
        <v>1.0917431192660552</v>
      </c>
      <c r="BB236" s="1">
        <v>16.468503952026367</v>
      </c>
      <c r="BC236" s="1">
        <v>4.8839025497436523</v>
      </c>
      <c r="BD236" s="1">
        <v>0.95019161701202393</v>
      </c>
      <c r="BE236" s="1">
        <v>17.331771850585938</v>
      </c>
      <c r="BF236" s="1">
        <v>3.3719968795776367</v>
      </c>
      <c r="BG236" s="1">
        <v>5.1399130821228027</v>
      </c>
      <c r="BH236" t="e">
        <f>#REF!*100</f>
        <v>#REF!</v>
      </c>
      <c r="BI236" t="s">
        <v>24</v>
      </c>
      <c r="BJ236" t="s">
        <v>58</v>
      </c>
      <c r="BK236">
        <v>0.74019199999999985</v>
      </c>
      <c r="BL236">
        <v>1.3510008214084996</v>
      </c>
      <c r="BM236">
        <v>4.6048534717922038</v>
      </c>
      <c r="BN236">
        <v>0.25980800000000009</v>
      </c>
      <c r="BO236">
        <v>0.185</v>
      </c>
      <c r="BP236">
        <v>0.219</v>
      </c>
      <c r="BQ236">
        <v>0.217</v>
      </c>
      <c r="BR236" s="1">
        <v>0</v>
      </c>
      <c r="BS236" s="15">
        <v>3.75</v>
      </c>
      <c r="BT236" s="15">
        <v>3.75</v>
      </c>
      <c r="BU236" t="s">
        <v>90</v>
      </c>
      <c r="BV236" t="s">
        <v>90</v>
      </c>
    </row>
    <row r="237" spans="1:74" x14ac:dyDescent="0.25">
      <c r="A237" s="1">
        <v>2008</v>
      </c>
      <c r="B237" s="7" t="s">
        <v>70</v>
      </c>
      <c r="C237" s="1">
        <v>10</v>
      </c>
      <c r="D237">
        <v>0.55499905999999999</v>
      </c>
      <c r="E237" t="s">
        <v>83</v>
      </c>
      <c r="F237" s="1">
        <v>0</v>
      </c>
      <c r="G237" s="1">
        <v>1</v>
      </c>
      <c r="H237" s="1">
        <v>0</v>
      </c>
      <c r="I237" s="1">
        <v>100.12107360076904</v>
      </c>
      <c r="J237" s="1">
        <v>1</v>
      </c>
      <c r="K237" s="1">
        <v>1</v>
      </c>
      <c r="L237" s="1">
        <v>0</v>
      </c>
      <c r="M237" s="1">
        <v>0</v>
      </c>
      <c r="N237" s="1">
        <v>0</v>
      </c>
      <c r="O237" s="1">
        <v>1</v>
      </c>
      <c r="P237" s="1" t="s">
        <v>52</v>
      </c>
      <c r="Q237" s="1" t="s">
        <v>55</v>
      </c>
      <c r="R237" s="5">
        <v>7.15</v>
      </c>
      <c r="S237" s="25">
        <v>8.9720031000000002</v>
      </c>
      <c r="T237">
        <v>57.696998596191399</v>
      </c>
      <c r="U237" s="1">
        <v>84.423646333888428</v>
      </c>
      <c r="V237" s="1">
        <v>9.4129858759060454</v>
      </c>
      <c r="W237">
        <v>7.7903739876252303</v>
      </c>
      <c r="X237" s="20">
        <v>10.399736000000001</v>
      </c>
      <c r="Y237" s="1">
        <v>0.69703048467636108</v>
      </c>
      <c r="Z237" s="1">
        <v>1</v>
      </c>
      <c r="AA237" s="1">
        <v>85.6</v>
      </c>
      <c r="AB237" s="1">
        <v>1.7</v>
      </c>
      <c r="AC237" s="1">
        <v>7.7</v>
      </c>
      <c r="AD237" s="1">
        <v>0</v>
      </c>
      <c r="AE237" s="1">
        <v>0.7</v>
      </c>
      <c r="AF237" s="1">
        <v>3.3</v>
      </c>
      <c r="AG237" s="1">
        <f t="shared" si="57"/>
        <v>0.01</v>
      </c>
      <c r="AH237" s="1">
        <f t="shared" si="58"/>
        <v>0.85599999999999998</v>
      </c>
      <c r="AI237" s="1">
        <f t="shared" si="59"/>
        <v>1.7000000000000001E-2</v>
      </c>
      <c r="AJ237" s="1">
        <f t="shared" si="60"/>
        <v>7.6999999999999999E-2</v>
      </c>
      <c r="AK237" s="1">
        <f t="shared" si="61"/>
        <v>0</v>
      </c>
      <c r="AL237" s="1">
        <f t="shared" si="62"/>
        <v>6.9999999999999993E-3</v>
      </c>
      <c r="AM237" s="1">
        <f t="shared" si="63"/>
        <v>3.3000000000000002E-2</v>
      </c>
      <c r="AN237" s="1">
        <f t="shared" si="64"/>
        <v>1E-4</v>
      </c>
      <c r="AO237" s="1">
        <f t="shared" si="65"/>
        <v>0.73273599999999994</v>
      </c>
      <c r="AP237" s="1">
        <f t="shared" si="66"/>
        <v>2.8900000000000003E-4</v>
      </c>
      <c r="AQ237" s="1">
        <f t="shared" si="67"/>
        <v>5.9290000000000002E-3</v>
      </c>
      <c r="AR237" s="1">
        <f t="shared" si="68"/>
        <v>0</v>
      </c>
      <c r="AS237" s="1">
        <f t="shared" si="69"/>
        <v>4.8999999999999992E-5</v>
      </c>
      <c r="AT237" s="1">
        <f t="shared" si="70"/>
        <v>1.0890000000000001E-3</v>
      </c>
      <c r="AU237" s="1">
        <f t="shared" si="71"/>
        <v>1.3510008214084996</v>
      </c>
      <c r="AV237" s="1">
        <v>5</v>
      </c>
      <c r="AW237" s="1">
        <v>99</v>
      </c>
      <c r="AX237" s="1">
        <v>93.3</v>
      </c>
      <c r="AY237" s="1"/>
      <c r="AZ237" s="3">
        <v>1.3109999999999999</v>
      </c>
      <c r="BA237">
        <f t="shared" si="73"/>
        <v>1.0934111759799832</v>
      </c>
      <c r="BB237" s="1">
        <v>15.691690444946289</v>
      </c>
      <c r="BC237" s="1">
        <v>5.1053452491760254</v>
      </c>
      <c r="BD237" s="1">
        <v>0.94559562206268311</v>
      </c>
      <c r="BE237" s="1">
        <v>16.594503402709961</v>
      </c>
      <c r="BF237" s="1">
        <v>3.0735805034637451</v>
      </c>
      <c r="BG237" s="1">
        <v>5.3990788459777832</v>
      </c>
      <c r="BH237" t="e">
        <f>#REF!*100</f>
        <v>#REF!</v>
      </c>
      <c r="BI237" t="s">
        <v>24</v>
      </c>
      <c r="BJ237" t="s">
        <v>58</v>
      </c>
      <c r="BK237">
        <v>0.74019199999999985</v>
      </c>
      <c r="BL237">
        <v>1.3510008214084996</v>
      </c>
      <c r="BM237">
        <v>4.6063801896460026</v>
      </c>
      <c r="BN237">
        <v>0.25980800000000009</v>
      </c>
      <c r="BO237">
        <v>0.185</v>
      </c>
      <c r="BP237">
        <v>0.221</v>
      </c>
      <c r="BQ237">
        <v>0.219</v>
      </c>
      <c r="BR237" s="1">
        <v>0</v>
      </c>
      <c r="BS237" s="15">
        <v>3.75</v>
      </c>
      <c r="BT237" s="15">
        <v>3.75</v>
      </c>
      <c r="BU237" t="s">
        <v>90</v>
      </c>
      <c r="BV237" t="s">
        <v>90</v>
      </c>
    </row>
    <row r="238" spans="1:74" x14ac:dyDescent="0.25">
      <c r="A238" s="1">
        <v>2009</v>
      </c>
      <c r="B238" s="7" t="s">
        <v>70</v>
      </c>
      <c r="C238" s="1">
        <v>10</v>
      </c>
      <c r="D238">
        <v>0.51283321000000004</v>
      </c>
      <c r="E238" t="s">
        <v>83</v>
      </c>
      <c r="F238" s="1">
        <v>0</v>
      </c>
      <c r="G238" s="1">
        <v>1</v>
      </c>
      <c r="H238" s="1">
        <v>0</v>
      </c>
      <c r="I238" s="1">
        <v>170.68695613861084</v>
      </c>
      <c r="J238" s="1">
        <v>1</v>
      </c>
      <c r="K238" s="1">
        <v>1</v>
      </c>
      <c r="L238" s="1">
        <v>0</v>
      </c>
      <c r="M238" s="1">
        <v>0</v>
      </c>
      <c r="N238" s="1">
        <v>0</v>
      </c>
      <c r="O238" s="1">
        <v>1</v>
      </c>
      <c r="P238" s="1" t="s">
        <v>52</v>
      </c>
      <c r="Q238" s="1" t="s">
        <v>55</v>
      </c>
      <c r="R238" s="5">
        <v>8.01</v>
      </c>
      <c r="S238" s="25">
        <v>7.79431355</v>
      </c>
      <c r="T238">
        <v>58.808998107910199</v>
      </c>
      <c r="U238" s="1">
        <v>57.374796830556683</v>
      </c>
      <c r="V238" s="1">
        <v>10.952799267891493</v>
      </c>
      <c r="W238">
        <v>7.653885966053366</v>
      </c>
      <c r="X238" s="20">
        <v>11.074897999999999</v>
      </c>
      <c r="Y238" s="1">
        <v>0.41109263896942139</v>
      </c>
      <c r="Z238" s="1">
        <v>1</v>
      </c>
      <c r="AA238" s="1">
        <v>85.6</v>
      </c>
      <c r="AB238" s="1">
        <v>1.7</v>
      </c>
      <c r="AC238" s="1">
        <v>7.7</v>
      </c>
      <c r="AD238" s="1">
        <v>0</v>
      </c>
      <c r="AE238" s="1">
        <v>0.7</v>
      </c>
      <c r="AF238" s="1">
        <v>3.3</v>
      </c>
      <c r="AG238" s="1">
        <f t="shared" si="57"/>
        <v>0.01</v>
      </c>
      <c r="AH238" s="1">
        <f t="shared" si="58"/>
        <v>0.85599999999999998</v>
      </c>
      <c r="AI238" s="1">
        <f t="shared" si="59"/>
        <v>1.7000000000000001E-2</v>
      </c>
      <c r="AJ238" s="1">
        <f t="shared" si="60"/>
        <v>7.6999999999999999E-2</v>
      </c>
      <c r="AK238" s="1">
        <f t="shared" si="61"/>
        <v>0</v>
      </c>
      <c r="AL238" s="1">
        <f t="shared" si="62"/>
        <v>6.9999999999999993E-3</v>
      </c>
      <c r="AM238" s="1">
        <f t="shared" si="63"/>
        <v>3.3000000000000002E-2</v>
      </c>
      <c r="AN238" s="1">
        <f t="shared" si="64"/>
        <v>1E-4</v>
      </c>
      <c r="AO238" s="1">
        <f t="shared" si="65"/>
        <v>0.73273599999999994</v>
      </c>
      <c r="AP238" s="1">
        <f t="shared" si="66"/>
        <v>2.8900000000000003E-4</v>
      </c>
      <c r="AQ238" s="1">
        <f t="shared" si="67"/>
        <v>5.9290000000000002E-3</v>
      </c>
      <c r="AR238" s="1">
        <f t="shared" si="68"/>
        <v>0</v>
      </c>
      <c r="AS238" s="1">
        <f t="shared" si="69"/>
        <v>4.8999999999999992E-5</v>
      </c>
      <c r="AT238" s="1">
        <f t="shared" si="70"/>
        <v>1.0890000000000001E-3</v>
      </c>
      <c r="AU238" s="1">
        <f t="shared" si="71"/>
        <v>1.3510008214084996</v>
      </c>
      <c r="AV238" s="1">
        <v>5</v>
      </c>
      <c r="AW238" s="1">
        <v>99</v>
      </c>
      <c r="AX238" s="1">
        <v>93.3</v>
      </c>
      <c r="AY238" s="1"/>
      <c r="AZ238" s="3">
        <v>2.2349999999999999</v>
      </c>
      <c r="BA238">
        <f t="shared" si="73"/>
        <v>1.8640533778148456</v>
      </c>
      <c r="BB238" s="1">
        <v>16.669147491455078</v>
      </c>
      <c r="BC238" s="1">
        <v>5.5659174919128418</v>
      </c>
      <c r="BD238" s="1">
        <v>1.1514551639556885</v>
      </c>
      <c r="BE238" s="1">
        <v>14.476592063903809</v>
      </c>
      <c r="BF238" s="1">
        <v>2.9948606491088867</v>
      </c>
      <c r="BG238" s="1">
        <v>4.8338117599487305</v>
      </c>
      <c r="BH238" t="e">
        <f>#REF!*100</f>
        <v>#REF!</v>
      </c>
      <c r="BI238" t="s">
        <v>24</v>
      </c>
      <c r="BJ238" t="s">
        <v>58</v>
      </c>
      <c r="BK238">
        <v>0.74019199999999985</v>
      </c>
      <c r="BL238">
        <v>1.3510008214084996</v>
      </c>
      <c r="BM238">
        <v>5.1398312129299732</v>
      </c>
      <c r="BN238">
        <v>0.25980800000000009</v>
      </c>
      <c r="BO238">
        <v>0.185</v>
      </c>
      <c r="BP238">
        <v>0.222</v>
      </c>
      <c r="BQ238">
        <v>0.221</v>
      </c>
      <c r="BR238" s="1">
        <v>0</v>
      </c>
      <c r="BS238" s="15">
        <v>3.75</v>
      </c>
      <c r="BT238" s="15">
        <v>4.5</v>
      </c>
      <c r="BU238" t="s">
        <v>90</v>
      </c>
      <c r="BV238" t="s">
        <v>90</v>
      </c>
    </row>
    <row r="239" spans="1:74" x14ac:dyDescent="0.25">
      <c r="A239" s="1">
        <v>2010</v>
      </c>
      <c r="B239" s="7" t="s">
        <v>70</v>
      </c>
      <c r="C239" s="1">
        <v>10</v>
      </c>
      <c r="D239">
        <v>0.53087063999999995</v>
      </c>
      <c r="E239" t="s">
        <v>83</v>
      </c>
      <c r="F239" s="1">
        <v>0</v>
      </c>
      <c r="G239" s="1">
        <v>1</v>
      </c>
      <c r="H239" s="1">
        <v>0</v>
      </c>
      <c r="I239" s="1">
        <v>162.97358586120603</v>
      </c>
      <c r="J239" s="1">
        <v>1</v>
      </c>
      <c r="K239" s="1">
        <v>1</v>
      </c>
      <c r="L239" s="1">
        <v>0</v>
      </c>
      <c r="M239" s="1">
        <v>1</v>
      </c>
      <c r="N239" s="1">
        <v>0</v>
      </c>
      <c r="O239" s="1">
        <v>0</v>
      </c>
      <c r="P239" s="1" t="s">
        <v>52</v>
      </c>
      <c r="Q239" s="1" t="s">
        <v>52</v>
      </c>
      <c r="R239" s="5">
        <v>7.65</v>
      </c>
      <c r="S239" s="25">
        <v>8.5945675500000007</v>
      </c>
      <c r="T239">
        <v>59.359001159667997</v>
      </c>
      <c r="U239" s="1">
        <v>63.682932044933608</v>
      </c>
      <c r="V239" s="1">
        <v>13.554852588137443</v>
      </c>
      <c r="W239">
        <v>4.6759882625077296</v>
      </c>
      <c r="X239" s="20">
        <v>11.620367999999999</v>
      </c>
      <c r="Y239" s="1">
        <v>0.16389553248882294</v>
      </c>
      <c r="Z239" s="1">
        <v>1</v>
      </c>
      <c r="AA239" s="1">
        <v>85.6</v>
      </c>
      <c r="AB239" s="1">
        <v>1.7</v>
      </c>
      <c r="AC239" s="1">
        <v>7.7</v>
      </c>
      <c r="AD239" s="1">
        <v>0</v>
      </c>
      <c r="AE239" s="1">
        <v>0.7</v>
      </c>
      <c r="AF239" s="1">
        <v>3.3</v>
      </c>
      <c r="AG239" s="1">
        <f t="shared" si="57"/>
        <v>0.01</v>
      </c>
      <c r="AH239" s="1">
        <f t="shared" si="58"/>
        <v>0.85599999999999998</v>
      </c>
      <c r="AI239" s="1">
        <f t="shared" si="59"/>
        <v>1.7000000000000001E-2</v>
      </c>
      <c r="AJ239" s="1">
        <f t="shared" si="60"/>
        <v>7.6999999999999999E-2</v>
      </c>
      <c r="AK239" s="1">
        <f t="shared" si="61"/>
        <v>0</v>
      </c>
      <c r="AL239" s="1">
        <f t="shared" si="62"/>
        <v>6.9999999999999993E-3</v>
      </c>
      <c r="AM239" s="1">
        <f t="shared" si="63"/>
        <v>3.3000000000000002E-2</v>
      </c>
      <c r="AN239" s="1">
        <f t="shared" si="64"/>
        <v>1E-4</v>
      </c>
      <c r="AO239" s="1">
        <f t="shared" si="65"/>
        <v>0.73273599999999994</v>
      </c>
      <c r="AP239" s="1">
        <f t="shared" si="66"/>
        <v>2.8900000000000003E-4</v>
      </c>
      <c r="AQ239" s="1">
        <f t="shared" si="67"/>
        <v>5.9290000000000002E-3</v>
      </c>
      <c r="AR239" s="1">
        <f t="shared" si="68"/>
        <v>0</v>
      </c>
      <c r="AS239" s="1">
        <f t="shared" si="69"/>
        <v>4.8999999999999992E-5</v>
      </c>
      <c r="AT239" s="1">
        <f t="shared" si="70"/>
        <v>1.0890000000000001E-3</v>
      </c>
      <c r="AU239" s="1">
        <f t="shared" si="71"/>
        <v>1.3510008214084996</v>
      </c>
      <c r="AV239" s="1">
        <v>5</v>
      </c>
      <c r="AW239" s="1">
        <v>99</v>
      </c>
      <c r="AX239" s="1">
        <v>93.3</v>
      </c>
      <c r="AY239" s="1"/>
      <c r="AZ239" s="3">
        <v>2.1339999999999999</v>
      </c>
      <c r="BA239">
        <f t="shared" si="73"/>
        <v>1.7798165137614677</v>
      </c>
      <c r="BB239" s="1">
        <v>16.568576812744141</v>
      </c>
      <c r="BC239" s="1">
        <v>5.2359490394592285</v>
      </c>
      <c r="BD239" s="1">
        <v>1.0960372686386108</v>
      </c>
      <c r="BE239" s="1">
        <v>15.116800308227539</v>
      </c>
      <c r="BF239" s="1">
        <v>3.1643886566162109</v>
      </c>
      <c r="BG239" s="1">
        <v>4.777163028717041</v>
      </c>
      <c r="BH239" t="e">
        <f>#REF!*100</f>
        <v>#REF!</v>
      </c>
      <c r="BI239" t="s">
        <v>24</v>
      </c>
      <c r="BJ239" t="s">
        <v>58</v>
      </c>
      <c r="BK239">
        <v>0.74019199999999985</v>
      </c>
      <c r="BL239">
        <v>1.3510008214084996</v>
      </c>
      <c r="BM239">
        <v>5.0935881377440024</v>
      </c>
      <c r="BN239">
        <v>0.25980800000000009</v>
      </c>
      <c r="BO239">
        <v>0.185</v>
      </c>
      <c r="BP239">
        <v>0.224</v>
      </c>
      <c r="BQ239">
        <v>0.222</v>
      </c>
      <c r="BR239" s="1">
        <v>0</v>
      </c>
      <c r="BS239" s="15">
        <v>4.5</v>
      </c>
      <c r="BT239" s="15">
        <v>4.5</v>
      </c>
      <c r="BU239" t="s">
        <v>90</v>
      </c>
      <c r="BV239" t="s">
        <v>90</v>
      </c>
    </row>
    <row r="240" spans="1:74" x14ac:dyDescent="0.25">
      <c r="A240" s="1">
        <v>2011</v>
      </c>
      <c r="B240" s="7" t="s">
        <v>70</v>
      </c>
      <c r="C240" s="1">
        <v>10</v>
      </c>
      <c r="D240">
        <v>0.52559783999999998</v>
      </c>
      <c r="E240" t="s">
        <v>83</v>
      </c>
      <c r="F240" s="1">
        <v>0</v>
      </c>
      <c r="G240" s="1">
        <v>1</v>
      </c>
      <c r="H240" s="1">
        <v>0</v>
      </c>
      <c r="I240" s="1">
        <v>162.59173584747313</v>
      </c>
      <c r="J240" s="1">
        <v>1</v>
      </c>
      <c r="K240" s="1">
        <v>1</v>
      </c>
      <c r="L240" s="1">
        <v>0</v>
      </c>
      <c r="M240" s="1">
        <v>1</v>
      </c>
      <c r="N240" s="1">
        <v>0</v>
      </c>
      <c r="O240" s="1">
        <v>0</v>
      </c>
      <c r="P240" s="1" t="s">
        <v>52</v>
      </c>
      <c r="Q240" s="1" t="s">
        <v>52</v>
      </c>
      <c r="R240" s="6">
        <v>8.1033333333333406</v>
      </c>
      <c r="S240" s="25">
        <v>9.1952879499999991</v>
      </c>
      <c r="T240">
        <v>57.060001373291001</v>
      </c>
      <c r="U240" s="1">
        <v>70.959173561612772</v>
      </c>
      <c r="V240" s="1">
        <v>9.9716037303974652</v>
      </c>
      <c r="W240">
        <v>7.8074044980904347</v>
      </c>
      <c r="X240" s="20">
        <v>10.676938</v>
      </c>
      <c r="Y240" s="1">
        <v>0.16389553248882294</v>
      </c>
      <c r="Z240" s="1">
        <v>1</v>
      </c>
      <c r="AA240" s="1">
        <v>85.6</v>
      </c>
      <c r="AB240" s="1">
        <v>1.7</v>
      </c>
      <c r="AC240" s="1">
        <v>7.7</v>
      </c>
      <c r="AD240" s="1">
        <v>0</v>
      </c>
      <c r="AE240" s="1">
        <v>0.7</v>
      </c>
      <c r="AF240" s="1">
        <v>3.3</v>
      </c>
      <c r="AG240" s="1">
        <f t="shared" si="57"/>
        <v>0.01</v>
      </c>
      <c r="AH240" s="1">
        <f t="shared" si="58"/>
        <v>0.85599999999999998</v>
      </c>
      <c r="AI240" s="1">
        <f t="shared" si="59"/>
        <v>1.7000000000000001E-2</v>
      </c>
      <c r="AJ240" s="1">
        <f t="shared" si="60"/>
        <v>7.6999999999999999E-2</v>
      </c>
      <c r="AK240" s="1">
        <f t="shared" si="61"/>
        <v>0</v>
      </c>
      <c r="AL240" s="1">
        <f t="shared" si="62"/>
        <v>6.9999999999999993E-3</v>
      </c>
      <c r="AM240" s="1">
        <f t="shared" si="63"/>
        <v>3.3000000000000002E-2</v>
      </c>
      <c r="AN240" s="1">
        <f t="shared" si="64"/>
        <v>1E-4</v>
      </c>
      <c r="AO240" s="1">
        <f t="shared" si="65"/>
        <v>0.73273599999999994</v>
      </c>
      <c r="AP240" s="1">
        <f t="shared" si="66"/>
        <v>2.8900000000000003E-4</v>
      </c>
      <c r="AQ240" s="1">
        <f t="shared" si="67"/>
        <v>5.9290000000000002E-3</v>
      </c>
      <c r="AR240" s="1">
        <f t="shared" si="68"/>
        <v>0</v>
      </c>
      <c r="AS240" s="1">
        <f t="shared" si="69"/>
        <v>4.8999999999999992E-5</v>
      </c>
      <c r="AT240" s="1">
        <f t="shared" si="70"/>
        <v>1.0890000000000001E-3</v>
      </c>
      <c r="AU240" s="1">
        <f t="shared" si="71"/>
        <v>1.3510008214084996</v>
      </c>
      <c r="AV240" s="1">
        <v>5</v>
      </c>
      <c r="AW240" s="1">
        <v>99</v>
      </c>
      <c r="AX240" s="1">
        <v>93.3</v>
      </c>
      <c r="AY240" s="1"/>
      <c r="AZ240" s="3">
        <v>2.129</v>
      </c>
      <c r="BA240">
        <f t="shared" si="73"/>
        <v>1.7756463719766471</v>
      </c>
      <c r="BB240" s="1">
        <v>15.510486602783203</v>
      </c>
      <c r="BC240" s="1">
        <v>4.8753881454467773</v>
      </c>
      <c r="BD240" s="1">
        <v>0.8210831880569458</v>
      </c>
      <c r="BE240" s="1">
        <v>18.890274047851563</v>
      </c>
      <c r="BF240" s="1">
        <v>3.1813850402832031</v>
      </c>
      <c r="BG240" s="1">
        <v>5.9377517700195313</v>
      </c>
      <c r="BH240" t="e">
        <f>#REF!*100</f>
        <v>#REF!</v>
      </c>
      <c r="BI240" t="s">
        <v>24</v>
      </c>
      <c r="BJ240" t="s">
        <v>58</v>
      </c>
      <c r="BK240">
        <v>0.74019199999999985</v>
      </c>
      <c r="BL240">
        <v>1.3510008214084996</v>
      </c>
      <c r="BM240">
        <v>5.0912423707757828</v>
      </c>
      <c r="BN240">
        <v>0.25980800000000009</v>
      </c>
      <c r="BO240">
        <v>0.185</v>
      </c>
      <c r="BP240">
        <v>0.22600000000000001</v>
      </c>
      <c r="BQ240">
        <v>0.224</v>
      </c>
      <c r="BR240" s="1">
        <v>0</v>
      </c>
      <c r="BS240" s="15">
        <v>4.5</v>
      </c>
      <c r="BT240" s="15">
        <v>4.5</v>
      </c>
      <c r="BU240" t="s">
        <v>90</v>
      </c>
      <c r="BV240" t="s">
        <v>90</v>
      </c>
    </row>
    <row r="241" spans="1:74" x14ac:dyDescent="0.25">
      <c r="A241" s="1">
        <v>2012</v>
      </c>
      <c r="B241" s="7" t="s">
        <v>70</v>
      </c>
      <c r="C241" s="1">
        <v>10</v>
      </c>
      <c r="D241">
        <v>0.53370711999999998</v>
      </c>
      <c r="E241" t="s">
        <v>83</v>
      </c>
      <c r="F241" s="1">
        <v>0</v>
      </c>
      <c r="G241" s="1">
        <v>1</v>
      </c>
      <c r="H241" s="1">
        <v>0</v>
      </c>
      <c r="I241" s="1">
        <v>163.20269586944579</v>
      </c>
      <c r="J241" s="1">
        <v>1</v>
      </c>
      <c r="K241" s="1">
        <v>1</v>
      </c>
      <c r="L241" s="1">
        <v>0</v>
      </c>
      <c r="M241" s="1">
        <v>1</v>
      </c>
      <c r="N241" s="1">
        <v>0</v>
      </c>
      <c r="O241" s="1">
        <v>0</v>
      </c>
      <c r="P241" s="1" t="s">
        <v>52</v>
      </c>
      <c r="Q241" s="1" t="s">
        <v>52</v>
      </c>
      <c r="R241" s="6">
        <v>8.3533333333333406</v>
      </c>
      <c r="S241" s="25">
        <v>8.2653341499999993</v>
      </c>
      <c r="T241">
        <v>56.209999084472699</v>
      </c>
      <c r="U241" s="1">
        <v>70.285455888404627</v>
      </c>
      <c r="V241" s="1">
        <v>6.5478527481703059</v>
      </c>
      <c r="W241">
        <v>11.17136207956176</v>
      </c>
      <c r="X241" s="20">
        <v>10.803110999999999</v>
      </c>
      <c r="Y241" s="1">
        <v>0.16389553248882294</v>
      </c>
      <c r="Z241" s="1">
        <v>1</v>
      </c>
      <c r="AA241" s="1">
        <v>85.6</v>
      </c>
      <c r="AB241" s="1">
        <v>1.7</v>
      </c>
      <c r="AC241" s="1">
        <v>7.7</v>
      </c>
      <c r="AD241" s="1">
        <v>0</v>
      </c>
      <c r="AE241" s="1">
        <v>0.7</v>
      </c>
      <c r="AF241" s="1">
        <v>3.3</v>
      </c>
      <c r="AG241" s="1">
        <f t="shared" si="57"/>
        <v>0.01</v>
      </c>
      <c r="AH241" s="1">
        <f t="shared" si="58"/>
        <v>0.85599999999999998</v>
      </c>
      <c r="AI241" s="1">
        <f t="shared" si="59"/>
        <v>1.7000000000000001E-2</v>
      </c>
      <c r="AJ241" s="1">
        <f t="shared" si="60"/>
        <v>7.6999999999999999E-2</v>
      </c>
      <c r="AK241" s="1">
        <f t="shared" si="61"/>
        <v>0</v>
      </c>
      <c r="AL241" s="1">
        <f t="shared" si="62"/>
        <v>6.9999999999999993E-3</v>
      </c>
      <c r="AM241" s="1">
        <f t="shared" si="63"/>
        <v>3.3000000000000002E-2</v>
      </c>
      <c r="AN241" s="1">
        <f t="shared" si="64"/>
        <v>1E-4</v>
      </c>
      <c r="AO241" s="1">
        <f t="shared" si="65"/>
        <v>0.73273599999999994</v>
      </c>
      <c r="AP241" s="1">
        <f t="shared" si="66"/>
        <v>2.8900000000000003E-4</v>
      </c>
      <c r="AQ241" s="1">
        <f t="shared" si="67"/>
        <v>5.9290000000000002E-3</v>
      </c>
      <c r="AR241" s="1">
        <f t="shared" si="68"/>
        <v>0</v>
      </c>
      <c r="AS241" s="1">
        <f t="shared" si="69"/>
        <v>4.8999999999999992E-5</v>
      </c>
      <c r="AT241" s="1">
        <f t="shared" si="70"/>
        <v>1.0890000000000001E-3</v>
      </c>
      <c r="AU241" s="1">
        <f t="shared" si="71"/>
        <v>1.3510008214084996</v>
      </c>
      <c r="AV241" s="1">
        <v>5</v>
      </c>
      <c r="AW241" s="1">
        <v>99</v>
      </c>
      <c r="AX241" s="1">
        <v>93.3</v>
      </c>
      <c r="AY241" s="1"/>
      <c r="AZ241" s="3">
        <v>2.137</v>
      </c>
      <c r="BA241">
        <f t="shared" si="73"/>
        <v>1.7823185988323602</v>
      </c>
      <c r="BB241" s="1">
        <v>15.522000312805176</v>
      </c>
      <c r="BC241" s="1">
        <v>5.0060000419616699</v>
      </c>
      <c r="BD241" s="1">
        <v>1.0119999647140503</v>
      </c>
      <c r="BE241" s="1">
        <v>15.901000022888184</v>
      </c>
      <c r="BF241" s="1">
        <v>3.1029999256134033</v>
      </c>
      <c r="BG241" s="1">
        <v>5.1040000915527344</v>
      </c>
      <c r="BH241" t="e">
        <f>#REF!*100</f>
        <v>#REF!</v>
      </c>
      <c r="BI241" t="s">
        <v>24</v>
      </c>
      <c r="BJ241" t="s">
        <v>58</v>
      </c>
      <c r="BK241">
        <v>0.74019199999999985</v>
      </c>
      <c r="BL241">
        <v>1.3510008214084996</v>
      </c>
      <c r="BM241">
        <v>5.0949929612014513</v>
      </c>
      <c r="BN241">
        <v>0.25980800000000009</v>
      </c>
      <c r="BO241">
        <v>0.185</v>
      </c>
      <c r="BP241">
        <v>0.22800000000000001</v>
      </c>
      <c r="BQ241">
        <v>0.22600000000000001</v>
      </c>
      <c r="BR241" s="1">
        <v>0</v>
      </c>
      <c r="BS241" s="15">
        <v>4.5</v>
      </c>
      <c r="BT241" s="15">
        <v>4.5</v>
      </c>
      <c r="BU241" t="s">
        <v>90</v>
      </c>
      <c r="BV241" t="s">
        <v>90</v>
      </c>
    </row>
    <row r="242" spans="1:74" x14ac:dyDescent="0.25">
      <c r="A242" s="1">
        <v>2013</v>
      </c>
      <c r="B242" s="7" t="s">
        <v>70</v>
      </c>
      <c r="C242" s="1">
        <v>10</v>
      </c>
      <c r="D242">
        <v>0.49959752000000002</v>
      </c>
      <c r="E242" t="s">
        <v>83</v>
      </c>
      <c r="F242" s="1">
        <v>0</v>
      </c>
      <c r="G242" s="1">
        <v>1</v>
      </c>
      <c r="H242" s="1">
        <v>0</v>
      </c>
      <c r="I242" s="1">
        <v>163.89002589416503</v>
      </c>
      <c r="J242" s="1">
        <v>1</v>
      </c>
      <c r="K242" s="1">
        <v>1</v>
      </c>
      <c r="L242" s="1">
        <v>0</v>
      </c>
      <c r="M242" s="1">
        <v>1</v>
      </c>
      <c r="N242" s="1">
        <v>0</v>
      </c>
      <c r="O242" s="1">
        <v>0</v>
      </c>
      <c r="P242" s="1" t="s">
        <v>52</v>
      </c>
      <c r="Q242" s="1" t="s">
        <v>52</v>
      </c>
      <c r="R242" s="6">
        <v>8.6033333333333406</v>
      </c>
      <c r="S242" s="25">
        <v>9.2007119500000005</v>
      </c>
      <c r="T242">
        <v>59.119998931884801</v>
      </c>
      <c r="U242" s="1">
        <v>68.364522615947948</v>
      </c>
      <c r="V242" s="1">
        <v>18.240178970696427</v>
      </c>
      <c r="W242">
        <v>1.556736222825279</v>
      </c>
      <c r="X242" s="20">
        <v>10.883639000000001</v>
      </c>
      <c r="Y242" s="1">
        <v>0.16389553248882294</v>
      </c>
      <c r="Z242" s="1">
        <v>1</v>
      </c>
      <c r="AA242" s="1">
        <v>85.6</v>
      </c>
      <c r="AB242" s="1">
        <v>1.7</v>
      </c>
      <c r="AC242" s="1">
        <v>7.7</v>
      </c>
      <c r="AD242" s="1">
        <v>0</v>
      </c>
      <c r="AE242" s="1">
        <v>0.7</v>
      </c>
      <c r="AF242" s="1">
        <v>3.3</v>
      </c>
      <c r="AG242" s="1">
        <f t="shared" si="57"/>
        <v>0.01</v>
      </c>
      <c r="AH242" s="1">
        <f t="shared" si="58"/>
        <v>0.85599999999999998</v>
      </c>
      <c r="AI242" s="1">
        <f t="shared" si="59"/>
        <v>1.7000000000000001E-2</v>
      </c>
      <c r="AJ242" s="1">
        <f t="shared" si="60"/>
        <v>7.6999999999999999E-2</v>
      </c>
      <c r="AK242" s="1">
        <f t="shared" si="61"/>
        <v>0</v>
      </c>
      <c r="AL242" s="1">
        <f t="shared" si="62"/>
        <v>6.9999999999999993E-3</v>
      </c>
      <c r="AM242" s="1">
        <f t="shared" si="63"/>
        <v>3.3000000000000002E-2</v>
      </c>
      <c r="AN242" s="1">
        <f t="shared" si="64"/>
        <v>1E-4</v>
      </c>
      <c r="AO242" s="1">
        <f t="shared" si="65"/>
        <v>0.73273599999999994</v>
      </c>
      <c r="AP242" s="1">
        <f t="shared" si="66"/>
        <v>2.8900000000000003E-4</v>
      </c>
      <c r="AQ242" s="1">
        <f t="shared" si="67"/>
        <v>5.9290000000000002E-3</v>
      </c>
      <c r="AR242" s="1">
        <f t="shared" si="68"/>
        <v>0</v>
      </c>
      <c r="AS242" s="1">
        <f t="shared" si="69"/>
        <v>4.8999999999999992E-5</v>
      </c>
      <c r="AT242" s="1">
        <f t="shared" si="70"/>
        <v>1.0890000000000001E-3</v>
      </c>
      <c r="AU242" s="1">
        <f t="shared" si="71"/>
        <v>1.3510008214084996</v>
      </c>
      <c r="AV242" s="1">
        <v>5</v>
      </c>
      <c r="AW242" s="1">
        <v>99</v>
      </c>
      <c r="AX242" s="1">
        <v>93.3</v>
      </c>
      <c r="AY242" s="1"/>
      <c r="AZ242" s="3">
        <v>2.1459999999999999</v>
      </c>
      <c r="BA242">
        <f t="shared" si="73"/>
        <v>1.7898248540450374</v>
      </c>
      <c r="BB242" s="1"/>
      <c r="BC242" s="1"/>
      <c r="BD242" s="1"/>
      <c r="BE242" s="1"/>
      <c r="BF242" s="1"/>
      <c r="BG242" s="1"/>
      <c r="BH242" t="e">
        <f>#REF!*100</f>
        <v>#REF!</v>
      </c>
      <c r="BI242" t="s">
        <v>24</v>
      </c>
      <c r="BJ242" t="s">
        <v>58</v>
      </c>
      <c r="BK242">
        <v>0.74019199999999985</v>
      </c>
      <c r="BL242">
        <v>1.3510008214084996</v>
      </c>
      <c r="BM242">
        <v>5.0991956290729474</v>
      </c>
      <c r="BN242">
        <v>0.25980800000000009</v>
      </c>
      <c r="BO242">
        <v>0.185</v>
      </c>
      <c r="BP242">
        <v>0.22900000000000001</v>
      </c>
      <c r="BQ242">
        <v>0.22800000000000001</v>
      </c>
      <c r="BR242" s="1">
        <v>0</v>
      </c>
      <c r="BS242" s="15">
        <v>4.5</v>
      </c>
      <c r="BT242" s="15">
        <v>4.5</v>
      </c>
      <c r="BU242" t="s">
        <v>90</v>
      </c>
      <c r="BV242" t="s">
        <v>90</v>
      </c>
    </row>
    <row r="243" spans="1:74" x14ac:dyDescent="0.25">
      <c r="A243" s="1">
        <v>2014</v>
      </c>
      <c r="B243" s="7" t="s">
        <v>70</v>
      </c>
      <c r="C243" s="1">
        <v>10</v>
      </c>
      <c r="D243">
        <v>0.49878584999999998</v>
      </c>
      <c r="E243" t="s">
        <v>83</v>
      </c>
      <c r="F243" s="1">
        <v>0</v>
      </c>
      <c r="G243" s="1">
        <v>1</v>
      </c>
      <c r="H243" s="1">
        <v>0</v>
      </c>
      <c r="I243" s="1">
        <v>162.13351583099367</v>
      </c>
      <c r="J243" s="1">
        <v>1</v>
      </c>
      <c r="K243" s="1">
        <v>1</v>
      </c>
      <c r="L243" s="1">
        <v>0</v>
      </c>
      <c r="M243" s="1">
        <v>1</v>
      </c>
      <c r="N243" s="1">
        <v>0</v>
      </c>
      <c r="O243" s="1">
        <v>0</v>
      </c>
      <c r="P243" s="1" t="s">
        <v>52</v>
      </c>
      <c r="Q243" s="1" t="s">
        <v>52</v>
      </c>
      <c r="R243" s="6">
        <v>8.8533333333333406</v>
      </c>
      <c r="S243" s="25">
        <v>9.78763015</v>
      </c>
      <c r="T243">
        <v>59.608001708984403</v>
      </c>
      <c r="U243" s="1">
        <v>65.739910686123153</v>
      </c>
      <c r="V243" s="1">
        <v>14.735916409891857</v>
      </c>
      <c r="W243">
        <v>5.1215888688669793</v>
      </c>
      <c r="X243" s="20">
        <v>9.5366730000000004</v>
      </c>
      <c r="Y243" s="1">
        <v>0.16389553248882294</v>
      </c>
      <c r="Z243" s="1">
        <v>1</v>
      </c>
      <c r="AA243" s="1">
        <v>85.6</v>
      </c>
      <c r="AB243" s="1">
        <v>1.7</v>
      </c>
      <c r="AC243" s="1">
        <v>7.7</v>
      </c>
      <c r="AD243" s="1">
        <v>0</v>
      </c>
      <c r="AE243" s="1">
        <v>0.7</v>
      </c>
      <c r="AF243" s="1">
        <v>3.3</v>
      </c>
      <c r="AG243" s="1">
        <f t="shared" si="57"/>
        <v>0.01</v>
      </c>
      <c r="AH243" s="1">
        <f t="shared" si="58"/>
        <v>0.85599999999999998</v>
      </c>
      <c r="AI243" s="1">
        <f t="shared" si="59"/>
        <v>1.7000000000000001E-2</v>
      </c>
      <c r="AJ243" s="1">
        <f t="shared" si="60"/>
        <v>7.6999999999999999E-2</v>
      </c>
      <c r="AK243" s="1">
        <f t="shared" si="61"/>
        <v>0</v>
      </c>
      <c r="AL243" s="1">
        <f t="shared" si="62"/>
        <v>6.9999999999999993E-3</v>
      </c>
      <c r="AM243" s="1">
        <f t="shared" si="63"/>
        <v>3.3000000000000002E-2</v>
      </c>
      <c r="AN243" s="1">
        <f t="shared" si="64"/>
        <v>1E-4</v>
      </c>
      <c r="AO243" s="1">
        <f t="shared" si="65"/>
        <v>0.73273599999999994</v>
      </c>
      <c r="AP243" s="1">
        <f t="shared" si="66"/>
        <v>2.8900000000000003E-4</v>
      </c>
      <c r="AQ243" s="1">
        <f t="shared" si="67"/>
        <v>5.9290000000000002E-3</v>
      </c>
      <c r="AR243" s="1">
        <f t="shared" si="68"/>
        <v>0</v>
      </c>
      <c r="AS243" s="1">
        <f t="shared" si="69"/>
        <v>4.8999999999999992E-5</v>
      </c>
      <c r="AT243" s="1">
        <f t="shared" si="70"/>
        <v>1.0890000000000001E-3</v>
      </c>
      <c r="AU243" s="1">
        <f t="shared" si="71"/>
        <v>1.3510008214084996</v>
      </c>
      <c r="AV243" s="1">
        <v>5</v>
      </c>
      <c r="AW243" s="1">
        <v>99</v>
      </c>
      <c r="AX243" s="1">
        <v>93.3</v>
      </c>
      <c r="AY243" s="1"/>
      <c r="AZ243" s="3">
        <v>2.1230000000000002</v>
      </c>
      <c r="BA243">
        <f t="shared" si="73"/>
        <v>1.7706422018348624</v>
      </c>
      <c r="BB243" s="1"/>
      <c r="BC243" s="1"/>
      <c r="BD243" s="1"/>
      <c r="BE243" s="1"/>
      <c r="BF243" s="1"/>
      <c r="BG243" s="1"/>
      <c r="BH243" t="e">
        <f>#REF!*100</f>
        <v>#REF!</v>
      </c>
      <c r="BI243" t="s">
        <v>24</v>
      </c>
      <c r="BJ243" t="s">
        <v>58</v>
      </c>
      <c r="BK243">
        <v>0.74019199999999985</v>
      </c>
      <c r="BL243">
        <v>1.3510008214084996</v>
      </c>
      <c r="BM243">
        <v>5.0884201675855598</v>
      </c>
      <c r="BN243">
        <v>0.25980800000000009</v>
      </c>
      <c r="BO243">
        <v>0.185</v>
      </c>
      <c r="BP243">
        <v>0.22900000000000001</v>
      </c>
      <c r="BQ243">
        <v>0.22900000000000001</v>
      </c>
      <c r="BR243" s="1">
        <v>0</v>
      </c>
      <c r="BS243" s="15">
        <v>4.5</v>
      </c>
      <c r="BT243" s="15">
        <v>5</v>
      </c>
      <c r="BU243" t="s">
        <v>90</v>
      </c>
      <c r="BV243" t="s">
        <v>90</v>
      </c>
    </row>
    <row r="244" spans="1:74" x14ac:dyDescent="0.25">
      <c r="A244" s="1">
        <v>1993</v>
      </c>
      <c r="B244" s="7" t="s">
        <v>71</v>
      </c>
      <c r="C244" s="1">
        <v>11</v>
      </c>
      <c r="D244">
        <v>0.487434209522357</v>
      </c>
      <c r="E244" t="s">
        <v>84</v>
      </c>
      <c r="F244" s="1">
        <v>0</v>
      </c>
      <c r="G244" s="1">
        <v>0</v>
      </c>
      <c r="H244" s="1">
        <v>1</v>
      </c>
      <c r="I244" s="1">
        <v>163.16668118286131</v>
      </c>
      <c r="J244" s="1">
        <v>1</v>
      </c>
      <c r="K244" s="1">
        <v>1</v>
      </c>
      <c r="L244" s="1">
        <v>1</v>
      </c>
      <c r="M244" s="1">
        <v>0</v>
      </c>
      <c r="N244" s="1">
        <v>0</v>
      </c>
      <c r="O244" s="1">
        <v>0</v>
      </c>
      <c r="P244" s="1" t="s">
        <v>55</v>
      </c>
      <c r="Q244" s="1" t="s">
        <v>55</v>
      </c>
      <c r="R244" s="15">
        <v>1.84300192882846</v>
      </c>
      <c r="S244" s="27">
        <v>19.684209159019499</v>
      </c>
      <c r="T244">
        <v>59.319999694824197</v>
      </c>
      <c r="U244" s="1">
        <v>13.824369966473194</v>
      </c>
      <c r="V244" s="1">
        <v>-12.195198685512571</v>
      </c>
      <c r="W244">
        <v>34.081506065175773</v>
      </c>
      <c r="X244" s="24">
        <v>3.8</v>
      </c>
      <c r="Y244" s="1">
        <v>0.69703048467636108</v>
      </c>
      <c r="Z244" s="1">
        <v>15</v>
      </c>
      <c r="AA244" s="1">
        <v>70</v>
      </c>
      <c r="AB244" s="1">
        <v>0.5</v>
      </c>
      <c r="AC244" s="1">
        <v>14</v>
      </c>
      <c r="AD244" s="1">
        <v>0</v>
      </c>
      <c r="AE244" s="1">
        <v>0.5</v>
      </c>
      <c r="AF244" s="1">
        <v>0</v>
      </c>
      <c r="AG244" s="1">
        <f t="shared" si="57"/>
        <v>0.15</v>
      </c>
      <c r="AH244" s="1">
        <f t="shared" si="58"/>
        <v>0.7</v>
      </c>
      <c r="AI244" s="1">
        <f t="shared" si="59"/>
        <v>5.0000000000000001E-3</v>
      </c>
      <c r="AJ244" s="1">
        <f t="shared" si="60"/>
        <v>0.14000000000000001</v>
      </c>
      <c r="AK244" s="1">
        <f t="shared" si="61"/>
        <v>0</v>
      </c>
      <c r="AL244" s="1">
        <f t="shared" si="62"/>
        <v>5.0000000000000001E-3</v>
      </c>
      <c r="AM244" s="1">
        <f t="shared" si="63"/>
        <v>0</v>
      </c>
      <c r="AN244" s="1">
        <f t="shared" si="64"/>
        <v>2.2499999999999999E-2</v>
      </c>
      <c r="AO244" s="1">
        <f t="shared" si="65"/>
        <v>0.48999999999999994</v>
      </c>
      <c r="AP244" s="1">
        <f t="shared" si="66"/>
        <v>2.5000000000000001E-5</v>
      </c>
      <c r="AQ244" s="1">
        <f t="shared" si="67"/>
        <v>1.9600000000000003E-2</v>
      </c>
      <c r="AR244" s="1">
        <f t="shared" si="68"/>
        <v>0</v>
      </c>
      <c r="AS244" s="1">
        <f t="shared" si="69"/>
        <v>2.5000000000000001E-5</v>
      </c>
      <c r="AT244" s="1">
        <f t="shared" si="70"/>
        <v>0</v>
      </c>
      <c r="AU244" s="1">
        <f t="shared" si="71"/>
        <v>1.8791694071220519</v>
      </c>
      <c r="AV244" s="1">
        <v>0.5</v>
      </c>
      <c r="AW244" s="1">
        <v>85</v>
      </c>
      <c r="AX244" s="1">
        <v>84</v>
      </c>
      <c r="AY244" s="1"/>
      <c r="AZ244" s="3">
        <v>1.2919999999999998</v>
      </c>
      <c r="BA244">
        <f t="shared" ref="BA244:BA265" si="74">AZ244/AZ$222</f>
        <v>1.091216216216216</v>
      </c>
      <c r="BB244" s="1"/>
      <c r="BC244" s="1"/>
      <c r="BD244" s="1"/>
      <c r="BE244" s="1"/>
      <c r="BF244" s="1"/>
      <c r="BG244" s="1"/>
      <c r="BH244" t="e">
        <f>#REF!*100</f>
        <v>#REF!</v>
      </c>
      <c r="BI244" t="s">
        <v>24</v>
      </c>
      <c r="BJ244" t="s">
        <v>58</v>
      </c>
      <c r="BK244">
        <v>0.53215000000000001</v>
      </c>
      <c r="BL244">
        <v>1.8791694071220519</v>
      </c>
      <c r="BM244">
        <v>5.0947722622678926</v>
      </c>
      <c r="BN244">
        <v>0.46784999999999999</v>
      </c>
      <c r="BO244">
        <v>0.54200000000000004</v>
      </c>
      <c r="BP244">
        <v>0.56999999999999995</v>
      </c>
      <c r="BQ244">
        <v>0.56999999999999995</v>
      </c>
      <c r="BR244" s="1">
        <v>1</v>
      </c>
      <c r="BS244" s="15">
        <v>3.9089999999999998</v>
      </c>
      <c r="BT244" s="15">
        <v>3.9089999999999998</v>
      </c>
      <c r="BU244" t="s">
        <v>90</v>
      </c>
      <c r="BV244" t="s">
        <v>90</v>
      </c>
    </row>
    <row r="245" spans="1:74" x14ac:dyDescent="0.25">
      <c r="A245" s="1">
        <v>1994</v>
      </c>
      <c r="B245" s="7" t="s">
        <v>71</v>
      </c>
      <c r="C245" s="1">
        <v>11</v>
      </c>
      <c r="D245">
        <v>0.50424279000000005</v>
      </c>
      <c r="E245" t="s">
        <v>84</v>
      </c>
      <c r="F245" s="1">
        <v>0</v>
      </c>
      <c r="G245" s="1">
        <v>0</v>
      </c>
      <c r="H245" s="1">
        <v>1</v>
      </c>
      <c r="I245" s="1">
        <v>163.54555118560791</v>
      </c>
      <c r="J245" s="1">
        <v>1</v>
      </c>
      <c r="K245" s="1">
        <v>1</v>
      </c>
      <c r="L245" s="1">
        <v>1</v>
      </c>
      <c r="M245" s="1">
        <v>0</v>
      </c>
      <c r="N245" s="1">
        <v>0</v>
      </c>
      <c r="O245" s="1">
        <v>0</v>
      </c>
      <c r="P245" s="1" t="s">
        <v>55</v>
      </c>
      <c r="Q245" s="1" t="s">
        <v>55</v>
      </c>
      <c r="R245">
        <v>3.6470899581909202</v>
      </c>
      <c r="S245" s="25">
        <v>14.384692999999999</v>
      </c>
      <c r="T245">
        <v>58.720001220703097</v>
      </c>
      <c r="U245" s="1">
        <v>15.960597690064976</v>
      </c>
      <c r="V245" s="1">
        <v>10.225206062464945</v>
      </c>
      <c r="W245">
        <v>8.2329571081884296</v>
      </c>
      <c r="X245" s="24">
        <v>4.0999999999999996</v>
      </c>
      <c r="Y245" s="1">
        <v>0.69703048467636108</v>
      </c>
      <c r="Z245" s="1">
        <v>15</v>
      </c>
      <c r="AA245" s="1">
        <v>70</v>
      </c>
      <c r="AB245" s="1">
        <v>0.5</v>
      </c>
      <c r="AC245" s="1">
        <v>14</v>
      </c>
      <c r="AD245" s="1">
        <v>0</v>
      </c>
      <c r="AE245" s="1">
        <v>0.5</v>
      </c>
      <c r="AF245" s="1">
        <v>0</v>
      </c>
      <c r="AG245" s="1">
        <f t="shared" si="57"/>
        <v>0.15</v>
      </c>
      <c r="AH245" s="1">
        <f t="shared" si="58"/>
        <v>0.7</v>
      </c>
      <c r="AI245" s="1">
        <f t="shared" si="59"/>
        <v>5.0000000000000001E-3</v>
      </c>
      <c r="AJ245" s="1">
        <f t="shared" si="60"/>
        <v>0.14000000000000001</v>
      </c>
      <c r="AK245" s="1">
        <f t="shared" si="61"/>
        <v>0</v>
      </c>
      <c r="AL245" s="1">
        <f t="shared" si="62"/>
        <v>5.0000000000000001E-3</v>
      </c>
      <c r="AM245" s="1">
        <f t="shared" si="63"/>
        <v>0</v>
      </c>
      <c r="AN245" s="1">
        <f t="shared" si="64"/>
        <v>2.2499999999999999E-2</v>
      </c>
      <c r="AO245" s="1">
        <f t="shared" si="65"/>
        <v>0.48999999999999994</v>
      </c>
      <c r="AP245" s="1">
        <f t="shared" si="66"/>
        <v>2.5000000000000001E-5</v>
      </c>
      <c r="AQ245" s="1">
        <f t="shared" si="67"/>
        <v>1.9600000000000003E-2</v>
      </c>
      <c r="AR245" s="1">
        <f t="shared" si="68"/>
        <v>0</v>
      </c>
      <c r="AS245" s="1">
        <f t="shared" si="69"/>
        <v>2.5000000000000001E-5</v>
      </c>
      <c r="AT245" s="1">
        <f t="shared" si="70"/>
        <v>0</v>
      </c>
      <c r="AU245" s="1">
        <f t="shared" si="71"/>
        <v>1.8791694071220519</v>
      </c>
      <c r="AV245" s="1">
        <v>0.5</v>
      </c>
      <c r="AW245" s="1">
        <v>85</v>
      </c>
      <c r="AX245" s="1">
        <v>84</v>
      </c>
      <c r="AY245" s="1"/>
      <c r="AZ245" s="3">
        <v>1.2949999999999999</v>
      </c>
      <c r="BA245">
        <f t="shared" si="74"/>
        <v>1.0937499999999998</v>
      </c>
      <c r="BB245" s="1"/>
      <c r="BC245" s="1"/>
      <c r="BD245" s="1"/>
      <c r="BE245" s="1"/>
      <c r="BF245" s="1"/>
      <c r="BG245" s="1"/>
      <c r="BH245" t="e">
        <f>#REF!*100</f>
        <v>#REF!</v>
      </c>
      <c r="BI245" t="s">
        <v>24</v>
      </c>
      <c r="BJ245" t="s">
        <v>58</v>
      </c>
      <c r="BK245">
        <v>0.53215000000000001</v>
      </c>
      <c r="BL245">
        <v>1.8791694071220519</v>
      </c>
      <c r="BM245">
        <v>5.097091552058985</v>
      </c>
      <c r="BN245">
        <v>0.46784999999999999</v>
      </c>
      <c r="BO245">
        <v>0.54200000000000004</v>
      </c>
      <c r="BP245">
        <v>0.57099999999999995</v>
      </c>
      <c r="BQ245">
        <v>0.56999999999999995</v>
      </c>
      <c r="BR245" s="1">
        <v>1</v>
      </c>
      <c r="BS245" s="15">
        <v>3.9089999999999998</v>
      </c>
      <c r="BT245" s="15">
        <v>3.8180000000000001</v>
      </c>
      <c r="BU245" t="s">
        <v>90</v>
      </c>
      <c r="BV245" t="s">
        <v>90</v>
      </c>
    </row>
    <row r="246" spans="1:74" x14ac:dyDescent="0.25">
      <c r="A246" s="1">
        <v>1995</v>
      </c>
      <c r="B246" s="7" t="s">
        <v>71</v>
      </c>
      <c r="C246" s="1">
        <v>11</v>
      </c>
      <c r="D246">
        <v>0.49308612409768399</v>
      </c>
      <c r="E246" t="s">
        <v>84</v>
      </c>
      <c r="F246" s="1">
        <v>0</v>
      </c>
      <c r="G246" s="1">
        <v>0</v>
      </c>
      <c r="H246" s="1">
        <v>1</v>
      </c>
      <c r="I246" s="1">
        <v>142.58141103363036</v>
      </c>
      <c r="J246" s="1">
        <v>1</v>
      </c>
      <c r="K246" s="1">
        <v>1</v>
      </c>
      <c r="L246" s="1">
        <v>1</v>
      </c>
      <c r="M246" s="1">
        <v>0</v>
      </c>
      <c r="N246" s="1">
        <v>0</v>
      </c>
      <c r="O246" s="1">
        <v>0</v>
      </c>
      <c r="P246" s="1" t="s">
        <v>55</v>
      </c>
      <c r="Q246" s="1" t="s">
        <v>55</v>
      </c>
      <c r="R246">
        <v>3.6925599575042698</v>
      </c>
      <c r="S246" s="27">
        <v>15.909537639069001</v>
      </c>
      <c r="T246">
        <v>57.150001525878899</v>
      </c>
      <c r="U246" s="1">
        <v>20.938088603946785</v>
      </c>
      <c r="V246" s="1">
        <v>21.167066154964427</v>
      </c>
      <c r="W246">
        <v>31.58003385405442</v>
      </c>
      <c r="X246" s="24">
        <v>3.7</v>
      </c>
      <c r="Y246" s="1">
        <v>0.69703048467636108</v>
      </c>
      <c r="Z246" s="1">
        <v>15</v>
      </c>
      <c r="AA246" s="1">
        <v>70</v>
      </c>
      <c r="AB246" s="1">
        <v>0.5</v>
      </c>
      <c r="AC246" s="1">
        <v>14</v>
      </c>
      <c r="AD246" s="1">
        <v>0</v>
      </c>
      <c r="AE246" s="1">
        <v>0.5</v>
      </c>
      <c r="AF246" s="1">
        <v>0</v>
      </c>
      <c r="AG246" s="1">
        <f t="shared" si="57"/>
        <v>0.15</v>
      </c>
      <c r="AH246" s="1">
        <f t="shared" si="58"/>
        <v>0.7</v>
      </c>
      <c r="AI246" s="1">
        <f t="shared" si="59"/>
        <v>5.0000000000000001E-3</v>
      </c>
      <c r="AJ246" s="1">
        <f t="shared" si="60"/>
        <v>0.14000000000000001</v>
      </c>
      <c r="AK246" s="1">
        <f t="shared" si="61"/>
        <v>0</v>
      </c>
      <c r="AL246" s="1">
        <f t="shared" si="62"/>
        <v>5.0000000000000001E-3</v>
      </c>
      <c r="AM246" s="1">
        <f t="shared" si="63"/>
        <v>0</v>
      </c>
      <c r="AN246" s="1">
        <f t="shared" si="64"/>
        <v>2.2499999999999999E-2</v>
      </c>
      <c r="AO246" s="1">
        <f t="shared" si="65"/>
        <v>0.48999999999999994</v>
      </c>
      <c r="AP246" s="1">
        <f t="shared" si="66"/>
        <v>2.5000000000000001E-5</v>
      </c>
      <c r="AQ246" s="1">
        <f t="shared" si="67"/>
        <v>1.9600000000000003E-2</v>
      </c>
      <c r="AR246" s="1">
        <f t="shared" si="68"/>
        <v>0</v>
      </c>
      <c r="AS246" s="1">
        <f t="shared" si="69"/>
        <v>2.5000000000000001E-5</v>
      </c>
      <c r="AT246" s="1">
        <f t="shared" si="70"/>
        <v>0</v>
      </c>
      <c r="AU246" s="1">
        <f t="shared" si="71"/>
        <v>1.8791694071220519</v>
      </c>
      <c r="AV246" s="1">
        <v>0.5</v>
      </c>
      <c r="AW246" s="1">
        <v>85</v>
      </c>
      <c r="AX246" s="1">
        <v>84</v>
      </c>
      <c r="AY246" s="1"/>
      <c r="AZ246" s="3">
        <v>1.129</v>
      </c>
      <c r="BA246">
        <f t="shared" si="74"/>
        <v>0.95354729729729715</v>
      </c>
      <c r="BB246" s="1">
        <v>15.533187866210938</v>
      </c>
      <c r="BC246" s="1">
        <v>5.1371808052062988</v>
      </c>
      <c r="BD246" s="1">
        <v>1.2031136751174927</v>
      </c>
      <c r="BE246" s="1">
        <v>12.910822868347168</v>
      </c>
      <c r="BF246" s="1">
        <v>3.0236794948577881</v>
      </c>
      <c r="BG246" s="1">
        <v>4.269904613494873</v>
      </c>
      <c r="BH246" t="e">
        <f>#REF!*100</f>
        <v>#REF!</v>
      </c>
      <c r="BI246" t="s">
        <v>24</v>
      </c>
      <c r="BJ246" t="s">
        <v>58</v>
      </c>
      <c r="BK246">
        <v>0.53215000000000001</v>
      </c>
      <c r="BL246">
        <v>1.8791694071220519</v>
      </c>
      <c r="BM246">
        <v>4.9599131420750089</v>
      </c>
      <c r="BN246">
        <v>0.46784999999999999</v>
      </c>
      <c r="BO246">
        <v>0.54200000000000004</v>
      </c>
      <c r="BP246">
        <v>0.57199999999999995</v>
      </c>
      <c r="BQ246">
        <v>0.57099999999999995</v>
      </c>
      <c r="BR246" s="1">
        <v>1</v>
      </c>
      <c r="BS246" s="15">
        <v>3.8180000000000001</v>
      </c>
      <c r="BT246" s="15">
        <v>3.8180000000000001</v>
      </c>
      <c r="BU246" t="s">
        <v>90</v>
      </c>
      <c r="BV246" t="s">
        <v>90</v>
      </c>
    </row>
    <row r="247" spans="1:74" x14ac:dyDescent="0.25">
      <c r="A247" s="1">
        <v>1996</v>
      </c>
      <c r="B247" s="7" t="s">
        <v>71</v>
      </c>
      <c r="C247" s="1">
        <v>11</v>
      </c>
      <c r="D247">
        <v>0.51201821999999997</v>
      </c>
      <c r="E247" t="s">
        <v>84</v>
      </c>
      <c r="F247" s="1">
        <v>0</v>
      </c>
      <c r="G247" s="1">
        <v>0</v>
      </c>
      <c r="H247" s="1">
        <v>1</v>
      </c>
      <c r="I247" s="1">
        <v>129.69983094024658</v>
      </c>
      <c r="J247" s="1">
        <v>1</v>
      </c>
      <c r="K247" s="1">
        <v>1</v>
      </c>
      <c r="L247" s="1">
        <v>1</v>
      </c>
      <c r="M247" s="1">
        <v>0</v>
      </c>
      <c r="N247" s="1">
        <v>0</v>
      </c>
      <c r="O247" s="1">
        <v>0</v>
      </c>
      <c r="P247" s="1" t="s">
        <v>55</v>
      </c>
      <c r="Q247" s="1" t="s">
        <v>55</v>
      </c>
      <c r="R247" s="15">
        <v>2.3274517495707698</v>
      </c>
      <c r="S247" s="25">
        <v>14.892073499999999</v>
      </c>
      <c r="T247">
        <v>58.130001068115199</v>
      </c>
      <c r="U247" s="1">
        <v>23.995538922955983</v>
      </c>
      <c r="V247" s="1">
        <v>5.5215691851523276</v>
      </c>
      <c r="W247">
        <v>29.249246752600243</v>
      </c>
      <c r="X247" s="24">
        <v>3.4</v>
      </c>
      <c r="Y247" s="1">
        <v>0.69703048467636108</v>
      </c>
      <c r="Z247" s="1">
        <v>15</v>
      </c>
      <c r="AA247" s="1">
        <v>70</v>
      </c>
      <c r="AB247" s="1">
        <v>0.5</v>
      </c>
      <c r="AC247" s="1">
        <v>14</v>
      </c>
      <c r="AD247" s="1">
        <v>0</v>
      </c>
      <c r="AE247" s="1">
        <v>0.5</v>
      </c>
      <c r="AF247" s="1">
        <v>0</v>
      </c>
      <c r="AG247" s="1">
        <f t="shared" si="57"/>
        <v>0.15</v>
      </c>
      <c r="AH247" s="1">
        <f t="shared" si="58"/>
        <v>0.7</v>
      </c>
      <c r="AI247" s="1">
        <f t="shared" si="59"/>
        <v>5.0000000000000001E-3</v>
      </c>
      <c r="AJ247" s="1">
        <f t="shared" si="60"/>
        <v>0.14000000000000001</v>
      </c>
      <c r="AK247" s="1">
        <f t="shared" si="61"/>
        <v>0</v>
      </c>
      <c r="AL247" s="1">
        <f t="shared" si="62"/>
        <v>5.0000000000000001E-3</v>
      </c>
      <c r="AM247" s="1">
        <f t="shared" si="63"/>
        <v>0</v>
      </c>
      <c r="AN247" s="1">
        <f t="shared" si="64"/>
        <v>2.2499999999999999E-2</v>
      </c>
      <c r="AO247" s="1">
        <f t="shared" si="65"/>
        <v>0.48999999999999994</v>
      </c>
      <c r="AP247" s="1">
        <f t="shared" si="66"/>
        <v>2.5000000000000001E-5</v>
      </c>
      <c r="AQ247" s="1">
        <f t="shared" si="67"/>
        <v>1.9600000000000003E-2</v>
      </c>
      <c r="AR247" s="1">
        <f t="shared" si="68"/>
        <v>0</v>
      </c>
      <c r="AS247" s="1">
        <f t="shared" si="69"/>
        <v>2.5000000000000001E-5</v>
      </c>
      <c r="AT247" s="1">
        <f t="shared" si="70"/>
        <v>0</v>
      </c>
      <c r="AU247" s="1">
        <f t="shared" si="71"/>
        <v>1.8791694071220519</v>
      </c>
      <c r="AV247" s="1">
        <v>0.5</v>
      </c>
      <c r="AW247" s="1">
        <v>85</v>
      </c>
      <c r="AX247" s="1">
        <v>84</v>
      </c>
      <c r="AY247" s="1"/>
      <c r="AZ247" s="3">
        <v>1.0270000000000001</v>
      </c>
      <c r="BA247">
        <f t="shared" si="74"/>
        <v>0.86739864864864868</v>
      </c>
      <c r="BB247" s="1">
        <v>15.746035575866699</v>
      </c>
      <c r="BC247" s="1">
        <v>5.2004361152648926</v>
      </c>
      <c r="BD247" s="1">
        <v>0.98500716686248779</v>
      </c>
      <c r="BE247" s="1">
        <v>15.98570728302002</v>
      </c>
      <c r="BF247" s="1">
        <v>3.0278298854827881</v>
      </c>
      <c r="BG247" s="1">
        <v>5.2795920372009277</v>
      </c>
      <c r="BH247" t="e">
        <f>#REF!*100</f>
        <v>#REF!</v>
      </c>
      <c r="BI247" t="s">
        <v>24</v>
      </c>
      <c r="BJ247" t="s">
        <v>58</v>
      </c>
      <c r="BK247">
        <v>0.53215000000000001</v>
      </c>
      <c r="BL247">
        <v>1.8791694071220519</v>
      </c>
      <c r="BM247">
        <v>4.8652227878539049</v>
      </c>
      <c r="BN247">
        <v>0.46784999999999999</v>
      </c>
      <c r="BO247">
        <v>0.54200000000000004</v>
      </c>
      <c r="BP247">
        <v>0.57299999999999995</v>
      </c>
      <c r="BQ247">
        <v>0.57199999999999995</v>
      </c>
      <c r="BR247" s="1">
        <v>1</v>
      </c>
      <c r="BS247" s="15">
        <v>3.8180000000000001</v>
      </c>
      <c r="BT247" s="15">
        <v>3.8180000000000001</v>
      </c>
      <c r="BU247" t="s">
        <v>90</v>
      </c>
      <c r="BV247" t="s">
        <v>90</v>
      </c>
    </row>
    <row r="248" spans="1:74" x14ac:dyDescent="0.25">
      <c r="A248" s="1">
        <v>1997</v>
      </c>
      <c r="B248" s="7" t="s">
        <v>71</v>
      </c>
      <c r="C248" s="1">
        <v>11</v>
      </c>
      <c r="D248">
        <v>0.49026016681001999</v>
      </c>
      <c r="E248" t="s">
        <v>84</v>
      </c>
      <c r="F248" s="1">
        <v>0</v>
      </c>
      <c r="G248" s="1">
        <v>0</v>
      </c>
      <c r="H248" s="1">
        <v>1</v>
      </c>
      <c r="I248" s="1">
        <v>128.9420909347534</v>
      </c>
      <c r="J248" s="1">
        <v>1</v>
      </c>
      <c r="K248" s="1">
        <v>1</v>
      </c>
      <c r="L248" s="1">
        <v>1</v>
      </c>
      <c r="M248" s="1">
        <v>0</v>
      </c>
      <c r="N248" s="1">
        <v>0</v>
      </c>
      <c r="O248" s="1">
        <v>0</v>
      </c>
      <c r="P248" s="1" t="s">
        <v>55</v>
      </c>
      <c r="Q248" s="1" t="s">
        <v>55</v>
      </c>
      <c r="R248" s="15">
        <v>2.0852268391996098</v>
      </c>
      <c r="S248" s="27">
        <v>16.5756561425897</v>
      </c>
      <c r="T248">
        <v>60.2700004577637</v>
      </c>
      <c r="U248" s="1">
        <v>24.089225081534579</v>
      </c>
      <c r="V248" s="1">
        <v>3.685262528298229</v>
      </c>
      <c r="W248">
        <v>17.798804788351703</v>
      </c>
      <c r="X248" s="24">
        <v>3.4</v>
      </c>
      <c r="Y248" s="1">
        <v>0.69703048467636108</v>
      </c>
      <c r="Z248" s="1">
        <v>15</v>
      </c>
      <c r="AA248" s="1">
        <v>70</v>
      </c>
      <c r="AB248" s="1">
        <v>0.5</v>
      </c>
      <c r="AC248" s="1">
        <v>14</v>
      </c>
      <c r="AD248" s="1">
        <v>0</v>
      </c>
      <c r="AE248" s="1">
        <v>0.5</v>
      </c>
      <c r="AF248" s="1">
        <v>0</v>
      </c>
      <c r="AG248" s="1">
        <f t="shared" si="57"/>
        <v>0.15</v>
      </c>
      <c r="AH248" s="1">
        <f t="shared" si="58"/>
        <v>0.7</v>
      </c>
      <c r="AI248" s="1">
        <f t="shared" si="59"/>
        <v>5.0000000000000001E-3</v>
      </c>
      <c r="AJ248" s="1">
        <f t="shared" si="60"/>
        <v>0.14000000000000001</v>
      </c>
      <c r="AK248" s="1">
        <f t="shared" si="61"/>
        <v>0</v>
      </c>
      <c r="AL248" s="1">
        <f t="shared" si="62"/>
        <v>5.0000000000000001E-3</v>
      </c>
      <c r="AM248" s="1">
        <f t="shared" si="63"/>
        <v>0</v>
      </c>
      <c r="AN248" s="1">
        <f t="shared" si="64"/>
        <v>2.2499999999999999E-2</v>
      </c>
      <c r="AO248" s="1">
        <f t="shared" si="65"/>
        <v>0.48999999999999994</v>
      </c>
      <c r="AP248" s="1">
        <f t="shared" si="66"/>
        <v>2.5000000000000001E-5</v>
      </c>
      <c r="AQ248" s="1">
        <f t="shared" si="67"/>
        <v>1.9600000000000003E-2</v>
      </c>
      <c r="AR248" s="1">
        <f t="shared" si="68"/>
        <v>0</v>
      </c>
      <c r="AS248" s="1">
        <f t="shared" si="69"/>
        <v>2.5000000000000001E-5</v>
      </c>
      <c r="AT248" s="1">
        <f t="shared" si="70"/>
        <v>0</v>
      </c>
      <c r="AU248" s="1">
        <f t="shared" si="71"/>
        <v>1.8791694071220519</v>
      </c>
      <c r="AV248" s="1">
        <v>0.5</v>
      </c>
      <c r="AW248" s="1">
        <v>85</v>
      </c>
      <c r="AX248" s="1">
        <v>84</v>
      </c>
      <c r="AY248" s="1"/>
      <c r="AZ248" s="3">
        <v>1.0209999999999999</v>
      </c>
      <c r="BA248">
        <f t="shared" si="74"/>
        <v>0.86233108108108092</v>
      </c>
      <c r="BB248" s="1">
        <v>15.869935035705566</v>
      </c>
      <c r="BC248" s="1">
        <v>5.2865028381347656</v>
      </c>
      <c r="BD248" s="1">
        <v>1.0520068407058716</v>
      </c>
      <c r="BE248" s="1">
        <v>15.139297485351563</v>
      </c>
      <c r="BF248" s="1">
        <v>3.0023865699768066</v>
      </c>
      <c r="BG248" s="1">
        <v>5.0403938293457031</v>
      </c>
      <c r="BH248" t="e">
        <f>#REF!*100</f>
        <v>#REF!</v>
      </c>
      <c r="BI248" t="s">
        <v>24</v>
      </c>
      <c r="BJ248" t="s">
        <v>58</v>
      </c>
      <c r="BK248">
        <v>0.53215000000000001</v>
      </c>
      <c r="BL248">
        <v>1.8791694071220519</v>
      </c>
      <c r="BM248">
        <v>4.8593633960900124</v>
      </c>
      <c r="BN248">
        <v>0.46784999999999999</v>
      </c>
      <c r="BO248">
        <v>0.54200000000000004</v>
      </c>
      <c r="BP248">
        <v>0.57399999999999995</v>
      </c>
      <c r="BQ248">
        <v>0.57299999999999995</v>
      </c>
      <c r="BR248" s="1">
        <v>1</v>
      </c>
      <c r="BS248" s="15">
        <v>3.8180000000000001</v>
      </c>
      <c r="BT248" s="15">
        <v>3.8180000000000001</v>
      </c>
      <c r="BU248" t="s">
        <v>90</v>
      </c>
      <c r="BV248" t="s">
        <v>90</v>
      </c>
    </row>
    <row r="249" spans="1:74" x14ac:dyDescent="0.25">
      <c r="A249" s="1">
        <v>1998</v>
      </c>
      <c r="B249" s="7" t="s">
        <v>71</v>
      </c>
      <c r="C249" s="1">
        <v>11</v>
      </c>
      <c r="D249">
        <v>0.49431023000000002</v>
      </c>
      <c r="E249" t="s">
        <v>84</v>
      </c>
      <c r="F249" s="1">
        <v>0</v>
      </c>
      <c r="G249" s="1">
        <v>0</v>
      </c>
      <c r="H249" s="1">
        <v>1</v>
      </c>
      <c r="I249" s="1">
        <v>129.95241094207765</v>
      </c>
      <c r="J249" s="1">
        <v>1</v>
      </c>
      <c r="K249" s="1">
        <v>1</v>
      </c>
      <c r="L249" s="1">
        <v>1</v>
      </c>
      <c r="M249" s="1">
        <v>0</v>
      </c>
      <c r="N249" s="1">
        <v>0</v>
      </c>
      <c r="O249" s="1">
        <v>0</v>
      </c>
      <c r="P249" s="1" t="s">
        <v>55</v>
      </c>
      <c r="Q249" s="1" t="s">
        <v>55</v>
      </c>
      <c r="R249">
        <v>3.3652899265289302</v>
      </c>
      <c r="S249" s="25">
        <v>14.458928</v>
      </c>
      <c r="T249">
        <v>60.360000610351598</v>
      </c>
      <c r="U249" s="1">
        <v>26.027170882025075</v>
      </c>
      <c r="V249" s="1">
        <v>9.7678698907341808</v>
      </c>
      <c r="W249">
        <v>15.114134454019833</v>
      </c>
      <c r="X249" s="24">
        <v>3.8</v>
      </c>
      <c r="Y249" s="1">
        <v>0.69703048467636108</v>
      </c>
      <c r="Z249" s="1">
        <v>15</v>
      </c>
      <c r="AA249" s="1">
        <v>70</v>
      </c>
      <c r="AB249" s="1">
        <v>0.5</v>
      </c>
      <c r="AC249" s="1">
        <v>14</v>
      </c>
      <c r="AD249" s="1">
        <v>0</v>
      </c>
      <c r="AE249" s="1">
        <v>0.5</v>
      </c>
      <c r="AF249" s="1">
        <v>0</v>
      </c>
      <c r="AG249" s="1">
        <f t="shared" si="57"/>
        <v>0.15</v>
      </c>
      <c r="AH249" s="1">
        <f t="shared" si="58"/>
        <v>0.7</v>
      </c>
      <c r="AI249" s="1">
        <f t="shared" si="59"/>
        <v>5.0000000000000001E-3</v>
      </c>
      <c r="AJ249" s="1">
        <f t="shared" si="60"/>
        <v>0.14000000000000001</v>
      </c>
      <c r="AK249" s="1">
        <f t="shared" si="61"/>
        <v>0</v>
      </c>
      <c r="AL249" s="1">
        <f t="shared" si="62"/>
        <v>5.0000000000000001E-3</v>
      </c>
      <c r="AM249" s="1">
        <f t="shared" si="63"/>
        <v>0</v>
      </c>
      <c r="AN249" s="1">
        <f t="shared" si="64"/>
        <v>2.2499999999999999E-2</v>
      </c>
      <c r="AO249" s="1">
        <f t="shared" si="65"/>
        <v>0.48999999999999994</v>
      </c>
      <c r="AP249" s="1">
        <f t="shared" si="66"/>
        <v>2.5000000000000001E-5</v>
      </c>
      <c r="AQ249" s="1">
        <f t="shared" si="67"/>
        <v>1.9600000000000003E-2</v>
      </c>
      <c r="AR249" s="1">
        <f t="shared" si="68"/>
        <v>0</v>
      </c>
      <c r="AS249" s="1">
        <f t="shared" si="69"/>
        <v>2.5000000000000001E-5</v>
      </c>
      <c r="AT249" s="1">
        <f t="shared" si="70"/>
        <v>0</v>
      </c>
      <c r="AU249" s="1">
        <f t="shared" si="71"/>
        <v>1.8791694071220519</v>
      </c>
      <c r="AV249" s="1">
        <v>0.5</v>
      </c>
      <c r="AW249" s="1">
        <v>85</v>
      </c>
      <c r="AX249" s="1">
        <v>84</v>
      </c>
      <c r="AY249" s="1"/>
      <c r="AZ249" s="3">
        <v>1.0290000000000001</v>
      </c>
      <c r="BA249">
        <f t="shared" si="74"/>
        <v>0.86908783783783783</v>
      </c>
      <c r="BB249" s="1">
        <v>15.99383544921875</v>
      </c>
      <c r="BC249" s="1">
        <v>5.3725700378417969</v>
      </c>
      <c r="BD249" s="1">
        <v>1.1190066337585449</v>
      </c>
      <c r="BE249" s="1">
        <v>14.292886734008789</v>
      </c>
      <c r="BF249" s="1">
        <v>2.9769430160522461</v>
      </c>
      <c r="BG249" s="1">
        <v>4.8011960983276367</v>
      </c>
      <c r="BH249" t="e">
        <f>#REF!*100</f>
        <v>#REF!</v>
      </c>
      <c r="BI249" t="s">
        <v>24</v>
      </c>
      <c r="BJ249" t="s">
        <v>58</v>
      </c>
      <c r="BK249">
        <v>0.53215000000000001</v>
      </c>
      <c r="BL249">
        <v>1.8791694071220519</v>
      </c>
      <c r="BM249">
        <v>4.8671683137593966</v>
      </c>
      <c r="BN249">
        <v>0.46784999999999999</v>
      </c>
      <c r="BO249">
        <v>0.54200000000000004</v>
      </c>
      <c r="BP249">
        <v>0.57499999999999996</v>
      </c>
      <c r="BQ249">
        <v>0.57399999999999995</v>
      </c>
      <c r="BR249" s="1">
        <v>1</v>
      </c>
      <c r="BS249" s="15">
        <v>3.8180000000000001</v>
      </c>
      <c r="BT249" s="15">
        <v>3.8180000000000001</v>
      </c>
      <c r="BU249" t="s">
        <v>90</v>
      </c>
      <c r="BV249" t="s">
        <v>90</v>
      </c>
    </row>
    <row r="250" spans="1:74" x14ac:dyDescent="0.25">
      <c r="A250" s="1">
        <v>1999</v>
      </c>
      <c r="B250" s="7" t="s">
        <v>71</v>
      </c>
      <c r="C250" s="1">
        <v>11</v>
      </c>
      <c r="D250">
        <v>0.49026016681001999</v>
      </c>
      <c r="E250" t="s">
        <v>84</v>
      </c>
      <c r="F250" s="1">
        <v>0</v>
      </c>
      <c r="G250" s="1">
        <v>0</v>
      </c>
      <c r="H250" s="1">
        <v>1</v>
      </c>
      <c r="I250" s="1">
        <v>125.40597090911865</v>
      </c>
      <c r="J250" s="1">
        <v>1</v>
      </c>
      <c r="K250" s="1">
        <v>1</v>
      </c>
      <c r="L250" s="1">
        <v>1</v>
      </c>
      <c r="M250" s="1">
        <v>0</v>
      </c>
      <c r="N250" s="1">
        <v>0</v>
      </c>
      <c r="O250" s="1">
        <v>0</v>
      </c>
      <c r="P250" s="1" t="s">
        <v>55</v>
      </c>
      <c r="Q250" s="1" t="s">
        <v>55</v>
      </c>
      <c r="R250">
        <v>3.5353600978851301</v>
      </c>
      <c r="S250" s="27">
        <v>17.2417746461104</v>
      </c>
      <c r="T250">
        <v>60.400001525878899</v>
      </c>
      <c r="U250" s="1">
        <v>25.787209649922332</v>
      </c>
      <c r="V250" s="1">
        <v>5.1766180593038928</v>
      </c>
      <c r="W250">
        <v>17.652100137150001</v>
      </c>
      <c r="X250" s="24">
        <v>4.3</v>
      </c>
      <c r="Y250" s="1">
        <v>0.69703048467636108</v>
      </c>
      <c r="Z250" s="1">
        <v>15</v>
      </c>
      <c r="AA250" s="1">
        <v>70</v>
      </c>
      <c r="AB250" s="1">
        <v>0.5</v>
      </c>
      <c r="AC250" s="1">
        <v>14</v>
      </c>
      <c r="AD250" s="1">
        <v>0</v>
      </c>
      <c r="AE250" s="1">
        <v>0.5</v>
      </c>
      <c r="AF250" s="1">
        <v>0</v>
      </c>
      <c r="AG250" s="1">
        <f t="shared" si="57"/>
        <v>0.15</v>
      </c>
      <c r="AH250" s="1">
        <f t="shared" si="58"/>
        <v>0.7</v>
      </c>
      <c r="AI250" s="1">
        <f t="shared" si="59"/>
        <v>5.0000000000000001E-3</v>
      </c>
      <c r="AJ250" s="1">
        <f t="shared" si="60"/>
        <v>0.14000000000000001</v>
      </c>
      <c r="AK250" s="1">
        <f t="shared" si="61"/>
        <v>0</v>
      </c>
      <c r="AL250" s="1">
        <f t="shared" si="62"/>
        <v>5.0000000000000001E-3</v>
      </c>
      <c r="AM250" s="1">
        <f t="shared" si="63"/>
        <v>0</v>
      </c>
      <c r="AN250" s="1">
        <f t="shared" si="64"/>
        <v>2.2499999999999999E-2</v>
      </c>
      <c r="AO250" s="1">
        <f t="shared" si="65"/>
        <v>0.48999999999999994</v>
      </c>
      <c r="AP250" s="1">
        <f t="shared" si="66"/>
        <v>2.5000000000000001E-5</v>
      </c>
      <c r="AQ250" s="1">
        <f t="shared" si="67"/>
        <v>1.9600000000000003E-2</v>
      </c>
      <c r="AR250" s="1">
        <f t="shared" si="68"/>
        <v>0</v>
      </c>
      <c r="AS250" s="1">
        <f t="shared" si="69"/>
        <v>2.5000000000000001E-5</v>
      </c>
      <c r="AT250" s="1">
        <f t="shared" si="70"/>
        <v>0</v>
      </c>
      <c r="AU250" s="1">
        <f t="shared" si="71"/>
        <v>1.8791694071220519</v>
      </c>
      <c r="AV250" s="1">
        <v>0.5</v>
      </c>
      <c r="AW250" s="1">
        <v>85</v>
      </c>
      <c r="AX250" s="1">
        <v>84</v>
      </c>
      <c r="AY250" s="1"/>
      <c r="AZ250" s="3">
        <v>0.99299999999999999</v>
      </c>
      <c r="BA250">
        <f t="shared" si="74"/>
        <v>0.83868243243243235</v>
      </c>
      <c r="BB250" s="1">
        <v>15.748279571533203</v>
      </c>
      <c r="BC250" s="1">
        <v>5.3102059364318848</v>
      </c>
      <c r="BD250" s="1">
        <v>1.130629301071167</v>
      </c>
      <c r="BE250" s="1">
        <v>13.932477951049805</v>
      </c>
      <c r="BF250" s="1">
        <v>2.9655287265777588</v>
      </c>
      <c r="BG250" s="1">
        <v>4.6977448463439941</v>
      </c>
      <c r="BH250" t="e">
        <f>#REF!*100</f>
        <v>#REF!</v>
      </c>
      <c r="BI250" t="s">
        <v>24</v>
      </c>
      <c r="BJ250" t="s">
        <v>58</v>
      </c>
      <c r="BK250">
        <v>0.53215000000000001</v>
      </c>
      <c r="BL250">
        <v>1.8791694071220519</v>
      </c>
      <c r="BM250">
        <v>4.8315562419705191</v>
      </c>
      <c r="BN250">
        <v>0.46784999999999999</v>
      </c>
      <c r="BO250">
        <v>0.54200000000000004</v>
      </c>
      <c r="BP250">
        <v>0.57599999999999996</v>
      </c>
      <c r="BQ250">
        <v>0.57499999999999996</v>
      </c>
      <c r="BR250" s="1">
        <v>1</v>
      </c>
      <c r="BS250" s="15">
        <v>3.8180000000000001</v>
      </c>
      <c r="BT250" s="15">
        <v>3.8180000000000001</v>
      </c>
      <c r="BU250" t="s">
        <v>90</v>
      </c>
      <c r="BV250" t="s">
        <v>90</v>
      </c>
    </row>
    <row r="251" spans="1:74" x14ac:dyDescent="0.25">
      <c r="A251" s="1">
        <v>2000</v>
      </c>
      <c r="B251" s="7" t="s">
        <v>71</v>
      </c>
      <c r="C251" s="1">
        <v>11</v>
      </c>
      <c r="D251">
        <v>0.50446511999999999</v>
      </c>
      <c r="E251" t="s">
        <v>84</v>
      </c>
      <c r="F251" s="1">
        <v>0</v>
      </c>
      <c r="G251" s="1">
        <v>0</v>
      </c>
      <c r="H251" s="1">
        <v>1</v>
      </c>
      <c r="I251" s="1">
        <v>126.29000091552734</v>
      </c>
      <c r="J251" s="1">
        <v>1</v>
      </c>
      <c r="K251" s="1">
        <v>1</v>
      </c>
      <c r="L251" s="1">
        <v>1</v>
      </c>
      <c r="M251" s="1">
        <v>0</v>
      </c>
      <c r="N251" s="1">
        <v>0</v>
      </c>
      <c r="O251" s="1">
        <v>0</v>
      </c>
      <c r="P251" s="1" t="s">
        <v>55</v>
      </c>
      <c r="Q251" s="1" t="s">
        <v>55</v>
      </c>
      <c r="R251" s="22">
        <v>3.0221469999999999</v>
      </c>
      <c r="S251" s="25">
        <v>16.938537</v>
      </c>
      <c r="T251">
        <v>60.060001373291001</v>
      </c>
      <c r="U251" s="1">
        <v>26.854346850797512</v>
      </c>
      <c r="V251" s="1">
        <v>5.5142842187406185</v>
      </c>
      <c r="W251">
        <v>10.817539254619149</v>
      </c>
      <c r="X251" s="24">
        <v>4.4000000000000004</v>
      </c>
      <c r="Y251" s="1">
        <v>0.69703048467636108</v>
      </c>
      <c r="Z251" s="1">
        <v>15</v>
      </c>
      <c r="AA251" s="1">
        <v>70</v>
      </c>
      <c r="AB251" s="1">
        <v>0.5</v>
      </c>
      <c r="AC251" s="1">
        <v>14</v>
      </c>
      <c r="AD251" s="1">
        <v>0</v>
      </c>
      <c r="AE251" s="1">
        <v>0.5</v>
      </c>
      <c r="AF251" s="1">
        <v>0</v>
      </c>
      <c r="AG251" s="1">
        <f t="shared" si="57"/>
        <v>0.15</v>
      </c>
      <c r="AH251" s="1">
        <f t="shared" si="58"/>
        <v>0.7</v>
      </c>
      <c r="AI251" s="1">
        <f t="shared" si="59"/>
        <v>5.0000000000000001E-3</v>
      </c>
      <c r="AJ251" s="1">
        <f t="shared" si="60"/>
        <v>0.14000000000000001</v>
      </c>
      <c r="AK251" s="1">
        <f t="shared" si="61"/>
        <v>0</v>
      </c>
      <c r="AL251" s="1">
        <f t="shared" si="62"/>
        <v>5.0000000000000001E-3</v>
      </c>
      <c r="AM251" s="1">
        <f t="shared" si="63"/>
        <v>0</v>
      </c>
      <c r="AN251" s="1">
        <f t="shared" si="64"/>
        <v>2.2499999999999999E-2</v>
      </c>
      <c r="AO251" s="1">
        <f t="shared" si="65"/>
        <v>0.48999999999999994</v>
      </c>
      <c r="AP251" s="1">
        <f t="shared" si="66"/>
        <v>2.5000000000000001E-5</v>
      </c>
      <c r="AQ251" s="1">
        <f t="shared" si="67"/>
        <v>1.9600000000000003E-2</v>
      </c>
      <c r="AR251" s="1">
        <f t="shared" si="68"/>
        <v>0</v>
      </c>
      <c r="AS251" s="1">
        <f t="shared" si="69"/>
        <v>2.5000000000000001E-5</v>
      </c>
      <c r="AT251" s="1">
        <f t="shared" si="70"/>
        <v>0</v>
      </c>
      <c r="AU251" s="1">
        <f t="shared" si="71"/>
        <v>1.8791694071220519</v>
      </c>
      <c r="AV251" s="1">
        <v>0.5</v>
      </c>
      <c r="AW251" s="1">
        <v>85</v>
      </c>
      <c r="AX251" s="1">
        <v>84</v>
      </c>
      <c r="AY251" s="1"/>
      <c r="AZ251" s="3">
        <v>1</v>
      </c>
      <c r="BA251">
        <f t="shared" si="74"/>
        <v>0.84459459459459452</v>
      </c>
      <c r="BB251" s="1">
        <v>15.502723693847656</v>
      </c>
      <c r="BC251" s="1">
        <v>5.2478418350219727</v>
      </c>
      <c r="BD251" s="1">
        <v>1.1422520875930786</v>
      </c>
      <c r="BE251" s="1">
        <v>13.57206916809082</v>
      </c>
      <c r="BF251" s="1">
        <v>2.9541141986846924</v>
      </c>
      <c r="BG251" s="1">
        <v>4.5942940711975098</v>
      </c>
      <c r="BH251" t="e">
        <f>#REF!*100</f>
        <v>#REF!</v>
      </c>
      <c r="BI251" t="s">
        <v>24</v>
      </c>
      <c r="BJ251" t="s">
        <v>58</v>
      </c>
      <c r="BK251">
        <v>0.53215000000000001</v>
      </c>
      <c r="BL251">
        <v>1.8791694071220519</v>
      </c>
      <c r="BM251">
        <v>4.838580856907484</v>
      </c>
      <c r="BN251">
        <v>0.46784999999999999</v>
      </c>
      <c r="BO251">
        <v>0.54200000000000004</v>
      </c>
      <c r="BP251">
        <v>0.57699999999999996</v>
      </c>
      <c r="BQ251">
        <v>0.57599999999999996</v>
      </c>
      <c r="BR251" s="1">
        <v>1</v>
      </c>
      <c r="BS251" s="15">
        <v>3.8180000000000001</v>
      </c>
      <c r="BT251" s="15">
        <v>4.7270000000000003</v>
      </c>
      <c r="BU251" t="s">
        <v>90</v>
      </c>
      <c r="BV251" t="s">
        <v>90</v>
      </c>
    </row>
    <row r="252" spans="1:74" x14ac:dyDescent="0.25">
      <c r="A252" s="1">
        <v>2001</v>
      </c>
      <c r="B252" s="7" t="s">
        <v>71</v>
      </c>
      <c r="C252" s="1">
        <v>11</v>
      </c>
      <c r="D252">
        <v>0.47895633765936602</v>
      </c>
      <c r="E252" t="s">
        <v>84</v>
      </c>
      <c r="F252" s="1">
        <v>0</v>
      </c>
      <c r="G252" s="1">
        <v>0</v>
      </c>
      <c r="H252" s="1">
        <v>1</v>
      </c>
      <c r="I252" s="1">
        <v>126.79516091918946</v>
      </c>
      <c r="J252" s="1">
        <v>1</v>
      </c>
      <c r="K252" s="1">
        <v>1</v>
      </c>
      <c r="L252" s="1">
        <v>0</v>
      </c>
      <c r="M252" s="1">
        <v>1</v>
      </c>
      <c r="N252" s="1">
        <v>0</v>
      </c>
      <c r="O252" s="1">
        <v>0</v>
      </c>
      <c r="P252" s="1" t="s">
        <v>52</v>
      </c>
      <c r="Q252" s="1" t="s">
        <v>52</v>
      </c>
      <c r="R252" s="22">
        <v>3.4568660000000002</v>
      </c>
      <c r="S252" s="27">
        <v>18.129932650804601</v>
      </c>
      <c r="T252">
        <v>59.389999389648402</v>
      </c>
      <c r="U252" s="1">
        <v>24.883921252507964</v>
      </c>
      <c r="V252" s="1">
        <v>7.0433328559606059</v>
      </c>
      <c r="W252">
        <v>5.373213810316372</v>
      </c>
      <c r="X252" s="24">
        <v>5</v>
      </c>
      <c r="Y252" s="1">
        <v>0.69703048467636108</v>
      </c>
      <c r="Z252" s="1">
        <v>15</v>
      </c>
      <c r="AA252" s="1">
        <v>70</v>
      </c>
      <c r="AB252" s="1">
        <v>0.5</v>
      </c>
      <c r="AC252" s="1">
        <v>14</v>
      </c>
      <c r="AD252" s="1">
        <v>0</v>
      </c>
      <c r="AE252" s="1">
        <v>0.5</v>
      </c>
      <c r="AF252" s="1">
        <v>0</v>
      </c>
      <c r="AG252" s="1">
        <f t="shared" si="57"/>
        <v>0.15</v>
      </c>
      <c r="AH252" s="1">
        <f t="shared" si="58"/>
        <v>0.7</v>
      </c>
      <c r="AI252" s="1">
        <f t="shared" si="59"/>
        <v>5.0000000000000001E-3</v>
      </c>
      <c r="AJ252" s="1">
        <f t="shared" si="60"/>
        <v>0.14000000000000001</v>
      </c>
      <c r="AK252" s="1">
        <f t="shared" si="61"/>
        <v>0</v>
      </c>
      <c r="AL252" s="1">
        <f t="shared" si="62"/>
        <v>5.0000000000000001E-3</v>
      </c>
      <c r="AM252" s="1">
        <f t="shared" si="63"/>
        <v>0</v>
      </c>
      <c r="AN252" s="1">
        <f t="shared" si="64"/>
        <v>2.2499999999999999E-2</v>
      </c>
      <c r="AO252" s="1">
        <f t="shared" si="65"/>
        <v>0.48999999999999994</v>
      </c>
      <c r="AP252" s="1">
        <f t="shared" si="66"/>
        <v>2.5000000000000001E-5</v>
      </c>
      <c r="AQ252" s="1">
        <f t="shared" si="67"/>
        <v>1.9600000000000003E-2</v>
      </c>
      <c r="AR252" s="1">
        <f t="shared" si="68"/>
        <v>0</v>
      </c>
      <c r="AS252" s="1">
        <f t="shared" si="69"/>
        <v>2.5000000000000001E-5</v>
      </c>
      <c r="AT252" s="1">
        <f t="shared" si="70"/>
        <v>0</v>
      </c>
      <c r="AU252" s="1">
        <f t="shared" si="71"/>
        <v>1.8791694071220519</v>
      </c>
      <c r="AV252" s="1">
        <v>0.5</v>
      </c>
      <c r="AW252" s="1">
        <v>85</v>
      </c>
      <c r="AX252" s="1">
        <v>84</v>
      </c>
      <c r="AY252" s="1"/>
      <c r="AZ252" s="3">
        <v>1.004</v>
      </c>
      <c r="BA252">
        <f t="shared" si="74"/>
        <v>0.8479729729729728</v>
      </c>
      <c r="BB252" s="1">
        <v>15.709254264831543</v>
      </c>
      <c r="BC252" s="1">
        <v>5.4133038520812988</v>
      </c>
      <c r="BD252" s="1">
        <v>1.233812689781189</v>
      </c>
      <c r="BE252" s="1">
        <v>12.790299415588379</v>
      </c>
      <c r="BF252" s="1">
        <v>2.9035181999206543</v>
      </c>
      <c r="BG252" s="1">
        <v>4.4017486572265625</v>
      </c>
      <c r="BH252" t="e">
        <f>#REF!*100</f>
        <v>#REF!</v>
      </c>
      <c r="BI252" t="s">
        <v>24</v>
      </c>
      <c r="BJ252" t="s">
        <v>58</v>
      </c>
      <c r="BK252">
        <v>0.53215000000000001</v>
      </c>
      <c r="BL252">
        <v>1.8791694071220519</v>
      </c>
      <c r="BM252">
        <v>4.8425728781770214</v>
      </c>
      <c r="BN252">
        <v>0.46784999999999999</v>
      </c>
      <c r="BO252">
        <v>0.54200000000000004</v>
      </c>
      <c r="BP252">
        <v>0.57699999999999996</v>
      </c>
      <c r="BQ252">
        <v>0.57699999999999996</v>
      </c>
      <c r="BR252" s="1">
        <v>1</v>
      </c>
      <c r="BS252" s="15">
        <v>4.7270000000000003</v>
      </c>
      <c r="BT252" s="15">
        <v>4.7270000000000003</v>
      </c>
      <c r="BU252" t="s">
        <v>90</v>
      </c>
      <c r="BV252" t="s">
        <v>90</v>
      </c>
    </row>
    <row r="253" spans="1:74" x14ac:dyDescent="0.25">
      <c r="A253" s="1">
        <v>2002</v>
      </c>
      <c r="B253" s="7" t="s">
        <v>71</v>
      </c>
      <c r="C253" s="1">
        <v>11</v>
      </c>
      <c r="D253">
        <v>0.47994621999999998</v>
      </c>
      <c r="E253" t="s">
        <v>84</v>
      </c>
      <c r="F253" s="1">
        <v>0</v>
      </c>
      <c r="G253" s="1">
        <v>0</v>
      </c>
      <c r="H253" s="1">
        <v>1</v>
      </c>
      <c r="I253" s="1">
        <v>127.80548092651367</v>
      </c>
      <c r="J253" s="1">
        <v>1</v>
      </c>
      <c r="K253" s="1">
        <v>1</v>
      </c>
      <c r="L253" s="1">
        <v>0</v>
      </c>
      <c r="M253" s="1">
        <v>1</v>
      </c>
      <c r="N253" s="1">
        <v>0</v>
      </c>
      <c r="O253" s="1">
        <v>0</v>
      </c>
      <c r="P253" s="1" t="s">
        <v>52</v>
      </c>
      <c r="Q253" s="1" t="s">
        <v>52</v>
      </c>
      <c r="R253" s="22">
        <v>3.6064639999999999</v>
      </c>
      <c r="S253" s="25">
        <v>15.9541895</v>
      </c>
      <c r="T253">
        <v>56.200000762939503</v>
      </c>
      <c r="U253" s="1">
        <v>24.908536659344726</v>
      </c>
      <c r="V253" s="1">
        <v>2.4505365838556292</v>
      </c>
      <c r="W253">
        <v>5.6225149633676352</v>
      </c>
      <c r="X253" s="24">
        <v>5.3</v>
      </c>
      <c r="Y253" s="1">
        <v>0.44983342289924622</v>
      </c>
      <c r="Z253" s="1">
        <v>15</v>
      </c>
      <c r="AA253" s="1">
        <v>70</v>
      </c>
      <c r="AB253" s="1">
        <v>0.5</v>
      </c>
      <c r="AC253" s="1">
        <v>14</v>
      </c>
      <c r="AD253" s="1">
        <v>0</v>
      </c>
      <c r="AE253" s="1">
        <v>0.5</v>
      </c>
      <c r="AF253" s="1">
        <v>0</v>
      </c>
      <c r="AG253" s="1">
        <f t="shared" si="57"/>
        <v>0.15</v>
      </c>
      <c r="AH253" s="1">
        <f t="shared" si="58"/>
        <v>0.7</v>
      </c>
      <c r="AI253" s="1">
        <f t="shared" si="59"/>
        <v>5.0000000000000001E-3</v>
      </c>
      <c r="AJ253" s="1">
        <f t="shared" si="60"/>
        <v>0.14000000000000001</v>
      </c>
      <c r="AK253" s="1">
        <f t="shared" si="61"/>
        <v>0</v>
      </c>
      <c r="AL253" s="1">
        <f t="shared" si="62"/>
        <v>5.0000000000000001E-3</v>
      </c>
      <c r="AM253" s="1">
        <f t="shared" si="63"/>
        <v>0</v>
      </c>
      <c r="AN253" s="1">
        <f t="shared" si="64"/>
        <v>2.2499999999999999E-2</v>
      </c>
      <c r="AO253" s="1">
        <f t="shared" si="65"/>
        <v>0.48999999999999994</v>
      </c>
      <c r="AP253" s="1">
        <f t="shared" si="66"/>
        <v>2.5000000000000001E-5</v>
      </c>
      <c r="AQ253" s="1">
        <f t="shared" si="67"/>
        <v>1.9600000000000003E-2</v>
      </c>
      <c r="AR253" s="1">
        <f t="shared" si="68"/>
        <v>0</v>
      </c>
      <c r="AS253" s="1">
        <f t="shared" si="69"/>
        <v>2.5000000000000001E-5</v>
      </c>
      <c r="AT253" s="1">
        <f t="shared" si="70"/>
        <v>0</v>
      </c>
      <c r="AU253" s="1">
        <f t="shared" si="71"/>
        <v>1.8791694071220519</v>
      </c>
      <c r="AV253" s="1">
        <v>0.5</v>
      </c>
      <c r="AW253" s="1">
        <v>85</v>
      </c>
      <c r="AX253" s="1">
        <v>84</v>
      </c>
      <c r="AY253" s="1"/>
      <c r="AZ253" s="3">
        <v>1.012</v>
      </c>
      <c r="BA253">
        <f t="shared" si="74"/>
        <v>0.8547297297297296</v>
      </c>
      <c r="BB253" s="1">
        <v>15.91578483581543</v>
      </c>
      <c r="BC253" s="1">
        <v>5.5787663459777832</v>
      </c>
      <c r="BD253" s="1">
        <v>1.3253732919692993</v>
      </c>
      <c r="BE253" s="1">
        <v>12.008529663085938</v>
      </c>
      <c r="BF253" s="1">
        <v>2.8529219627380371</v>
      </c>
      <c r="BG253" s="1">
        <v>4.2092037200927734</v>
      </c>
      <c r="BH253" t="e">
        <f>#REF!*100</f>
        <v>#REF!</v>
      </c>
      <c r="BI253" t="s">
        <v>24</v>
      </c>
      <c r="BJ253" t="s">
        <v>58</v>
      </c>
      <c r="BK253">
        <v>0.53215000000000001</v>
      </c>
      <c r="BL253">
        <v>1.8791694071220519</v>
      </c>
      <c r="BM253">
        <v>4.8505094277727574</v>
      </c>
      <c r="BN253">
        <v>0.46784999999999999</v>
      </c>
      <c r="BO253">
        <v>0.54200000000000004</v>
      </c>
      <c r="BP253">
        <v>0.57799999999999996</v>
      </c>
      <c r="BQ253">
        <v>0.57699999999999996</v>
      </c>
      <c r="BR253" s="1">
        <v>0</v>
      </c>
      <c r="BS253" s="15">
        <v>4.7270000000000003</v>
      </c>
      <c r="BT253" s="15">
        <v>4.7270000000000003</v>
      </c>
      <c r="BU253" t="s">
        <v>90</v>
      </c>
      <c r="BV253" t="s">
        <v>90</v>
      </c>
    </row>
    <row r="254" spans="1:74" x14ac:dyDescent="0.25">
      <c r="A254" s="1">
        <v>2003</v>
      </c>
      <c r="B254" s="7" t="s">
        <v>71</v>
      </c>
      <c r="C254" s="1">
        <v>11</v>
      </c>
      <c r="D254">
        <v>0.46906548715254398</v>
      </c>
      <c r="E254" t="s">
        <v>84</v>
      </c>
      <c r="F254" s="1">
        <v>0</v>
      </c>
      <c r="G254" s="1">
        <v>0</v>
      </c>
      <c r="H254" s="1">
        <v>1</v>
      </c>
      <c r="I254" s="1">
        <v>126.79516091918946</v>
      </c>
      <c r="J254" s="1">
        <v>1</v>
      </c>
      <c r="K254" s="1">
        <v>1</v>
      </c>
      <c r="L254" s="1">
        <v>0</v>
      </c>
      <c r="M254" s="1">
        <v>1</v>
      </c>
      <c r="N254" s="1">
        <v>0</v>
      </c>
      <c r="O254" s="1">
        <v>0</v>
      </c>
      <c r="P254" s="1" t="s">
        <v>52</v>
      </c>
      <c r="Q254" s="1" t="s">
        <v>52</v>
      </c>
      <c r="R254" s="22">
        <v>3.5907360000000001</v>
      </c>
      <c r="S254" s="27">
        <v>20.350327662540199</v>
      </c>
      <c r="T254">
        <v>56.259998321533203</v>
      </c>
      <c r="U254" s="1">
        <v>26.339123857159297</v>
      </c>
      <c r="V254" s="1">
        <v>0.99725857957551278</v>
      </c>
      <c r="W254">
        <v>5.9657474917274271</v>
      </c>
      <c r="X254" s="24">
        <v>6</v>
      </c>
      <c r="Y254" s="1">
        <v>0.44983342289924622</v>
      </c>
      <c r="Z254" s="1">
        <v>15</v>
      </c>
      <c r="AA254" s="1">
        <v>70</v>
      </c>
      <c r="AB254" s="1">
        <v>0.5</v>
      </c>
      <c r="AC254" s="1">
        <v>14</v>
      </c>
      <c r="AD254" s="1">
        <v>0</v>
      </c>
      <c r="AE254" s="1">
        <v>0.5</v>
      </c>
      <c r="AF254" s="1">
        <v>0</v>
      </c>
      <c r="AG254" s="1">
        <f t="shared" si="57"/>
        <v>0.15</v>
      </c>
      <c r="AH254" s="1">
        <f t="shared" si="58"/>
        <v>0.7</v>
      </c>
      <c r="AI254" s="1">
        <f t="shared" si="59"/>
        <v>5.0000000000000001E-3</v>
      </c>
      <c r="AJ254" s="1">
        <f t="shared" si="60"/>
        <v>0.14000000000000001</v>
      </c>
      <c r="AK254" s="1">
        <f t="shared" si="61"/>
        <v>0</v>
      </c>
      <c r="AL254" s="1">
        <f t="shared" si="62"/>
        <v>5.0000000000000001E-3</v>
      </c>
      <c r="AM254" s="1">
        <f t="shared" si="63"/>
        <v>0</v>
      </c>
      <c r="AN254" s="1">
        <f t="shared" si="64"/>
        <v>2.2499999999999999E-2</v>
      </c>
      <c r="AO254" s="1">
        <f t="shared" si="65"/>
        <v>0.48999999999999994</v>
      </c>
      <c r="AP254" s="1">
        <f t="shared" si="66"/>
        <v>2.5000000000000001E-5</v>
      </c>
      <c r="AQ254" s="1">
        <f t="shared" si="67"/>
        <v>1.9600000000000003E-2</v>
      </c>
      <c r="AR254" s="1">
        <f t="shared" si="68"/>
        <v>0</v>
      </c>
      <c r="AS254" s="1">
        <f t="shared" si="69"/>
        <v>2.5000000000000001E-5</v>
      </c>
      <c r="AT254" s="1">
        <f t="shared" si="70"/>
        <v>0</v>
      </c>
      <c r="AU254" s="1">
        <f t="shared" si="71"/>
        <v>1.8791694071220519</v>
      </c>
      <c r="AV254" s="1">
        <v>0.5</v>
      </c>
      <c r="AW254" s="1">
        <v>85</v>
      </c>
      <c r="AX254" s="1">
        <v>84</v>
      </c>
      <c r="AY254" s="1"/>
      <c r="AZ254" s="3">
        <v>1.004</v>
      </c>
      <c r="BA254">
        <f t="shared" si="74"/>
        <v>0.8479729729729728</v>
      </c>
      <c r="BB254" s="1">
        <v>15.811676025390625</v>
      </c>
      <c r="BC254" s="1">
        <v>5.5958290100097656</v>
      </c>
      <c r="BD254" s="1">
        <v>1.332973837852478</v>
      </c>
      <c r="BE254" s="1">
        <v>11.862786293029785</v>
      </c>
      <c r="BF254" s="1">
        <v>2.8257012367248535</v>
      </c>
      <c r="BG254" s="1">
        <v>4.1980671882629395</v>
      </c>
      <c r="BH254" t="e">
        <f>#REF!*100</f>
        <v>#REF!</v>
      </c>
      <c r="BI254" t="s">
        <v>24</v>
      </c>
      <c r="BJ254" t="s">
        <v>58</v>
      </c>
      <c r="BK254">
        <v>0.53215000000000001</v>
      </c>
      <c r="BL254">
        <v>1.8791694071220519</v>
      </c>
      <c r="BM254">
        <v>4.8425728781770214</v>
      </c>
      <c r="BN254">
        <v>0.46784999999999999</v>
      </c>
      <c r="BO254">
        <v>0.54200000000000004</v>
      </c>
      <c r="BP254">
        <v>0.57899999999999996</v>
      </c>
      <c r="BQ254">
        <v>0.57799999999999996</v>
      </c>
      <c r="BR254" s="1">
        <v>0</v>
      </c>
      <c r="BS254" s="15">
        <v>4.7270000000000003</v>
      </c>
      <c r="BT254" s="15">
        <v>4.7270000000000003</v>
      </c>
      <c r="BU254" t="s">
        <v>90</v>
      </c>
      <c r="BV254" t="s">
        <v>90</v>
      </c>
    </row>
    <row r="255" spans="1:74" x14ac:dyDescent="0.25">
      <c r="A255" s="1">
        <v>2004</v>
      </c>
      <c r="B255" s="7" t="s">
        <v>71</v>
      </c>
      <c r="C255" s="1">
        <v>11</v>
      </c>
      <c r="D255">
        <v>0.47825151999999999</v>
      </c>
      <c r="E255" t="s">
        <v>84</v>
      </c>
      <c r="F255" s="1">
        <v>0</v>
      </c>
      <c r="G255" s="1">
        <v>0</v>
      </c>
      <c r="H255" s="1">
        <v>1</v>
      </c>
      <c r="I255" s="1">
        <v>125.1533909072876</v>
      </c>
      <c r="J255" s="1">
        <v>1</v>
      </c>
      <c r="K255" s="1">
        <v>1</v>
      </c>
      <c r="L255" s="1">
        <v>0</v>
      </c>
      <c r="M255" s="1">
        <v>1</v>
      </c>
      <c r="N255" s="1">
        <v>0</v>
      </c>
      <c r="O255" s="1">
        <v>0</v>
      </c>
      <c r="P255" s="1" t="s">
        <v>52</v>
      </c>
      <c r="Q255" s="1" t="s">
        <v>52</v>
      </c>
      <c r="R255" s="22">
        <v>3.4227669999999999</v>
      </c>
      <c r="S255" s="25">
        <v>17.865368499999999</v>
      </c>
      <c r="T255">
        <v>56.529998779296903</v>
      </c>
      <c r="U255" s="1">
        <v>27.992727188001044</v>
      </c>
      <c r="V255" s="1">
        <v>-0.80543591324109365</v>
      </c>
      <c r="W255">
        <v>8.3107066626797632</v>
      </c>
      <c r="X255" s="24">
        <v>6</v>
      </c>
      <c r="Y255" s="1">
        <v>0.69703048467636108</v>
      </c>
      <c r="Z255" s="1">
        <v>15</v>
      </c>
      <c r="AA255" s="1">
        <v>70</v>
      </c>
      <c r="AB255" s="1">
        <v>0.5</v>
      </c>
      <c r="AC255" s="1">
        <v>14</v>
      </c>
      <c r="AD255" s="1">
        <v>0</v>
      </c>
      <c r="AE255" s="1">
        <v>0.5</v>
      </c>
      <c r="AF255" s="1">
        <v>0</v>
      </c>
      <c r="AG255" s="1">
        <f t="shared" si="57"/>
        <v>0.15</v>
      </c>
      <c r="AH255" s="1">
        <f t="shared" si="58"/>
        <v>0.7</v>
      </c>
      <c r="AI255" s="1">
        <f t="shared" si="59"/>
        <v>5.0000000000000001E-3</v>
      </c>
      <c r="AJ255" s="1">
        <f t="shared" si="60"/>
        <v>0.14000000000000001</v>
      </c>
      <c r="AK255" s="1">
        <f t="shared" si="61"/>
        <v>0</v>
      </c>
      <c r="AL255" s="1">
        <f t="shared" si="62"/>
        <v>5.0000000000000001E-3</v>
      </c>
      <c r="AM255" s="1">
        <f t="shared" si="63"/>
        <v>0</v>
      </c>
      <c r="AN255" s="1">
        <f t="shared" si="64"/>
        <v>2.2499999999999999E-2</v>
      </c>
      <c r="AO255" s="1">
        <f t="shared" si="65"/>
        <v>0.48999999999999994</v>
      </c>
      <c r="AP255" s="1">
        <f t="shared" si="66"/>
        <v>2.5000000000000001E-5</v>
      </c>
      <c r="AQ255" s="1">
        <f t="shared" si="67"/>
        <v>1.9600000000000003E-2</v>
      </c>
      <c r="AR255" s="1">
        <f t="shared" si="68"/>
        <v>0</v>
      </c>
      <c r="AS255" s="1">
        <f t="shared" si="69"/>
        <v>2.5000000000000001E-5</v>
      </c>
      <c r="AT255" s="1">
        <f t="shared" si="70"/>
        <v>0</v>
      </c>
      <c r="AU255" s="1">
        <f t="shared" si="71"/>
        <v>1.8791694071220519</v>
      </c>
      <c r="AV255" s="1">
        <v>0.5</v>
      </c>
      <c r="AW255" s="1">
        <v>85</v>
      </c>
      <c r="AX255" s="1">
        <v>84</v>
      </c>
      <c r="AY255" s="1"/>
      <c r="AZ255" s="3">
        <v>0.99099999999999999</v>
      </c>
      <c r="BA255">
        <f t="shared" si="74"/>
        <v>0.83699324324324309</v>
      </c>
      <c r="BB255" s="1">
        <v>15.70756721496582</v>
      </c>
      <c r="BC255" s="1">
        <v>5.612891674041748</v>
      </c>
      <c r="BD255" s="1">
        <v>1.3405743837356567</v>
      </c>
      <c r="BE255" s="1">
        <v>11.717041969299316</v>
      </c>
      <c r="BF255" s="1">
        <v>2.7984802722930908</v>
      </c>
      <c r="BG255" s="1">
        <v>4.1869301795959473</v>
      </c>
      <c r="BH255" t="e">
        <f>#REF!*100</f>
        <v>#REF!</v>
      </c>
      <c r="BI255" t="s">
        <v>24</v>
      </c>
      <c r="BJ255" t="s">
        <v>58</v>
      </c>
      <c r="BK255">
        <v>0.53215000000000001</v>
      </c>
      <c r="BL255">
        <v>1.8791694071220519</v>
      </c>
      <c r="BM255">
        <v>4.8295401122553354</v>
      </c>
      <c r="BN255">
        <v>0.46784999999999999</v>
      </c>
      <c r="BO255">
        <v>0.54200000000000004</v>
      </c>
      <c r="BP255">
        <v>0.57999999999999996</v>
      </c>
      <c r="BQ255">
        <v>0.57899999999999996</v>
      </c>
      <c r="BR255" s="1">
        <v>0</v>
      </c>
      <c r="BS255" s="15">
        <v>4.7270000000000003</v>
      </c>
      <c r="BT255" s="15">
        <v>4.7270000000000003</v>
      </c>
      <c r="BU255" t="s">
        <v>90</v>
      </c>
      <c r="BV255" t="s">
        <v>90</v>
      </c>
    </row>
    <row r="256" spans="1:74" x14ac:dyDescent="0.25">
      <c r="A256" s="1">
        <v>2005</v>
      </c>
      <c r="B256" s="7" t="s">
        <v>71</v>
      </c>
      <c r="C256" s="1">
        <v>11</v>
      </c>
      <c r="D256">
        <v>0.48074896</v>
      </c>
      <c r="E256" t="s">
        <v>84</v>
      </c>
      <c r="F256" s="1">
        <v>0</v>
      </c>
      <c r="G256" s="1">
        <v>0</v>
      </c>
      <c r="H256" s="1">
        <v>1</v>
      </c>
      <c r="I256" s="1">
        <v>125.02710090637207</v>
      </c>
      <c r="J256" s="1">
        <v>1</v>
      </c>
      <c r="K256" s="1">
        <v>1</v>
      </c>
      <c r="L256" s="1">
        <v>0</v>
      </c>
      <c r="M256" s="1">
        <v>1</v>
      </c>
      <c r="N256" s="1">
        <v>0</v>
      </c>
      <c r="O256" s="1">
        <v>0</v>
      </c>
      <c r="P256" s="1" t="s">
        <v>52</v>
      </c>
      <c r="Q256" s="1" t="s">
        <v>52</v>
      </c>
      <c r="R256" s="22">
        <v>3.4766170000000001</v>
      </c>
      <c r="S256" s="15">
        <v>20.5723671637137</v>
      </c>
      <c r="T256">
        <v>57.220001220703097</v>
      </c>
      <c r="U256" s="1">
        <v>28.0087189860465</v>
      </c>
      <c r="V256" s="1">
        <v>4.0660200971934453</v>
      </c>
      <c r="W256">
        <v>5.4090469660983587</v>
      </c>
      <c r="X256" s="24">
        <v>6.1</v>
      </c>
      <c r="Y256" s="1">
        <v>0.69703048467636108</v>
      </c>
      <c r="Z256" s="1">
        <v>15</v>
      </c>
      <c r="AA256" s="1">
        <v>70</v>
      </c>
      <c r="AB256" s="1">
        <v>0.5</v>
      </c>
      <c r="AC256" s="1">
        <v>14</v>
      </c>
      <c r="AD256" s="1">
        <v>0</v>
      </c>
      <c r="AE256" s="1">
        <v>0.5</v>
      </c>
      <c r="AF256" s="1">
        <v>0</v>
      </c>
      <c r="AG256" s="1">
        <f t="shared" si="57"/>
        <v>0.15</v>
      </c>
      <c r="AH256" s="1">
        <f t="shared" si="58"/>
        <v>0.7</v>
      </c>
      <c r="AI256" s="1">
        <f t="shared" si="59"/>
        <v>5.0000000000000001E-3</v>
      </c>
      <c r="AJ256" s="1">
        <f t="shared" si="60"/>
        <v>0.14000000000000001</v>
      </c>
      <c r="AK256" s="1">
        <f t="shared" si="61"/>
        <v>0</v>
      </c>
      <c r="AL256" s="1">
        <f t="shared" si="62"/>
        <v>5.0000000000000001E-3</v>
      </c>
      <c r="AM256" s="1">
        <f t="shared" si="63"/>
        <v>0</v>
      </c>
      <c r="AN256" s="1">
        <f t="shared" si="64"/>
        <v>2.2499999999999999E-2</v>
      </c>
      <c r="AO256" s="1">
        <f t="shared" si="65"/>
        <v>0.48999999999999994</v>
      </c>
      <c r="AP256" s="1">
        <f t="shared" si="66"/>
        <v>2.5000000000000001E-5</v>
      </c>
      <c r="AQ256" s="1">
        <f t="shared" si="67"/>
        <v>1.9600000000000003E-2</v>
      </c>
      <c r="AR256" s="1">
        <f t="shared" si="68"/>
        <v>0</v>
      </c>
      <c r="AS256" s="1">
        <f t="shared" si="69"/>
        <v>2.5000000000000001E-5</v>
      </c>
      <c r="AT256" s="1">
        <f t="shared" si="70"/>
        <v>0</v>
      </c>
      <c r="AU256" s="1">
        <f t="shared" si="71"/>
        <v>1.8791694071220519</v>
      </c>
      <c r="AV256" s="1">
        <v>0.5</v>
      </c>
      <c r="AW256" s="1">
        <v>85</v>
      </c>
      <c r="AX256" s="1">
        <v>84</v>
      </c>
      <c r="AY256" s="1"/>
      <c r="AZ256" s="3">
        <v>0.99</v>
      </c>
      <c r="BA256">
        <f t="shared" si="74"/>
        <v>0.83614864864864857</v>
      </c>
      <c r="BB256" s="1">
        <v>15.523104667663574</v>
      </c>
      <c r="BC256" s="1">
        <v>5.6683492660522461</v>
      </c>
      <c r="BD256" s="1">
        <v>1.275208592414856</v>
      </c>
      <c r="BE256" s="1">
        <v>12.172992706298828</v>
      </c>
      <c r="BF256" s="1">
        <v>2.738558292388916</v>
      </c>
      <c r="BG256" s="1">
        <v>4.4450368881225586</v>
      </c>
      <c r="BH256" t="e">
        <f>#REF!*100</f>
        <v>#REF!</v>
      </c>
      <c r="BI256" t="s">
        <v>24</v>
      </c>
      <c r="BJ256" t="s">
        <v>58</v>
      </c>
      <c r="BK256">
        <v>0.53215000000000001</v>
      </c>
      <c r="BL256">
        <v>1.8791694071220519</v>
      </c>
      <c r="BM256">
        <v>4.8285305210539819</v>
      </c>
      <c r="BN256">
        <v>0.46784999999999999</v>
      </c>
      <c r="BO256">
        <v>0.54200000000000004</v>
      </c>
      <c r="BP256">
        <v>0.58099999999999996</v>
      </c>
      <c r="BQ256">
        <v>0.57999999999999996</v>
      </c>
      <c r="BR256" s="1">
        <v>0</v>
      </c>
      <c r="BS256" s="15">
        <v>4.7270000000000003</v>
      </c>
      <c r="BT256" s="15">
        <v>4.7270000000000003</v>
      </c>
      <c r="BU256" t="s">
        <v>90</v>
      </c>
      <c r="BV256" t="s">
        <v>90</v>
      </c>
    </row>
    <row r="257" spans="1:74" x14ac:dyDescent="0.25">
      <c r="A257" s="1">
        <v>2006</v>
      </c>
      <c r="B257" s="7" t="s">
        <v>71</v>
      </c>
      <c r="C257" s="1">
        <v>11</v>
      </c>
      <c r="D257">
        <v>0.46522733999999999</v>
      </c>
      <c r="E257" t="s">
        <v>84</v>
      </c>
      <c r="F257" s="1">
        <v>0</v>
      </c>
      <c r="G257" s="1">
        <v>0</v>
      </c>
      <c r="H257" s="1">
        <v>1</v>
      </c>
      <c r="I257" s="1">
        <v>125.02710090637207</v>
      </c>
      <c r="J257" s="1">
        <v>1</v>
      </c>
      <c r="K257" s="1">
        <v>1</v>
      </c>
      <c r="L257" s="1">
        <v>0</v>
      </c>
      <c r="M257" s="1">
        <v>1</v>
      </c>
      <c r="N257" s="1">
        <v>0</v>
      </c>
      <c r="O257" s="1">
        <v>0</v>
      </c>
      <c r="P257" s="1" t="s">
        <v>52</v>
      </c>
      <c r="Q257" s="1" t="s">
        <v>52</v>
      </c>
      <c r="R257" s="22">
        <v>3.4171209999999999</v>
      </c>
      <c r="S257" s="25">
        <v>17.925308999999999</v>
      </c>
      <c r="T257">
        <v>57.990001678466797</v>
      </c>
      <c r="U257" s="1">
        <v>28.806574864966176</v>
      </c>
      <c r="V257" s="1">
        <v>1.139893596449433</v>
      </c>
      <c r="W257">
        <v>6.3001264462448319</v>
      </c>
      <c r="X257" s="24">
        <v>6.3</v>
      </c>
      <c r="Y257" s="1">
        <v>0.69703048467636108</v>
      </c>
      <c r="Z257" s="1">
        <v>15</v>
      </c>
      <c r="AA257" s="1">
        <v>70</v>
      </c>
      <c r="AB257" s="1">
        <v>0.5</v>
      </c>
      <c r="AC257" s="1">
        <v>14</v>
      </c>
      <c r="AD257" s="1">
        <v>0</v>
      </c>
      <c r="AE257" s="1">
        <v>0.5</v>
      </c>
      <c r="AF257" s="1">
        <v>0</v>
      </c>
      <c r="AG257" s="1">
        <f t="shared" si="57"/>
        <v>0.15</v>
      </c>
      <c r="AH257" s="1">
        <f t="shared" si="58"/>
        <v>0.7</v>
      </c>
      <c r="AI257" s="1">
        <f t="shared" si="59"/>
        <v>5.0000000000000001E-3</v>
      </c>
      <c r="AJ257" s="1">
        <f t="shared" si="60"/>
        <v>0.14000000000000001</v>
      </c>
      <c r="AK257" s="1">
        <f t="shared" si="61"/>
        <v>0</v>
      </c>
      <c r="AL257" s="1">
        <f t="shared" si="62"/>
        <v>5.0000000000000001E-3</v>
      </c>
      <c r="AM257" s="1">
        <f t="shared" si="63"/>
        <v>0</v>
      </c>
      <c r="AN257" s="1">
        <f t="shared" si="64"/>
        <v>2.2499999999999999E-2</v>
      </c>
      <c r="AO257" s="1">
        <f t="shared" si="65"/>
        <v>0.48999999999999994</v>
      </c>
      <c r="AP257" s="1">
        <f t="shared" si="66"/>
        <v>2.5000000000000001E-5</v>
      </c>
      <c r="AQ257" s="1">
        <f t="shared" si="67"/>
        <v>1.9600000000000003E-2</v>
      </c>
      <c r="AR257" s="1">
        <f t="shared" si="68"/>
        <v>0</v>
      </c>
      <c r="AS257" s="1">
        <f t="shared" si="69"/>
        <v>2.5000000000000001E-5</v>
      </c>
      <c r="AT257" s="1">
        <f t="shared" si="70"/>
        <v>0</v>
      </c>
      <c r="AU257" s="1">
        <f t="shared" si="71"/>
        <v>1.8791694071220519</v>
      </c>
      <c r="AV257" s="1">
        <v>0.5</v>
      </c>
      <c r="AW257" s="1">
        <v>85</v>
      </c>
      <c r="AX257" s="1">
        <v>84</v>
      </c>
      <c r="AY257" s="1"/>
      <c r="AZ257" s="3">
        <v>0.99</v>
      </c>
      <c r="BA257">
        <f t="shared" si="74"/>
        <v>0.83614864864864857</v>
      </c>
      <c r="BB257" s="1">
        <v>15.769782066345215</v>
      </c>
      <c r="BC257" s="1">
        <v>5.7331218719482422</v>
      </c>
      <c r="BD257" s="1">
        <v>1.5063782930374146</v>
      </c>
      <c r="BE257" s="1">
        <v>10.468672752380371</v>
      </c>
      <c r="BF257" s="1">
        <v>2.7506449222564697</v>
      </c>
      <c r="BG257" s="1">
        <v>3.8058977127075195</v>
      </c>
      <c r="BH257" t="e">
        <f>#REF!*100</f>
        <v>#REF!</v>
      </c>
      <c r="BI257" t="s">
        <v>24</v>
      </c>
      <c r="BJ257" t="s">
        <v>58</v>
      </c>
      <c r="BK257">
        <v>0.53215000000000001</v>
      </c>
      <c r="BL257">
        <v>1.8791694071220519</v>
      </c>
      <c r="BM257">
        <v>4.8285305210539819</v>
      </c>
      <c r="BN257">
        <v>0.46784999999999999</v>
      </c>
      <c r="BO257">
        <v>0.54200000000000004</v>
      </c>
      <c r="BP257">
        <v>0.58199999999999996</v>
      </c>
      <c r="BQ257">
        <v>0.58099999999999996</v>
      </c>
      <c r="BR257" s="1">
        <v>0</v>
      </c>
      <c r="BS257" s="15">
        <v>4.7270000000000003</v>
      </c>
      <c r="BT257" s="15">
        <v>4.6360000000000001</v>
      </c>
      <c r="BU257" t="s">
        <v>90</v>
      </c>
      <c r="BV257" t="s">
        <v>90</v>
      </c>
    </row>
    <row r="258" spans="1:74" x14ac:dyDescent="0.25">
      <c r="A258" s="1">
        <v>2007</v>
      </c>
      <c r="B258" s="7" t="s">
        <v>71</v>
      </c>
      <c r="C258" s="1">
        <v>11</v>
      </c>
      <c r="D258">
        <v>0.45352272207039501</v>
      </c>
      <c r="E258" t="s">
        <v>84</v>
      </c>
      <c r="F258" s="1">
        <v>0</v>
      </c>
      <c r="G258" s="1">
        <v>0</v>
      </c>
      <c r="H258" s="1">
        <v>1</v>
      </c>
      <c r="I258" s="1">
        <v>124.14307089996338</v>
      </c>
      <c r="J258" s="1">
        <v>1</v>
      </c>
      <c r="K258" s="1">
        <v>1</v>
      </c>
      <c r="L258" s="1">
        <v>0</v>
      </c>
      <c r="M258" s="1">
        <v>1</v>
      </c>
      <c r="N258" s="1">
        <v>0</v>
      </c>
      <c r="O258" s="1">
        <v>0</v>
      </c>
      <c r="P258" s="1" t="s">
        <v>52</v>
      </c>
      <c r="Q258" s="1" t="s">
        <v>52</v>
      </c>
      <c r="R258" s="22">
        <v>3.4482469999999998</v>
      </c>
      <c r="S258" s="15">
        <v>19.9062486601931</v>
      </c>
      <c r="T258">
        <v>57.919998168945298</v>
      </c>
      <c r="U258" s="1">
        <v>29.324166574317367</v>
      </c>
      <c r="V258" s="1">
        <v>2.5296990151121777</v>
      </c>
      <c r="W258">
        <v>4.907001938511101</v>
      </c>
      <c r="X258" s="24">
        <v>6.3</v>
      </c>
      <c r="Y258" s="1">
        <v>0.69703048467636108</v>
      </c>
      <c r="Z258" s="1">
        <v>15</v>
      </c>
      <c r="AA258" s="1">
        <v>70</v>
      </c>
      <c r="AB258" s="1">
        <v>0.5</v>
      </c>
      <c r="AC258" s="1">
        <v>14</v>
      </c>
      <c r="AD258" s="1">
        <v>0</v>
      </c>
      <c r="AE258" s="1">
        <v>0.5</v>
      </c>
      <c r="AF258" s="1">
        <v>0</v>
      </c>
      <c r="AG258" s="1">
        <f t="shared" si="57"/>
        <v>0.15</v>
      </c>
      <c r="AH258" s="1">
        <f t="shared" si="58"/>
        <v>0.7</v>
      </c>
      <c r="AI258" s="1">
        <f t="shared" si="59"/>
        <v>5.0000000000000001E-3</v>
      </c>
      <c r="AJ258" s="1">
        <f t="shared" si="60"/>
        <v>0.14000000000000001</v>
      </c>
      <c r="AK258" s="1">
        <f t="shared" si="61"/>
        <v>0</v>
      </c>
      <c r="AL258" s="1">
        <f t="shared" si="62"/>
        <v>5.0000000000000001E-3</v>
      </c>
      <c r="AM258" s="1">
        <f t="shared" si="63"/>
        <v>0</v>
      </c>
      <c r="AN258" s="1">
        <f t="shared" si="64"/>
        <v>2.2499999999999999E-2</v>
      </c>
      <c r="AO258" s="1">
        <f t="shared" si="65"/>
        <v>0.48999999999999994</v>
      </c>
      <c r="AP258" s="1">
        <f t="shared" si="66"/>
        <v>2.5000000000000001E-5</v>
      </c>
      <c r="AQ258" s="1">
        <f t="shared" si="67"/>
        <v>1.9600000000000003E-2</v>
      </c>
      <c r="AR258" s="1">
        <f t="shared" si="68"/>
        <v>0</v>
      </c>
      <c r="AS258" s="1">
        <f t="shared" si="69"/>
        <v>2.5000000000000001E-5</v>
      </c>
      <c r="AT258" s="1">
        <f t="shared" si="70"/>
        <v>0</v>
      </c>
      <c r="AU258" s="1">
        <f t="shared" si="71"/>
        <v>1.8791694071220519</v>
      </c>
      <c r="AV258" s="1">
        <v>0.5</v>
      </c>
      <c r="AW258" s="1">
        <v>85</v>
      </c>
      <c r="AX258" s="1">
        <v>84</v>
      </c>
      <c r="AY258" s="1"/>
      <c r="AZ258" s="3">
        <v>0.98299999999999998</v>
      </c>
      <c r="BA258">
        <f t="shared" si="74"/>
        <v>0.8302364864864864</v>
      </c>
      <c r="BB258" s="1">
        <v>15.744106292724609</v>
      </c>
      <c r="BC258" s="1">
        <v>5.7123041152954102</v>
      </c>
      <c r="BD258" s="1">
        <v>1.4378596544265747</v>
      </c>
      <c r="BE258" s="1">
        <v>10.973750114440918</v>
      </c>
      <c r="BF258" s="1">
        <v>2.7561948299407959</v>
      </c>
      <c r="BG258" s="1">
        <v>3.981132984161377</v>
      </c>
      <c r="BH258" t="e">
        <f>#REF!*100</f>
        <v>#REF!</v>
      </c>
      <c r="BI258" t="s">
        <v>24</v>
      </c>
      <c r="BJ258" t="s">
        <v>58</v>
      </c>
      <c r="BK258">
        <v>0.53215000000000001</v>
      </c>
      <c r="BL258">
        <v>1.8791694071220519</v>
      </c>
      <c r="BM258">
        <v>4.8214346980725127</v>
      </c>
      <c r="BN258">
        <v>0.46784999999999999</v>
      </c>
      <c r="BO258">
        <v>0.54200000000000004</v>
      </c>
      <c r="BP258">
        <v>0.58199999999999996</v>
      </c>
      <c r="BQ258">
        <v>0.58199999999999996</v>
      </c>
      <c r="BR258" s="1">
        <v>0</v>
      </c>
      <c r="BS258" s="15">
        <v>4.6360000000000001</v>
      </c>
      <c r="BT258" s="15">
        <v>4.6360000000000001</v>
      </c>
      <c r="BU258" t="s">
        <v>90</v>
      </c>
      <c r="BV258" t="s">
        <v>90</v>
      </c>
    </row>
    <row r="259" spans="1:74" x14ac:dyDescent="0.25">
      <c r="A259" s="1">
        <v>2008</v>
      </c>
      <c r="B259" s="7" t="s">
        <v>71</v>
      </c>
      <c r="C259" s="1">
        <v>11</v>
      </c>
      <c r="D259">
        <v>0.47647924000000003</v>
      </c>
      <c r="E259" t="s">
        <v>84</v>
      </c>
      <c r="F259" s="1">
        <v>0</v>
      </c>
      <c r="G259" s="1">
        <v>0</v>
      </c>
      <c r="H259" s="1">
        <v>1</v>
      </c>
      <c r="I259" s="1">
        <v>121.49098088073731</v>
      </c>
      <c r="J259" s="1">
        <v>1</v>
      </c>
      <c r="K259" s="1">
        <v>1</v>
      </c>
      <c r="L259" s="1">
        <v>0</v>
      </c>
      <c r="M259" s="1">
        <v>1</v>
      </c>
      <c r="N259" s="1">
        <v>0</v>
      </c>
      <c r="O259" s="1">
        <v>0</v>
      </c>
      <c r="P259" s="1" t="s">
        <v>52</v>
      </c>
      <c r="Q259" s="1" t="s">
        <v>52</v>
      </c>
      <c r="R259" s="22">
        <v>3.5140400000000001</v>
      </c>
      <c r="S259" s="25">
        <v>17.886822000000002</v>
      </c>
      <c r="T259">
        <v>57.610000610351598</v>
      </c>
      <c r="U259" s="1">
        <v>30.17290828557589</v>
      </c>
      <c r="V259" s="1">
        <v>2.5513989976038696</v>
      </c>
      <c r="W259">
        <v>6.0012529513831225</v>
      </c>
      <c r="X259" s="24">
        <v>6.7</v>
      </c>
      <c r="Y259" s="1">
        <v>0.69703048467636108</v>
      </c>
      <c r="Z259" s="1">
        <v>15</v>
      </c>
      <c r="AA259" s="1">
        <v>70</v>
      </c>
      <c r="AB259" s="1">
        <v>0.5</v>
      </c>
      <c r="AC259" s="1">
        <v>14</v>
      </c>
      <c r="AD259" s="1">
        <v>0</v>
      </c>
      <c r="AE259" s="1">
        <v>0.5</v>
      </c>
      <c r="AF259" s="1">
        <v>0</v>
      </c>
      <c r="AG259" s="1">
        <f t="shared" ref="AG259:AG322" si="75">Z259/100</f>
        <v>0.15</v>
      </c>
      <c r="AH259" s="1">
        <f t="shared" ref="AH259:AH322" si="76">AA259/100</f>
        <v>0.7</v>
      </c>
      <c r="AI259" s="1">
        <f t="shared" ref="AI259:AI322" si="77">AB259/100</f>
        <v>5.0000000000000001E-3</v>
      </c>
      <c r="AJ259" s="1">
        <f t="shared" ref="AJ259:AJ322" si="78">AC259/100</f>
        <v>0.14000000000000001</v>
      </c>
      <c r="AK259" s="1">
        <f t="shared" ref="AK259:AK322" si="79">AD259/100</f>
        <v>0</v>
      </c>
      <c r="AL259" s="1">
        <f t="shared" ref="AL259:AL322" si="80">AE259/100</f>
        <v>5.0000000000000001E-3</v>
      </c>
      <c r="AM259" s="1">
        <f t="shared" ref="AM259:AM322" si="81">AF259/100</f>
        <v>0</v>
      </c>
      <c r="AN259" s="1">
        <f t="shared" ref="AN259:AN322" si="82">AG259^2</f>
        <v>2.2499999999999999E-2</v>
      </c>
      <c r="AO259" s="1">
        <f t="shared" ref="AO259:AO322" si="83">AH259^2</f>
        <v>0.48999999999999994</v>
      </c>
      <c r="AP259" s="1">
        <f t="shared" ref="AP259:AP322" si="84">AI259^2</f>
        <v>2.5000000000000001E-5</v>
      </c>
      <c r="AQ259" s="1">
        <f t="shared" ref="AQ259:AQ322" si="85">AJ259^2</f>
        <v>1.9600000000000003E-2</v>
      </c>
      <c r="AR259" s="1">
        <f t="shared" ref="AR259:AR322" si="86">AK259^2</f>
        <v>0</v>
      </c>
      <c r="AS259" s="1">
        <f t="shared" ref="AS259:AS322" si="87">AL259^2</f>
        <v>2.5000000000000001E-5</v>
      </c>
      <c r="AT259" s="1">
        <f t="shared" ref="AT259:AT322" si="88">AM259^2</f>
        <v>0</v>
      </c>
      <c r="AU259" s="1">
        <f t="shared" ref="AU259:AU322" si="89">1/SUM(AN259:AT259)</f>
        <v>1.8791694071220519</v>
      </c>
      <c r="AV259" s="1">
        <v>0.5</v>
      </c>
      <c r="AW259" s="1">
        <v>85</v>
      </c>
      <c r="AX259" s="1">
        <v>84</v>
      </c>
      <c r="AY259" s="1"/>
      <c r="AZ259" s="3">
        <v>0.96200000000000008</v>
      </c>
      <c r="BA259">
        <f t="shared" si="74"/>
        <v>0.8125</v>
      </c>
      <c r="BB259" s="1">
        <v>15.71843147277832</v>
      </c>
      <c r="BC259" s="1">
        <v>5.6914858818054199</v>
      </c>
      <c r="BD259" s="1">
        <v>1.3693411350250244</v>
      </c>
      <c r="BE259" s="1">
        <v>11.478828430175781</v>
      </c>
      <c r="BF259" s="1">
        <v>2.7617447376251221</v>
      </c>
      <c r="BG259" s="1">
        <v>4.1563682556152344</v>
      </c>
      <c r="BH259" t="e">
        <f>#REF!*100</f>
        <v>#REF!</v>
      </c>
      <c r="BI259" t="s">
        <v>24</v>
      </c>
      <c r="BJ259" t="s">
        <v>58</v>
      </c>
      <c r="BK259">
        <v>0.53215000000000001</v>
      </c>
      <c r="BL259">
        <v>1.8791694071220519</v>
      </c>
      <c r="BM259">
        <v>4.7998400285910527</v>
      </c>
      <c r="BN259">
        <v>0.46784999999999999</v>
      </c>
      <c r="BO259">
        <v>0.54200000000000004</v>
      </c>
      <c r="BP259">
        <v>0.58299999999999996</v>
      </c>
      <c r="BQ259">
        <v>0.58199999999999996</v>
      </c>
      <c r="BR259" s="1">
        <v>0</v>
      </c>
      <c r="BS259" s="15">
        <v>4.6360000000000001</v>
      </c>
      <c r="BT259" s="15">
        <v>4.6360000000000001</v>
      </c>
      <c r="BU259" t="s">
        <v>90</v>
      </c>
      <c r="BV259" t="s">
        <v>90</v>
      </c>
    </row>
    <row r="260" spans="1:74" x14ac:dyDescent="0.25">
      <c r="A260" s="1">
        <v>2009</v>
      </c>
      <c r="B260" s="7" t="s">
        <v>71</v>
      </c>
      <c r="C260" s="1">
        <v>11</v>
      </c>
      <c r="D260">
        <v>0.44221889291974098</v>
      </c>
      <c r="E260" t="s">
        <v>84</v>
      </c>
      <c r="F260" s="1">
        <v>0</v>
      </c>
      <c r="G260" s="1">
        <v>0</v>
      </c>
      <c r="H260" s="1">
        <v>1</v>
      </c>
      <c r="I260" s="1">
        <v>119.72292086791991</v>
      </c>
      <c r="J260" s="1">
        <v>1</v>
      </c>
      <c r="K260" s="1">
        <v>1</v>
      </c>
      <c r="L260" s="1">
        <v>0</v>
      </c>
      <c r="M260" s="1">
        <v>1</v>
      </c>
      <c r="N260" s="1">
        <v>0</v>
      </c>
      <c r="O260" s="1">
        <v>0</v>
      </c>
      <c r="P260" s="1" t="s">
        <v>52</v>
      </c>
      <c r="Q260" s="1" t="s">
        <v>52</v>
      </c>
      <c r="R260" s="22">
        <v>3.8127019999999998</v>
      </c>
      <c r="S260" s="15">
        <v>21.2384856672344</v>
      </c>
      <c r="T260">
        <v>56.680000305175803</v>
      </c>
      <c r="U260" s="1">
        <v>28.754363125229116</v>
      </c>
      <c r="V260" s="1">
        <v>3.4163943273205</v>
      </c>
      <c r="W260">
        <v>3.5369366367280719</v>
      </c>
      <c r="X260" s="24">
        <v>7.3</v>
      </c>
      <c r="Y260" s="1">
        <v>0.69703048467636108</v>
      </c>
      <c r="Z260" s="1">
        <v>15</v>
      </c>
      <c r="AA260" s="1">
        <v>70</v>
      </c>
      <c r="AB260" s="1">
        <v>0.5</v>
      </c>
      <c r="AC260" s="1">
        <v>14</v>
      </c>
      <c r="AD260" s="1">
        <v>0</v>
      </c>
      <c r="AE260" s="1">
        <v>0.5</v>
      </c>
      <c r="AF260" s="1">
        <v>0</v>
      </c>
      <c r="AG260" s="1">
        <f t="shared" si="75"/>
        <v>0.15</v>
      </c>
      <c r="AH260" s="1">
        <f t="shared" si="76"/>
        <v>0.7</v>
      </c>
      <c r="AI260" s="1">
        <f t="shared" si="77"/>
        <v>5.0000000000000001E-3</v>
      </c>
      <c r="AJ260" s="1">
        <f t="shared" si="78"/>
        <v>0.14000000000000001</v>
      </c>
      <c r="AK260" s="1">
        <f t="shared" si="79"/>
        <v>0</v>
      </c>
      <c r="AL260" s="1">
        <f t="shared" si="80"/>
        <v>5.0000000000000001E-3</v>
      </c>
      <c r="AM260" s="1">
        <f t="shared" si="81"/>
        <v>0</v>
      </c>
      <c r="AN260" s="1">
        <f t="shared" si="82"/>
        <v>2.2499999999999999E-2</v>
      </c>
      <c r="AO260" s="1">
        <f t="shared" si="83"/>
        <v>0.48999999999999994</v>
      </c>
      <c r="AP260" s="1">
        <f t="shared" si="84"/>
        <v>2.5000000000000001E-5</v>
      </c>
      <c r="AQ260" s="1">
        <f t="shared" si="85"/>
        <v>1.9600000000000003E-2</v>
      </c>
      <c r="AR260" s="1">
        <f t="shared" si="86"/>
        <v>0</v>
      </c>
      <c r="AS260" s="1">
        <f t="shared" si="87"/>
        <v>2.5000000000000001E-5</v>
      </c>
      <c r="AT260" s="1">
        <f t="shared" si="88"/>
        <v>0</v>
      </c>
      <c r="AU260" s="1">
        <f t="shared" si="89"/>
        <v>1.8791694071220519</v>
      </c>
      <c r="AV260" s="1">
        <v>0.5</v>
      </c>
      <c r="AW260" s="1">
        <v>85</v>
      </c>
      <c r="AX260" s="1">
        <v>84</v>
      </c>
      <c r="AY260" s="1"/>
      <c r="AZ260" s="3">
        <v>0.94799999999999995</v>
      </c>
      <c r="BA260">
        <f t="shared" si="74"/>
        <v>0.80067567567567555</v>
      </c>
      <c r="BB260" s="1">
        <v>15.759160041809082</v>
      </c>
      <c r="BC260" s="1">
        <v>5.8561367988586426</v>
      </c>
      <c r="BD260" s="1">
        <v>1.4784053564071655</v>
      </c>
      <c r="BE260" s="1">
        <v>10.715852737426758</v>
      </c>
      <c r="BF260" s="1">
        <v>2.692983865737915</v>
      </c>
      <c r="BG260" s="1">
        <v>3.9745316505432129</v>
      </c>
      <c r="BH260" t="e">
        <f>#REF!*100</f>
        <v>#REF!</v>
      </c>
      <c r="BI260" t="s">
        <v>24</v>
      </c>
      <c r="BJ260" t="s">
        <v>58</v>
      </c>
      <c r="BK260">
        <v>0.53215000000000001</v>
      </c>
      <c r="BL260">
        <v>1.8791694071220519</v>
      </c>
      <c r="BM260">
        <v>4.7851800801803694</v>
      </c>
      <c r="BN260">
        <v>0.46784999999999999</v>
      </c>
      <c r="BO260">
        <v>0.54200000000000004</v>
      </c>
      <c r="BP260">
        <v>0.58399999999999996</v>
      </c>
      <c r="BQ260">
        <v>0.58299999999999996</v>
      </c>
      <c r="BR260" s="1">
        <v>0</v>
      </c>
      <c r="BS260" s="15">
        <v>4.6360000000000001</v>
      </c>
      <c r="BT260" s="15">
        <v>4.5449999999999999</v>
      </c>
      <c r="BU260" t="s">
        <v>90</v>
      </c>
      <c r="BV260" t="s">
        <v>90</v>
      </c>
    </row>
    <row r="261" spans="1:74" x14ac:dyDescent="0.25">
      <c r="A261" s="1">
        <v>2010</v>
      </c>
      <c r="B261" s="7" t="s">
        <v>71</v>
      </c>
      <c r="C261" s="1">
        <v>11</v>
      </c>
      <c r="D261">
        <v>0.44829045000000001</v>
      </c>
      <c r="E261" t="s">
        <v>84</v>
      </c>
      <c r="F261" s="1">
        <v>0</v>
      </c>
      <c r="G261" s="1">
        <v>0</v>
      </c>
      <c r="H261" s="1">
        <v>1</v>
      </c>
      <c r="I261" s="1">
        <v>120.73324087524414</v>
      </c>
      <c r="J261" s="1">
        <v>1</v>
      </c>
      <c r="K261" s="1">
        <v>1</v>
      </c>
      <c r="L261" s="1">
        <v>0</v>
      </c>
      <c r="M261" s="1">
        <v>1</v>
      </c>
      <c r="N261" s="1">
        <v>0</v>
      </c>
      <c r="O261" s="1">
        <v>0</v>
      </c>
      <c r="P261" s="1" t="s">
        <v>52</v>
      </c>
      <c r="Q261" s="1" t="s">
        <v>52</v>
      </c>
      <c r="R261" s="22">
        <v>3.687411</v>
      </c>
      <c r="S261" s="25">
        <v>18.047391000000001</v>
      </c>
      <c r="T261">
        <v>56.5</v>
      </c>
      <c r="U261" s="1">
        <v>31.074884010847413</v>
      </c>
      <c r="V261" s="1">
        <v>0.76710335014043707</v>
      </c>
      <c r="W261">
        <v>4.4851575229089207</v>
      </c>
      <c r="X261" s="24">
        <v>7.4</v>
      </c>
      <c r="Y261" s="1">
        <v>0.69703048467636108</v>
      </c>
      <c r="Z261" s="1">
        <v>15</v>
      </c>
      <c r="AA261" s="1">
        <v>70</v>
      </c>
      <c r="AB261" s="1">
        <v>0.5</v>
      </c>
      <c r="AC261" s="1">
        <v>14</v>
      </c>
      <c r="AD261" s="1">
        <v>0</v>
      </c>
      <c r="AE261" s="1">
        <v>0.5</v>
      </c>
      <c r="AF261" s="1">
        <v>0</v>
      </c>
      <c r="AG261" s="1">
        <f t="shared" si="75"/>
        <v>0.15</v>
      </c>
      <c r="AH261" s="1">
        <f t="shared" si="76"/>
        <v>0.7</v>
      </c>
      <c r="AI261" s="1">
        <f t="shared" si="77"/>
        <v>5.0000000000000001E-3</v>
      </c>
      <c r="AJ261" s="1">
        <f t="shared" si="78"/>
        <v>0.14000000000000001</v>
      </c>
      <c r="AK261" s="1">
        <f t="shared" si="79"/>
        <v>0</v>
      </c>
      <c r="AL261" s="1">
        <f t="shared" si="80"/>
        <v>5.0000000000000001E-3</v>
      </c>
      <c r="AM261" s="1">
        <f t="shared" si="81"/>
        <v>0</v>
      </c>
      <c r="AN261" s="1">
        <f t="shared" si="82"/>
        <v>2.2499999999999999E-2</v>
      </c>
      <c r="AO261" s="1">
        <f t="shared" si="83"/>
        <v>0.48999999999999994</v>
      </c>
      <c r="AP261" s="1">
        <f t="shared" si="84"/>
        <v>2.5000000000000001E-5</v>
      </c>
      <c r="AQ261" s="1">
        <f t="shared" si="85"/>
        <v>1.9600000000000003E-2</v>
      </c>
      <c r="AR261" s="1">
        <f t="shared" si="86"/>
        <v>0</v>
      </c>
      <c r="AS261" s="1">
        <f t="shared" si="87"/>
        <v>2.5000000000000001E-5</v>
      </c>
      <c r="AT261" s="1">
        <f t="shared" si="88"/>
        <v>0</v>
      </c>
      <c r="AU261" s="1">
        <f t="shared" si="89"/>
        <v>1.8791694071220519</v>
      </c>
      <c r="AV261" s="1">
        <v>0.5</v>
      </c>
      <c r="AW261" s="1">
        <v>85</v>
      </c>
      <c r="AX261" s="1">
        <v>84</v>
      </c>
      <c r="AY261" s="1"/>
      <c r="AZ261" s="3">
        <v>0.95599999999999996</v>
      </c>
      <c r="BA261">
        <f t="shared" si="74"/>
        <v>0.80743243243243223</v>
      </c>
      <c r="BB261" s="1">
        <v>15.79988956451416</v>
      </c>
      <c r="BC261" s="1">
        <v>6.0207877159118652</v>
      </c>
      <c r="BD261" s="1">
        <v>1.5874694585800171</v>
      </c>
      <c r="BE261" s="1">
        <v>9.9528779983520508</v>
      </c>
      <c r="BF261" s="1">
        <v>2.624222993850708</v>
      </c>
      <c r="BG261" s="1">
        <v>3.7926950454711914</v>
      </c>
      <c r="BH261" t="e">
        <f>#REF!*100</f>
        <v>#REF!</v>
      </c>
      <c r="BI261" t="s">
        <v>24</v>
      </c>
      <c r="BJ261" t="s">
        <v>58</v>
      </c>
      <c r="BK261">
        <v>0.53215000000000001</v>
      </c>
      <c r="BL261">
        <v>1.8791694071220519</v>
      </c>
      <c r="BM261">
        <v>4.7935834909767481</v>
      </c>
      <c r="BN261">
        <v>0.46784999999999999</v>
      </c>
      <c r="BO261">
        <v>0.54200000000000004</v>
      </c>
      <c r="BP261">
        <v>0.58499999999999996</v>
      </c>
      <c r="BQ261">
        <v>0.58399999999999996</v>
      </c>
      <c r="BR261" s="1">
        <v>0</v>
      </c>
      <c r="BS261" s="15">
        <v>4.5449999999999999</v>
      </c>
      <c r="BT261" s="15">
        <v>4.5449999999999999</v>
      </c>
      <c r="BU261" t="s">
        <v>90</v>
      </c>
      <c r="BV261" t="s">
        <v>90</v>
      </c>
    </row>
    <row r="262" spans="1:74" x14ac:dyDescent="0.25">
      <c r="A262" s="1">
        <v>2011</v>
      </c>
      <c r="B262" s="7" t="s">
        <v>71</v>
      </c>
      <c r="C262" s="1">
        <v>11</v>
      </c>
      <c r="D262">
        <v>0.433741021056751</v>
      </c>
      <c r="E262" t="s">
        <v>84</v>
      </c>
      <c r="F262" s="1">
        <v>0</v>
      </c>
      <c r="G262" s="1">
        <v>0</v>
      </c>
      <c r="H262" s="1">
        <v>1</v>
      </c>
      <c r="I262" s="1">
        <v>121.11211087799073</v>
      </c>
      <c r="J262" s="1">
        <v>1</v>
      </c>
      <c r="K262" s="1">
        <v>1</v>
      </c>
      <c r="L262" s="1">
        <v>0</v>
      </c>
      <c r="M262" s="1">
        <v>1</v>
      </c>
      <c r="N262" s="1">
        <v>0</v>
      </c>
      <c r="O262" s="1">
        <v>0</v>
      </c>
      <c r="P262" s="1" t="s">
        <v>52</v>
      </c>
      <c r="Q262" s="1" t="s">
        <v>52</v>
      </c>
      <c r="R262" s="22">
        <v>3.6361240000000001</v>
      </c>
      <c r="S262" s="15">
        <v>21.2384856672344</v>
      </c>
      <c r="T262">
        <v>56.669998168945298</v>
      </c>
      <c r="U262" s="1">
        <v>32.512188871517161</v>
      </c>
      <c r="V262" s="1">
        <v>-0.35334987780209581</v>
      </c>
      <c r="W262">
        <v>5.2878678858484136</v>
      </c>
      <c r="X262" s="24">
        <v>7.2</v>
      </c>
      <c r="Y262" s="1">
        <v>0.69703048467636108</v>
      </c>
      <c r="Z262" s="1">
        <v>15</v>
      </c>
      <c r="AA262" s="1">
        <v>70</v>
      </c>
      <c r="AB262" s="1">
        <v>0.5</v>
      </c>
      <c r="AC262" s="1">
        <v>14</v>
      </c>
      <c r="AD262" s="1">
        <v>0</v>
      </c>
      <c r="AE262" s="1">
        <v>0.5</v>
      </c>
      <c r="AF262" s="1">
        <v>0</v>
      </c>
      <c r="AG262" s="1">
        <f t="shared" si="75"/>
        <v>0.15</v>
      </c>
      <c r="AH262" s="1">
        <f t="shared" si="76"/>
        <v>0.7</v>
      </c>
      <c r="AI262" s="1">
        <f t="shared" si="77"/>
        <v>5.0000000000000001E-3</v>
      </c>
      <c r="AJ262" s="1">
        <f t="shared" si="78"/>
        <v>0.14000000000000001</v>
      </c>
      <c r="AK262" s="1">
        <f t="shared" si="79"/>
        <v>0</v>
      </c>
      <c r="AL262" s="1">
        <f t="shared" si="80"/>
        <v>5.0000000000000001E-3</v>
      </c>
      <c r="AM262" s="1">
        <f t="shared" si="81"/>
        <v>0</v>
      </c>
      <c r="AN262" s="1">
        <f t="shared" si="82"/>
        <v>2.2499999999999999E-2</v>
      </c>
      <c r="AO262" s="1">
        <f t="shared" si="83"/>
        <v>0.48999999999999994</v>
      </c>
      <c r="AP262" s="1">
        <f t="shared" si="84"/>
        <v>2.5000000000000001E-5</v>
      </c>
      <c r="AQ262" s="1">
        <f t="shared" si="85"/>
        <v>1.9600000000000003E-2</v>
      </c>
      <c r="AR262" s="1">
        <f t="shared" si="86"/>
        <v>0</v>
      </c>
      <c r="AS262" s="1">
        <f t="shared" si="87"/>
        <v>2.5000000000000001E-5</v>
      </c>
      <c r="AT262" s="1">
        <f t="shared" si="88"/>
        <v>0</v>
      </c>
      <c r="AU262" s="1">
        <f t="shared" si="89"/>
        <v>1.8791694071220519</v>
      </c>
      <c r="AV262" s="1">
        <v>0.5</v>
      </c>
      <c r="AW262" s="1">
        <v>85</v>
      </c>
      <c r="AX262" s="1">
        <v>84</v>
      </c>
      <c r="AY262" s="1"/>
      <c r="AZ262" s="3">
        <v>0.95900000000000007</v>
      </c>
      <c r="BA262">
        <f t="shared" si="74"/>
        <v>0.80996621621621612</v>
      </c>
      <c r="BB262" s="1">
        <v>15.640999794006348</v>
      </c>
      <c r="BC262" s="1">
        <v>5.9225773811340332</v>
      </c>
      <c r="BD262" s="1">
        <v>1.5745394229888916</v>
      </c>
      <c r="BE262" s="1">
        <v>9.9335393905639648</v>
      </c>
      <c r="BF262" s="1">
        <v>2.6411924362182617</v>
      </c>
      <c r="BG262" s="1">
        <v>3.7612078189849854</v>
      </c>
      <c r="BH262" t="e">
        <f>#REF!*100</f>
        <v>#REF!</v>
      </c>
      <c r="BI262" t="s">
        <v>24</v>
      </c>
      <c r="BJ262" t="s">
        <v>58</v>
      </c>
      <c r="BK262">
        <v>0.53215000000000001</v>
      </c>
      <c r="BL262">
        <v>1.8791694071220519</v>
      </c>
      <c r="BM262">
        <v>4.7967166528087848</v>
      </c>
      <c r="BN262">
        <v>0.46784999999999999</v>
      </c>
      <c r="BO262">
        <v>0.54200000000000004</v>
      </c>
      <c r="BP262">
        <v>0.58599999999999997</v>
      </c>
      <c r="BQ262">
        <v>0.58499999999999996</v>
      </c>
      <c r="BR262" s="1">
        <v>0</v>
      </c>
      <c r="BS262" s="15">
        <v>4.5449999999999999</v>
      </c>
      <c r="BT262" s="15">
        <v>4.5449999999999999</v>
      </c>
      <c r="BU262" t="s">
        <v>90</v>
      </c>
      <c r="BV262" t="s">
        <v>90</v>
      </c>
    </row>
    <row r="263" spans="1:74" x14ac:dyDescent="0.25">
      <c r="A263" s="1">
        <v>2012</v>
      </c>
      <c r="B263" s="7" t="s">
        <v>71</v>
      </c>
      <c r="C263" s="1">
        <v>11</v>
      </c>
      <c r="D263">
        <v>0.4631728</v>
      </c>
      <c r="E263" t="s">
        <v>84</v>
      </c>
      <c r="F263" s="1">
        <v>0</v>
      </c>
      <c r="G263" s="1">
        <v>0</v>
      </c>
      <c r="H263" s="1">
        <v>1</v>
      </c>
      <c r="I263" s="1">
        <v>120.4806608734131</v>
      </c>
      <c r="J263" s="1">
        <v>1</v>
      </c>
      <c r="K263" s="1">
        <v>1</v>
      </c>
      <c r="L263" s="1">
        <v>0</v>
      </c>
      <c r="M263" s="1">
        <v>1</v>
      </c>
      <c r="N263" s="1">
        <v>0</v>
      </c>
      <c r="O263" s="1">
        <v>0</v>
      </c>
      <c r="P263" s="1" t="s">
        <v>52</v>
      </c>
      <c r="Q263" s="1" t="s">
        <v>52</v>
      </c>
      <c r="R263" s="22">
        <v>3.6283970000000001</v>
      </c>
      <c r="S263" s="25">
        <v>20.233936</v>
      </c>
      <c r="T263">
        <v>57.459999084472699</v>
      </c>
      <c r="U263" s="1">
        <v>33.761621662851226</v>
      </c>
      <c r="V263" s="1">
        <v>1.4160486177293061</v>
      </c>
      <c r="W263">
        <v>3.2685011502455126</v>
      </c>
      <c r="X263" s="24">
        <v>7.2</v>
      </c>
      <c r="Y263" s="1">
        <v>0.69703048467636108</v>
      </c>
      <c r="Z263" s="1">
        <v>15</v>
      </c>
      <c r="AA263" s="1">
        <v>70</v>
      </c>
      <c r="AB263" s="1">
        <v>0.5</v>
      </c>
      <c r="AC263" s="1">
        <v>14</v>
      </c>
      <c r="AD263" s="1">
        <v>0</v>
      </c>
      <c r="AE263" s="1">
        <v>0.5</v>
      </c>
      <c r="AF263" s="1">
        <v>0</v>
      </c>
      <c r="AG263" s="1">
        <f t="shared" si="75"/>
        <v>0.15</v>
      </c>
      <c r="AH263" s="1">
        <f t="shared" si="76"/>
        <v>0.7</v>
      </c>
      <c r="AI263" s="1">
        <f t="shared" si="77"/>
        <v>5.0000000000000001E-3</v>
      </c>
      <c r="AJ263" s="1">
        <f t="shared" si="78"/>
        <v>0.14000000000000001</v>
      </c>
      <c r="AK263" s="1">
        <f t="shared" si="79"/>
        <v>0</v>
      </c>
      <c r="AL263" s="1">
        <f t="shared" si="80"/>
        <v>5.0000000000000001E-3</v>
      </c>
      <c r="AM263" s="1">
        <f t="shared" si="81"/>
        <v>0</v>
      </c>
      <c r="AN263" s="1">
        <f t="shared" si="82"/>
        <v>2.2499999999999999E-2</v>
      </c>
      <c r="AO263" s="1">
        <f t="shared" si="83"/>
        <v>0.48999999999999994</v>
      </c>
      <c r="AP263" s="1">
        <f t="shared" si="84"/>
        <v>2.5000000000000001E-5</v>
      </c>
      <c r="AQ263" s="1">
        <f t="shared" si="85"/>
        <v>1.9600000000000003E-2</v>
      </c>
      <c r="AR263" s="1">
        <f t="shared" si="86"/>
        <v>0</v>
      </c>
      <c r="AS263" s="1">
        <f t="shared" si="87"/>
        <v>2.5000000000000001E-5</v>
      </c>
      <c r="AT263" s="1">
        <f t="shared" si="88"/>
        <v>0</v>
      </c>
      <c r="AU263" s="1">
        <f t="shared" si="89"/>
        <v>1.8791694071220519</v>
      </c>
      <c r="AV263" s="1">
        <v>0.5</v>
      </c>
      <c r="AW263" s="1">
        <v>85</v>
      </c>
      <c r="AX263" s="1">
        <v>84</v>
      </c>
      <c r="AY263" s="1"/>
      <c r="AZ263" s="3">
        <v>0.95400000000000007</v>
      </c>
      <c r="BA263">
        <f t="shared" si="74"/>
        <v>0.8057432432432432</v>
      </c>
      <c r="BB263" s="1">
        <v>15.482109069824219</v>
      </c>
      <c r="BC263" s="1">
        <v>5.824366569519043</v>
      </c>
      <c r="BD263" s="1">
        <v>1.5616092681884766</v>
      </c>
      <c r="BE263" s="1">
        <v>9.9142017364501953</v>
      </c>
      <c r="BF263" s="1">
        <v>2.6581618785858154</v>
      </c>
      <c r="BG263" s="1">
        <v>3.7297208309173584</v>
      </c>
      <c r="BH263" t="e">
        <f>#REF!*100</f>
        <v>#REF!</v>
      </c>
      <c r="BI263" t="s">
        <v>24</v>
      </c>
      <c r="BJ263" t="s">
        <v>58</v>
      </c>
      <c r="BK263">
        <v>0.53215000000000001</v>
      </c>
      <c r="BL263">
        <v>1.8791694071220519</v>
      </c>
      <c r="BM263">
        <v>4.7914892493736332</v>
      </c>
      <c r="BN263">
        <v>0.46784999999999999</v>
      </c>
      <c r="BO263">
        <v>0.54200000000000004</v>
      </c>
      <c r="BP263">
        <v>0.58599999999999997</v>
      </c>
      <c r="BQ263">
        <v>0.58599999999999997</v>
      </c>
      <c r="BR263" s="1">
        <v>0</v>
      </c>
      <c r="BS263" s="15">
        <v>4.5449999999999999</v>
      </c>
      <c r="BT263" s="15">
        <v>4.5449999999999999</v>
      </c>
      <c r="BU263" t="s">
        <v>90</v>
      </c>
      <c r="BV263" t="s">
        <v>90</v>
      </c>
    </row>
    <row r="264" spans="1:74" x14ac:dyDescent="0.25">
      <c r="A264" s="1">
        <v>2013</v>
      </c>
      <c r="B264" s="7" t="s">
        <v>71</v>
      </c>
      <c r="C264" s="1">
        <v>11</v>
      </c>
      <c r="D264">
        <v>0.432328042412919</v>
      </c>
      <c r="E264" t="s">
        <v>84</v>
      </c>
      <c r="F264" s="1">
        <v>0</v>
      </c>
      <c r="G264" s="1">
        <v>0</v>
      </c>
      <c r="H264" s="1">
        <v>1</v>
      </c>
      <c r="I264" s="1">
        <v>120.98582087707518</v>
      </c>
      <c r="J264" s="1">
        <v>1</v>
      </c>
      <c r="K264" s="1">
        <v>1</v>
      </c>
      <c r="L264" s="1">
        <v>0</v>
      </c>
      <c r="M264" s="1">
        <v>0</v>
      </c>
      <c r="N264" s="1">
        <v>1</v>
      </c>
      <c r="O264" s="1">
        <v>0</v>
      </c>
      <c r="P264" s="1" t="s">
        <v>54</v>
      </c>
      <c r="Q264" s="1" t="s">
        <v>54</v>
      </c>
      <c r="R264" s="22">
        <v>3.677314</v>
      </c>
      <c r="S264" s="15">
        <v>21.016446166060899</v>
      </c>
      <c r="T264">
        <v>57.310001373291001</v>
      </c>
      <c r="U264" s="1">
        <v>32.630765907913208</v>
      </c>
      <c r="V264" s="1">
        <v>2.4611718475183038</v>
      </c>
      <c r="W264">
        <v>1.7442329163233268</v>
      </c>
      <c r="X264" s="24">
        <v>7.6</v>
      </c>
      <c r="Y264" s="1">
        <v>0.69703048467636108</v>
      </c>
      <c r="Z264" s="1">
        <v>15</v>
      </c>
      <c r="AA264" s="1">
        <v>70</v>
      </c>
      <c r="AB264" s="1">
        <v>0.5</v>
      </c>
      <c r="AC264" s="1">
        <v>14</v>
      </c>
      <c r="AD264" s="1">
        <v>0</v>
      </c>
      <c r="AE264" s="1">
        <v>0.5</v>
      </c>
      <c r="AF264" s="1">
        <v>0</v>
      </c>
      <c r="AG264" s="1">
        <f t="shared" si="75"/>
        <v>0.15</v>
      </c>
      <c r="AH264" s="1">
        <f t="shared" si="76"/>
        <v>0.7</v>
      </c>
      <c r="AI264" s="1">
        <f t="shared" si="77"/>
        <v>5.0000000000000001E-3</v>
      </c>
      <c r="AJ264" s="1">
        <f t="shared" si="78"/>
        <v>0.14000000000000001</v>
      </c>
      <c r="AK264" s="1">
        <f t="shared" si="79"/>
        <v>0</v>
      </c>
      <c r="AL264" s="1">
        <f t="shared" si="80"/>
        <v>5.0000000000000001E-3</v>
      </c>
      <c r="AM264" s="1">
        <f t="shared" si="81"/>
        <v>0</v>
      </c>
      <c r="AN264" s="1">
        <f t="shared" si="82"/>
        <v>2.2499999999999999E-2</v>
      </c>
      <c r="AO264" s="1">
        <f t="shared" si="83"/>
        <v>0.48999999999999994</v>
      </c>
      <c r="AP264" s="1">
        <f t="shared" si="84"/>
        <v>2.5000000000000001E-5</v>
      </c>
      <c r="AQ264" s="1">
        <f t="shared" si="85"/>
        <v>1.9600000000000003E-2</v>
      </c>
      <c r="AR264" s="1">
        <f t="shared" si="86"/>
        <v>0</v>
      </c>
      <c r="AS264" s="1">
        <f t="shared" si="87"/>
        <v>2.5000000000000001E-5</v>
      </c>
      <c r="AT264" s="1">
        <f t="shared" si="88"/>
        <v>0</v>
      </c>
      <c r="AU264" s="1">
        <f t="shared" si="89"/>
        <v>1.8791694071220519</v>
      </c>
      <c r="AV264" s="1">
        <v>0.5</v>
      </c>
      <c r="AW264" s="1">
        <v>85</v>
      </c>
      <c r="AX264" s="1">
        <v>84</v>
      </c>
      <c r="AY264" s="1"/>
      <c r="AZ264" s="3">
        <v>0.95799999999999996</v>
      </c>
      <c r="BA264">
        <f t="shared" si="74"/>
        <v>0.80912162162162149</v>
      </c>
      <c r="BB264" s="1"/>
      <c r="BC264" s="1"/>
      <c r="BD264" s="1"/>
      <c r="BE264" s="1"/>
      <c r="BF264" s="1"/>
      <c r="BG264" s="1"/>
      <c r="BH264" t="e">
        <f>#REF!*100</f>
        <v>#REF!</v>
      </c>
      <c r="BI264" t="s">
        <v>24</v>
      </c>
      <c r="BJ264" t="s">
        <v>58</v>
      </c>
      <c r="BK264">
        <v>0.53215000000000001</v>
      </c>
      <c r="BL264">
        <v>1.8791694071220519</v>
      </c>
      <c r="BM264">
        <v>4.7956733558962066</v>
      </c>
      <c r="BN264">
        <v>0.46784999999999999</v>
      </c>
      <c r="BO264">
        <v>0.54200000000000004</v>
      </c>
      <c r="BP264">
        <v>0.58699999999999997</v>
      </c>
      <c r="BQ264">
        <v>0.58599999999999997</v>
      </c>
      <c r="BR264" s="1">
        <v>0</v>
      </c>
      <c r="BS264" s="15">
        <v>4.5449999999999999</v>
      </c>
      <c r="BT264" s="15">
        <v>4</v>
      </c>
      <c r="BU264" t="s">
        <v>90</v>
      </c>
      <c r="BV264" t="s">
        <v>90</v>
      </c>
    </row>
    <row r="265" spans="1:74" x14ac:dyDescent="0.25">
      <c r="A265" s="1">
        <v>2014</v>
      </c>
      <c r="B265" s="7" t="s">
        <v>71</v>
      </c>
      <c r="C265" s="1">
        <v>11</v>
      </c>
      <c r="D265">
        <v>0.45210974342656302</v>
      </c>
      <c r="E265" t="s">
        <v>84</v>
      </c>
      <c r="F265" s="1">
        <v>0</v>
      </c>
      <c r="G265" s="1">
        <v>0</v>
      </c>
      <c r="H265" s="1">
        <v>1</v>
      </c>
      <c r="I265" s="1">
        <v>120.85953087615968</v>
      </c>
      <c r="J265" s="1">
        <v>1</v>
      </c>
      <c r="K265" s="1">
        <v>1</v>
      </c>
      <c r="L265" s="1">
        <v>0</v>
      </c>
      <c r="M265" s="1">
        <v>0</v>
      </c>
      <c r="N265" s="1">
        <v>1</v>
      </c>
      <c r="O265" s="1">
        <v>0</v>
      </c>
      <c r="P265" s="1" t="s">
        <v>54</v>
      </c>
      <c r="Q265" s="1" t="s">
        <v>54</v>
      </c>
      <c r="R265" s="22">
        <v>3.7158530000000001</v>
      </c>
      <c r="S265" s="25">
        <v>19.029770499999998</v>
      </c>
      <c r="T265">
        <v>56.889999389648402</v>
      </c>
      <c r="U265" s="1">
        <v>33.662698956133688</v>
      </c>
      <c r="V265" s="1">
        <v>-1.0706109007901702E-2</v>
      </c>
      <c r="W265">
        <v>3.5627542080237617</v>
      </c>
      <c r="X265" s="24">
        <v>7.6</v>
      </c>
      <c r="Y265" s="1">
        <v>0.69703048467636108</v>
      </c>
      <c r="Z265" s="1">
        <v>15</v>
      </c>
      <c r="AA265" s="1">
        <v>70</v>
      </c>
      <c r="AB265" s="1">
        <v>0.5</v>
      </c>
      <c r="AC265" s="1">
        <v>14</v>
      </c>
      <c r="AD265" s="1">
        <v>0</v>
      </c>
      <c r="AE265" s="1">
        <v>0.5</v>
      </c>
      <c r="AF265" s="1">
        <v>0</v>
      </c>
      <c r="AG265" s="1">
        <f t="shared" si="75"/>
        <v>0.15</v>
      </c>
      <c r="AH265" s="1">
        <f t="shared" si="76"/>
        <v>0.7</v>
      </c>
      <c r="AI265" s="1">
        <f t="shared" si="77"/>
        <v>5.0000000000000001E-3</v>
      </c>
      <c r="AJ265" s="1">
        <f t="shared" si="78"/>
        <v>0.14000000000000001</v>
      </c>
      <c r="AK265" s="1">
        <f t="shared" si="79"/>
        <v>0</v>
      </c>
      <c r="AL265" s="1">
        <f t="shared" si="80"/>
        <v>5.0000000000000001E-3</v>
      </c>
      <c r="AM265" s="1">
        <f t="shared" si="81"/>
        <v>0</v>
      </c>
      <c r="AN265" s="1">
        <f t="shared" si="82"/>
        <v>2.2499999999999999E-2</v>
      </c>
      <c r="AO265" s="1">
        <f t="shared" si="83"/>
        <v>0.48999999999999994</v>
      </c>
      <c r="AP265" s="1">
        <f t="shared" si="84"/>
        <v>2.5000000000000001E-5</v>
      </c>
      <c r="AQ265" s="1">
        <f t="shared" si="85"/>
        <v>1.9600000000000003E-2</v>
      </c>
      <c r="AR265" s="1">
        <f t="shared" si="86"/>
        <v>0</v>
      </c>
      <c r="AS265" s="1">
        <f t="shared" si="87"/>
        <v>2.5000000000000001E-5</v>
      </c>
      <c r="AT265" s="1">
        <f t="shared" si="88"/>
        <v>0</v>
      </c>
      <c r="AU265" s="1">
        <f t="shared" si="89"/>
        <v>1.8791694071220519</v>
      </c>
      <c r="AV265" s="1">
        <v>0.5</v>
      </c>
      <c r="AW265" s="1">
        <v>85</v>
      </c>
      <c r="AX265" s="1">
        <v>84</v>
      </c>
      <c r="AY265" s="1"/>
      <c r="AZ265" s="3">
        <v>0.95700000000000007</v>
      </c>
      <c r="BA265">
        <f t="shared" si="74"/>
        <v>0.80827702702702697</v>
      </c>
      <c r="BB265" s="1"/>
      <c r="BC265" s="1"/>
      <c r="BD265" s="1"/>
      <c r="BE265" s="1"/>
      <c r="BF265" s="1"/>
      <c r="BG265" s="1"/>
      <c r="BH265" t="e">
        <f>#REF!*100</f>
        <v>#REF!</v>
      </c>
      <c r="BI265" t="s">
        <v>24</v>
      </c>
      <c r="BJ265" t="s">
        <v>58</v>
      </c>
      <c r="BK265">
        <v>0.53215000000000001</v>
      </c>
      <c r="BL265">
        <v>1.8791694071220519</v>
      </c>
      <c r="BM265">
        <v>4.7946289693783006</v>
      </c>
      <c r="BN265">
        <v>0.46784999999999999</v>
      </c>
      <c r="BO265">
        <v>0.54200000000000004</v>
      </c>
      <c r="BP265">
        <v>0.58699999999999997</v>
      </c>
      <c r="BQ265">
        <v>0.58699999999999997</v>
      </c>
      <c r="BR265" s="1">
        <v>0</v>
      </c>
      <c r="BS265" s="15">
        <v>4</v>
      </c>
      <c r="BT265" s="15">
        <v>4</v>
      </c>
      <c r="BU265" t="s">
        <v>90</v>
      </c>
      <c r="BV265" t="s">
        <v>90</v>
      </c>
    </row>
    <row r="266" spans="1:74" x14ac:dyDescent="0.25">
      <c r="A266" s="1">
        <v>1993</v>
      </c>
      <c r="B266" s="7" t="s">
        <v>72</v>
      </c>
      <c r="C266" s="1">
        <v>12</v>
      </c>
      <c r="D266">
        <v>0.54380269999999997</v>
      </c>
      <c r="E266" t="s">
        <v>83</v>
      </c>
      <c r="F266" s="1">
        <v>0</v>
      </c>
      <c r="G266" s="1">
        <v>1</v>
      </c>
      <c r="H266" s="1">
        <v>0</v>
      </c>
      <c r="I266" s="1">
        <v>59.367360260009761</v>
      </c>
      <c r="J266" s="1">
        <v>0</v>
      </c>
      <c r="K266" s="1">
        <v>1</v>
      </c>
      <c r="L266" s="1">
        <v>1</v>
      </c>
      <c r="M266" s="1">
        <v>0</v>
      </c>
      <c r="N266" s="1">
        <v>0</v>
      </c>
      <c r="O266" s="1">
        <v>0</v>
      </c>
      <c r="P266" s="1" t="s">
        <v>55</v>
      </c>
      <c r="Q266" s="1" t="s">
        <v>55</v>
      </c>
      <c r="R266" s="19">
        <v>2.0845340000000001</v>
      </c>
      <c r="S266" s="25">
        <v>6.1846505000000001</v>
      </c>
      <c r="T266">
        <v>55.751998901367202</v>
      </c>
      <c r="U266" s="1">
        <v>47.858039908832964</v>
      </c>
      <c r="V266" s="1">
        <v>-0.13660053160094543</v>
      </c>
      <c r="W266">
        <v>20.389452632287174</v>
      </c>
      <c r="X266" s="1">
        <v>6.6875999999999998</v>
      </c>
      <c r="Y266" s="1">
        <v>0.41109263896942139</v>
      </c>
      <c r="Z266" s="1">
        <v>14</v>
      </c>
      <c r="AA266" s="1">
        <v>78.3</v>
      </c>
      <c r="AB266" s="1">
        <v>0</v>
      </c>
      <c r="AC266" s="1">
        <v>6.9</v>
      </c>
      <c r="AD266" s="1">
        <v>0</v>
      </c>
      <c r="AE266" s="1">
        <v>0.2</v>
      </c>
      <c r="AF266" s="1">
        <v>0.6</v>
      </c>
      <c r="AG266" s="1">
        <f t="shared" si="75"/>
        <v>0.14000000000000001</v>
      </c>
      <c r="AH266" s="1">
        <f t="shared" si="76"/>
        <v>0.78299999999999992</v>
      </c>
      <c r="AI266" s="1">
        <f t="shared" si="77"/>
        <v>0</v>
      </c>
      <c r="AJ266" s="1">
        <f t="shared" si="78"/>
        <v>6.9000000000000006E-2</v>
      </c>
      <c r="AK266" s="1">
        <f t="shared" si="79"/>
        <v>0</v>
      </c>
      <c r="AL266" s="1">
        <f t="shared" si="80"/>
        <v>2E-3</v>
      </c>
      <c r="AM266" s="1">
        <f t="shared" si="81"/>
        <v>6.0000000000000001E-3</v>
      </c>
      <c r="AN266" s="1">
        <f t="shared" si="82"/>
        <v>1.9600000000000003E-2</v>
      </c>
      <c r="AO266" s="1">
        <f t="shared" si="83"/>
        <v>0.61308899999999988</v>
      </c>
      <c r="AP266" s="1">
        <f t="shared" si="84"/>
        <v>0</v>
      </c>
      <c r="AQ266" s="1">
        <f t="shared" si="85"/>
        <v>4.7610000000000005E-3</v>
      </c>
      <c r="AR266" s="1">
        <f t="shared" si="86"/>
        <v>0</v>
      </c>
      <c r="AS266" s="1">
        <f t="shared" si="87"/>
        <v>3.9999999999999998E-6</v>
      </c>
      <c r="AT266" s="1">
        <f t="shared" si="88"/>
        <v>3.6000000000000001E-5</v>
      </c>
      <c r="AU266" s="1">
        <f t="shared" si="89"/>
        <v>1.5686520572871734</v>
      </c>
      <c r="AV266" s="1">
        <v>0.6</v>
      </c>
      <c r="AW266" s="1">
        <v>86</v>
      </c>
      <c r="AX266" s="1">
        <v>85.2</v>
      </c>
      <c r="AY266" s="1"/>
      <c r="AZ266" s="3">
        <v>0.85199999999999998</v>
      </c>
      <c r="BA266">
        <f t="shared" ref="BA266:BA287" si="90">AZ266/AZ$244</f>
        <v>0.6594427244582044</v>
      </c>
      <c r="BB266" s="1"/>
      <c r="BC266" s="1"/>
      <c r="BD266" s="1"/>
      <c r="BE266" s="1"/>
      <c r="BF266" s="1"/>
      <c r="BG266" s="1"/>
      <c r="BH266" t="e">
        <f>#REF!*100</f>
        <v>#REF!</v>
      </c>
      <c r="BI266" t="s">
        <v>24</v>
      </c>
      <c r="BJ266" t="s">
        <v>58</v>
      </c>
      <c r="BK266">
        <v>0.63748999999999989</v>
      </c>
      <c r="BL266">
        <v>1.5686520572871734</v>
      </c>
      <c r="BM266">
        <v>4.0837445847711011</v>
      </c>
      <c r="BN266">
        <v>0.36251000000000011</v>
      </c>
      <c r="BO266">
        <v>0.40200000000000002</v>
      </c>
      <c r="BP266">
        <v>0.51500000000000001</v>
      </c>
      <c r="BQ266">
        <v>0.51400000000000001</v>
      </c>
      <c r="BR266" s="1">
        <v>0</v>
      </c>
      <c r="BS266" s="15">
        <v>4.5</v>
      </c>
      <c r="BT266" s="15">
        <v>4.5</v>
      </c>
      <c r="BU266" t="s">
        <v>90</v>
      </c>
      <c r="BV266" t="s">
        <v>90</v>
      </c>
    </row>
    <row r="267" spans="1:74" x14ac:dyDescent="0.25">
      <c r="A267" s="1">
        <v>1994</v>
      </c>
      <c r="B267" s="7" t="s">
        <v>72</v>
      </c>
      <c r="C267" s="1">
        <v>12</v>
      </c>
      <c r="D267">
        <v>0.51993271833048604</v>
      </c>
      <c r="E267" t="s">
        <v>83</v>
      </c>
      <c r="F267" s="1">
        <v>0</v>
      </c>
      <c r="G267" s="1">
        <v>1</v>
      </c>
      <c r="H267" s="1">
        <v>0</v>
      </c>
      <c r="I267" s="1">
        <v>55.116880241394036</v>
      </c>
      <c r="J267" s="1">
        <v>0</v>
      </c>
      <c r="K267" s="1">
        <v>1</v>
      </c>
      <c r="L267" s="1">
        <v>1</v>
      </c>
      <c r="M267" s="1">
        <v>0</v>
      </c>
      <c r="N267" s="1">
        <v>0</v>
      </c>
      <c r="O267" s="1">
        <v>0</v>
      </c>
      <c r="P267" s="1" t="s">
        <v>55</v>
      </c>
      <c r="Q267" s="1" t="s">
        <v>55</v>
      </c>
      <c r="R267" s="19">
        <v>2.372287</v>
      </c>
      <c r="S267" s="11">
        <v>17.019735144936799</v>
      </c>
      <c r="T267">
        <v>54.816001892089801</v>
      </c>
      <c r="U267" s="1">
        <v>25.941339423381677</v>
      </c>
      <c r="V267" s="1">
        <v>-48.593680936385887</v>
      </c>
      <c r="W267">
        <v>133.70505582785901</v>
      </c>
      <c r="X267" s="1">
        <v>7.4324000000000003</v>
      </c>
      <c r="Y267" s="1">
        <v>0.41109263896942139</v>
      </c>
      <c r="Z267" s="1">
        <v>14</v>
      </c>
      <c r="AA267" s="1">
        <v>78.3</v>
      </c>
      <c r="AB267" s="1">
        <v>0</v>
      </c>
      <c r="AC267" s="1">
        <v>6.9</v>
      </c>
      <c r="AD267" s="1">
        <v>0</v>
      </c>
      <c r="AE267" s="1">
        <v>0.2</v>
      </c>
      <c r="AF267" s="1">
        <v>0.6</v>
      </c>
      <c r="AG267" s="1">
        <f t="shared" si="75"/>
        <v>0.14000000000000001</v>
      </c>
      <c r="AH267" s="1">
        <f t="shared" si="76"/>
        <v>0.78299999999999992</v>
      </c>
      <c r="AI267" s="1">
        <f t="shared" si="77"/>
        <v>0</v>
      </c>
      <c r="AJ267" s="1">
        <f t="shared" si="78"/>
        <v>6.9000000000000006E-2</v>
      </c>
      <c r="AK267" s="1">
        <f t="shared" si="79"/>
        <v>0</v>
      </c>
      <c r="AL267" s="1">
        <f t="shared" si="80"/>
        <v>2E-3</v>
      </c>
      <c r="AM267" s="1">
        <f t="shared" si="81"/>
        <v>6.0000000000000001E-3</v>
      </c>
      <c r="AN267" s="1">
        <f t="shared" si="82"/>
        <v>1.9600000000000003E-2</v>
      </c>
      <c r="AO267" s="1">
        <f t="shared" si="83"/>
        <v>0.61308899999999988</v>
      </c>
      <c r="AP267" s="1">
        <f t="shared" si="84"/>
        <v>0</v>
      </c>
      <c r="AQ267" s="1">
        <f t="shared" si="85"/>
        <v>4.7610000000000005E-3</v>
      </c>
      <c r="AR267" s="1">
        <f t="shared" si="86"/>
        <v>0</v>
      </c>
      <c r="AS267" s="1">
        <f t="shared" si="87"/>
        <v>3.9999999999999998E-6</v>
      </c>
      <c r="AT267" s="1">
        <f t="shared" si="88"/>
        <v>3.6000000000000001E-5</v>
      </c>
      <c r="AU267" s="1">
        <f t="shared" si="89"/>
        <v>1.5686520572871734</v>
      </c>
      <c r="AV267" s="1">
        <v>0.6</v>
      </c>
      <c r="AW267" s="1">
        <v>86</v>
      </c>
      <c r="AX267" s="1">
        <v>85.2</v>
      </c>
      <c r="AY267" s="1"/>
      <c r="AZ267" s="3">
        <v>0.79099999999999993</v>
      </c>
      <c r="BA267">
        <f t="shared" si="90"/>
        <v>0.61222910216718274</v>
      </c>
      <c r="BB267" s="1"/>
      <c r="BC267" s="1"/>
      <c r="BD267" s="1"/>
      <c r="BE267" s="1"/>
      <c r="BF267" s="1"/>
      <c r="BG267" s="1"/>
      <c r="BI267" t="s">
        <v>24</v>
      </c>
      <c r="BJ267" t="s">
        <v>58</v>
      </c>
      <c r="BK267">
        <v>0.63748999999999989</v>
      </c>
      <c r="BL267">
        <v>1.5686520572871734</v>
      </c>
      <c r="BM267">
        <v>4.0094560257094392</v>
      </c>
      <c r="BN267">
        <v>0.36251000000000011</v>
      </c>
      <c r="BO267">
        <v>0.40200000000000002</v>
      </c>
      <c r="BP267">
        <v>0.51700000000000002</v>
      </c>
      <c r="BQ267">
        <v>0.51500000000000001</v>
      </c>
      <c r="BR267" s="1">
        <v>1</v>
      </c>
      <c r="BS267" s="15">
        <v>4.5</v>
      </c>
      <c r="BT267" s="15">
        <v>4.5</v>
      </c>
      <c r="BU267" t="s">
        <v>90</v>
      </c>
      <c r="BV267" t="s">
        <v>90</v>
      </c>
    </row>
    <row r="268" spans="1:74" x14ac:dyDescent="0.25">
      <c r="A268" s="1">
        <v>1995</v>
      </c>
      <c r="B268" s="7" t="s">
        <v>72</v>
      </c>
      <c r="C268" s="1">
        <v>12</v>
      </c>
      <c r="D268">
        <v>0.52417165426198198</v>
      </c>
      <c r="E268" t="s">
        <v>83</v>
      </c>
      <c r="F268" s="1">
        <v>0</v>
      </c>
      <c r="G268" s="1">
        <v>1</v>
      </c>
      <c r="H268" s="1">
        <v>0</v>
      </c>
      <c r="I268" s="1">
        <v>49.681840217590327</v>
      </c>
      <c r="J268" s="1">
        <v>0</v>
      </c>
      <c r="K268" s="1">
        <v>1</v>
      </c>
      <c r="L268" s="1">
        <v>1</v>
      </c>
      <c r="M268" s="1">
        <v>0</v>
      </c>
      <c r="N268" s="1">
        <v>0</v>
      </c>
      <c r="O268" s="1">
        <v>0</v>
      </c>
      <c r="P268" s="1" t="s">
        <v>55</v>
      </c>
      <c r="Q268" s="1" t="s">
        <v>55</v>
      </c>
      <c r="R268" s="5">
        <v>2.71</v>
      </c>
      <c r="S268" s="11">
        <v>17.019735144936799</v>
      </c>
      <c r="T268">
        <v>53.854000091552699</v>
      </c>
      <c r="U268" s="1">
        <v>27.944708152362463</v>
      </c>
      <c r="V268" s="1">
        <v>5.7299252902406783</v>
      </c>
      <c r="W268">
        <v>13.392683926417533</v>
      </c>
      <c r="X268" s="1">
        <v>6.8780000000000001</v>
      </c>
      <c r="Y268" s="1">
        <v>0.41109263896942139</v>
      </c>
      <c r="Z268" s="1">
        <v>14</v>
      </c>
      <c r="AA268" s="1">
        <v>78.3</v>
      </c>
      <c r="AB268" s="1">
        <v>0</v>
      </c>
      <c r="AC268" s="1">
        <v>6.9</v>
      </c>
      <c r="AD268" s="1">
        <v>0</v>
      </c>
      <c r="AE268" s="1">
        <v>0.2</v>
      </c>
      <c r="AF268" s="1">
        <v>0.6</v>
      </c>
      <c r="AG268" s="1">
        <f t="shared" si="75"/>
        <v>0.14000000000000001</v>
      </c>
      <c r="AH268" s="1">
        <f t="shared" si="76"/>
        <v>0.78299999999999992</v>
      </c>
      <c r="AI268" s="1">
        <f t="shared" si="77"/>
        <v>0</v>
      </c>
      <c r="AJ268" s="1">
        <f t="shared" si="78"/>
        <v>6.9000000000000006E-2</v>
      </c>
      <c r="AK268" s="1">
        <f t="shared" si="79"/>
        <v>0</v>
      </c>
      <c r="AL268" s="1">
        <f t="shared" si="80"/>
        <v>2E-3</v>
      </c>
      <c r="AM268" s="1">
        <f t="shared" si="81"/>
        <v>6.0000000000000001E-3</v>
      </c>
      <c r="AN268" s="1">
        <f t="shared" si="82"/>
        <v>1.9600000000000003E-2</v>
      </c>
      <c r="AO268" s="1">
        <f t="shared" si="83"/>
        <v>0.61308899999999988</v>
      </c>
      <c r="AP268" s="1">
        <f t="shared" si="84"/>
        <v>0</v>
      </c>
      <c r="AQ268" s="1">
        <f t="shared" si="85"/>
        <v>4.7610000000000005E-3</v>
      </c>
      <c r="AR268" s="1">
        <f t="shared" si="86"/>
        <v>0</v>
      </c>
      <c r="AS268" s="1">
        <f t="shared" si="87"/>
        <v>3.9999999999999998E-6</v>
      </c>
      <c r="AT268" s="1">
        <f t="shared" si="88"/>
        <v>3.6000000000000001E-5</v>
      </c>
      <c r="AU268" s="1">
        <f t="shared" si="89"/>
        <v>1.5686520572871734</v>
      </c>
      <c r="AV268" s="1">
        <v>0.6</v>
      </c>
      <c r="AW268" s="1">
        <v>86</v>
      </c>
      <c r="AX268" s="1">
        <v>85.2</v>
      </c>
      <c r="AY268" s="1"/>
      <c r="AZ268" s="3">
        <v>0.71299999999999997</v>
      </c>
      <c r="BA268">
        <f t="shared" si="90"/>
        <v>0.55185758513931893</v>
      </c>
      <c r="BB268" s="1">
        <v>16.210483551025391</v>
      </c>
      <c r="BC268" s="1">
        <v>4.9347453117370605</v>
      </c>
      <c r="BD268" s="1">
        <v>0.72800546884536743</v>
      </c>
      <c r="BE268" s="1">
        <v>22.26698112487793</v>
      </c>
      <c r="BF268" s="1">
        <v>3.2849686145782471</v>
      </c>
      <c r="BG268" s="1">
        <v>6.7784452438354492</v>
      </c>
      <c r="BI268" t="s">
        <v>24</v>
      </c>
      <c r="BJ268" t="s">
        <v>58</v>
      </c>
      <c r="BK268">
        <v>0.63748999999999989</v>
      </c>
      <c r="BL268">
        <v>1.5686520572871734</v>
      </c>
      <c r="BM268">
        <v>3.9056394783560822</v>
      </c>
      <c r="BN268">
        <v>0.36251000000000011</v>
      </c>
      <c r="BO268">
        <v>0.40200000000000002</v>
      </c>
      <c r="BP268">
        <v>0.51800000000000002</v>
      </c>
      <c r="BQ268">
        <v>0.51700000000000002</v>
      </c>
      <c r="BR268" s="1">
        <v>1</v>
      </c>
      <c r="BS268" s="15">
        <v>4.5</v>
      </c>
      <c r="BT268" s="15">
        <v>4.5</v>
      </c>
      <c r="BU268" t="s">
        <v>90</v>
      </c>
      <c r="BV268" t="s">
        <v>90</v>
      </c>
    </row>
    <row r="269" spans="1:74" x14ac:dyDescent="0.25">
      <c r="A269" s="1">
        <v>1996</v>
      </c>
      <c r="B269" s="7" t="s">
        <v>72</v>
      </c>
      <c r="C269" s="1">
        <v>12</v>
      </c>
      <c r="D269">
        <v>0.50438995324833702</v>
      </c>
      <c r="E269" t="s">
        <v>83</v>
      </c>
      <c r="F269" s="1">
        <v>0</v>
      </c>
      <c r="G269" s="1">
        <v>1</v>
      </c>
      <c r="H269" s="1">
        <v>0</v>
      </c>
      <c r="I269" s="1">
        <v>44.525520195007324</v>
      </c>
      <c r="J269" s="1">
        <v>0</v>
      </c>
      <c r="K269" s="1">
        <v>1</v>
      </c>
      <c r="L269" s="1">
        <v>1</v>
      </c>
      <c r="M269" s="1">
        <v>0</v>
      </c>
      <c r="N269" s="1">
        <v>0</v>
      </c>
      <c r="O269" s="1">
        <v>0</v>
      </c>
      <c r="P269" s="1" t="s">
        <v>55</v>
      </c>
      <c r="Q269" s="1" t="s">
        <v>55</v>
      </c>
      <c r="R269" s="5">
        <v>2.71</v>
      </c>
      <c r="S269" s="11">
        <v>15.909537639069001</v>
      </c>
      <c r="T269">
        <v>54.3289985656738</v>
      </c>
      <c r="U269" s="1">
        <v>31.635480189161711</v>
      </c>
      <c r="V269" s="1">
        <v>10.135337475285379</v>
      </c>
      <c r="W269">
        <v>9.6068129454111073</v>
      </c>
      <c r="X269" s="1">
        <v>6.5765000000000002</v>
      </c>
      <c r="Y269" s="1">
        <v>0.75762438774108887</v>
      </c>
      <c r="Z269" s="1">
        <v>14</v>
      </c>
      <c r="AA269" s="1">
        <v>78.3</v>
      </c>
      <c r="AB269" s="1">
        <v>0</v>
      </c>
      <c r="AC269" s="1">
        <v>6.9</v>
      </c>
      <c r="AD269" s="1">
        <v>0</v>
      </c>
      <c r="AE269" s="1">
        <v>0.2</v>
      </c>
      <c r="AF269" s="1">
        <v>0.6</v>
      </c>
      <c r="AG269" s="1">
        <f t="shared" si="75"/>
        <v>0.14000000000000001</v>
      </c>
      <c r="AH269" s="1">
        <f t="shared" si="76"/>
        <v>0.78299999999999992</v>
      </c>
      <c r="AI269" s="1">
        <f t="shared" si="77"/>
        <v>0</v>
      </c>
      <c r="AJ269" s="1">
        <f t="shared" si="78"/>
        <v>6.9000000000000006E-2</v>
      </c>
      <c r="AK269" s="1">
        <f t="shared" si="79"/>
        <v>0</v>
      </c>
      <c r="AL269" s="1">
        <f t="shared" si="80"/>
        <v>2E-3</v>
      </c>
      <c r="AM269" s="1">
        <f t="shared" si="81"/>
        <v>6.0000000000000001E-3</v>
      </c>
      <c r="AN269" s="1">
        <f t="shared" si="82"/>
        <v>1.9600000000000003E-2</v>
      </c>
      <c r="AO269" s="1">
        <f t="shared" si="83"/>
        <v>0.61308899999999988</v>
      </c>
      <c r="AP269" s="1">
        <f t="shared" si="84"/>
        <v>0</v>
      </c>
      <c r="AQ269" s="1">
        <f t="shared" si="85"/>
        <v>4.7610000000000005E-3</v>
      </c>
      <c r="AR269" s="1">
        <f t="shared" si="86"/>
        <v>0</v>
      </c>
      <c r="AS269" s="1">
        <f t="shared" si="87"/>
        <v>3.9999999999999998E-6</v>
      </c>
      <c r="AT269" s="1">
        <f t="shared" si="88"/>
        <v>3.6000000000000001E-5</v>
      </c>
      <c r="AU269" s="1">
        <f t="shared" si="89"/>
        <v>1.5686520572871734</v>
      </c>
      <c r="AV269" s="1">
        <v>0.6</v>
      </c>
      <c r="AW269" s="1">
        <v>86</v>
      </c>
      <c r="AX269" s="1">
        <v>85.2</v>
      </c>
      <c r="AY269" s="1"/>
      <c r="AZ269" s="3">
        <v>0.63900000000000001</v>
      </c>
      <c r="BA269">
        <f t="shared" si="90"/>
        <v>0.49458204334365335</v>
      </c>
      <c r="BB269" s="1">
        <v>15.890066146850586</v>
      </c>
      <c r="BC269" s="1">
        <v>5.053764820098877</v>
      </c>
      <c r="BD269" s="1">
        <v>0.82195621728897095</v>
      </c>
      <c r="BE269" s="1">
        <v>19.87811279296875</v>
      </c>
      <c r="BF269" s="1">
        <v>3.1505355834960938</v>
      </c>
      <c r="BG269" s="1">
        <v>6.2656793594360352</v>
      </c>
      <c r="BI269" t="s">
        <v>24</v>
      </c>
      <c r="BJ269" t="s">
        <v>58</v>
      </c>
      <c r="BK269">
        <v>0.63748999999999989</v>
      </c>
      <c r="BL269">
        <v>1.5686520572871734</v>
      </c>
      <c r="BM269">
        <v>3.7960625123193199</v>
      </c>
      <c r="BN269">
        <v>0.36251000000000011</v>
      </c>
      <c r="BO269">
        <v>0.40200000000000002</v>
      </c>
      <c r="BP269">
        <v>0.52</v>
      </c>
      <c r="BQ269">
        <v>0.51800000000000002</v>
      </c>
      <c r="BR269" s="1">
        <v>1</v>
      </c>
      <c r="BS269" s="15">
        <v>4.5</v>
      </c>
      <c r="BT269" s="15">
        <v>4.5</v>
      </c>
      <c r="BU269" t="s">
        <v>90</v>
      </c>
      <c r="BV269" t="s">
        <v>90</v>
      </c>
    </row>
    <row r="270" spans="1:74" x14ac:dyDescent="0.25">
      <c r="A270" s="1">
        <v>1997</v>
      </c>
      <c r="B270" s="7" t="s">
        <v>72</v>
      </c>
      <c r="C270" s="1">
        <v>12</v>
      </c>
      <c r="D270">
        <v>0.52134569697431798</v>
      </c>
      <c r="E270" t="s">
        <v>83</v>
      </c>
      <c r="F270" s="1">
        <v>0</v>
      </c>
      <c r="G270" s="1">
        <v>1</v>
      </c>
      <c r="H270" s="1">
        <v>0</v>
      </c>
      <c r="I270" s="1">
        <v>47.243040206909178</v>
      </c>
      <c r="J270" s="1">
        <v>0</v>
      </c>
      <c r="K270" s="1">
        <v>1</v>
      </c>
      <c r="L270" s="1">
        <v>0</v>
      </c>
      <c r="M270" s="1">
        <v>1</v>
      </c>
      <c r="N270" s="1">
        <v>0</v>
      </c>
      <c r="O270" s="1">
        <v>0</v>
      </c>
      <c r="P270" s="1" t="s">
        <v>52</v>
      </c>
      <c r="Q270" s="1" t="s">
        <v>52</v>
      </c>
      <c r="R270" s="5">
        <v>3.05</v>
      </c>
      <c r="S270" s="11">
        <v>14.7993401332012</v>
      </c>
      <c r="T270">
        <v>54.737998962402301</v>
      </c>
      <c r="U270" s="1">
        <v>38.58598546500918</v>
      </c>
      <c r="V270" s="1">
        <v>10.238397091962856</v>
      </c>
      <c r="W270">
        <v>9.7779931424846609</v>
      </c>
      <c r="X270" s="1">
        <v>6.4654999999999996</v>
      </c>
      <c r="Y270" s="1">
        <v>0.81821829080581665</v>
      </c>
      <c r="Z270" s="1">
        <v>14</v>
      </c>
      <c r="AA270" s="1">
        <v>78.3</v>
      </c>
      <c r="AB270" s="1">
        <v>0</v>
      </c>
      <c r="AC270" s="1">
        <v>6.9</v>
      </c>
      <c r="AD270" s="1">
        <v>0</v>
      </c>
      <c r="AE270" s="1">
        <v>0.2</v>
      </c>
      <c r="AF270" s="1">
        <v>0.6</v>
      </c>
      <c r="AG270" s="1">
        <f t="shared" si="75"/>
        <v>0.14000000000000001</v>
      </c>
      <c r="AH270" s="1">
        <f t="shared" si="76"/>
        <v>0.78299999999999992</v>
      </c>
      <c r="AI270" s="1">
        <f t="shared" si="77"/>
        <v>0</v>
      </c>
      <c r="AJ270" s="1">
        <f t="shared" si="78"/>
        <v>6.9000000000000006E-2</v>
      </c>
      <c r="AK270" s="1">
        <f t="shared" si="79"/>
        <v>0</v>
      </c>
      <c r="AL270" s="1">
        <f t="shared" si="80"/>
        <v>2E-3</v>
      </c>
      <c r="AM270" s="1">
        <f t="shared" si="81"/>
        <v>6.0000000000000001E-3</v>
      </c>
      <c r="AN270" s="1">
        <f t="shared" si="82"/>
        <v>1.9600000000000003E-2</v>
      </c>
      <c r="AO270" s="1">
        <f t="shared" si="83"/>
        <v>0.61308899999999988</v>
      </c>
      <c r="AP270" s="1">
        <f t="shared" si="84"/>
        <v>0</v>
      </c>
      <c r="AQ270" s="1">
        <f t="shared" si="85"/>
        <v>4.7610000000000005E-3</v>
      </c>
      <c r="AR270" s="1">
        <f t="shared" si="86"/>
        <v>0</v>
      </c>
      <c r="AS270" s="1">
        <f t="shared" si="87"/>
        <v>3.9999999999999998E-6</v>
      </c>
      <c r="AT270" s="1">
        <f t="shared" si="88"/>
        <v>3.6000000000000001E-5</v>
      </c>
      <c r="AU270" s="1">
        <f t="shared" si="89"/>
        <v>1.5686520572871734</v>
      </c>
      <c r="AV270" s="1">
        <v>0.6</v>
      </c>
      <c r="AW270" s="1">
        <v>86</v>
      </c>
      <c r="AX270" s="1">
        <v>85.2</v>
      </c>
      <c r="AY270" s="1"/>
      <c r="AZ270" s="3">
        <v>0.67799999999999994</v>
      </c>
      <c r="BA270">
        <f t="shared" si="90"/>
        <v>0.5247678018575852</v>
      </c>
      <c r="BB270" s="1">
        <v>15.569647789001465</v>
      </c>
      <c r="BC270" s="1">
        <v>5.1727843284606934</v>
      </c>
      <c r="BD270" s="1">
        <v>0.91590702533721924</v>
      </c>
      <c r="BE270" s="1">
        <v>17.489242553710938</v>
      </c>
      <c r="BF270" s="1">
        <v>3.0161025524139404</v>
      </c>
      <c r="BG270" s="1">
        <v>5.7529134750366211</v>
      </c>
      <c r="BI270" t="s">
        <v>24</v>
      </c>
      <c r="BJ270" t="s">
        <v>58</v>
      </c>
      <c r="BK270">
        <v>0.63748999999999989</v>
      </c>
      <c r="BL270">
        <v>1.5686520572871734</v>
      </c>
      <c r="BM270">
        <v>3.8553053458821811</v>
      </c>
      <c r="BN270">
        <v>0.36251000000000011</v>
      </c>
      <c r="BO270">
        <v>0.40200000000000002</v>
      </c>
      <c r="BP270">
        <v>0.52100000000000002</v>
      </c>
      <c r="BQ270">
        <v>0.52</v>
      </c>
      <c r="BR270" s="1">
        <v>1</v>
      </c>
      <c r="BS270" s="15">
        <v>4.5</v>
      </c>
      <c r="BT270" s="15">
        <v>5</v>
      </c>
      <c r="BU270" t="s">
        <v>90</v>
      </c>
      <c r="BV270" t="s">
        <v>90</v>
      </c>
    </row>
    <row r="271" spans="1:74" x14ac:dyDescent="0.25">
      <c r="A271" s="1">
        <v>1998</v>
      </c>
      <c r="B271" s="7" t="s">
        <v>72</v>
      </c>
      <c r="C271" s="1">
        <v>12</v>
      </c>
      <c r="D271">
        <v>0.52197749999999998</v>
      </c>
      <c r="E271" t="s">
        <v>83</v>
      </c>
      <c r="F271" s="1">
        <v>0</v>
      </c>
      <c r="G271" s="1">
        <v>1</v>
      </c>
      <c r="H271" s="1">
        <v>0</v>
      </c>
      <c r="I271" s="1">
        <v>72.188480316162114</v>
      </c>
      <c r="J271" s="1">
        <v>0</v>
      </c>
      <c r="K271" s="1">
        <v>1</v>
      </c>
      <c r="L271" s="1">
        <v>0</v>
      </c>
      <c r="M271" s="1">
        <v>1</v>
      </c>
      <c r="N271" s="1">
        <v>0</v>
      </c>
      <c r="O271" s="1">
        <v>0</v>
      </c>
      <c r="P271" s="1" t="s">
        <v>52</v>
      </c>
      <c r="Q271" s="1" t="s">
        <v>52</v>
      </c>
      <c r="R271" s="19">
        <v>2.225848</v>
      </c>
      <c r="S271" s="25">
        <v>8.0092357500000002</v>
      </c>
      <c r="T271">
        <v>55.174999237060497</v>
      </c>
      <c r="U271" s="1">
        <v>37.679274553329812</v>
      </c>
      <c r="V271" s="1">
        <v>6.6646683722680482</v>
      </c>
      <c r="W271">
        <v>14.02848777332872</v>
      </c>
      <c r="X271" s="1">
        <v>5.9874000000000001</v>
      </c>
      <c r="Y271" s="1">
        <v>0.87881219387054443</v>
      </c>
      <c r="Z271" s="1">
        <v>14</v>
      </c>
      <c r="AA271" s="1">
        <v>78.3</v>
      </c>
      <c r="AB271" s="1">
        <v>0</v>
      </c>
      <c r="AC271" s="1">
        <v>6.9</v>
      </c>
      <c r="AD271" s="1">
        <v>0</v>
      </c>
      <c r="AE271" s="1">
        <v>0.2</v>
      </c>
      <c r="AF271" s="1">
        <v>0.6</v>
      </c>
      <c r="AG271" s="1">
        <f t="shared" si="75"/>
        <v>0.14000000000000001</v>
      </c>
      <c r="AH271" s="1">
        <f t="shared" si="76"/>
        <v>0.78299999999999992</v>
      </c>
      <c r="AI271" s="1">
        <f t="shared" si="77"/>
        <v>0</v>
      </c>
      <c r="AJ271" s="1">
        <f t="shared" si="78"/>
        <v>6.9000000000000006E-2</v>
      </c>
      <c r="AK271" s="1">
        <f t="shared" si="79"/>
        <v>0</v>
      </c>
      <c r="AL271" s="1">
        <f t="shared" si="80"/>
        <v>2E-3</v>
      </c>
      <c r="AM271" s="1">
        <f t="shared" si="81"/>
        <v>6.0000000000000001E-3</v>
      </c>
      <c r="AN271" s="1">
        <f t="shared" si="82"/>
        <v>1.9600000000000003E-2</v>
      </c>
      <c r="AO271" s="1">
        <f t="shared" si="83"/>
        <v>0.61308899999999988</v>
      </c>
      <c r="AP271" s="1">
        <f t="shared" si="84"/>
        <v>0</v>
      </c>
      <c r="AQ271" s="1">
        <f t="shared" si="85"/>
        <v>4.7610000000000005E-3</v>
      </c>
      <c r="AR271" s="1">
        <f t="shared" si="86"/>
        <v>0</v>
      </c>
      <c r="AS271" s="1">
        <f t="shared" si="87"/>
        <v>3.9999999999999998E-6</v>
      </c>
      <c r="AT271" s="1">
        <f t="shared" si="88"/>
        <v>3.6000000000000001E-5</v>
      </c>
      <c r="AU271" s="1">
        <f t="shared" si="89"/>
        <v>1.5686520572871734</v>
      </c>
      <c r="AV271" s="1">
        <v>0.6</v>
      </c>
      <c r="AW271" s="1">
        <v>86</v>
      </c>
      <c r="AX271" s="1">
        <v>85.2</v>
      </c>
      <c r="AY271" s="1"/>
      <c r="AZ271" s="3">
        <v>1.036</v>
      </c>
      <c r="BA271">
        <f t="shared" si="90"/>
        <v>0.80185758513931904</v>
      </c>
      <c r="BB271" s="1">
        <v>15.24923038482666</v>
      </c>
      <c r="BC271" s="1">
        <v>5.2918038368225098</v>
      </c>
      <c r="BD271" s="1">
        <v>1.0098577737808228</v>
      </c>
      <c r="BE271" s="1">
        <v>15.100373268127441</v>
      </c>
      <c r="BF271" s="1">
        <v>2.8816695213317871</v>
      </c>
      <c r="BG271" s="1">
        <v>5.240147590637207</v>
      </c>
      <c r="BH271" t="e">
        <f>#REF!*100</f>
        <v>#REF!</v>
      </c>
      <c r="BI271" t="s">
        <v>24</v>
      </c>
      <c r="BJ271" t="s">
        <v>58</v>
      </c>
      <c r="BK271">
        <v>0.63748999999999989</v>
      </c>
      <c r="BL271">
        <v>1.5686520572871734</v>
      </c>
      <c r="BM271">
        <v>4.2792804807612139</v>
      </c>
      <c r="BN271">
        <v>0.36251000000000011</v>
      </c>
      <c r="BO271">
        <v>0.40200000000000002</v>
      </c>
      <c r="BP271">
        <v>0.52300000000000002</v>
      </c>
      <c r="BQ271">
        <v>0.52100000000000002</v>
      </c>
      <c r="BR271" s="1">
        <v>0</v>
      </c>
      <c r="BS271" s="15">
        <v>5</v>
      </c>
      <c r="BT271" s="15">
        <v>5</v>
      </c>
      <c r="BU271" t="s">
        <v>90</v>
      </c>
      <c r="BV271" t="s">
        <v>90</v>
      </c>
    </row>
    <row r="272" spans="1:74" x14ac:dyDescent="0.25">
      <c r="A272" s="1">
        <v>1999</v>
      </c>
      <c r="B272" s="7" t="s">
        <v>72</v>
      </c>
      <c r="C272" s="1">
        <v>12</v>
      </c>
      <c r="D272">
        <v>0.51710676104282305</v>
      </c>
      <c r="E272" t="s">
        <v>83</v>
      </c>
      <c r="F272" s="1">
        <v>0</v>
      </c>
      <c r="G272" s="1">
        <v>1</v>
      </c>
      <c r="H272" s="1">
        <v>0</v>
      </c>
      <c r="I272" s="1">
        <v>70.028400306701656</v>
      </c>
      <c r="J272" s="1">
        <v>0</v>
      </c>
      <c r="K272" s="1">
        <v>1</v>
      </c>
      <c r="L272" s="1">
        <v>0</v>
      </c>
      <c r="M272" s="1">
        <v>1</v>
      </c>
      <c r="N272" s="1">
        <v>0</v>
      </c>
      <c r="O272" s="1">
        <v>0</v>
      </c>
      <c r="P272" s="1" t="s">
        <v>52</v>
      </c>
      <c r="Q272" s="1" t="s">
        <v>52</v>
      </c>
      <c r="R272" s="19">
        <v>3.0245730000000002</v>
      </c>
      <c r="S272" s="11">
        <v>16.353616641416099</v>
      </c>
      <c r="T272">
        <v>55.515998840332003</v>
      </c>
      <c r="U272" s="1">
        <v>44.00736500179687</v>
      </c>
      <c r="V272" s="1">
        <v>7.6427922686788579</v>
      </c>
      <c r="W272">
        <v>9.2262326057084323</v>
      </c>
      <c r="X272" s="1">
        <v>9.2554999999999996</v>
      </c>
      <c r="Y272" s="1">
        <v>0.93940609693527222</v>
      </c>
      <c r="Z272" s="1">
        <v>14</v>
      </c>
      <c r="AA272" s="1">
        <v>78.3</v>
      </c>
      <c r="AB272" s="1">
        <v>0</v>
      </c>
      <c r="AC272" s="1">
        <v>6.9</v>
      </c>
      <c r="AD272" s="1">
        <v>0</v>
      </c>
      <c r="AE272" s="1">
        <v>0.2</v>
      </c>
      <c r="AF272" s="1">
        <v>0.6</v>
      </c>
      <c r="AG272" s="1">
        <f t="shared" si="75"/>
        <v>0.14000000000000001</v>
      </c>
      <c r="AH272" s="1">
        <f t="shared" si="76"/>
        <v>0.78299999999999992</v>
      </c>
      <c r="AI272" s="1">
        <f t="shared" si="77"/>
        <v>0</v>
      </c>
      <c r="AJ272" s="1">
        <f t="shared" si="78"/>
        <v>6.9000000000000006E-2</v>
      </c>
      <c r="AK272" s="1">
        <f t="shared" si="79"/>
        <v>0</v>
      </c>
      <c r="AL272" s="1">
        <f t="shared" si="80"/>
        <v>2E-3</v>
      </c>
      <c r="AM272" s="1">
        <f t="shared" si="81"/>
        <v>6.0000000000000001E-3</v>
      </c>
      <c r="AN272" s="1">
        <f t="shared" si="82"/>
        <v>1.9600000000000003E-2</v>
      </c>
      <c r="AO272" s="1">
        <f t="shared" si="83"/>
        <v>0.61308899999999988</v>
      </c>
      <c r="AP272" s="1">
        <f t="shared" si="84"/>
        <v>0</v>
      </c>
      <c r="AQ272" s="1">
        <f t="shared" si="85"/>
        <v>4.7610000000000005E-3</v>
      </c>
      <c r="AR272" s="1">
        <f t="shared" si="86"/>
        <v>0</v>
      </c>
      <c r="AS272" s="1">
        <f t="shared" si="87"/>
        <v>3.9999999999999998E-6</v>
      </c>
      <c r="AT272" s="1">
        <f t="shared" si="88"/>
        <v>3.6000000000000001E-5</v>
      </c>
      <c r="AU272" s="1">
        <f t="shared" si="89"/>
        <v>1.5686520572871734</v>
      </c>
      <c r="AV272" s="1">
        <v>0.6</v>
      </c>
      <c r="AW272" s="1">
        <v>86</v>
      </c>
      <c r="AX272" s="1">
        <v>85.2</v>
      </c>
      <c r="AY272" s="1"/>
      <c r="AZ272" s="3">
        <v>1.0049999999999999</v>
      </c>
      <c r="BA272">
        <f t="shared" si="90"/>
        <v>0.77786377708978327</v>
      </c>
      <c r="BB272" s="1">
        <v>15.21915340423584</v>
      </c>
      <c r="BC272" s="1">
        <v>5.098050594329834</v>
      </c>
      <c r="BD272" s="1">
        <v>0.94635993242263794</v>
      </c>
      <c r="BE272" s="1">
        <v>16.233892440795898</v>
      </c>
      <c r="BF272" s="1">
        <v>2.9938127994537354</v>
      </c>
      <c r="BG272" s="1">
        <v>5.4097728729248047</v>
      </c>
      <c r="BI272" t="s">
        <v>24</v>
      </c>
      <c r="BJ272" t="s">
        <v>58</v>
      </c>
      <c r="BK272">
        <v>0.63748999999999989</v>
      </c>
      <c r="BL272">
        <v>1.5686520572871734</v>
      </c>
      <c r="BM272">
        <v>4.248900878434962</v>
      </c>
      <c r="BN272">
        <v>0.36251000000000011</v>
      </c>
      <c r="BO272">
        <v>0.40200000000000002</v>
      </c>
      <c r="BP272">
        <v>0.52400000000000002</v>
      </c>
      <c r="BQ272">
        <v>0.52300000000000002</v>
      </c>
      <c r="BR272" s="1">
        <v>0</v>
      </c>
      <c r="BS272" s="15">
        <v>5</v>
      </c>
      <c r="BT272" s="15">
        <v>5</v>
      </c>
      <c r="BU272" t="s">
        <v>90</v>
      </c>
      <c r="BV272" t="s">
        <v>90</v>
      </c>
    </row>
    <row r="273" spans="1:74" x14ac:dyDescent="0.25">
      <c r="A273" s="1">
        <v>2000</v>
      </c>
      <c r="B273" s="7" t="s">
        <v>72</v>
      </c>
      <c r="C273" s="1">
        <v>12</v>
      </c>
      <c r="D273">
        <v>0.515693782398991</v>
      </c>
      <c r="E273" t="s">
        <v>83</v>
      </c>
      <c r="F273" s="1">
        <v>0</v>
      </c>
      <c r="G273" s="1">
        <v>1</v>
      </c>
      <c r="H273" s="1">
        <v>0</v>
      </c>
      <c r="I273" s="1">
        <v>69.680000305175781</v>
      </c>
      <c r="J273" s="1">
        <v>0</v>
      </c>
      <c r="K273" s="1">
        <v>1</v>
      </c>
      <c r="L273" s="1">
        <v>0</v>
      </c>
      <c r="M273" s="1">
        <v>1</v>
      </c>
      <c r="N273" s="1">
        <v>0</v>
      </c>
      <c r="O273" s="1">
        <v>0</v>
      </c>
      <c r="P273" s="1" t="s">
        <v>52</v>
      </c>
      <c r="Q273" s="1" t="s">
        <v>52</v>
      </c>
      <c r="R273" s="19">
        <v>2.9573960000000001</v>
      </c>
      <c r="S273" s="11">
        <v>15.021379634374799</v>
      </c>
      <c r="T273">
        <v>55.756999969482401</v>
      </c>
      <c r="U273" s="1">
        <v>41.190331573309095</v>
      </c>
      <c r="V273" s="1">
        <v>8.8213661608628211</v>
      </c>
      <c r="W273">
        <v>8.5662284616883966</v>
      </c>
      <c r="X273" s="1">
        <v>8.6020000000000003</v>
      </c>
      <c r="Y273" s="1">
        <v>1</v>
      </c>
      <c r="Z273" s="1">
        <v>14</v>
      </c>
      <c r="AA273" s="1">
        <v>78.3</v>
      </c>
      <c r="AB273" s="1">
        <v>0</v>
      </c>
      <c r="AC273" s="1">
        <v>6.9</v>
      </c>
      <c r="AD273" s="1">
        <v>0</v>
      </c>
      <c r="AE273" s="1">
        <v>0.2</v>
      </c>
      <c r="AF273" s="1">
        <v>0.6</v>
      </c>
      <c r="AG273" s="1">
        <f t="shared" si="75"/>
        <v>0.14000000000000001</v>
      </c>
      <c r="AH273" s="1">
        <f t="shared" si="76"/>
        <v>0.78299999999999992</v>
      </c>
      <c r="AI273" s="1">
        <f t="shared" si="77"/>
        <v>0</v>
      </c>
      <c r="AJ273" s="1">
        <f t="shared" si="78"/>
        <v>6.9000000000000006E-2</v>
      </c>
      <c r="AK273" s="1">
        <f t="shared" si="79"/>
        <v>0</v>
      </c>
      <c r="AL273" s="1">
        <f t="shared" si="80"/>
        <v>2E-3</v>
      </c>
      <c r="AM273" s="1">
        <f t="shared" si="81"/>
        <v>6.0000000000000001E-3</v>
      </c>
      <c r="AN273" s="1">
        <f t="shared" si="82"/>
        <v>1.9600000000000003E-2</v>
      </c>
      <c r="AO273" s="1">
        <f t="shared" si="83"/>
        <v>0.61308899999999988</v>
      </c>
      <c r="AP273" s="1">
        <f t="shared" si="84"/>
        <v>0</v>
      </c>
      <c r="AQ273" s="1">
        <f t="shared" si="85"/>
        <v>4.7610000000000005E-3</v>
      </c>
      <c r="AR273" s="1">
        <f t="shared" si="86"/>
        <v>0</v>
      </c>
      <c r="AS273" s="1">
        <f t="shared" si="87"/>
        <v>3.9999999999999998E-6</v>
      </c>
      <c r="AT273" s="1">
        <f t="shared" si="88"/>
        <v>3.6000000000000001E-5</v>
      </c>
      <c r="AU273" s="1">
        <f t="shared" si="89"/>
        <v>1.5686520572871734</v>
      </c>
      <c r="AV273" s="1">
        <v>0.6</v>
      </c>
      <c r="AW273" s="1">
        <v>86</v>
      </c>
      <c r="AX273" s="1">
        <v>85.2</v>
      </c>
      <c r="AY273" s="1"/>
      <c r="AZ273" s="3">
        <v>1</v>
      </c>
      <c r="BA273">
        <f t="shared" si="90"/>
        <v>0.77399380804953577</v>
      </c>
      <c r="BB273" s="1">
        <v>15.18907642364502</v>
      </c>
      <c r="BC273" s="1">
        <v>4.9042978286743164</v>
      </c>
      <c r="BD273" s="1">
        <v>0.88286203145980835</v>
      </c>
      <c r="BE273" s="1">
        <v>17.367410659790039</v>
      </c>
      <c r="BF273" s="1">
        <v>3.1059558391571045</v>
      </c>
      <c r="BG273" s="1">
        <v>5.5793986320495605</v>
      </c>
      <c r="BI273" t="s">
        <v>24</v>
      </c>
      <c r="BJ273" t="s">
        <v>58</v>
      </c>
      <c r="BK273">
        <v>0.63748999999999989</v>
      </c>
      <c r="BL273">
        <v>1.5686520572871734</v>
      </c>
      <c r="BM273">
        <v>4.2439133369239226</v>
      </c>
      <c r="BN273">
        <v>0.36251000000000011</v>
      </c>
      <c r="BO273">
        <v>0.40200000000000002</v>
      </c>
      <c r="BP273">
        <v>0.52600000000000002</v>
      </c>
      <c r="BQ273">
        <v>0.52400000000000002</v>
      </c>
      <c r="BR273" s="1">
        <v>0</v>
      </c>
      <c r="BS273" s="15">
        <v>5</v>
      </c>
      <c r="BT273" s="15">
        <v>5</v>
      </c>
      <c r="BU273" t="s">
        <v>90</v>
      </c>
      <c r="BV273" t="s">
        <v>90</v>
      </c>
    </row>
    <row r="274" spans="1:74" x14ac:dyDescent="0.25">
      <c r="A274" s="1">
        <v>2001</v>
      </c>
      <c r="B274" s="7" t="s">
        <v>72</v>
      </c>
      <c r="C274" s="1">
        <v>12</v>
      </c>
      <c r="D274">
        <v>0.50331534</v>
      </c>
      <c r="E274" t="s">
        <v>83</v>
      </c>
      <c r="F274" s="1">
        <v>0</v>
      </c>
      <c r="G274" s="1">
        <v>1</v>
      </c>
      <c r="H274" s="1">
        <v>0</v>
      </c>
      <c r="I274" s="1">
        <v>71.143280311584462</v>
      </c>
      <c r="J274" s="1">
        <v>0</v>
      </c>
      <c r="K274" s="1">
        <v>1</v>
      </c>
      <c r="L274" s="1">
        <v>0</v>
      </c>
      <c r="M274" s="1">
        <v>1</v>
      </c>
      <c r="N274" s="1">
        <v>0</v>
      </c>
      <c r="O274" s="1">
        <v>0</v>
      </c>
      <c r="P274" s="1" t="s">
        <v>52</v>
      </c>
      <c r="Q274" s="1" t="s">
        <v>52</v>
      </c>
      <c r="R274" s="19">
        <v>2.8122929999999999</v>
      </c>
      <c r="S274" s="25">
        <v>8.8475196499999988</v>
      </c>
      <c r="T274">
        <v>56.022998809814503</v>
      </c>
      <c r="U274" s="1">
        <v>38.938220664777504</v>
      </c>
      <c r="V274" s="1">
        <v>10.547728138832928</v>
      </c>
      <c r="W274">
        <v>7.2415092998230364</v>
      </c>
      <c r="X274" s="1">
        <v>7.6906999999999996</v>
      </c>
      <c r="Y274" s="1">
        <v>1</v>
      </c>
      <c r="Z274" s="1">
        <v>14</v>
      </c>
      <c r="AA274" s="1">
        <v>78.3</v>
      </c>
      <c r="AB274" s="1">
        <v>0</v>
      </c>
      <c r="AC274" s="1">
        <v>6.9</v>
      </c>
      <c r="AD274" s="1">
        <v>0</v>
      </c>
      <c r="AE274" s="1">
        <v>0.2</v>
      </c>
      <c r="AF274" s="1">
        <v>0.6</v>
      </c>
      <c r="AG274" s="1">
        <f t="shared" si="75"/>
        <v>0.14000000000000001</v>
      </c>
      <c r="AH274" s="1">
        <f t="shared" si="76"/>
        <v>0.78299999999999992</v>
      </c>
      <c r="AI274" s="1">
        <f t="shared" si="77"/>
        <v>0</v>
      </c>
      <c r="AJ274" s="1">
        <f t="shared" si="78"/>
        <v>6.9000000000000006E-2</v>
      </c>
      <c r="AK274" s="1">
        <f t="shared" si="79"/>
        <v>0</v>
      </c>
      <c r="AL274" s="1">
        <f t="shared" si="80"/>
        <v>2E-3</v>
      </c>
      <c r="AM274" s="1">
        <f t="shared" si="81"/>
        <v>6.0000000000000001E-3</v>
      </c>
      <c r="AN274" s="1">
        <f t="shared" si="82"/>
        <v>1.9600000000000003E-2</v>
      </c>
      <c r="AO274" s="1">
        <f t="shared" si="83"/>
        <v>0.61308899999999988</v>
      </c>
      <c r="AP274" s="1">
        <f t="shared" si="84"/>
        <v>0</v>
      </c>
      <c r="AQ274" s="1">
        <f t="shared" si="85"/>
        <v>4.7610000000000005E-3</v>
      </c>
      <c r="AR274" s="1">
        <f t="shared" si="86"/>
        <v>0</v>
      </c>
      <c r="AS274" s="1">
        <f t="shared" si="87"/>
        <v>3.9999999999999998E-6</v>
      </c>
      <c r="AT274" s="1">
        <f t="shared" si="88"/>
        <v>3.6000000000000001E-5</v>
      </c>
      <c r="AU274" s="1">
        <f t="shared" si="89"/>
        <v>1.5686520572871734</v>
      </c>
      <c r="AV274" s="1">
        <v>0.6</v>
      </c>
      <c r="AW274" s="1">
        <v>86</v>
      </c>
      <c r="AX274" s="1">
        <v>85.2</v>
      </c>
      <c r="AY274" s="1"/>
      <c r="AZ274" s="3">
        <v>1.0209999999999999</v>
      </c>
      <c r="BA274">
        <f t="shared" si="90"/>
        <v>0.79024767801857587</v>
      </c>
      <c r="BB274" s="1">
        <v>15.158999443054199</v>
      </c>
      <c r="BC274" s="1">
        <v>4.7105445861816406</v>
      </c>
      <c r="BD274" s="1">
        <v>0.81936419010162354</v>
      </c>
      <c r="BE274" s="1">
        <v>18.50092887878418</v>
      </c>
      <c r="BF274" s="1">
        <v>3.2180991172790527</v>
      </c>
      <c r="BG274" s="1">
        <v>5.7490243911743164</v>
      </c>
      <c r="BH274" t="e">
        <f>#REF!*100</f>
        <v>#REF!</v>
      </c>
      <c r="BI274" t="s">
        <v>24</v>
      </c>
      <c r="BJ274" t="s">
        <v>58</v>
      </c>
      <c r="BK274">
        <v>0.63748999999999989</v>
      </c>
      <c r="BL274">
        <v>1.5686520572871734</v>
      </c>
      <c r="BM274">
        <v>4.2646958761064511</v>
      </c>
      <c r="BN274">
        <v>0.36251000000000011</v>
      </c>
      <c r="BO274">
        <v>0.40200000000000002</v>
      </c>
      <c r="BP274">
        <v>0.52700000000000002</v>
      </c>
      <c r="BQ274">
        <v>0.52600000000000002</v>
      </c>
      <c r="BR274" s="1">
        <v>0</v>
      </c>
      <c r="BS274" s="15">
        <v>5</v>
      </c>
      <c r="BT274" s="15">
        <v>5</v>
      </c>
      <c r="BU274" t="s">
        <v>90</v>
      </c>
      <c r="BV274" t="s">
        <v>90</v>
      </c>
    </row>
    <row r="275" spans="1:74" x14ac:dyDescent="0.25">
      <c r="A275" s="1">
        <v>2002</v>
      </c>
      <c r="B275" s="7" t="s">
        <v>72</v>
      </c>
      <c r="C275" s="1">
        <v>12</v>
      </c>
      <c r="D275">
        <v>0.52134569697431798</v>
      </c>
      <c r="E275" t="s">
        <v>83</v>
      </c>
      <c r="F275" s="1">
        <v>0</v>
      </c>
      <c r="G275" s="1">
        <v>1</v>
      </c>
      <c r="H275" s="1">
        <v>0</v>
      </c>
      <c r="I275" s="1">
        <v>73.791120323181161</v>
      </c>
      <c r="J275" s="1">
        <v>0</v>
      </c>
      <c r="K275" s="1">
        <v>1</v>
      </c>
      <c r="L275" s="1">
        <v>0</v>
      </c>
      <c r="M275" s="1">
        <v>0</v>
      </c>
      <c r="N275" s="1">
        <v>0</v>
      </c>
      <c r="O275" s="1">
        <v>1</v>
      </c>
      <c r="P275" s="1" t="s">
        <v>69</v>
      </c>
      <c r="Q275" s="1" t="s">
        <v>69</v>
      </c>
      <c r="R275" s="19">
        <v>3.0935130000000002</v>
      </c>
      <c r="S275" s="11">
        <v>16.131577140242602</v>
      </c>
      <c r="T275">
        <v>56.268001556396499</v>
      </c>
      <c r="U275" s="1">
        <v>39.24414852351034</v>
      </c>
      <c r="V275" s="1">
        <v>14.573407265447045</v>
      </c>
      <c r="W275">
        <v>3.2483786777383017</v>
      </c>
      <c r="X275" s="1">
        <v>8.5274000000000001</v>
      </c>
      <c r="Y275" s="1">
        <v>1</v>
      </c>
      <c r="Z275" s="1">
        <v>14</v>
      </c>
      <c r="AA275" s="1">
        <v>78.3</v>
      </c>
      <c r="AB275" s="1">
        <v>0</v>
      </c>
      <c r="AC275" s="1">
        <v>6.9</v>
      </c>
      <c r="AD275" s="1">
        <v>0</v>
      </c>
      <c r="AE275" s="1">
        <v>0.2</v>
      </c>
      <c r="AF275" s="1">
        <v>0.6</v>
      </c>
      <c r="AG275" s="1">
        <f t="shared" si="75"/>
        <v>0.14000000000000001</v>
      </c>
      <c r="AH275" s="1">
        <f t="shared" si="76"/>
        <v>0.78299999999999992</v>
      </c>
      <c r="AI275" s="1">
        <f t="shared" si="77"/>
        <v>0</v>
      </c>
      <c r="AJ275" s="1">
        <f t="shared" si="78"/>
        <v>6.9000000000000006E-2</v>
      </c>
      <c r="AK275" s="1">
        <f t="shared" si="79"/>
        <v>0</v>
      </c>
      <c r="AL275" s="1">
        <f t="shared" si="80"/>
        <v>2E-3</v>
      </c>
      <c r="AM275" s="1">
        <f t="shared" si="81"/>
        <v>6.0000000000000001E-3</v>
      </c>
      <c r="AN275" s="1">
        <f t="shared" si="82"/>
        <v>1.9600000000000003E-2</v>
      </c>
      <c r="AO275" s="1">
        <f t="shared" si="83"/>
        <v>0.61308899999999988</v>
      </c>
      <c r="AP275" s="1">
        <f t="shared" si="84"/>
        <v>0</v>
      </c>
      <c r="AQ275" s="1">
        <f t="shared" si="85"/>
        <v>4.7610000000000005E-3</v>
      </c>
      <c r="AR275" s="1">
        <f t="shared" si="86"/>
        <v>0</v>
      </c>
      <c r="AS275" s="1">
        <f t="shared" si="87"/>
        <v>3.9999999999999998E-6</v>
      </c>
      <c r="AT275" s="1">
        <f t="shared" si="88"/>
        <v>3.6000000000000001E-5</v>
      </c>
      <c r="AU275" s="1">
        <f t="shared" si="89"/>
        <v>1.5686520572871734</v>
      </c>
      <c r="AV275" s="1">
        <v>0.6</v>
      </c>
      <c r="AW275" s="1">
        <v>86</v>
      </c>
      <c r="AX275" s="1">
        <v>85.2</v>
      </c>
      <c r="AY275" s="1"/>
      <c r="AZ275" s="3">
        <v>1.0590000000000002</v>
      </c>
      <c r="BA275">
        <f t="shared" si="90"/>
        <v>0.81965944272445845</v>
      </c>
      <c r="BB275" s="1">
        <v>15.133692741394043</v>
      </c>
      <c r="BC275" s="1">
        <v>4.9246344566345215</v>
      </c>
      <c r="BD275" s="1">
        <v>0.97296154499053955</v>
      </c>
      <c r="BE275" s="1">
        <v>16.501283645629883</v>
      </c>
      <c r="BF275" s="1">
        <v>3.0897927284240723</v>
      </c>
      <c r="BG275" s="1">
        <v>5.2824549674987793</v>
      </c>
      <c r="BI275" t="s">
        <v>24</v>
      </c>
      <c r="BJ275" t="s">
        <v>58</v>
      </c>
      <c r="BK275">
        <v>0.63748999999999989</v>
      </c>
      <c r="BL275">
        <v>1.5686520572871734</v>
      </c>
      <c r="BM275">
        <v>4.3012384035431923</v>
      </c>
      <c r="BN275">
        <v>0.36251000000000011</v>
      </c>
      <c r="BO275">
        <v>0.40200000000000002</v>
      </c>
      <c r="BP275">
        <v>0.52800000000000002</v>
      </c>
      <c r="BQ275">
        <v>0.52700000000000002</v>
      </c>
      <c r="BR275" s="1">
        <v>0</v>
      </c>
      <c r="BS275" s="15">
        <v>5</v>
      </c>
      <c r="BT275" s="15">
        <v>5</v>
      </c>
      <c r="BU275" t="s">
        <v>90</v>
      </c>
      <c r="BV275" t="s">
        <v>90</v>
      </c>
    </row>
    <row r="276" spans="1:74" x14ac:dyDescent="0.25">
      <c r="A276" s="1">
        <v>2003</v>
      </c>
      <c r="B276" s="7" t="s">
        <v>72</v>
      </c>
      <c r="C276" s="1">
        <v>12</v>
      </c>
      <c r="D276">
        <v>0.50862888917983295</v>
      </c>
      <c r="E276" t="s">
        <v>83</v>
      </c>
      <c r="F276" s="1">
        <v>0</v>
      </c>
      <c r="G276" s="1">
        <v>1</v>
      </c>
      <c r="H276" s="1">
        <v>0</v>
      </c>
      <c r="I276" s="1">
        <v>76.090560333251958</v>
      </c>
      <c r="J276" s="1">
        <v>0</v>
      </c>
      <c r="K276" s="1">
        <v>1</v>
      </c>
      <c r="L276" s="1">
        <v>0</v>
      </c>
      <c r="M276" s="1">
        <v>0</v>
      </c>
      <c r="N276" s="1">
        <v>0</v>
      </c>
      <c r="O276" s="1">
        <v>1</v>
      </c>
      <c r="P276" s="1" t="s">
        <v>69</v>
      </c>
      <c r="Q276" s="1" t="s">
        <v>69</v>
      </c>
      <c r="R276" s="19">
        <v>3.602922</v>
      </c>
      <c r="S276" s="11">
        <v>16.5756561425897</v>
      </c>
      <c r="T276">
        <v>56.575000762939503</v>
      </c>
      <c r="U276" s="1">
        <v>41.470066972906373</v>
      </c>
      <c r="V276" s="1">
        <v>9.7009753789630828</v>
      </c>
      <c r="W276">
        <v>5.33107715581653</v>
      </c>
      <c r="X276" s="1">
        <v>10.1647</v>
      </c>
      <c r="Y276" s="1">
        <v>1</v>
      </c>
      <c r="Z276" s="1">
        <v>14</v>
      </c>
      <c r="AA276" s="1">
        <v>78.3</v>
      </c>
      <c r="AB276" s="1">
        <v>0</v>
      </c>
      <c r="AC276" s="1">
        <v>6.9</v>
      </c>
      <c r="AD276" s="1">
        <v>0</v>
      </c>
      <c r="AE276" s="1">
        <v>0.2</v>
      </c>
      <c r="AF276" s="1">
        <v>0.6</v>
      </c>
      <c r="AG276" s="1">
        <f t="shared" si="75"/>
        <v>0.14000000000000001</v>
      </c>
      <c r="AH276" s="1">
        <f t="shared" si="76"/>
        <v>0.78299999999999992</v>
      </c>
      <c r="AI276" s="1">
        <f t="shared" si="77"/>
        <v>0</v>
      </c>
      <c r="AJ276" s="1">
        <f t="shared" si="78"/>
        <v>6.9000000000000006E-2</v>
      </c>
      <c r="AK276" s="1">
        <f t="shared" si="79"/>
        <v>0</v>
      </c>
      <c r="AL276" s="1">
        <f t="shared" si="80"/>
        <v>2E-3</v>
      </c>
      <c r="AM276" s="1">
        <f t="shared" si="81"/>
        <v>6.0000000000000001E-3</v>
      </c>
      <c r="AN276" s="1">
        <f t="shared" si="82"/>
        <v>1.9600000000000003E-2</v>
      </c>
      <c r="AO276" s="1">
        <f t="shared" si="83"/>
        <v>0.61308899999999988</v>
      </c>
      <c r="AP276" s="1">
        <f t="shared" si="84"/>
        <v>0</v>
      </c>
      <c r="AQ276" s="1">
        <f t="shared" si="85"/>
        <v>4.7610000000000005E-3</v>
      </c>
      <c r="AR276" s="1">
        <f t="shared" si="86"/>
        <v>0</v>
      </c>
      <c r="AS276" s="1">
        <f t="shared" si="87"/>
        <v>3.9999999999999998E-6</v>
      </c>
      <c r="AT276" s="1">
        <f t="shared" si="88"/>
        <v>3.6000000000000001E-5</v>
      </c>
      <c r="AU276" s="1">
        <f t="shared" si="89"/>
        <v>1.5686520572871734</v>
      </c>
      <c r="AV276" s="1">
        <v>0.6</v>
      </c>
      <c r="AW276" s="1">
        <v>86</v>
      </c>
      <c r="AX276" s="1">
        <v>85.2</v>
      </c>
      <c r="AY276" s="1"/>
      <c r="AZ276" s="3">
        <v>1.0920000000000001</v>
      </c>
      <c r="BA276">
        <f t="shared" si="90"/>
        <v>0.84520123839009309</v>
      </c>
      <c r="BB276" s="1">
        <v>15.108386993408203</v>
      </c>
      <c r="BC276" s="1">
        <v>5.1387243270874023</v>
      </c>
      <c r="BD276" s="1">
        <v>1.1265588998794556</v>
      </c>
      <c r="BE276" s="1">
        <v>14.501636505126953</v>
      </c>
      <c r="BF276" s="1">
        <v>2.9614865779876709</v>
      </c>
      <c r="BG276" s="1">
        <v>4.8158860206604004</v>
      </c>
      <c r="BI276" t="s">
        <v>24</v>
      </c>
      <c r="BJ276" t="s">
        <v>58</v>
      </c>
      <c r="BK276">
        <v>0.63748999999999989</v>
      </c>
      <c r="BL276">
        <v>1.5686520572871734</v>
      </c>
      <c r="BM276">
        <v>4.3319242142466363</v>
      </c>
      <c r="BN276">
        <v>0.36251000000000011</v>
      </c>
      <c r="BO276">
        <v>0.40200000000000002</v>
      </c>
      <c r="BP276">
        <v>0.53</v>
      </c>
      <c r="BQ276">
        <v>0.52800000000000002</v>
      </c>
      <c r="BR276" s="1">
        <v>0</v>
      </c>
      <c r="BS276" s="15">
        <v>5</v>
      </c>
      <c r="BT276" s="15">
        <v>5</v>
      </c>
      <c r="BU276" t="s">
        <v>90</v>
      </c>
      <c r="BV276" t="s">
        <v>90</v>
      </c>
    </row>
    <row r="277" spans="1:74" x14ac:dyDescent="0.25">
      <c r="A277" s="1">
        <v>2004</v>
      </c>
      <c r="B277" s="7" t="s">
        <v>72</v>
      </c>
      <c r="C277" s="1">
        <v>12</v>
      </c>
      <c r="D277">
        <v>0.50721591053600101</v>
      </c>
      <c r="E277" t="s">
        <v>83</v>
      </c>
      <c r="F277" s="1">
        <v>0</v>
      </c>
      <c r="G277" s="1">
        <v>1</v>
      </c>
      <c r="H277" s="1">
        <v>0</v>
      </c>
      <c r="I277" s="1">
        <v>79.086800346374517</v>
      </c>
      <c r="J277" s="1">
        <v>0</v>
      </c>
      <c r="K277" s="1">
        <v>1</v>
      </c>
      <c r="L277" s="1">
        <v>0</v>
      </c>
      <c r="M277" s="1">
        <v>0</v>
      </c>
      <c r="N277" s="1">
        <v>0</v>
      </c>
      <c r="O277" s="1">
        <v>1</v>
      </c>
      <c r="P277" s="1" t="s">
        <v>69</v>
      </c>
      <c r="Q277" s="1" t="s">
        <v>69</v>
      </c>
      <c r="R277" s="19">
        <v>3.368544</v>
      </c>
      <c r="S277" s="11">
        <v>16.797695643763301</v>
      </c>
      <c r="T277">
        <v>57.627998352050803</v>
      </c>
      <c r="U277" s="1">
        <v>44.13546104017842</v>
      </c>
      <c r="V277" s="1">
        <v>4.071982806686461</v>
      </c>
      <c r="W277">
        <v>9.0509024560198554</v>
      </c>
      <c r="X277" s="1">
        <v>10.3332</v>
      </c>
      <c r="Y277" s="1">
        <v>1</v>
      </c>
      <c r="Z277" s="1">
        <v>14</v>
      </c>
      <c r="AA277" s="1">
        <v>78.3</v>
      </c>
      <c r="AB277" s="1">
        <v>0</v>
      </c>
      <c r="AC277" s="1">
        <v>6.9</v>
      </c>
      <c r="AD277" s="1">
        <v>0</v>
      </c>
      <c r="AE277" s="1">
        <v>0.2</v>
      </c>
      <c r="AF277" s="1">
        <v>0.6</v>
      </c>
      <c r="AG277" s="1">
        <f t="shared" si="75"/>
        <v>0.14000000000000001</v>
      </c>
      <c r="AH277" s="1">
        <f t="shared" si="76"/>
        <v>0.78299999999999992</v>
      </c>
      <c r="AI277" s="1">
        <f t="shared" si="77"/>
        <v>0</v>
      </c>
      <c r="AJ277" s="1">
        <f t="shared" si="78"/>
        <v>6.9000000000000006E-2</v>
      </c>
      <c r="AK277" s="1">
        <f t="shared" si="79"/>
        <v>0</v>
      </c>
      <c r="AL277" s="1">
        <f t="shared" si="80"/>
        <v>2E-3</v>
      </c>
      <c r="AM277" s="1">
        <f t="shared" si="81"/>
        <v>6.0000000000000001E-3</v>
      </c>
      <c r="AN277" s="1">
        <f t="shared" si="82"/>
        <v>1.9600000000000003E-2</v>
      </c>
      <c r="AO277" s="1">
        <f t="shared" si="83"/>
        <v>0.61308899999999988</v>
      </c>
      <c r="AP277" s="1">
        <f t="shared" si="84"/>
        <v>0</v>
      </c>
      <c r="AQ277" s="1">
        <f t="shared" si="85"/>
        <v>4.7610000000000005E-3</v>
      </c>
      <c r="AR277" s="1">
        <f t="shared" si="86"/>
        <v>0</v>
      </c>
      <c r="AS277" s="1">
        <f t="shared" si="87"/>
        <v>3.9999999999999998E-6</v>
      </c>
      <c r="AT277" s="1">
        <f t="shared" si="88"/>
        <v>3.6000000000000001E-5</v>
      </c>
      <c r="AU277" s="1">
        <f t="shared" si="89"/>
        <v>1.5686520572871734</v>
      </c>
      <c r="AV277" s="1">
        <v>0.6</v>
      </c>
      <c r="AW277" s="1">
        <v>86</v>
      </c>
      <c r="AX277" s="1">
        <v>85.2</v>
      </c>
      <c r="AY277" s="1"/>
      <c r="AZ277" s="3">
        <v>1.135</v>
      </c>
      <c r="BA277">
        <f t="shared" si="90"/>
        <v>0.87848297213622306</v>
      </c>
      <c r="BB277" s="1">
        <v>15.083081245422363</v>
      </c>
      <c r="BC277" s="1">
        <v>5.3528141975402832</v>
      </c>
      <c r="BD277" s="1">
        <v>1.2801563739776611</v>
      </c>
      <c r="BE277" s="1">
        <v>12.50199031829834</v>
      </c>
      <c r="BF277" s="1">
        <v>2.8331804275512695</v>
      </c>
      <c r="BG277" s="1">
        <v>4.3493170738220215</v>
      </c>
      <c r="BI277" t="s">
        <v>24</v>
      </c>
      <c r="BJ277" t="s">
        <v>58</v>
      </c>
      <c r="BK277">
        <v>0.63748999999999989</v>
      </c>
      <c r="BL277">
        <v>1.5686520572871734</v>
      </c>
      <c r="BM277">
        <v>4.3705459878572892</v>
      </c>
      <c r="BN277">
        <v>0.36251000000000011</v>
      </c>
      <c r="BO277">
        <v>0.40200000000000002</v>
      </c>
      <c r="BP277">
        <v>0.53100000000000003</v>
      </c>
      <c r="BQ277">
        <v>0.53</v>
      </c>
      <c r="BR277" s="1">
        <v>0</v>
      </c>
      <c r="BS277" s="15">
        <v>5</v>
      </c>
      <c r="BT277" s="15">
        <v>5</v>
      </c>
      <c r="BU277" t="s">
        <v>90</v>
      </c>
      <c r="BV277" t="s">
        <v>90</v>
      </c>
    </row>
    <row r="278" spans="1:74" x14ac:dyDescent="0.25">
      <c r="A278" s="1">
        <v>2005</v>
      </c>
      <c r="B278" s="7" t="s">
        <v>72</v>
      </c>
      <c r="C278" s="1">
        <v>12</v>
      </c>
      <c r="D278">
        <v>0.46385870000000001</v>
      </c>
      <c r="E278" t="s">
        <v>83</v>
      </c>
      <c r="F278" s="1">
        <v>0</v>
      </c>
      <c r="G278" s="1">
        <v>1</v>
      </c>
      <c r="H278" s="1">
        <v>0</v>
      </c>
      <c r="I278" s="1">
        <v>82.292080360412598</v>
      </c>
      <c r="J278" s="1">
        <v>0</v>
      </c>
      <c r="K278" s="1">
        <v>1</v>
      </c>
      <c r="L278" s="1">
        <v>0</v>
      </c>
      <c r="M278" s="1">
        <v>0</v>
      </c>
      <c r="N278" s="1">
        <v>0</v>
      </c>
      <c r="O278" s="1">
        <v>1</v>
      </c>
      <c r="P278" s="1" t="s">
        <v>69</v>
      </c>
      <c r="Q278" s="1" t="s">
        <v>69</v>
      </c>
      <c r="R278" s="19">
        <v>3.6472099999999998</v>
      </c>
      <c r="S278" s="25">
        <v>11.3415277</v>
      </c>
      <c r="T278">
        <v>58.595001220703097</v>
      </c>
      <c r="U278" s="1">
        <v>47.263592812689716</v>
      </c>
      <c r="V278" s="1">
        <v>2.0336082311861658</v>
      </c>
      <c r="W278">
        <v>9.8670941832301793</v>
      </c>
      <c r="X278" s="1">
        <v>11.170999999999999</v>
      </c>
      <c r="Y278" s="1">
        <v>1</v>
      </c>
      <c r="Z278" s="1">
        <v>14</v>
      </c>
      <c r="AA278" s="1">
        <v>78.3</v>
      </c>
      <c r="AB278" s="1">
        <v>0</v>
      </c>
      <c r="AC278" s="1">
        <v>6.9</v>
      </c>
      <c r="AD278" s="1">
        <v>0</v>
      </c>
      <c r="AE278" s="1">
        <v>0.2</v>
      </c>
      <c r="AF278" s="1">
        <v>0.6</v>
      </c>
      <c r="AG278" s="1">
        <f t="shared" si="75"/>
        <v>0.14000000000000001</v>
      </c>
      <c r="AH278" s="1">
        <f t="shared" si="76"/>
        <v>0.78299999999999992</v>
      </c>
      <c r="AI278" s="1">
        <f t="shared" si="77"/>
        <v>0</v>
      </c>
      <c r="AJ278" s="1">
        <f t="shared" si="78"/>
        <v>6.9000000000000006E-2</v>
      </c>
      <c r="AK278" s="1">
        <f t="shared" si="79"/>
        <v>0</v>
      </c>
      <c r="AL278" s="1">
        <f t="shared" si="80"/>
        <v>2E-3</v>
      </c>
      <c r="AM278" s="1">
        <f t="shared" si="81"/>
        <v>6.0000000000000001E-3</v>
      </c>
      <c r="AN278" s="1">
        <f t="shared" si="82"/>
        <v>1.9600000000000003E-2</v>
      </c>
      <c r="AO278" s="1">
        <f t="shared" si="83"/>
        <v>0.61308899999999988</v>
      </c>
      <c r="AP278" s="1">
        <f t="shared" si="84"/>
        <v>0</v>
      </c>
      <c r="AQ278" s="1">
        <f t="shared" si="85"/>
        <v>4.7610000000000005E-3</v>
      </c>
      <c r="AR278" s="1">
        <f t="shared" si="86"/>
        <v>0</v>
      </c>
      <c r="AS278" s="1">
        <f t="shared" si="87"/>
        <v>3.9999999999999998E-6</v>
      </c>
      <c r="AT278" s="1">
        <f t="shared" si="88"/>
        <v>3.6000000000000001E-5</v>
      </c>
      <c r="AU278" s="1">
        <f t="shared" si="89"/>
        <v>1.5686520572871734</v>
      </c>
      <c r="AV278" s="1">
        <v>0.6</v>
      </c>
      <c r="AW278" s="1">
        <v>86</v>
      </c>
      <c r="AX278" s="1">
        <v>85.2</v>
      </c>
      <c r="AY278" s="1"/>
      <c r="AZ278" s="3">
        <v>1.181</v>
      </c>
      <c r="BA278">
        <f t="shared" si="90"/>
        <v>0.91408668730650167</v>
      </c>
      <c r="BB278" s="1">
        <v>15.057774543762207</v>
      </c>
      <c r="BC278" s="1">
        <v>5.5669040679931641</v>
      </c>
      <c r="BD278" s="1">
        <v>1.4337537288665771</v>
      </c>
      <c r="BE278" s="1">
        <v>10.502344131469727</v>
      </c>
      <c r="BF278" s="1">
        <v>2.7048740386962891</v>
      </c>
      <c r="BG278" s="1">
        <v>3.8827478885650635</v>
      </c>
      <c r="BH278" t="e">
        <f>#REF!*100</f>
        <v>#REF!</v>
      </c>
      <c r="BI278" t="s">
        <v>24</v>
      </c>
      <c r="BJ278" t="s">
        <v>58</v>
      </c>
      <c r="BK278">
        <v>0.63748999999999989</v>
      </c>
      <c r="BL278">
        <v>1.5686520572871734</v>
      </c>
      <c r="BM278">
        <v>4.410274874139148</v>
      </c>
      <c r="BN278">
        <v>0.36251000000000011</v>
      </c>
      <c r="BO278">
        <v>0.40200000000000002</v>
      </c>
      <c r="BP278">
        <v>0.53300000000000003</v>
      </c>
      <c r="BQ278">
        <v>0.53100000000000003</v>
      </c>
      <c r="BR278" s="1">
        <v>0</v>
      </c>
      <c r="BS278" s="15">
        <v>5</v>
      </c>
      <c r="BT278" s="15">
        <v>5</v>
      </c>
      <c r="BU278" t="s">
        <v>90</v>
      </c>
      <c r="BV278" t="s">
        <v>90</v>
      </c>
    </row>
    <row r="279" spans="1:74" x14ac:dyDescent="0.25">
      <c r="A279" s="1">
        <v>2006</v>
      </c>
      <c r="B279" s="7" t="s">
        <v>72</v>
      </c>
      <c r="C279" s="1">
        <v>12</v>
      </c>
      <c r="D279">
        <v>0.49873803867301097</v>
      </c>
      <c r="E279" t="s">
        <v>83</v>
      </c>
      <c r="F279" s="1">
        <v>0</v>
      </c>
      <c r="G279" s="1">
        <v>1</v>
      </c>
      <c r="H279" s="1">
        <v>0</v>
      </c>
      <c r="I279" s="1">
        <v>89.538800392150875</v>
      </c>
      <c r="J279" s="1">
        <v>0</v>
      </c>
      <c r="K279" s="1">
        <v>1</v>
      </c>
      <c r="L279" s="1">
        <v>0</v>
      </c>
      <c r="M279" s="1">
        <v>0</v>
      </c>
      <c r="N279" s="1">
        <v>0</v>
      </c>
      <c r="O279" s="1">
        <v>1</v>
      </c>
      <c r="P279" s="1" t="s">
        <v>69</v>
      </c>
      <c r="Q279" s="1" t="s">
        <v>69</v>
      </c>
      <c r="R279" s="19">
        <v>3.7108029999999999</v>
      </c>
      <c r="S279" s="11">
        <v>16.131577140242602</v>
      </c>
      <c r="T279">
        <v>58.958000183105497</v>
      </c>
      <c r="U279" s="1">
        <v>49.719978739432008</v>
      </c>
      <c r="V279" s="1">
        <v>3.0917381753489286</v>
      </c>
      <c r="W279">
        <v>8.229617337695899</v>
      </c>
      <c r="X279" s="1">
        <v>11.2349</v>
      </c>
      <c r="Y279" s="1">
        <v>1</v>
      </c>
      <c r="Z279" s="1">
        <v>14</v>
      </c>
      <c r="AA279" s="1">
        <v>78.3</v>
      </c>
      <c r="AB279" s="1">
        <v>0</v>
      </c>
      <c r="AC279" s="1">
        <v>6.9</v>
      </c>
      <c r="AD279" s="1">
        <v>0</v>
      </c>
      <c r="AE279" s="1">
        <v>0.2</v>
      </c>
      <c r="AF279" s="1">
        <v>0.6</v>
      </c>
      <c r="AG279" s="1">
        <f t="shared" si="75"/>
        <v>0.14000000000000001</v>
      </c>
      <c r="AH279" s="1">
        <f t="shared" si="76"/>
        <v>0.78299999999999992</v>
      </c>
      <c r="AI279" s="1">
        <f t="shared" si="77"/>
        <v>0</v>
      </c>
      <c r="AJ279" s="1">
        <f t="shared" si="78"/>
        <v>6.9000000000000006E-2</v>
      </c>
      <c r="AK279" s="1">
        <f t="shared" si="79"/>
        <v>0</v>
      </c>
      <c r="AL279" s="1">
        <f t="shared" si="80"/>
        <v>2E-3</v>
      </c>
      <c r="AM279" s="1">
        <f t="shared" si="81"/>
        <v>6.0000000000000001E-3</v>
      </c>
      <c r="AN279" s="1">
        <f t="shared" si="82"/>
        <v>1.9600000000000003E-2</v>
      </c>
      <c r="AO279" s="1">
        <f t="shared" si="83"/>
        <v>0.61308899999999988</v>
      </c>
      <c r="AP279" s="1">
        <f t="shared" si="84"/>
        <v>0</v>
      </c>
      <c r="AQ279" s="1">
        <f t="shared" si="85"/>
        <v>4.7610000000000005E-3</v>
      </c>
      <c r="AR279" s="1">
        <f t="shared" si="86"/>
        <v>0</v>
      </c>
      <c r="AS279" s="1">
        <f t="shared" si="87"/>
        <v>3.9999999999999998E-6</v>
      </c>
      <c r="AT279" s="1">
        <f t="shared" si="88"/>
        <v>3.6000000000000001E-5</v>
      </c>
      <c r="AU279" s="1">
        <f t="shared" si="89"/>
        <v>1.5686520572871734</v>
      </c>
      <c r="AV279" s="1">
        <v>0.6</v>
      </c>
      <c r="AW279" s="1">
        <v>86</v>
      </c>
      <c r="AX279" s="1">
        <v>85.2</v>
      </c>
      <c r="AY279" s="1"/>
      <c r="AZ279" s="3">
        <v>1.2849999999999999</v>
      </c>
      <c r="BA279">
        <f t="shared" si="90"/>
        <v>0.9945820433436533</v>
      </c>
      <c r="BB279" s="1">
        <v>15.261422157287598</v>
      </c>
      <c r="BC279" s="1">
        <v>5.7410726547241211</v>
      </c>
      <c r="BD279" s="1">
        <v>1.4791778326034546</v>
      </c>
      <c r="BE279" s="1">
        <v>10.333095550537109</v>
      </c>
      <c r="BF279" s="1">
        <v>2.6621737480163574</v>
      </c>
      <c r="BG279" s="1">
        <v>3.8813848495483398</v>
      </c>
      <c r="BI279" t="s">
        <v>24</v>
      </c>
      <c r="BJ279" t="s">
        <v>58</v>
      </c>
      <c r="BK279">
        <v>0.63748999999999989</v>
      </c>
      <c r="BL279">
        <v>1.5686520572871734</v>
      </c>
      <c r="BM279">
        <v>4.4946720552711046</v>
      </c>
      <c r="BN279">
        <v>0.36251000000000011</v>
      </c>
      <c r="BO279">
        <v>0.40200000000000002</v>
      </c>
      <c r="BP279">
        <v>0.53400000000000003</v>
      </c>
      <c r="BQ279">
        <v>0.53300000000000003</v>
      </c>
      <c r="BR279" s="1">
        <v>0</v>
      </c>
      <c r="BS279" s="15">
        <v>5</v>
      </c>
      <c r="BT279" s="15">
        <v>5</v>
      </c>
      <c r="BU279" t="s">
        <v>90</v>
      </c>
      <c r="BV279" t="s">
        <v>90</v>
      </c>
    </row>
    <row r="280" spans="1:74" x14ac:dyDescent="0.25">
      <c r="A280" s="1">
        <v>2007</v>
      </c>
      <c r="B280" s="7" t="s">
        <v>72</v>
      </c>
      <c r="C280" s="1">
        <v>12</v>
      </c>
      <c r="D280">
        <v>0.47471740172787102</v>
      </c>
      <c r="E280" t="s">
        <v>83</v>
      </c>
      <c r="F280" s="1">
        <v>0</v>
      </c>
      <c r="G280" s="1">
        <v>1</v>
      </c>
      <c r="H280" s="1">
        <v>0</v>
      </c>
      <c r="I280" s="1">
        <v>91.698880401611319</v>
      </c>
      <c r="J280" s="1">
        <v>0</v>
      </c>
      <c r="K280" s="1">
        <v>1</v>
      </c>
      <c r="L280" s="1">
        <v>1</v>
      </c>
      <c r="M280" s="1">
        <v>0</v>
      </c>
      <c r="N280" s="1">
        <v>0</v>
      </c>
      <c r="O280" s="1">
        <v>0</v>
      </c>
      <c r="P280" s="1" t="s">
        <v>55</v>
      </c>
      <c r="Q280" s="1" t="s">
        <v>55</v>
      </c>
      <c r="R280" s="19">
        <v>3.8548990000000001</v>
      </c>
      <c r="S280" s="11">
        <v>16.5756561425897</v>
      </c>
      <c r="T280">
        <v>59.5460014343262</v>
      </c>
      <c r="U280" s="1">
        <v>53.534224560573321</v>
      </c>
      <c r="V280" s="1">
        <v>3.1408514585036649</v>
      </c>
      <c r="W280">
        <v>9.599119421926062</v>
      </c>
      <c r="X280" s="1">
        <v>11.7742</v>
      </c>
      <c r="Y280" s="1">
        <v>1</v>
      </c>
      <c r="Z280" s="1">
        <v>14</v>
      </c>
      <c r="AA280" s="1">
        <v>78.3</v>
      </c>
      <c r="AB280" s="1">
        <v>0</v>
      </c>
      <c r="AC280" s="1">
        <v>6.9</v>
      </c>
      <c r="AD280" s="1">
        <v>0</v>
      </c>
      <c r="AE280" s="1">
        <v>0.2</v>
      </c>
      <c r="AF280" s="1">
        <v>0.6</v>
      </c>
      <c r="AG280" s="1">
        <f t="shared" si="75"/>
        <v>0.14000000000000001</v>
      </c>
      <c r="AH280" s="1">
        <f t="shared" si="76"/>
        <v>0.78299999999999992</v>
      </c>
      <c r="AI280" s="1">
        <f t="shared" si="77"/>
        <v>0</v>
      </c>
      <c r="AJ280" s="1">
        <f t="shared" si="78"/>
        <v>6.9000000000000006E-2</v>
      </c>
      <c r="AK280" s="1">
        <f t="shared" si="79"/>
        <v>0</v>
      </c>
      <c r="AL280" s="1">
        <f t="shared" si="80"/>
        <v>2E-3</v>
      </c>
      <c r="AM280" s="1">
        <f t="shared" si="81"/>
        <v>6.0000000000000001E-3</v>
      </c>
      <c r="AN280" s="1">
        <f t="shared" si="82"/>
        <v>1.9600000000000003E-2</v>
      </c>
      <c r="AO280" s="1">
        <f t="shared" si="83"/>
        <v>0.61308899999999988</v>
      </c>
      <c r="AP280" s="1">
        <f t="shared" si="84"/>
        <v>0</v>
      </c>
      <c r="AQ280" s="1">
        <f t="shared" si="85"/>
        <v>4.7610000000000005E-3</v>
      </c>
      <c r="AR280" s="1">
        <f t="shared" si="86"/>
        <v>0</v>
      </c>
      <c r="AS280" s="1">
        <f t="shared" si="87"/>
        <v>3.9999999999999998E-6</v>
      </c>
      <c r="AT280" s="1">
        <f t="shared" si="88"/>
        <v>3.6000000000000001E-5</v>
      </c>
      <c r="AU280" s="1">
        <f t="shared" si="89"/>
        <v>1.5686520572871734</v>
      </c>
      <c r="AV280" s="1">
        <v>0.6</v>
      </c>
      <c r="AW280" s="1">
        <v>86</v>
      </c>
      <c r="AX280" s="1">
        <v>85.2</v>
      </c>
      <c r="AY280" s="1"/>
      <c r="AZ280" s="3">
        <v>1.3159999999999998</v>
      </c>
      <c r="BA280">
        <f t="shared" si="90"/>
        <v>1.0185758513931888</v>
      </c>
      <c r="BB280" s="1">
        <v>15.465069770812988</v>
      </c>
      <c r="BC280" s="1">
        <v>5.9152417182922363</v>
      </c>
      <c r="BD280" s="1">
        <v>1.5246020555496216</v>
      </c>
      <c r="BE280" s="1">
        <v>10.163846969604492</v>
      </c>
      <c r="BF280" s="1">
        <v>2.6194734573364258</v>
      </c>
      <c r="BG280" s="1">
        <v>3.8800218105316162</v>
      </c>
      <c r="BI280" t="s">
        <v>24</v>
      </c>
      <c r="BJ280" t="s">
        <v>58</v>
      </c>
      <c r="BK280">
        <v>0.63748999999999989</v>
      </c>
      <c r="BL280">
        <v>1.5686520572871734</v>
      </c>
      <c r="BM280">
        <v>4.5185101698270476</v>
      </c>
      <c r="BN280">
        <v>0.36251000000000011</v>
      </c>
      <c r="BO280">
        <v>0.40200000000000002</v>
      </c>
      <c r="BP280">
        <v>0.53500000000000003</v>
      </c>
      <c r="BQ280">
        <v>0.53400000000000003</v>
      </c>
      <c r="BR280" s="1">
        <v>0</v>
      </c>
      <c r="BS280" s="15">
        <v>5</v>
      </c>
      <c r="BT280" s="15">
        <v>2</v>
      </c>
      <c r="BU280" t="s">
        <v>90</v>
      </c>
      <c r="BV280" t="s">
        <v>55</v>
      </c>
    </row>
    <row r="281" spans="1:74" x14ac:dyDescent="0.25">
      <c r="A281" s="1">
        <v>2008</v>
      </c>
      <c r="B281" s="7" t="s">
        <v>72</v>
      </c>
      <c r="C281" s="1">
        <v>12</v>
      </c>
      <c r="D281">
        <v>0.460587615289554</v>
      </c>
      <c r="E281" t="s">
        <v>83</v>
      </c>
      <c r="F281" s="1">
        <v>0</v>
      </c>
      <c r="G281" s="1">
        <v>1</v>
      </c>
      <c r="H281" s="1">
        <v>0</v>
      </c>
      <c r="I281" s="1">
        <v>98.666880432128906</v>
      </c>
      <c r="J281" s="1">
        <v>0</v>
      </c>
      <c r="K281" s="1">
        <v>1</v>
      </c>
      <c r="L281" s="1">
        <v>1</v>
      </c>
      <c r="M281" s="1">
        <v>0</v>
      </c>
      <c r="N281" s="1">
        <v>0</v>
      </c>
      <c r="O281" s="1">
        <v>0</v>
      </c>
      <c r="P281" s="1" t="s">
        <v>55</v>
      </c>
      <c r="Q281" s="1" t="s">
        <v>55</v>
      </c>
      <c r="R281" s="19">
        <v>3.998065</v>
      </c>
      <c r="S281" s="11">
        <v>17.9078931496311</v>
      </c>
      <c r="T281">
        <v>59.0460014343262</v>
      </c>
      <c r="U281" s="1">
        <v>56.433261765133395</v>
      </c>
      <c r="V281" s="1">
        <v>-2.6403820882264415</v>
      </c>
      <c r="W281">
        <v>16.238490647057773</v>
      </c>
      <c r="X281" s="1">
        <v>12.2819</v>
      </c>
      <c r="Y281" s="1">
        <v>1</v>
      </c>
      <c r="Z281" s="1">
        <v>14</v>
      </c>
      <c r="AA281" s="1">
        <v>78.3</v>
      </c>
      <c r="AB281" s="1">
        <v>0</v>
      </c>
      <c r="AC281" s="1">
        <v>6.9</v>
      </c>
      <c r="AD281" s="1">
        <v>0</v>
      </c>
      <c r="AE281" s="1">
        <v>0.2</v>
      </c>
      <c r="AF281" s="1">
        <v>0.6</v>
      </c>
      <c r="AG281" s="1">
        <f t="shared" si="75"/>
        <v>0.14000000000000001</v>
      </c>
      <c r="AH281" s="1">
        <f t="shared" si="76"/>
        <v>0.78299999999999992</v>
      </c>
      <c r="AI281" s="1">
        <f t="shared" si="77"/>
        <v>0</v>
      </c>
      <c r="AJ281" s="1">
        <f t="shared" si="78"/>
        <v>6.9000000000000006E-2</v>
      </c>
      <c r="AK281" s="1">
        <f t="shared" si="79"/>
        <v>0</v>
      </c>
      <c r="AL281" s="1">
        <f t="shared" si="80"/>
        <v>2E-3</v>
      </c>
      <c r="AM281" s="1">
        <f t="shared" si="81"/>
        <v>6.0000000000000001E-3</v>
      </c>
      <c r="AN281" s="1">
        <f t="shared" si="82"/>
        <v>1.9600000000000003E-2</v>
      </c>
      <c r="AO281" s="1">
        <f t="shared" si="83"/>
        <v>0.61308899999999988</v>
      </c>
      <c r="AP281" s="1">
        <f t="shared" si="84"/>
        <v>0</v>
      </c>
      <c r="AQ281" s="1">
        <f t="shared" si="85"/>
        <v>4.7610000000000005E-3</v>
      </c>
      <c r="AR281" s="1">
        <f t="shared" si="86"/>
        <v>0</v>
      </c>
      <c r="AS281" s="1">
        <f t="shared" si="87"/>
        <v>3.9999999999999998E-6</v>
      </c>
      <c r="AT281" s="1">
        <f t="shared" si="88"/>
        <v>3.6000000000000001E-5</v>
      </c>
      <c r="AU281" s="1">
        <f t="shared" si="89"/>
        <v>1.5686520572871734</v>
      </c>
      <c r="AV281" s="1">
        <v>0.6</v>
      </c>
      <c r="AW281" s="1">
        <v>86</v>
      </c>
      <c r="AX281" s="1">
        <v>85.2</v>
      </c>
      <c r="AY281" s="1"/>
      <c r="AZ281" s="3">
        <v>1.4159999999999999</v>
      </c>
      <c r="BA281">
        <f t="shared" si="90"/>
        <v>1.0959752321981424</v>
      </c>
      <c r="BB281" s="1">
        <v>15.668717384338379</v>
      </c>
      <c r="BC281" s="1">
        <v>6.0894103050231934</v>
      </c>
      <c r="BD281" s="1">
        <v>1.5700262784957886</v>
      </c>
      <c r="BE281" s="1">
        <v>9.994598388671875</v>
      </c>
      <c r="BF281" s="1">
        <v>2.5767731666564941</v>
      </c>
      <c r="BG281" s="1">
        <v>3.8786587715148926</v>
      </c>
      <c r="BI281" t="s">
        <v>24</v>
      </c>
      <c r="BJ281" t="s">
        <v>58</v>
      </c>
      <c r="BK281">
        <v>0.63748999999999989</v>
      </c>
      <c r="BL281">
        <v>1.5686520572871734</v>
      </c>
      <c r="BM281">
        <v>4.5917493321954508</v>
      </c>
      <c r="BN281">
        <v>0.36251000000000011</v>
      </c>
      <c r="BO281">
        <v>0.40200000000000002</v>
      </c>
      <c r="BP281">
        <v>0.53700000000000003</v>
      </c>
      <c r="BQ281">
        <v>0.53500000000000003</v>
      </c>
      <c r="BR281" s="1">
        <v>1</v>
      </c>
      <c r="BS281" s="15">
        <v>2</v>
      </c>
      <c r="BT281" s="15">
        <v>2</v>
      </c>
      <c r="BU281" t="s">
        <v>55</v>
      </c>
      <c r="BV281" t="s">
        <v>55</v>
      </c>
    </row>
    <row r="282" spans="1:74" x14ac:dyDescent="0.25">
      <c r="A282" s="1">
        <v>2009</v>
      </c>
      <c r="B282" s="7" t="s">
        <v>72</v>
      </c>
      <c r="C282" s="1">
        <v>12</v>
      </c>
      <c r="D282">
        <v>0.41717652999999999</v>
      </c>
      <c r="E282" t="s">
        <v>83</v>
      </c>
      <c r="F282" s="1">
        <v>0</v>
      </c>
      <c r="G282" s="1">
        <v>1</v>
      </c>
      <c r="H282" s="1">
        <v>0</v>
      </c>
      <c r="I282" s="1">
        <v>115.32040050506592</v>
      </c>
      <c r="J282" s="1">
        <v>0</v>
      </c>
      <c r="K282" s="1">
        <v>1</v>
      </c>
      <c r="L282" s="1">
        <v>1</v>
      </c>
      <c r="M282" s="1">
        <v>0</v>
      </c>
      <c r="N282" s="1">
        <v>0</v>
      </c>
      <c r="O282" s="1">
        <v>0</v>
      </c>
      <c r="P282" s="1" t="s">
        <v>55</v>
      </c>
      <c r="Q282" s="1" t="s">
        <v>55</v>
      </c>
      <c r="R282" s="19">
        <v>4.3894010000000003</v>
      </c>
      <c r="S282" s="25">
        <v>12.841856</v>
      </c>
      <c r="T282">
        <v>58.125</v>
      </c>
      <c r="U282" s="1">
        <v>47.029914883909122</v>
      </c>
      <c r="V282" s="1">
        <v>7.016861597396268</v>
      </c>
      <c r="W282">
        <v>6.5670146964395002</v>
      </c>
      <c r="X282" s="1">
        <v>13.0031</v>
      </c>
      <c r="Y282" s="1">
        <v>1</v>
      </c>
      <c r="Z282" s="1">
        <v>14</v>
      </c>
      <c r="AA282" s="1">
        <v>78.3</v>
      </c>
      <c r="AB282" s="1">
        <v>0</v>
      </c>
      <c r="AC282" s="1">
        <v>6.9</v>
      </c>
      <c r="AD282" s="1">
        <v>0</v>
      </c>
      <c r="AE282" s="1">
        <v>0.2</v>
      </c>
      <c r="AF282" s="1">
        <v>0.6</v>
      </c>
      <c r="AG282" s="1">
        <f t="shared" si="75"/>
        <v>0.14000000000000001</v>
      </c>
      <c r="AH282" s="1">
        <f t="shared" si="76"/>
        <v>0.78299999999999992</v>
      </c>
      <c r="AI282" s="1">
        <f t="shared" si="77"/>
        <v>0</v>
      </c>
      <c r="AJ282" s="1">
        <f t="shared" si="78"/>
        <v>6.9000000000000006E-2</v>
      </c>
      <c r="AK282" s="1">
        <f t="shared" si="79"/>
        <v>0</v>
      </c>
      <c r="AL282" s="1">
        <f t="shared" si="80"/>
        <v>2E-3</v>
      </c>
      <c r="AM282" s="1">
        <f t="shared" si="81"/>
        <v>6.0000000000000001E-3</v>
      </c>
      <c r="AN282" s="1">
        <f t="shared" si="82"/>
        <v>1.9600000000000003E-2</v>
      </c>
      <c r="AO282" s="1">
        <f t="shared" si="83"/>
        <v>0.61308899999999988</v>
      </c>
      <c r="AP282" s="1">
        <f t="shared" si="84"/>
        <v>0</v>
      </c>
      <c r="AQ282" s="1">
        <f t="shared" si="85"/>
        <v>4.7610000000000005E-3</v>
      </c>
      <c r="AR282" s="1">
        <f t="shared" si="86"/>
        <v>0</v>
      </c>
      <c r="AS282" s="1">
        <f t="shared" si="87"/>
        <v>3.9999999999999998E-6</v>
      </c>
      <c r="AT282" s="1">
        <f t="shared" si="88"/>
        <v>3.6000000000000001E-5</v>
      </c>
      <c r="AU282" s="1">
        <f t="shared" si="89"/>
        <v>1.5686520572871734</v>
      </c>
      <c r="AV282" s="1">
        <v>0.6</v>
      </c>
      <c r="AW282" s="1">
        <v>86</v>
      </c>
      <c r="AX282" s="1">
        <v>85.2</v>
      </c>
      <c r="AY282" s="1"/>
      <c r="AZ282" s="3">
        <v>1.655</v>
      </c>
      <c r="BA282">
        <f t="shared" si="90"/>
        <v>1.2809597523219816</v>
      </c>
      <c r="BB282" s="1">
        <v>15.87236499786377</v>
      </c>
      <c r="BC282" s="1">
        <v>6.2635788917541504</v>
      </c>
      <c r="BD282" s="1">
        <v>1.615450382232666</v>
      </c>
      <c r="BE282" s="1">
        <v>9.8253498077392578</v>
      </c>
      <c r="BF282" s="1">
        <v>2.5340728759765625</v>
      </c>
      <c r="BG282" s="1">
        <v>3.8772957324981689</v>
      </c>
      <c r="BH282" t="e">
        <f>#REF!*100</f>
        <v>#REF!</v>
      </c>
      <c r="BI282" t="s">
        <v>24</v>
      </c>
      <c r="BJ282" t="s">
        <v>58</v>
      </c>
      <c r="BK282">
        <v>0.63748999999999989</v>
      </c>
      <c r="BL282">
        <v>1.5686520572871734</v>
      </c>
      <c r="BM282">
        <v>4.7477143457529491</v>
      </c>
      <c r="BN282">
        <v>0.36251000000000011</v>
      </c>
      <c r="BO282">
        <v>0.40200000000000002</v>
      </c>
      <c r="BP282">
        <v>0.53800000000000003</v>
      </c>
      <c r="BQ282">
        <v>0.53700000000000003</v>
      </c>
      <c r="BR282" s="1">
        <v>1</v>
      </c>
      <c r="BS282" s="15">
        <v>2</v>
      </c>
      <c r="BT282" s="15">
        <v>2</v>
      </c>
      <c r="BU282" t="s">
        <v>55</v>
      </c>
      <c r="BV282" t="s">
        <v>55</v>
      </c>
    </row>
    <row r="283" spans="1:74" x14ac:dyDescent="0.25">
      <c r="A283" s="1">
        <v>2010</v>
      </c>
      <c r="B283" s="7" t="s">
        <v>72</v>
      </c>
      <c r="C283" s="1">
        <v>12</v>
      </c>
      <c r="D283">
        <v>0.460587615289554</v>
      </c>
      <c r="E283" t="s">
        <v>83</v>
      </c>
      <c r="F283" s="1">
        <v>0</v>
      </c>
      <c r="G283" s="1">
        <v>1</v>
      </c>
      <c r="H283" s="1">
        <v>0</v>
      </c>
      <c r="I283" s="1">
        <v>121.73096053314208</v>
      </c>
      <c r="J283" s="1">
        <v>0</v>
      </c>
      <c r="K283" s="1">
        <v>1</v>
      </c>
      <c r="L283" s="1">
        <v>1</v>
      </c>
      <c r="M283" s="1">
        <v>0</v>
      </c>
      <c r="N283" s="1">
        <v>0</v>
      </c>
      <c r="O283" s="1">
        <v>0</v>
      </c>
      <c r="P283" s="1" t="s">
        <v>55</v>
      </c>
      <c r="Q283" s="1" t="s">
        <v>55</v>
      </c>
      <c r="R283" s="19">
        <v>4.0427299999999997</v>
      </c>
      <c r="S283" s="11">
        <v>19.018090655498799</v>
      </c>
      <c r="T283">
        <v>58.645999908447301</v>
      </c>
      <c r="U283" s="1">
        <v>57.93496230882964</v>
      </c>
      <c r="V283" s="1">
        <v>6.7743685342498283</v>
      </c>
      <c r="W283">
        <v>6.1303086230268349</v>
      </c>
      <c r="X283" s="1">
        <v>13.724299999999999</v>
      </c>
      <c r="Y283" s="1">
        <v>1</v>
      </c>
      <c r="Z283" s="1">
        <v>14</v>
      </c>
      <c r="AA283" s="1">
        <v>78.3</v>
      </c>
      <c r="AB283" s="1">
        <v>0</v>
      </c>
      <c r="AC283" s="1">
        <v>6.9</v>
      </c>
      <c r="AD283" s="1">
        <v>0</v>
      </c>
      <c r="AE283" s="1">
        <v>0.2</v>
      </c>
      <c r="AF283" s="1">
        <v>0.6</v>
      </c>
      <c r="AG283" s="1">
        <f t="shared" si="75"/>
        <v>0.14000000000000001</v>
      </c>
      <c r="AH283" s="1">
        <f t="shared" si="76"/>
        <v>0.78299999999999992</v>
      </c>
      <c r="AI283" s="1">
        <f t="shared" si="77"/>
        <v>0</v>
      </c>
      <c r="AJ283" s="1">
        <f t="shared" si="78"/>
        <v>6.9000000000000006E-2</v>
      </c>
      <c r="AK283" s="1">
        <f t="shared" si="79"/>
        <v>0</v>
      </c>
      <c r="AL283" s="1">
        <f t="shared" si="80"/>
        <v>2E-3</v>
      </c>
      <c r="AM283" s="1">
        <f t="shared" si="81"/>
        <v>6.0000000000000001E-3</v>
      </c>
      <c r="AN283" s="1">
        <f t="shared" si="82"/>
        <v>1.9600000000000003E-2</v>
      </c>
      <c r="AO283" s="1">
        <f t="shared" si="83"/>
        <v>0.61308899999999988</v>
      </c>
      <c r="AP283" s="1">
        <f t="shared" si="84"/>
        <v>0</v>
      </c>
      <c r="AQ283" s="1">
        <f t="shared" si="85"/>
        <v>4.7610000000000005E-3</v>
      </c>
      <c r="AR283" s="1">
        <f t="shared" si="86"/>
        <v>0</v>
      </c>
      <c r="AS283" s="1">
        <f t="shared" si="87"/>
        <v>3.9999999999999998E-6</v>
      </c>
      <c r="AT283" s="1">
        <f t="shared" si="88"/>
        <v>3.6000000000000001E-5</v>
      </c>
      <c r="AU283" s="1">
        <f t="shared" si="89"/>
        <v>1.5686520572871734</v>
      </c>
      <c r="AV283" s="1">
        <v>0.6</v>
      </c>
      <c r="AW283" s="1">
        <v>86</v>
      </c>
      <c r="AX283" s="1">
        <v>85.2</v>
      </c>
      <c r="AY283" s="1"/>
      <c r="AZ283" s="3">
        <v>1.7469999999999999</v>
      </c>
      <c r="BA283">
        <f t="shared" si="90"/>
        <v>1.3521671826625388</v>
      </c>
      <c r="BB283" s="1">
        <v>16.076000213623047</v>
      </c>
      <c r="BC283" s="1">
        <v>6.4380002021789551</v>
      </c>
      <c r="BD283" s="1">
        <v>1.6610000133514404</v>
      </c>
      <c r="BE283" s="1">
        <v>9.6560001373291016</v>
      </c>
      <c r="BF283" s="1">
        <v>2.4909999370574951</v>
      </c>
      <c r="BG283" s="1">
        <v>3.875999927520752</v>
      </c>
      <c r="BI283" t="s">
        <v>24</v>
      </c>
      <c r="BJ283" t="s">
        <v>58</v>
      </c>
      <c r="BK283">
        <v>0.63748999999999989</v>
      </c>
      <c r="BL283">
        <v>1.5686520572871734</v>
      </c>
      <c r="BM283">
        <v>4.8018133680758419</v>
      </c>
      <c r="BN283">
        <v>0.36251000000000011</v>
      </c>
      <c r="BO283">
        <v>0.40200000000000002</v>
      </c>
      <c r="BP283">
        <v>0.54</v>
      </c>
      <c r="BQ283">
        <v>0.53800000000000003</v>
      </c>
      <c r="BR283" s="1">
        <v>1</v>
      </c>
      <c r="BS283" s="15">
        <v>2</v>
      </c>
      <c r="BT283" s="15">
        <v>2</v>
      </c>
      <c r="BU283" t="s">
        <v>55</v>
      </c>
      <c r="BV283" t="s">
        <v>55</v>
      </c>
    </row>
    <row r="284" spans="1:74" x14ac:dyDescent="0.25">
      <c r="A284" s="1">
        <v>2011</v>
      </c>
      <c r="B284" s="7" t="s">
        <v>72</v>
      </c>
      <c r="C284" s="1">
        <v>12</v>
      </c>
      <c r="D284">
        <v>0.460587615289554</v>
      </c>
      <c r="E284" t="s">
        <v>83</v>
      </c>
      <c r="F284" s="1">
        <v>0</v>
      </c>
      <c r="G284" s="1">
        <v>1</v>
      </c>
      <c r="H284" s="1">
        <v>0</v>
      </c>
      <c r="I284" s="1">
        <v>127.44472055816649</v>
      </c>
      <c r="J284" s="1">
        <v>0</v>
      </c>
      <c r="K284" s="1">
        <v>1</v>
      </c>
      <c r="L284" s="1">
        <v>1</v>
      </c>
      <c r="M284" s="1">
        <v>0</v>
      </c>
      <c r="N284" s="1">
        <v>0</v>
      </c>
      <c r="O284" s="1">
        <v>0</v>
      </c>
      <c r="P284" s="1" t="s">
        <v>55</v>
      </c>
      <c r="Q284" s="1" t="s">
        <v>55</v>
      </c>
      <c r="R284" s="19">
        <v>3.7555529999999999</v>
      </c>
      <c r="S284" s="11">
        <v>19.2401301566724</v>
      </c>
      <c r="T284">
        <v>59.810001373291001</v>
      </c>
      <c r="U284" s="1">
        <v>64.614965352985038</v>
      </c>
      <c r="V284" s="1">
        <v>0.20643697737179167</v>
      </c>
      <c r="W284">
        <v>10.310114223667782</v>
      </c>
      <c r="X284" s="1">
        <v>14.445499999999999</v>
      </c>
      <c r="Y284" s="1">
        <v>1</v>
      </c>
      <c r="Z284" s="1">
        <v>14</v>
      </c>
      <c r="AA284" s="1">
        <v>78.3</v>
      </c>
      <c r="AB284" s="1">
        <v>0</v>
      </c>
      <c r="AC284" s="1">
        <v>6.9</v>
      </c>
      <c r="AD284" s="1">
        <v>0</v>
      </c>
      <c r="AE284" s="1">
        <v>0.2</v>
      </c>
      <c r="AF284" s="1">
        <v>0.6</v>
      </c>
      <c r="AG284" s="1">
        <f t="shared" si="75"/>
        <v>0.14000000000000001</v>
      </c>
      <c r="AH284" s="1">
        <f t="shared" si="76"/>
        <v>0.78299999999999992</v>
      </c>
      <c r="AI284" s="1">
        <f t="shared" si="77"/>
        <v>0</v>
      </c>
      <c r="AJ284" s="1">
        <f t="shared" si="78"/>
        <v>6.9000000000000006E-2</v>
      </c>
      <c r="AK284" s="1">
        <f t="shared" si="79"/>
        <v>0</v>
      </c>
      <c r="AL284" s="1">
        <f t="shared" si="80"/>
        <v>2E-3</v>
      </c>
      <c r="AM284" s="1">
        <f t="shared" si="81"/>
        <v>6.0000000000000001E-3</v>
      </c>
      <c r="AN284" s="1">
        <f t="shared" si="82"/>
        <v>1.9600000000000003E-2</v>
      </c>
      <c r="AO284" s="1">
        <f t="shared" si="83"/>
        <v>0.61308899999999988</v>
      </c>
      <c r="AP284" s="1">
        <f t="shared" si="84"/>
        <v>0</v>
      </c>
      <c r="AQ284" s="1">
        <f t="shared" si="85"/>
        <v>4.7610000000000005E-3</v>
      </c>
      <c r="AR284" s="1">
        <f t="shared" si="86"/>
        <v>0</v>
      </c>
      <c r="AS284" s="1">
        <f t="shared" si="87"/>
        <v>3.9999999999999998E-6</v>
      </c>
      <c r="AT284" s="1">
        <f t="shared" si="88"/>
        <v>3.6000000000000001E-5</v>
      </c>
      <c r="AU284" s="1">
        <f t="shared" si="89"/>
        <v>1.5686520572871734</v>
      </c>
      <c r="AV284" s="1">
        <v>0.6</v>
      </c>
      <c r="AW284" s="1">
        <v>86</v>
      </c>
      <c r="AX284" s="1">
        <v>85.2</v>
      </c>
      <c r="AY284" s="1"/>
      <c r="AZ284" s="3">
        <v>1.829</v>
      </c>
      <c r="BA284">
        <f t="shared" si="90"/>
        <v>1.4156346749226008</v>
      </c>
      <c r="BB284" s="1">
        <v>16.280000686645508</v>
      </c>
      <c r="BC284" s="1">
        <v>6.6119999885559082</v>
      </c>
      <c r="BD284" s="1">
        <v>1.7059999704360962</v>
      </c>
      <c r="BE284" s="1">
        <v>9.4870004653930664</v>
      </c>
      <c r="BF284" s="1">
        <v>2.4489998817443848</v>
      </c>
      <c r="BG284" s="1">
        <v>3.875</v>
      </c>
      <c r="BI284" t="s">
        <v>24</v>
      </c>
      <c r="BJ284" t="s">
        <v>58</v>
      </c>
      <c r="BK284">
        <v>0.63748999999999989</v>
      </c>
      <c r="BL284">
        <v>1.5686520572871734</v>
      </c>
      <c r="BM284">
        <v>4.8476827063326517</v>
      </c>
      <c r="BN284">
        <v>0.36251000000000011</v>
      </c>
      <c r="BO284">
        <v>0.40200000000000002</v>
      </c>
      <c r="BP284">
        <v>0.54100000000000004</v>
      </c>
      <c r="BQ284">
        <v>0.54</v>
      </c>
      <c r="BR284" s="1">
        <v>1</v>
      </c>
      <c r="BS284" s="15">
        <v>2</v>
      </c>
      <c r="BT284" s="15">
        <v>2.5</v>
      </c>
      <c r="BU284" t="s">
        <v>55</v>
      </c>
      <c r="BV284" t="s">
        <v>55</v>
      </c>
    </row>
    <row r="285" spans="1:74" x14ac:dyDescent="0.25">
      <c r="A285" s="1">
        <v>2012</v>
      </c>
      <c r="B285" s="7" t="s">
        <v>72</v>
      </c>
      <c r="C285" s="1">
        <v>12</v>
      </c>
      <c r="D285">
        <v>0.46341357257721699</v>
      </c>
      <c r="E285" t="s">
        <v>83</v>
      </c>
      <c r="F285" s="1">
        <v>0</v>
      </c>
      <c r="G285" s="1">
        <v>1</v>
      </c>
      <c r="H285" s="1">
        <v>0</v>
      </c>
      <c r="I285" s="1">
        <v>132.53136058044433</v>
      </c>
      <c r="J285" s="1">
        <v>0</v>
      </c>
      <c r="K285" s="1">
        <v>1</v>
      </c>
      <c r="L285" s="1">
        <v>1</v>
      </c>
      <c r="M285" s="1">
        <v>0</v>
      </c>
      <c r="N285" s="1">
        <v>0</v>
      </c>
      <c r="O285" s="1">
        <v>0</v>
      </c>
      <c r="P285" s="1" t="s">
        <v>55</v>
      </c>
      <c r="Q285" s="1" t="s">
        <v>55</v>
      </c>
      <c r="R285" s="19">
        <v>3.6874570000000002</v>
      </c>
      <c r="S285" s="11">
        <v>18.351972151978199</v>
      </c>
      <c r="T285">
        <v>60.951999664306598</v>
      </c>
      <c r="U285" s="1">
        <v>65.560771670095789</v>
      </c>
      <c r="V285" s="1">
        <v>4.5750231200371658</v>
      </c>
      <c r="W285">
        <v>7.0947008328633672</v>
      </c>
      <c r="X285" s="11">
        <v>15.166700000000001</v>
      </c>
      <c r="Y285" s="1">
        <v>1</v>
      </c>
      <c r="Z285" s="1">
        <v>14</v>
      </c>
      <c r="AA285" s="1">
        <v>78.3</v>
      </c>
      <c r="AB285" s="1">
        <v>0</v>
      </c>
      <c r="AC285" s="1">
        <v>6.9</v>
      </c>
      <c r="AD285" s="1">
        <v>0</v>
      </c>
      <c r="AE285" s="1">
        <v>0.2</v>
      </c>
      <c r="AF285" s="1">
        <v>0.6</v>
      </c>
      <c r="AG285" s="1">
        <f t="shared" si="75"/>
        <v>0.14000000000000001</v>
      </c>
      <c r="AH285" s="1">
        <f t="shared" si="76"/>
        <v>0.78299999999999992</v>
      </c>
      <c r="AI285" s="1">
        <f t="shared" si="77"/>
        <v>0</v>
      </c>
      <c r="AJ285" s="1">
        <f t="shared" si="78"/>
        <v>6.9000000000000006E-2</v>
      </c>
      <c r="AK285" s="1">
        <f t="shared" si="79"/>
        <v>0</v>
      </c>
      <c r="AL285" s="1">
        <f t="shared" si="80"/>
        <v>2E-3</v>
      </c>
      <c r="AM285" s="1">
        <f t="shared" si="81"/>
        <v>6.0000000000000001E-3</v>
      </c>
      <c r="AN285" s="1">
        <f t="shared" si="82"/>
        <v>1.9600000000000003E-2</v>
      </c>
      <c r="AO285" s="1">
        <f t="shared" si="83"/>
        <v>0.61308899999999988</v>
      </c>
      <c r="AP285" s="1">
        <f t="shared" si="84"/>
        <v>0</v>
      </c>
      <c r="AQ285" s="1">
        <f t="shared" si="85"/>
        <v>4.7610000000000005E-3</v>
      </c>
      <c r="AR285" s="1">
        <f t="shared" si="86"/>
        <v>0</v>
      </c>
      <c r="AS285" s="1">
        <f t="shared" si="87"/>
        <v>3.9999999999999998E-6</v>
      </c>
      <c r="AT285" s="1">
        <f t="shared" si="88"/>
        <v>3.6000000000000001E-5</v>
      </c>
      <c r="AU285" s="1">
        <f t="shared" si="89"/>
        <v>1.5686520572871734</v>
      </c>
      <c r="AV285" s="1">
        <v>0.6</v>
      </c>
      <c r="AW285" s="1">
        <v>86</v>
      </c>
      <c r="AX285" s="1">
        <v>85.2</v>
      </c>
      <c r="AY285" s="1"/>
      <c r="AZ285" s="3">
        <v>1.9019999999999999</v>
      </c>
      <c r="BA285">
        <f t="shared" si="90"/>
        <v>1.4721362229102168</v>
      </c>
      <c r="BB285" s="1">
        <v>16.482999801635742</v>
      </c>
      <c r="BC285" s="1">
        <v>6.7859997749328613</v>
      </c>
      <c r="BD285" s="1">
        <v>1.7519999742507935</v>
      </c>
      <c r="BE285" s="1">
        <v>9.3179998397827148</v>
      </c>
      <c r="BF285" s="1">
        <v>2.4059998989105225</v>
      </c>
      <c r="BG285" s="1">
        <v>3.872999906539917</v>
      </c>
      <c r="BI285" t="s">
        <v>24</v>
      </c>
      <c r="BJ285" t="s">
        <v>58</v>
      </c>
      <c r="BK285">
        <v>0.63748999999999989</v>
      </c>
      <c r="BL285">
        <v>1.5686520572871734</v>
      </c>
      <c r="BM285">
        <v>4.8868193010471206</v>
      </c>
      <c r="BN285">
        <v>0.36251000000000011</v>
      </c>
      <c r="BO285">
        <v>0.40200000000000002</v>
      </c>
      <c r="BP285">
        <v>0.54200000000000004</v>
      </c>
      <c r="BQ285">
        <v>0.54100000000000004</v>
      </c>
      <c r="BR285" s="1">
        <v>1</v>
      </c>
      <c r="BS285" s="15">
        <v>2.5</v>
      </c>
      <c r="BT285" s="15">
        <v>2.5</v>
      </c>
      <c r="BU285" t="s">
        <v>55</v>
      </c>
      <c r="BV285" t="s">
        <v>55</v>
      </c>
    </row>
    <row r="286" spans="1:74" x14ac:dyDescent="0.25">
      <c r="A286" s="1">
        <v>2013</v>
      </c>
      <c r="B286" s="7" t="s">
        <v>72</v>
      </c>
      <c r="C286" s="1">
        <v>12</v>
      </c>
      <c r="D286">
        <v>0.47613038037170302</v>
      </c>
      <c r="E286" t="s">
        <v>83</v>
      </c>
      <c r="F286" s="1">
        <v>0</v>
      </c>
      <c r="G286" s="1">
        <v>1</v>
      </c>
      <c r="H286" s="1">
        <v>0</v>
      </c>
      <c r="I286" s="1">
        <v>139.5690406112671</v>
      </c>
      <c r="J286" s="1">
        <v>0</v>
      </c>
      <c r="K286" s="1">
        <v>1</v>
      </c>
      <c r="L286" s="1">
        <v>1</v>
      </c>
      <c r="M286" s="1">
        <v>0</v>
      </c>
      <c r="N286" s="1">
        <v>0</v>
      </c>
      <c r="O286" s="1">
        <v>0</v>
      </c>
      <c r="P286" s="1" t="s">
        <v>55</v>
      </c>
      <c r="Q286" s="1" t="s">
        <v>55</v>
      </c>
      <c r="R286" s="19">
        <v>3.8483290000000001</v>
      </c>
      <c r="S286" s="11">
        <v>18.796051154325301</v>
      </c>
      <c r="T286">
        <v>61.2239990234375</v>
      </c>
      <c r="U286" s="1">
        <v>63.449475801717462</v>
      </c>
      <c r="V286" s="1">
        <v>10.336411915500248</v>
      </c>
      <c r="W286">
        <v>4.2127434576580356</v>
      </c>
      <c r="X286" s="11">
        <v>15.8879</v>
      </c>
      <c r="Y286" s="1">
        <v>1</v>
      </c>
      <c r="Z286" s="1">
        <v>14</v>
      </c>
      <c r="AA286" s="1">
        <v>78.3</v>
      </c>
      <c r="AB286" s="1">
        <v>0</v>
      </c>
      <c r="AC286" s="1">
        <v>6.9</v>
      </c>
      <c r="AD286" s="1">
        <v>0</v>
      </c>
      <c r="AE286" s="1">
        <v>0.2</v>
      </c>
      <c r="AF286" s="1">
        <v>0.6</v>
      </c>
      <c r="AG286" s="1">
        <f t="shared" si="75"/>
        <v>0.14000000000000001</v>
      </c>
      <c r="AH286" s="1">
        <f t="shared" si="76"/>
        <v>0.78299999999999992</v>
      </c>
      <c r="AI286" s="1">
        <f t="shared" si="77"/>
        <v>0</v>
      </c>
      <c r="AJ286" s="1">
        <f t="shared" si="78"/>
        <v>6.9000000000000006E-2</v>
      </c>
      <c r="AK286" s="1">
        <f t="shared" si="79"/>
        <v>0</v>
      </c>
      <c r="AL286" s="1">
        <f t="shared" si="80"/>
        <v>2E-3</v>
      </c>
      <c r="AM286" s="1">
        <f t="shared" si="81"/>
        <v>6.0000000000000001E-3</v>
      </c>
      <c r="AN286" s="1">
        <f t="shared" si="82"/>
        <v>1.9600000000000003E-2</v>
      </c>
      <c r="AO286" s="1">
        <f t="shared" si="83"/>
        <v>0.61308899999999988</v>
      </c>
      <c r="AP286" s="1">
        <f t="shared" si="84"/>
        <v>0</v>
      </c>
      <c r="AQ286" s="1">
        <f t="shared" si="85"/>
        <v>4.7610000000000005E-3</v>
      </c>
      <c r="AR286" s="1">
        <f t="shared" si="86"/>
        <v>0</v>
      </c>
      <c r="AS286" s="1">
        <f t="shared" si="87"/>
        <v>3.9999999999999998E-6</v>
      </c>
      <c r="AT286" s="1">
        <f t="shared" si="88"/>
        <v>3.6000000000000001E-5</v>
      </c>
      <c r="AU286" s="1">
        <f t="shared" si="89"/>
        <v>1.5686520572871734</v>
      </c>
      <c r="AV286" s="1">
        <v>0.6</v>
      </c>
      <c r="AW286" s="1">
        <v>86</v>
      </c>
      <c r="AX286" s="1">
        <v>85.2</v>
      </c>
      <c r="AY286" s="1"/>
      <c r="AZ286" s="3">
        <v>2.0030000000000001</v>
      </c>
      <c r="BA286">
        <f t="shared" si="90"/>
        <v>1.5503095975232202</v>
      </c>
      <c r="BB286" s="1"/>
      <c r="BC286" s="1"/>
      <c r="BD286" s="1"/>
      <c r="BE286" s="1"/>
      <c r="BF286" s="1"/>
      <c r="BG286" s="1"/>
      <c r="BI286" t="s">
        <v>24</v>
      </c>
      <c r="BJ286" t="s">
        <v>58</v>
      </c>
      <c r="BK286">
        <v>0.63748999999999989</v>
      </c>
      <c r="BL286">
        <v>1.5686520572871734</v>
      </c>
      <c r="BM286">
        <v>4.938559393607604</v>
      </c>
      <c r="BN286">
        <v>0.36251000000000011</v>
      </c>
      <c r="BO286">
        <v>0.40200000000000002</v>
      </c>
      <c r="BP286">
        <v>0.54400000000000004</v>
      </c>
      <c r="BQ286">
        <v>0.54200000000000004</v>
      </c>
      <c r="BR286" s="1">
        <v>1</v>
      </c>
      <c r="BS286" s="15">
        <v>2.5</v>
      </c>
      <c r="BT286" s="15">
        <v>2.5</v>
      </c>
      <c r="BU286" t="s">
        <v>55</v>
      </c>
      <c r="BV286" t="s">
        <v>55</v>
      </c>
    </row>
    <row r="287" spans="1:74" x14ac:dyDescent="0.25">
      <c r="A287" s="1">
        <v>2014</v>
      </c>
      <c r="B287" s="7" t="s">
        <v>72</v>
      </c>
      <c r="C287" s="1">
        <v>12</v>
      </c>
      <c r="D287">
        <v>0.44247904999999998</v>
      </c>
      <c r="E287" t="s">
        <v>83</v>
      </c>
      <c r="F287" s="1">
        <v>0</v>
      </c>
      <c r="G287" s="1">
        <v>1</v>
      </c>
      <c r="H287" s="1">
        <v>0</v>
      </c>
      <c r="I287" s="1">
        <v>146.3976806411743</v>
      </c>
      <c r="J287" s="1">
        <v>0</v>
      </c>
      <c r="K287" s="1">
        <v>1</v>
      </c>
      <c r="L287" s="1">
        <v>1</v>
      </c>
      <c r="M287" s="1">
        <v>0</v>
      </c>
      <c r="N287" s="1">
        <v>0</v>
      </c>
      <c r="O287" s="1">
        <v>0</v>
      </c>
      <c r="P287" s="1" t="s">
        <v>55</v>
      </c>
      <c r="Q287" s="1" t="s">
        <v>55</v>
      </c>
      <c r="R287" s="19">
        <v>4.0888619999999998</v>
      </c>
      <c r="S287" s="25">
        <v>16.3485105</v>
      </c>
      <c r="T287">
        <v>62.033000946044901</v>
      </c>
      <c r="U287" s="1">
        <v>59.285935285769732</v>
      </c>
      <c r="V287" s="1">
        <v>4.0591029930579863</v>
      </c>
      <c r="W287">
        <v>9.1090909816039556</v>
      </c>
      <c r="X287" s="11">
        <v>16.609100000000002</v>
      </c>
      <c r="Y287" s="1">
        <v>1</v>
      </c>
      <c r="Z287" s="1">
        <v>14</v>
      </c>
      <c r="AA287" s="1">
        <v>78.3</v>
      </c>
      <c r="AB287" s="1">
        <v>0</v>
      </c>
      <c r="AC287" s="1">
        <v>6.9</v>
      </c>
      <c r="AD287" s="1">
        <v>0</v>
      </c>
      <c r="AE287" s="1">
        <v>0.2</v>
      </c>
      <c r="AF287" s="1">
        <v>0.6</v>
      </c>
      <c r="AG287" s="1">
        <f t="shared" si="75"/>
        <v>0.14000000000000001</v>
      </c>
      <c r="AH287" s="1">
        <f t="shared" si="76"/>
        <v>0.78299999999999992</v>
      </c>
      <c r="AI287" s="1">
        <f t="shared" si="77"/>
        <v>0</v>
      </c>
      <c r="AJ287" s="1">
        <f t="shared" si="78"/>
        <v>6.9000000000000006E-2</v>
      </c>
      <c r="AK287" s="1">
        <f t="shared" si="79"/>
        <v>0</v>
      </c>
      <c r="AL287" s="1">
        <f t="shared" si="80"/>
        <v>2E-3</v>
      </c>
      <c r="AM287" s="1">
        <f t="shared" si="81"/>
        <v>6.0000000000000001E-3</v>
      </c>
      <c r="AN287" s="1">
        <f t="shared" si="82"/>
        <v>1.9600000000000003E-2</v>
      </c>
      <c r="AO287" s="1">
        <f t="shared" si="83"/>
        <v>0.61308899999999988</v>
      </c>
      <c r="AP287" s="1">
        <f t="shared" si="84"/>
        <v>0</v>
      </c>
      <c r="AQ287" s="1">
        <f t="shared" si="85"/>
        <v>4.7610000000000005E-3</v>
      </c>
      <c r="AR287" s="1">
        <f t="shared" si="86"/>
        <v>0</v>
      </c>
      <c r="AS287" s="1">
        <f t="shared" si="87"/>
        <v>3.9999999999999998E-6</v>
      </c>
      <c r="AT287" s="1">
        <f t="shared" si="88"/>
        <v>3.6000000000000001E-5</v>
      </c>
      <c r="AU287" s="1">
        <f t="shared" si="89"/>
        <v>1.5686520572871734</v>
      </c>
      <c r="AV287" s="1">
        <v>0.6</v>
      </c>
      <c r="AW287" s="1">
        <v>86</v>
      </c>
      <c r="AX287" s="1">
        <v>85.2</v>
      </c>
      <c r="AY287" s="1"/>
      <c r="AZ287" s="3">
        <v>2.101</v>
      </c>
      <c r="BA287">
        <f t="shared" si="90"/>
        <v>1.6261609907120744</v>
      </c>
      <c r="BB287" s="1"/>
      <c r="BC287" s="1"/>
      <c r="BD287" s="1"/>
      <c r="BE287" s="1"/>
      <c r="BF287" s="1"/>
      <c r="BG287" s="1"/>
      <c r="BI287" t="s">
        <v>24</v>
      </c>
      <c r="BJ287" t="s">
        <v>58</v>
      </c>
      <c r="BK287">
        <v>0.63748999999999989</v>
      </c>
      <c r="BL287">
        <v>1.5686520572871734</v>
      </c>
      <c r="BM287">
        <v>4.9863267587867863</v>
      </c>
      <c r="BN287">
        <v>0.36251000000000011</v>
      </c>
      <c r="BO287">
        <v>0.40200000000000002</v>
      </c>
      <c r="BP287">
        <v>0.54400000000000004</v>
      </c>
      <c r="BQ287">
        <v>0.54400000000000004</v>
      </c>
      <c r="BR287" s="1">
        <v>1</v>
      </c>
      <c r="BS287" s="15">
        <v>2.5</v>
      </c>
      <c r="BT287" s="15">
        <v>2.5</v>
      </c>
      <c r="BU287" t="s">
        <v>55</v>
      </c>
      <c r="BV287" t="s">
        <v>55</v>
      </c>
    </row>
    <row r="288" spans="1:74" x14ac:dyDescent="0.25">
      <c r="A288" s="1">
        <v>1993</v>
      </c>
      <c r="B288" s="7" t="s">
        <v>73</v>
      </c>
      <c r="C288" s="1">
        <v>13</v>
      </c>
      <c r="D288">
        <v>0.51710676104282305</v>
      </c>
      <c r="E288" t="s">
        <v>84</v>
      </c>
      <c r="F288" s="1">
        <v>0</v>
      </c>
      <c r="G288" s="1">
        <v>0</v>
      </c>
      <c r="H288" s="1">
        <v>1</v>
      </c>
      <c r="I288" s="1">
        <v>364.19097875976564</v>
      </c>
      <c r="J288" s="1">
        <v>1</v>
      </c>
      <c r="K288" s="1">
        <v>1</v>
      </c>
      <c r="L288" s="1">
        <v>0</v>
      </c>
      <c r="M288" s="1">
        <v>1</v>
      </c>
      <c r="N288" s="1">
        <v>0</v>
      </c>
      <c r="O288" s="1">
        <v>0</v>
      </c>
      <c r="P288" s="1" t="s">
        <v>52</v>
      </c>
      <c r="Q288" s="1" t="s">
        <v>52</v>
      </c>
      <c r="R288" s="26">
        <v>5.1534090372342298</v>
      </c>
      <c r="S288" s="11">
        <v>18.796051154325301</v>
      </c>
      <c r="T288">
        <v>52.349998474121101</v>
      </c>
      <c r="U288" s="1">
        <v>92.612406414163004</v>
      </c>
      <c r="V288" s="1">
        <v>6.2819881204001318</v>
      </c>
      <c r="W288">
        <v>3.5547056904129448</v>
      </c>
      <c r="X288" s="11">
        <v>8.0583343505859393</v>
      </c>
      <c r="Y288" s="1">
        <v>1</v>
      </c>
      <c r="Z288" s="1">
        <v>10</v>
      </c>
      <c r="AA288" s="1">
        <v>32</v>
      </c>
      <c r="AB288" s="1">
        <v>27</v>
      </c>
      <c r="AC288" s="1">
        <v>8</v>
      </c>
      <c r="AD288" s="1">
        <v>5</v>
      </c>
      <c r="AE288" s="1">
        <v>4</v>
      </c>
      <c r="AF288" s="1">
        <v>14</v>
      </c>
      <c r="AG288" s="1">
        <f t="shared" si="75"/>
        <v>0.1</v>
      </c>
      <c r="AH288" s="1">
        <f t="shared" si="76"/>
        <v>0.32</v>
      </c>
      <c r="AI288" s="1">
        <f t="shared" si="77"/>
        <v>0.27</v>
      </c>
      <c r="AJ288" s="1">
        <f t="shared" si="78"/>
        <v>0.08</v>
      </c>
      <c r="AK288" s="1">
        <f t="shared" si="79"/>
        <v>0.05</v>
      </c>
      <c r="AL288" s="1">
        <f t="shared" si="80"/>
        <v>0.04</v>
      </c>
      <c r="AM288" s="1">
        <f t="shared" si="81"/>
        <v>0.14000000000000001</v>
      </c>
      <c r="AN288" s="1">
        <f t="shared" si="82"/>
        <v>1.0000000000000002E-2</v>
      </c>
      <c r="AO288" s="1">
        <f t="shared" si="83"/>
        <v>0.1024</v>
      </c>
      <c r="AP288" s="1">
        <f t="shared" si="84"/>
        <v>7.2900000000000006E-2</v>
      </c>
      <c r="AQ288" s="1">
        <f t="shared" si="85"/>
        <v>6.4000000000000003E-3</v>
      </c>
      <c r="AR288" s="1">
        <f t="shared" si="86"/>
        <v>2.5000000000000005E-3</v>
      </c>
      <c r="AS288" s="1">
        <f t="shared" si="87"/>
        <v>1.6000000000000001E-3</v>
      </c>
      <c r="AT288" s="1">
        <f t="shared" si="88"/>
        <v>1.9600000000000003E-2</v>
      </c>
      <c r="AU288" s="1">
        <f t="shared" si="89"/>
        <v>4.6425255338904359</v>
      </c>
      <c r="AV288" s="1">
        <v>46</v>
      </c>
      <c r="AW288" s="1">
        <v>90</v>
      </c>
      <c r="AX288" s="1">
        <v>40</v>
      </c>
      <c r="AY288" s="1"/>
      <c r="AZ288" s="3">
        <v>0.89700000000000002</v>
      </c>
      <c r="BA288">
        <f t="shared" ref="BA288:BA309" si="91">AZ288/AZ$266</f>
        <v>1.0528169014084507</v>
      </c>
      <c r="BB288" s="1"/>
      <c r="BC288" s="1"/>
      <c r="BD288" s="1"/>
      <c r="BE288" s="1"/>
      <c r="BF288" s="1"/>
      <c r="BG288" s="1"/>
      <c r="BH288" t="e">
        <f>#REF!*100</f>
        <v>#REF!</v>
      </c>
      <c r="BI288" t="s">
        <v>64</v>
      </c>
      <c r="BJ288" t="s">
        <v>61</v>
      </c>
      <c r="BK288">
        <v>0.21540000000000001</v>
      </c>
      <c r="BL288">
        <v>4.6425255338904359</v>
      </c>
      <c r="BM288">
        <v>5.8976783969696074</v>
      </c>
      <c r="BN288">
        <v>0.78459999999999996</v>
      </c>
      <c r="BO288">
        <v>0.50700000000000001</v>
      </c>
      <c r="BP288">
        <v>0.56699999999999995</v>
      </c>
      <c r="BQ288">
        <v>0.56399999999999995</v>
      </c>
      <c r="BR288" s="1">
        <v>0</v>
      </c>
      <c r="BS288" s="15">
        <v>5</v>
      </c>
      <c r="BT288" s="15">
        <v>5</v>
      </c>
      <c r="BU288" t="s">
        <v>90</v>
      </c>
      <c r="BV288" t="s">
        <v>90</v>
      </c>
    </row>
    <row r="289" spans="1:74" x14ac:dyDescent="0.25">
      <c r="A289" s="1">
        <v>1994</v>
      </c>
      <c r="B289" s="7" t="s">
        <v>73</v>
      </c>
      <c r="C289" s="1">
        <v>13</v>
      </c>
      <c r="D289">
        <v>0.51993271833048604</v>
      </c>
      <c r="E289" t="s">
        <v>84</v>
      </c>
      <c r="F289" s="1">
        <v>0</v>
      </c>
      <c r="G289" s="1">
        <v>0</v>
      </c>
      <c r="H289" s="1">
        <v>1</v>
      </c>
      <c r="I289" s="1">
        <v>359.31885864257811</v>
      </c>
      <c r="J289" s="1">
        <v>1</v>
      </c>
      <c r="K289" s="1">
        <v>1</v>
      </c>
      <c r="L289" s="1">
        <v>0</v>
      </c>
      <c r="M289" s="1">
        <v>1</v>
      </c>
      <c r="N289" s="1">
        <v>0</v>
      </c>
      <c r="O289" s="1">
        <v>0</v>
      </c>
      <c r="P289" s="1" t="s">
        <v>52</v>
      </c>
      <c r="Q289" s="1" t="s">
        <v>52</v>
      </c>
      <c r="R289">
        <v>3.4705400466918901</v>
      </c>
      <c r="S289" s="11">
        <v>19.2401301566724</v>
      </c>
      <c r="T289">
        <v>52.159999847412102</v>
      </c>
      <c r="U289" s="1">
        <v>94.994763314757108</v>
      </c>
      <c r="V289" s="1">
        <v>6.2430279173518093</v>
      </c>
      <c r="W289">
        <v>3.6797445999839482</v>
      </c>
      <c r="X289" s="11">
        <v>8.2533340454101598</v>
      </c>
      <c r="Y289" s="1">
        <v>1</v>
      </c>
      <c r="Z289" s="1">
        <v>10</v>
      </c>
      <c r="AA289" s="1">
        <v>32</v>
      </c>
      <c r="AB289" s="1">
        <v>27</v>
      </c>
      <c r="AC289" s="1">
        <v>8</v>
      </c>
      <c r="AD289" s="1">
        <v>5</v>
      </c>
      <c r="AE289" s="1">
        <v>4</v>
      </c>
      <c r="AF289" s="1">
        <v>14</v>
      </c>
      <c r="AG289" s="1">
        <f t="shared" si="75"/>
        <v>0.1</v>
      </c>
      <c r="AH289" s="1">
        <f t="shared" si="76"/>
        <v>0.32</v>
      </c>
      <c r="AI289" s="1">
        <f t="shared" si="77"/>
        <v>0.27</v>
      </c>
      <c r="AJ289" s="1">
        <f t="shared" si="78"/>
        <v>0.08</v>
      </c>
      <c r="AK289" s="1">
        <f t="shared" si="79"/>
        <v>0.05</v>
      </c>
      <c r="AL289" s="1">
        <f t="shared" si="80"/>
        <v>0.04</v>
      </c>
      <c r="AM289" s="1">
        <f t="shared" si="81"/>
        <v>0.14000000000000001</v>
      </c>
      <c r="AN289" s="1">
        <f t="shared" si="82"/>
        <v>1.0000000000000002E-2</v>
      </c>
      <c r="AO289" s="1">
        <f t="shared" si="83"/>
        <v>0.1024</v>
      </c>
      <c r="AP289" s="1">
        <f t="shared" si="84"/>
        <v>7.2900000000000006E-2</v>
      </c>
      <c r="AQ289" s="1">
        <f t="shared" si="85"/>
        <v>6.4000000000000003E-3</v>
      </c>
      <c r="AR289" s="1">
        <f t="shared" si="86"/>
        <v>2.5000000000000005E-3</v>
      </c>
      <c r="AS289" s="1">
        <f t="shared" si="87"/>
        <v>1.6000000000000001E-3</v>
      </c>
      <c r="AT289" s="1">
        <f t="shared" si="88"/>
        <v>1.9600000000000003E-2</v>
      </c>
      <c r="AU289" s="1">
        <f t="shared" si="89"/>
        <v>4.6425255338904359</v>
      </c>
      <c r="AV289" s="1">
        <v>46</v>
      </c>
      <c r="AW289" s="1">
        <v>90</v>
      </c>
      <c r="AX289" s="1">
        <v>40</v>
      </c>
      <c r="AY289" s="1"/>
      <c r="AZ289" s="3">
        <v>0.88500000000000001</v>
      </c>
      <c r="BA289">
        <f t="shared" si="91"/>
        <v>1.0387323943661972</v>
      </c>
      <c r="BB289" s="1"/>
      <c r="BC289" s="1"/>
      <c r="BD289" s="1"/>
      <c r="BE289" s="1"/>
      <c r="BF289" s="1"/>
      <c r="BG289" s="1"/>
      <c r="BH289" t="e">
        <f>#REF!*100</f>
        <v>#REF!</v>
      </c>
      <c r="BI289" t="s">
        <v>64</v>
      </c>
      <c r="BJ289" t="s">
        <v>61</v>
      </c>
      <c r="BK289">
        <v>0.21540000000000001</v>
      </c>
      <c r="BL289">
        <v>4.6425255338904359</v>
      </c>
      <c r="BM289">
        <v>5.8842101799187407</v>
      </c>
      <c r="BN289">
        <v>0.78459999999999996</v>
      </c>
      <c r="BO289">
        <v>0.50700000000000001</v>
      </c>
      <c r="BP289">
        <v>0.56899999999999995</v>
      </c>
      <c r="BQ289">
        <v>0.56699999999999995</v>
      </c>
      <c r="BR289" s="1">
        <v>0</v>
      </c>
      <c r="BS289" s="15">
        <v>5</v>
      </c>
      <c r="BT289" s="15">
        <v>2</v>
      </c>
      <c r="BU289" t="s">
        <v>90</v>
      </c>
      <c r="BV289" t="s">
        <v>55</v>
      </c>
    </row>
    <row r="290" spans="1:74" x14ac:dyDescent="0.25">
      <c r="A290" s="1">
        <v>1995</v>
      </c>
      <c r="B290" s="7" t="s">
        <v>73</v>
      </c>
      <c r="C290" s="1">
        <v>13</v>
      </c>
      <c r="D290">
        <v>0.53094083000000003</v>
      </c>
      <c r="E290" t="s">
        <v>84</v>
      </c>
      <c r="F290" s="1">
        <v>0</v>
      </c>
      <c r="G290" s="1">
        <v>0</v>
      </c>
      <c r="H290" s="1">
        <v>1</v>
      </c>
      <c r="I290" s="1">
        <v>357.28880859374999</v>
      </c>
      <c r="J290" s="1">
        <v>1</v>
      </c>
      <c r="K290" s="1">
        <v>1</v>
      </c>
      <c r="L290" s="1">
        <v>0</v>
      </c>
      <c r="M290" s="1">
        <v>0</v>
      </c>
      <c r="N290" s="1">
        <v>0</v>
      </c>
      <c r="O290" s="1">
        <v>1</v>
      </c>
      <c r="P290" s="1" t="s">
        <v>69</v>
      </c>
      <c r="Q290" s="1" t="s">
        <v>69</v>
      </c>
      <c r="R290">
        <v>3.9478099346160902</v>
      </c>
      <c r="S290" s="25">
        <v>23.341533999999999</v>
      </c>
      <c r="T290">
        <v>53.090000152587898</v>
      </c>
      <c r="U290" s="1">
        <v>98.069844803379667</v>
      </c>
      <c r="V290" s="1">
        <v>10.578920270787442</v>
      </c>
      <c r="W290">
        <v>0.46670715173269173</v>
      </c>
      <c r="X290" s="1">
        <v>8.3100004196166992</v>
      </c>
      <c r="Y290" s="1">
        <v>1</v>
      </c>
      <c r="Z290" s="1">
        <v>10</v>
      </c>
      <c r="AA290" s="1">
        <v>32</v>
      </c>
      <c r="AB290" s="1">
        <v>27</v>
      </c>
      <c r="AC290" s="1">
        <v>8</v>
      </c>
      <c r="AD290" s="1">
        <v>5</v>
      </c>
      <c r="AE290" s="1">
        <v>4</v>
      </c>
      <c r="AF290" s="1">
        <v>14</v>
      </c>
      <c r="AG290" s="1">
        <f t="shared" si="75"/>
        <v>0.1</v>
      </c>
      <c r="AH290" s="1">
        <f t="shared" si="76"/>
        <v>0.32</v>
      </c>
      <c r="AI290" s="1">
        <f t="shared" si="77"/>
        <v>0.27</v>
      </c>
      <c r="AJ290" s="1">
        <f t="shared" si="78"/>
        <v>0.08</v>
      </c>
      <c r="AK290" s="1">
        <f t="shared" si="79"/>
        <v>0.05</v>
      </c>
      <c r="AL290" s="1">
        <f t="shared" si="80"/>
        <v>0.04</v>
      </c>
      <c r="AM290" s="1">
        <f t="shared" si="81"/>
        <v>0.14000000000000001</v>
      </c>
      <c r="AN290" s="1">
        <f t="shared" si="82"/>
        <v>1.0000000000000002E-2</v>
      </c>
      <c r="AO290" s="1">
        <f t="shared" si="83"/>
        <v>0.1024</v>
      </c>
      <c r="AP290" s="1">
        <f t="shared" si="84"/>
        <v>7.2900000000000006E-2</v>
      </c>
      <c r="AQ290" s="1">
        <f t="shared" si="85"/>
        <v>6.4000000000000003E-3</v>
      </c>
      <c r="AR290" s="1">
        <f t="shared" si="86"/>
        <v>2.5000000000000005E-3</v>
      </c>
      <c r="AS290" s="1">
        <f t="shared" si="87"/>
        <v>1.6000000000000001E-3</v>
      </c>
      <c r="AT290" s="1">
        <f t="shared" si="88"/>
        <v>1.9600000000000003E-2</v>
      </c>
      <c r="AU290" s="1">
        <f t="shared" si="89"/>
        <v>4.6425255338904359</v>
      </c>
      <c r="AV290" s="1">
        <v>46</v>
      </c>
      <c r="AW290" s="1">
        <v>90</v>
      </c>
      <c r="AX290" s="1">
        <v>40</v>
      </c>
      <c r="AY290" s="1"/>
      <c r="AZ290" s="3">
        <v>0.88</v>
      </c>
      <c r="BA290">
        <f t="shared" si="91"/>
        <v>1.0328638497652582</v>
      </c>
      <c r="BB290" s="1">
        <v>16.891122817993164</v>
      </c>
      <c r="BC290" s="1">
        <v>5.2055625915527344</v>
      </c>
      <c r="BD290" s="1">
        <v>0.64264971017837524</v>
      </c>
      <c r="BE290" s="1">
        <v>26.283561706542969</v>
      </c>
      <c r="BF290" s="1">
        <v>3.2448217868804932</v>
      </c>
      <c r="BG290" s="1">
        <v>8.1001558303833008</v>
      </c>
      <c r="BH290" t="e">
        <f>#REF!*100</f>
        <v>#REF!</v>
      </c>
      <c r="BI290" t="s">
        <v>64</v>
      </c>
      <c r="BJ290" t="s">
        <v>61</v>
      </c>
      <c r="BK290">
        <v>0.21540000000000001</v>
      </c>
      <c r="BL290">
        <v>4.6425255338904359</v>
      </c>
      <c r="BM290">
        <v>5.8785444423830633</v>
      </c>
      <c r="BN290">
        <v>0.78459999999999996</v>
      </c>
      <c r="BO290">
        <v>0.50700000000000001</v>
      </c>
      <c r="BP290">
        <v>0.57099999999999995</v>
      </c>
      <c r="BQ290">
        <v>0.56899999999999995</v>
      </c>
      <c r="BR290" s="1">
        <v>0</v>
      </c>
      <c r="BS290" s="15">
        <v>2</v>
      </c>
      <c r="BT290" s="15">
        <v>2</v>
      </c>
      <c r="BU290" t="s">
        <v>55</v>
      </c>
      <c r="BV290" t="s">
        <v>55</v>
      </c>
    </row>
    <row r="291" spans="1:74" x14ac:dyDescent="0.25">
      <c r="A291" s="1">
        <v>1996</v>
      </c>
      <c r="B291" s="7" t="s">
        <v>73</v>
      </c>
      <c r="C291" s="1">
        <v>13</v>
      </c>
      <c r="D291">
        <v>0.52275867561815004</v>
      </c>
      <c r="E291" t="s">
        <v>84</v>
      </c>
      <c r="F291" s="1">
        <v>0</v>
      </c>
      <c r="G291" s="1">
        <v>0</v>
      </c>
      <c r="H291" s="1">
        <v>1</v>
      </c>
      <c r="I291" s="1">
        <v>372.71718896484373</v>
      </c>
      <c r="J291" s="1">
        <v>1</v>
      </c>
      <c r="K291" s="1">
        <v>1</v>
      </c>
      <c r="L291" s="1">
        <v>0</v>
      </c>
      <c r="M291" s="1">
        <v>0</v>
      </c>
      <c r="N291" s="1">
        <v>0</v>
      </c>
      <c r="O291" s="1">
        <v>1</v>
      </c>
      <c r="P291" s="1" t="s">
        <v>69</v>
      </c>
      <c r="Q291" s="1" t="s">
        <v>69</v>
      </c>
      <c r="R291">
        <v>4.0943198204040501</v>
      </c>
      <c r="S291" s="11">
        <v>20.5723671637137</v>
      </c>
      <c r="T291" s="15">
        <v>53.148923108150001</v>
      </c>
      <c r="U291" s="1">
        <v>82.177835466257605</v>
      </c>
      <c r="V291" s="1">
        <v>-3.5482279283052227</v>
      </c>
      <c r="W291">
        <v>14.68685087276107</v>
      </c>
      <c r="X291" s="1">
        <v>8.9200000762939453</v>
      </c>
      <c r="Y291" s="1">
        <v>1</v>
      </c>
      <c r="Z291" s="1">
        <v>10</v>
      </c>
      <c r="AA291" s="1">
        <v>32</v>
      </c>
      <c r="AB291" s="1">
        <v>27</v>
      </c>
      <c r="AC291" s="1">
        <v>8</v>
      </c>
      <c r="AD291" s="1">
        <v>5</v>
      </c>
      <c r="AE291" s="1">
        <v>4</v>
      </c>
      <c r="AF291" s="1">
        <v>14</v>
      </c>
      <c r="AG291" s="1">
        <f t="shared" si="75"/>
        <v>0.1</v>
      </c>
      <c r="AH291" s="1">
        <f t="shared" si="76"/>
        <v>0.32</v>
      </c>
      <c r="AI291" s="1">
        <f t="shared" si="77"/>
        <v>0.27</v>
      </c>
      <c r="AJ291" s="1">
        <f t="shared" si="78"/>
        <v>0.08</v>
      </c>
      <c r="AK291" s="1">
        <f t="shared" si="79"/>
        <v>0.05</v>
      </c>
      <c r="AL291" s="1">
        <f t="shared" si="80"/>
        <v>0.04</v>
      </c>
      <c r="AM291" s="1">
        <f t="shared" si="81"/>
        <v>0.14000000000000001</v>
      </c>
      <c r="AN291" s="1">
        <f t="shared" si="82"/>
        <v>1.0000000000000002E-2</v>
      </c>
      <c r="AO291" s="1">
        <f t="shared" si="83"/>
        <v>0.1024</v>
      </c>
      <c r="AP291" s="1">
        <f t="shared" si="84"/>
        <v>7.2900000000000006E-2</v>
      </c>
      <c r="AQ291" s="1">
        <f t="shared" si="85"/>
        <v>6.4000000000000003E-3</v>
      </c>
      <c r="AR291" s="1">
        <f t="shared" si="86"/>
        <v>2.5000000000000005E-3</v>
      </c>
      <c r="AS291" s="1">
        <f t="shared" si="87"/>
        <v>1.6000000000000001E-3</v>
      </c>
      <c r="AT291" s="1">
        <f t="shared" si="88"/>
        <v>1.9600000000000003E-2</v>
      </c>
      <c r="AU291" s="1">
        <f t="shared" si="89"/>
        <v>4.6425255338904359</v>
      </c>
      <c r="AV291" s="1">
        <v>46</v>
      </c>
      <c r="AW291" s="1">
        <v>90</v>
      </c>
      <c r="AX291" s="1">
        <v>40</v>
      </c>
      <c r="AY291" s="1"/>
      <c r="AZ291" s="3">
        <v>0.91799999999999993</v>
      </c>
      <c r="BA291">
        <f t="shared" si="91"/>
        <v>1.0774647887323943</v>
      </c>
      <c r="BB291" s="1">
        <v>16.942020416259766</v>
      </c>
      <c r="BC291" s="1">
        <v>5.0654301643371582</v>
      </c>
      <c r="BD291" s="1">
        <v>0.61670523881912231</v>
      </c>
      <c r="BE291" s="1">
        <v>27.524015426635742</v>
      </c>
      <c r="BF291" s="1">
        <v>3.3474760055541992</v>
      </c>
      <c r="BG291" s="1">
        <v>8.218684196472168</v>
      </c>
      <c r="BH291" t="e">
        <f>#REF!*100</f>
        <v>#REF!</v>
      </c>
      <c r="BI291" t="s">
        <v>64</v>
      </c>
      <c r="BJ291" t="s">
        <v>61</v>
      </c>
      <c r="BK291">
        <v>0.21540000000000001</v>
      </c>
      <c r="BL291">
        <v>4.6425255338904359</v>
      </c>
      <c r="BM291">
        <v>5.9208199255313021</v>
      </c>
      <c r="BN291">
        <v>0.78459999999999996</v>
      </c>
      <c r="BO291">
        <v>0.50700000000000001</v>
      </c>
      <c r="BP291">
        <v>0.57399999999999995</v>
      </c>
      <c r="BQ291">
        <v>0.57099999999999995</v>
      </c>
      <c r="BR291" s="1">
        <v>0</v>
      </c>
      <c r="BS291" s="15">
        <v>2</v>
      </c>
      <c r="BT291" s="15">
        <v>2</v>
      </c>
      <c r="BU291" t="s">
        <v>55</v>
      </c>
      <c r="BV291" t="s">
        <v>55</v>
      </c>
    </row>
    <row r="292" spans="1:74" x14ac:dyDescent="0.25">
      <c r="A292" s="1">
        <v>1997</v>
      </c>
      <c r="B292" s="7" t="s">
        <v>73</v>
      </c>
      <c r="C292" s="1">
        <v>13</v>
      </c>
      <c r="D292">
        <v>0.54584272</v>
      </c>
      <c r="E292" t="s">
        <v>84</v>
      </c>
      <c r="F292" s="1">
        <v>0</v>
      </c>
      <c r="G292" s="1">
        <v>0</v>
      </c>
      <c r="H292" s="1">
        <v>1</v>
      </c>
      <c r="I292" s="1">
        <v>368.25107885742187</v>
      </c>
      <c r="J292" s="1">
        <v>1</v>
      </c>
      <c r="K292" s="1">
        <v>1</v>
      </c>
      <c r="L292" s="1">
        <v>0</v>
      </c>
      <c r="M292" s="1">
        <v>0</v>
      </c>
      <c r="N292" s="1">
        <v>0</v>
      </c>
      <c r="O292" s="1">
        <v>1</v>
      </c>
      <c r="P292" s="1" t="s">
        <v>69</v>
      </c>
      <c r="Q292" s="1" t="s">
        <v>69</v>
      </c>
      <c r="R292">
        <v>3.8471100330352801</v>
      </c>
      <c r="S292" s="25">
        <v>23.680271999999999</v>
      </c>
      <c r="T292">
        <v>53.259998321533203</v>
      </c>
      <c r="U292" s="1">
        <v>85.705077350257824</v>
      </c>
      <c r="V292" s="1">
        <v>8.8798732976333135</v>
      </c>
      <c r="W292">
        <v>1.6081576720002033</v>
      </c>
      <c r="X292" s="1">
        <v>8.6999998092651367</v>
      </c>
      <c r="Y292" s="1">
        <v>1</v>
      </c>
      <c r="Z292" s="1">
        <v>10</v>
      </c>
      <c r="AA292" s="1">
        <v>32</v>
      </c>
      <c r="AB292" s="1">
        <v>27</v>
      </c>
      <c r="AC292" s="1">
        <v>8</v>
      </c>
      <c r="AD292" s="1">
        <v>5</v>
      </c>
      <c r="AE292" s="1">
        <v>4</v>
      </c>
      <c r="AF292" s="1">
        <v>14</v>
      </c>
      <c r="AG292" s="1">
        <f t="shared" si="75"/>
        <v>0.1</v>
      </c>
      <c r="AH292" s="1">
        <f t="shared" si="76"/>
        <v>0.32</v>
      </c>
      <c r="AI292" s="1">
        <f t="shared" si="77"/>
        <v>0.27</v>
      </c>
      <c r="AJ292" s="1">
        <f t="shared" si="78"/>
        <v>0.08</v>
      </c>
      <c r="AK292" s="1">
        <f t="shared" si="79"/>
        <v>0.05</v>
      </c>
      <c r="AL292" s="1">
        <f t="shared" si="80"/>
        <v>0.04</v>
      </c>
      <c r="AM292" s="1">
        <f t="shared" si="81"/>
        <v>0.14000000000000001</v>
      </c>
      <c r="AN292" s="1">
        <f t="shared" si="82"/>
        <v>1.0000000000000002E-2</v>
      </c>
      <c r="AO292" s="1">
        <f t="shared" si="83"/>
        <v>0.1024</v>
      </c>
      <c r="AP292" s="1">
        <f t="shared" si="84"/>
        <v>7.2900000000000006E-2</v>
      </c>
      <c r="AQ292" s="1">
        <f t="shared" si="85"/>
        <v>6.4000000000000003E-3</v>
      </c>
      <c r="AR292" s="1">
        <f t="shared" si="86"/>
        <v>2.5000000000000005E-3</v>
      </c>
      <c r="AS292" s="1">
        <f t="shared" si="87"/>
        <v>1.6000000000000001E-3</v>
      </c>
      <c r="AT292" s="1">
        <f t="shared" si="88"/>
        <v>1.9600000000000003E-2</v>
      </c>
      <c r="AU292" s="1">
        <f t="shared" si="89"/>
        <v>4.6425255338904359</v>
      </c>
      <c r="AV292" s="1">
        <v>46</v>
      </c>
      <c r="AW292" s="1">
        <v>90</v>
      </c>
      <c r="AX292" s="1">
        <v>40</v>
      </c>
      <c r="AY292" s="1"/>
      <c r="AZ292" s="3">
        <v>0.90700000000000003</v>
      </c>
      <c r="BA292">
        <f t="shared" si="91"/>
        <v>1.0645539906103287</v>
      </c>
      <c r="BB292" s="1">
        <v>16.992918014526367</v>
      </c>
      <c r="BC292" s="1">
        <v>4.925297737121582</v>
      </c>
      <c r="BD292" s="1">
        <v>0.59076070785522461</v>
      </c>
      <c r="BE292" s="1">
        <v>28.764469146728516</v>
      </c>
      <c r="BF292" s="1">
        <v>3.4501302242279053</v>
      </c>
      <c r="BG292" s="1">
        <v>8.3372125625610352</v>
      </c>
      <c r="BH292" t="e">
        <f>#REF!*100</f>
        <v>#REF!</v>
      </c>
      <c r="BI292" t="s">
        <v>64</v>
      </c>
      <c r="BJ292" t="s">
        <v>61</v>
      </c>
      <c r="BK292">
        <v>0.21540000000000001</v>
      </c>
      <c r="BL292">
        <v>4.6425255338904359</v>
      </c>
      <c r="BM292">
        <v>5.9087649850259476</v>
      </c>
      <c r="BN292">
        <v>0.78459999999999996</v>
      </c>
      <c r="BO292">
        <v>0.50700000000000001</v>
      </c>
      <c r="BP292">
        <v>0.57599999999999996</v>
      </c>
      <c r="BQ292">
        <v>0.57399999999999995</v>
      </c>
      <c r="BR292" s="1">
        <v>0</v>
      </c>
      <c r="BS292" s="15">
        <v>2</v>
      </c>
      <c r="BT292" s="15">
        <v>2</v>
      </c>
      <c r="BU292" t="s">
        <v>55</v>
      </c>
      <c r="BV292" t="s">
        <v>55</v>
      </c>
    </row>
    <row r="293" spans="1:74" x14ac:dyDescent="0.25">
      <c r="A293" s="1">
        <v>1998</v>
      </c>
      <c r="B293" s="7" t="s">
        <v>73</v>
      </c>
      <c r="C293" s="1">
        <v>13</v>
      </c>
      <c r="D293">
        <v>0.53117921000000001</v>
      </c>
      <c r="E293" t="s">
        <v>84</v>
      </c>
      <c r="F293" s="1">
        <v>0</v>
      </c>
      <c r="G293" s="1">
        <v>0</v>
      </c>
      <c r="H293" s="1">
        <v>1</v>
      </c>
      <c r="I293" s="1">
        <v>378.40132910156251</v>
      </c>
      <c r="J293" s="1">
        <v>1</v>
      </c>
      <c r="K293" s="1">
        <v>1</v>
      </c>
      <c r="L293" s="1">
        <v>0</v>
      </c>
      <c r="M293" s="1">
        <v>0</v>
      </c>
      <c r="N293" s="1">
        <v>0</v>
      </c>
      <c r="O293" s="1">
        <v>1</v>
      </c>
      <c r="P293" s="1" t="s">
        <v>69</v>
      </c>
      <c r="Q293" s="1" t="s">
        <v>69</v>
      </c>
      <c r="R293" s="11">
        <v>4.6285883980967304</v>
      </c>
      <c r="S293" s="25">
        <v>23.503648999999999</v>
      </c>
      <c r="T293">
        <v>54.209999084472699</v>
      </c>
      <c r="U293" s="1">
        <v>81.105876972330208</v>
      </c>
      <c r="V293" s="1">
        <v>9.7217263653857628</v>
      </c>
      <c r="W293">
        <v>0.99944377861473299</v>
      </c>
      <c r="X293" s="1">
        <v>10.75</v>
      </c>
      <c r="Y293" s="1">
        <v>1</v>
      </c>
      <c r="Z293" s="1">
        <v>10</v>
      </c>
      <c r="AA293" s="1">
        <v>32</v>
      </c>
      <c r="AB293" s="1">
        <v>27</v>
      </c>
      <c r="AC293" s="1">
        <v>8</v>
      </c>
      <c r="AD293" s="1">
        <v>5</v>
      </c>
      <c r="AE293" s="1">
        <v>4</v>
      </c>
      <c r="AF293" s="1">
        <v>14</v>
      </c>
      <c r="AG293" s="1">
        <f t="shared" si="75"/>
        <v>0.1</v>
      </c>
      <c r="AH293" s="1">
        <f t="shared" si="76"/>
        <v>0.32</v>
      </c>
      <c r="AI293" s="1">
        <f t="shared" si="77"/>
        <v>0.27</v>
      </c>
      <c r="AJ293" s="1">
        <f t="shared" si="78"/>
        <v>0.08</v>
      </c>
      <c r="AK293" s="1">
        <f t="shared" si="79"/>
        <v>0.05</v>
      </c>
      <c r="AL293" s="1">
        <f t="shared" si="80"/>
        <v>0.04</v>
      </c>
      <c r="AM293" s="1">
        <f t="shared" si="81"/>
        <v>0.14000000000000001</v>
      </c>
      <c r="AN293" s="1">
        <f t="shared" si="82"/>
        <v>1.0000000000000002E-2</v>
      </c>
      <c r="AO293" s="1">
        <f t="shared" si="83"/>
        <v>0.1024</v>
      </c>
      <c r="AP293" s="1">
        <f t="shared" si="84"/>
        <v>7.2900000000000006E-2</v>
      </c>
      <c r="AQ293" s="1">
        <f t="shared" si="85"/>
        <v>6.4000000000000003E-3</v>
      </c>
      <c r="AR293" s="1">
        <f t="shared" si="86"/>
        <v>2.5000000000000005E-3</v>
      </c>
      <c r="AS293" s="1">
        <f t="shared" si="87"/>
        <v>1.6000000000000001E-3</v>
      </c>
      <c r="AT293" s="1">
        <f t="shared" si="88"/>
        <v>1.9600000000000003E-2</v>
      </c>
      <c r="AU293" s="1">
        <f t="shared" si="89"/>
        <v>4.6425255338904359</v>
      </c>
      <c r="AV293" s="1">
        <v>46</v>
      </c>
      <c r="AW293" s="1">
        <v>90</v>
      </c>
      <c r="AX293" s="1">
        <v>40</v>
      </c>
      <c r="AY293" s="1"/>
      <c r="AZ293" s="3">
        <v>0.93200000000000005</v>
      </c>
      <c r="BA293">
        <f t="shared" si="91"/>
        <v>1.0938967136150235</v>
      </c>
      <c r="BB293" s="1">
        <v>16.920438766479492</v>
      </c>
      <c r="BC293" s="1">
        <v>5.1023578643798828</v>
      </c>
      <c r="BD293" s="1">
        <v>0.64886337518692017</v>
      </c>
      <c r="BE293" s="1">
        <v>26.077043533325195</v>
      </c>
      <c r="BF293" s="1">
        <v>3.3162000179290771</v>
      </c>
      <c r="BG293" s="1">
        <v>7.8635320663452148</v>
      </c>
      <c r="BH293" t="e">
        <f>#REF!*100</f>
        <v>#REF!</v>
      </c>
      <c r="BI293" t="s">
        <v>64</v>
      </c>
      <c r="BJ293" t="s">
        <v>61</v>
      </c>
      <c r="BK293">
        <v>0.21540000000000001</v>
      </c>
      <c r="BL293">
        <v>4.6425255338904359</v>
      </c>
      <c r="BM293">
        <v>5.9359553495964024</v>
      </c>
      <c r="BN293">
        <v>0.78459999999999996</v>
      </c>
      <c r="BO293">
        <v>0.50700000000000001</v>
      </c>
      <c r="BP293">
        <v>0.57799999999999996</v>
      </c>
      <c r="BQ293">
        <v>0.57599999999999996</v>
      </c>
      <c r="BR293" s="1">
        <v>0</v>
      </c>
      <c r="BS293" s="15">
        <v>2</v>
      </c>
      <c r="BT293" s="15">
        <v>2</v>
      </c>
      <c r="BU293" t="s">
        <v>55</v>
      </c>
      <c r="BV293" t="s">
        <v>55</v>
      </c>
    </row>
    <row r="294" spans="1:74" x14ac:dyDescent="0.25">
      <c r="A294" s="1">
        <v>1999</v>
      </c>
      <c r="B294" s="7" t="s">
        <v>73</v>
      </c>
      <c r="C294" s="1">
        <v>13</v>
      </c>
      <c r="D294">
        <v>0.52137725000000001</v>
      </c>
      <c r="E294" t="s">
        <v>84</v>
      </c>
      <c r="F294" s="1">
        <v>0</v>
      </c>
      <c r="G294" s="1">
        <v>0</v>
      </c>
      <c r="H294" s="1">
        <v>1</v>
      </c>
      <c r="I294" s="1">
        <v>390.98763940429689</v>
      </c>
      <c r="J294" s="1">
        <v>1</v>
      </c>
      <c r="K294" s="1">
        <v>1</v>
      </c>
      <c r="L294" s="1">
        <v>0</v>
      </c>
      <c r="M294" s="1">
        <v>0</v>
      </c>
      <c r="N294" s="1">
        <v>0</v>
      </c>
      <c r="O294" s="1">
        <v>1</v>
      </c>
      <c r="P294" s="1" t="s">
        <v>69</v>
      </c>
      <c r="Q294" s="1" t="s">
        <v>69</v>
      </c>
      <c r="R294">
        <v>4.5672302246093803</v>
      </c>
      <c r="S294" s="25">
        <v>24.691855499999999</v>
      </c>
      <c r="T294">
        <v>54.040000915527301</v>
      </c>
      <c r="U294" s="1">
        <v>67.737402128086728</v>
      </c>
      <c r="V294" s="1">
        <v>9.1321266502844907</v>
      </c>
      <c r="W294">
        <v>0.84106612588688279</v>
      </c>
      <c r="X294" s="1">
        <v>8.7299995422363281</v>
      </c>
      <c r="Y294" s="1">
        <v>1</v>
      </c>
      <c r="Z294" s="1">
        <v>10</v>
      </c>
      <c r="AA294" s="1">
        <v>32</v>
      </c>
      <c r="AB294" s="1">
        <v>27</v>
      </c>
      <c r="AC294" s="1">
        <v>8</v>
      </c>
      <c r="AD294" s="1">
        <v>5</v>
      </c>
      <c r="AE294" s="1">
        <v>4</v>
      </c>
      <c r="AF294" s="1">
        <v>14</v>
      </c>
      <c r="AG294" s="1">
        <f t="shared" si="75"/>
        <v>0.1</v>
      </c>
      <c r="AH294" s="1">
        <f t="shared" si="76"/>
        <v>0.32</v>
      </c>
      <c r="AI294" s="1">
        <f t="shared" si="77"/>
        <v>0.27</v>
      </c>
      <c r="AJ294" s="1">
        <f t="shared" si="78"/>
        <v>0.08</v>
      </c>
      <c r="AK294" s="1">
        <f t="shared" si="79"/>
        <v>0.05</v>
      </c>
      <c r="AL294" s="1">
        <f t="shared" si="80"/>
        <v>0.04</v>
      </c>
      <c r="AM294" s="1">
        <f t="shared" si="81"/>
        <v>0.14000000000000001</v>
      </c>
      <c r="AN294" s="1">
        <f t="shared" si="82"/>
        <v>1.0000000000000002E-2</v>
      </c>
      <c r="AO294" s="1">
        <f t="shared" si="83"/>
        <v>0.1024</v>
      </c>
      <c r="AP294" s="1">
        <f t="shared" si="84"/>
        <v>7.2900000000000006E-2</v>
      </c>
      <c r="AQ294" s="1">
        <f t="shared" si="85"/>
        <v>6.4000000000000003E-3</v>
      </c>
      <c r="AR294" s="1">
        <f t="shared" si="86"/>
        <v>2.5000000000000005E-3</v>
      </c>
      <c r="AS294" s="1">
        <f t="shared" si="87"/>
        <v>1.6000000000000001E-3</v>
      </c>
      <c r="AT294" s="1">
        <f t="shared" si="88"/>
        <v>1.9600000000000003E-2</v>
      </c>
      <c r="AU294" s="1">
        <f t="shared" si="89"/>
        <v>4.6425255338904359</v>
      </c>
      <c r="AV294" s="1">
        <v>46</v>
      </c>
      <c r="AW294" s="1">
        <v>90</v>
      </c>
      <c r="AX294" s="1">
        <v>40</v>
      </c>
      <c r="AY294" s="1"/>
      <c r="AZ294" s="3">
        <v>0.96299999999999997</v>
      </c>
      <c r="BA294">
        <f t="shared" si="91"/>
        <v>1.130281690140845</v>
      </c>
      <c r="BB294" s="1">
        <v>17.081249237060547</v>
      </c>
      <c r="BC294" s="1">
        <v>5.1380834579467773</v>
      </c>
      <c r="BD294" s="1">
        <v>0.77968698740005493</v>
      </c>
      <c r="BE294" s="1">
        <v>21.907829284667969</v>
      </c>
      <c r="BF294" s="1">
        <v>3.3244397640228271</v>
      </c>
      <c r="BG294" s="1">
        <v>6.5899310111999512</v>
      </c>
      <c r="BH294" t="e">
        <f>#REF!*100</f>
        <v>#REF!</v>
      </c>
      <c r="BI294" t="s">
        <v>64</v>
      </c>
      <c r="BJ294" t="s">
        <v>61</v>
      </c>
      <c r="BK294">
        <v>0.21540000000000001</v>
      </c>
      <c r="BL294">
        <v>4.6425255338904359</v>
      </c>
      <c r="BM294">
        <v>5.9686759467089372</v>
      </c>
      <c r="BN294">
        <v>0.78459999999999996</v>
      </c>
      <c r="BO294">
        <v>0.50700000000000001</v>
      </c>
      <c r="BP294">
        <v>0.58099999999999996</v>
      </c>
      <c r="BQ294">
        <v>0.57799999999999996</v>
      </c>
      <c r="BR294" s="1">
        <v>0</v>
      </c>
      <c r="BS294" s="15">
        <v>2</v>
      </c>
      <c r="BT294" s="15">
        <v>5</v>
      </c>
      <c r="BU294" t="s">
        <v>55</v>
      </c>
      <c r="BV294" t="s">
        <v>90</v>
      </c>
    </row>
    <row r="295" spans="1:74" x14ac:dyDescent="0.25">
      <c r="A295" s="1">
        <v>2000</v>
      </c>
      <c r="B295" s="7" t="s">
        <v>73</v>
      </c>
      <c r="C295" s="1">
        <v>13</v>
      </c>
      <c r="D295">
        <v>0.53679133999999995</v>
      </c>
      <c r="E295" t="s">
        <v>84</v>
      </c>
      <c r="F295" s="1">
        <v>0</v>
      </c>
      <c r="G295" s="1">
        <v>0</v>
      </c>
      <c r="H295" s="1">
        <v>1</v>
      </c>
      <c r="I295" s="1">
        <v>406.010009765625</v>
      </c>
      <c r="J295" s="1">
        <v>1</v>
      </c>
      <c r="K295" s="1">
        <v>1</v>
      </c>
      <c r="L295" s="1">
        <v>0</v>
      </c>
      <c r="M295" s="1">
        <v>1</v>
      </c>
      <c r="N295" s="1">
        <v>0</v>
      </c>
      <c r="O295" s="1">
        <v>0</v>
      </c>
      <c r="P295" s="1" t="s">
        <v>52</v>
      </c>
      <c r="Q295" s="1" t="s">
        <v>52</v>
      </c>
      <c r="R295" s="19">
        <v>3.731538</v>
      </c>
      <c r="S295" s="25">
        <v>26.193061</v>
      </c>
      <c r="T295">
        <v>51.799999237060497</v>
      </c>
      <c r="U295" s="1">
        <v>69.818854610386822</v>
      </c>
      <c r="V295" s="1">
        <v>11.875606429122778</v>
      </c>
      <c r="W295">
        <v>-1.2482075467816713</v>
      </c>
      <c r="X295" s="1">
        <v>9.0600004196166992</v>
      </c>
      <c r="Y295" s="1">
        <v>1</v>
      </c>
      <c r="Z295" s="1">
        <v>10</v>
      </c>
      <c r="AA295" s="1">
        <v>32</v>
      </c>
      <c r="AB295" s="1">
        <v>27</v>
      </c>
      <c r="AC295" s="1">
        <v>8</v>
      </c>
      <c r="AD295" s="1">
        <v>5</v>
      </c>
      <c r="AE295" s="1">
        <v>4</v>
      </c>
      <c r="AF295" s="1">
        <v>14</v>
      </c>
      <c r="AG295" s="1">
        <f t="shared" si="75"/>
        <v>0.1</v>
      </c>
      <c r="AH295" s="1">
        <f t="shared" si="76"/>
        <v>0.32</v>
      </c>
      <c r="AI295" s="1">
        <f t="shared" si="77"/>
        <v>0.27</v>
      </c>
      <c r="AJ295" s="1">
        <f t="shared" si="78"/>
        <v>0.08</v>
      </c>
      <c r="AK295" s="1">
        <f t="shared" si="79"/>
        <v>0.05</v>
      </c>
      <c r="AL295" s="1">
        <f t="shared" si="80"/>
        <v>0.04</v>
      </c>
      <c r="AM295" s="1">
        <f t="shared" si="81"/>
        <v>0.14000000000000001</v>
      </c>
      <c r="AN295" s="1">
        <f t="shared" si="82"/>
        <v>1.0000000000000002E-2</v>
      </c>
      <c r="AO295" s="1">
        <f t="shared" si="83"/>
        <v>0.1024</v>
      </c>
      <c r="AP295" s="1">
        <f t="shared" si="84"/>
        <v>7.2900000000000006E-2</v>
      </c>
      <c r="AQ295" s="1">
        <f t="shared" si="85"/>
        <v>6.4000000000000003E-3</v>
      </c>
      <c r="AR295" s="1">
        <f t="shared" si="86"/>
        <v>2.5000000000000005E-3</v>
      </c>
      <c r="AS295" s="1">
        <f t="shared" si="87"/>
        <v>1.6000000000000001E-3</v>
      </c>
      <c r="AT295" s="1">
        <f t="shared" si="88"/>
        <v>1.9600000000000003E-2</v>
      </c>
      <c r="AU295" s="1">
        <f t="shared" si="89"/>
        <v>4.6425255338904359</v>
      </c>
      <c r="AV295" s="1">
        <v>46</v>
      </c>
      <c r="AW295" s="1">
        <v>90</v>
      </c>
      <c r="AX295" s="1">
        <v>40</v>
      </c>
      <c r="AY295" s="1"/>
      <c r="AZ295" s="3">
        <v>1</v>
      </c>
      <c r="BA295">
        <f t="shared" si="91"/>
        <v>1.1737089201877935</v>
      </c>
      <c r="BB295" s="1">
        <v>16.809165954589844</v>
      </c>
      <c r="BC295" s="1">
        <v>5.0557794570922852</v>
      </c>
      <c r="BD295" s="1">
        <v>0.71346908807754517</v>
      </c>
      <c r="BE295" s="1">
        <v>23.55976676940918</v>
      </c>
      <c r="BF295" s="1">
        <v>3.3247427940368652</v>
      </c>
      <c r="BG295" s="1">
        <v>7.0861926078796387</v>
      </c>
      <c r="BH295" t="e">
        <f>#REF!*100</f>
        <v>#REF!</v>
      </c>
      <c r="BI295" t="s">
        <v>64</v>
      </c>
      <c r="BJ295" t="s">
        <v>61</v>
      </c>
      <c r="BK295">
        <v>0.21540000000000001</v>
      </c>
      <c r="BL295">
        <v>4.6425255338904359</v>
      </c>
      <c r="BM295">
        <v>6.0063778138929482</v>
      </c>
      <c r="BN295">
        <v>0.78459999999999996</v>
      </c>
      <c r="BO295">
        <v>0.50700000000000001</v>
      </c>
      <c r="BP295">
        <v>0.58299999999999996</v>
      </c>
      <c r="BQ295">
        <v>0.58099999999999996</v>
      </c>
      <c r="BR295" s="1">
        <v>0</v>
      </c>
      <c r="BS295" s="15">
        <v>5</v>
      </c>
      <c r="BT295" s="15">
        <v>5</v>
      </c>
      <c r="BU295" t="s">
        <v>90</v>
      </c>
      <c r="BV295" t="s">
        <v>90</v>
      </c>
    </row>
    <row r="296" spans="1:74" x14ac:dyDescent="0.25">
      <c r="A296" s="1">
        <v>2001</v>
      </c>
      <c r="B296" s="7" t="s">
        <v>73</v>
      </c>
      <c r="C296" s="1">
        <v>13</v>
      </c>
      <c r="D296">
        <v>0.54135226000000003</v>
      </c>
      <c r="E296" t="s">
        <v>84</v>
      </c>
      <c r="F296" s="1">
        <v>0</v>
      </c>
      <c r="G296" s="1">
        <v>0</v>
      </c>
      <c r="H296" s="1">
        <v>1</v>
      </c>
      <c r="I296" s="1">
        <v>434.43071044921879</v>
      </c>
      <c r="J296" s="1">
        <v>1</v>
      </c>
      <c r="K296" s="1">
        <v>1</v>
      </c>
      <c r="L296" s="1">
        <v>0</v>
      </c>
      <c r="M296" s="1">
        <v>1</v>
      </c>
      <c r="N296" s="1">
        <v>0</v>
      </c>
      <c r="O296" s="1">
        <v>0</v>
      </c>
      <c r="P296" s="1" t="s">
        <v>52</v>
      </c>
      <c r="Q296" s="1" t="s">
        <v>52</v>
      </c>
      <c r="R296" s="19">
        <v>4.0597300000000001</v>
      </c>
      <c r="S296" s="25">
        <v>23.644228500000001</v>
      </c>
      <c r="T296">
        <v>52</v>
      </c>
      <c r="U296" s="1">
        <v>65.923353800550501</v>
      </c>
      <c r="V296" s="1">
        <v>9.8413523167641497</v>
      </c>
      <c r="W296">
        <v>1.029042638370754</v>
      </c>
      <c r="X296" s="1">
        <v>9.869999885559082</v>
      </c>
      <c r="Y296" s="1">
        <v>1</v>
      </c>
      <c r="Z296" s="1">
        <v>10</v>
      </c>
      <c r="AA296" s="1">
        <v>32</v>
      </c>
      <c r="AB296" s="1">
        <v>27</v>
      </c>
      <c r="AC296" s="1">
        <v>8</v>
      </c>
      <c r="AD296" s="1">
        <v>5</v>
      </c>
      <c r="AE296" s="1">
        <v>4</v>
      </c>
      <c r="AF296" s="1">
        <v>14</v>
      </c>
      <c r="AG296" s="1">
        <f t="shared" si="75"/>
        <v>0.1</v>
      </c>
      <c r="AH296" s="1">
        <f t="shared" si="76"/>
        <v>0.32</v>
      </c>
      <c r="AI296" s="1">
        <f t="shared" si="77"/>
        <v>0.27</v>
      </c>
      <c r="AJ296" s="1">
        <f t="shared" si="78"/>
        <v>0.08</v>
      </c>
      <c r="AK296" s="1">
        <f t="shared" si="79"/>
        <v>0.05</v>
      </c>
      <c r="AL296" s="1">
        <f t="shared" si="80"/>
        <v>0.04</v>
      </c>
      <c r="AM296" s="1">
        <f t="shared" si="81"/>
        <v>0.14000000000000001</v>
      </c>
      <c r="AN296" s="1">
        <f t="shared" si="82"/>
        <v>1.0000000000000002E-2</v>
      </c>
      <c r="AO296" s="1">
        <f t="shared" si="83"/>
        <v>0.1024</v>
      </c>
      <c r="AP296" s="1">
        <f t="shared" si="84"/>
        <v>7.2900000000000006E-2</v>
      </c>
      <c r="AQ296" s="1">
        <f t="shared" si="85"/>
        <v>6.4000000000000003E-3</v>
      </c>
      <c r="AR296" s="1">
        <f t="shared" si="86"/>
        <v>2.5000000000000005E-3</v>
      </c>
      <c r="AS296" s="1">
        <f t="shared" si="87"/>
        <v>1.6000000000000001E-3</v>
      </c>
      <c r="AT296" s="1">
        <f t="shared" si="88"/>
        <v>1.9600000000000003E-2</v>
      </c>
      <c r="AU296" s="1">
        <f t="shared" si="89"/>
        <v>4.6425255338904359</v>
      </c>
      <c r="AV296" s="1">
        <v>46</v>
      </c>
      <c r="AW296" s="1">
        <v>90</v>
      </c>
      <c r="AX296" s="1">
        <v>40</v>
      </c>
      <c r="AY296" s="1"/>
      <c r="AZ296" s="3">
        <v>1.07</v>
      </c>
      <c r="BA296">
        <f t="shared" si="91"/>
        <v>1.255868544600939</v>
      </c>
      <c r="BB296" s="1">
        <v>17.011964797973633</v>
      </c>
      <c r="BC296" s="1">
        <v>5.0007939338684082</v>
      </c>
      <c r="BD296" s="1">
        <v>0.57015001773834229</v>
      </c>
      <c r="BE296" s="1">
        <v>29.837699890136719</v>
      </c>
      <c r="BF296" s="1">
        <v>3.4018528461456299</v>
      </c>
      <c r="BG296" s="1">
        <v>8.7710142135620117</v>
      </c>
      <c r="BH296" t="e">
        <f>#REF!*100</f>
        <v>#REF!</v>
      </c>
      <c r="BI296" t="s">
        <v>64</v>
      </c>
      <c r="BJ296" t="s">
        <v>61</v>
      </c>
      <c r="BK296">
        <v>0.21540000000000001</v>
      </c>
      <c r="BL296">
        <v>4.6425255338904359</v>
      </c>
      <c r="BM296">
        <v>6.0740364623667631</v>
      </c>
      <c r="BN296">
        <v>0.78459999999999996</v>
      </c>
      <c r="BO296">
        <v>0.50700000000000001</v>
      </c>
      <c r="BP296">
        <v>0.58499999999999996</v>
      </c>
      <c r="BQ296">
        <v>0.58299999999999996</v>
      </c>
      <c r="BR296" s="1">
        <v>0</v>
      </c>
      <c r="BS296" s="15">
        <v>5</v>
      </c>
      <c r="BT296" s="15">
        <v>5</v>
      </c>
      <c r="BU296" t="s">
        <v>90</v>
      </c>
      <c r="BV296" t="s">
        <v>90</v>
      </c>
    </row>
    <row r="297" spans="1:74" x14ac:dyDescent="0.25">
      <c r="A297" s="1">
        <v>2002</v>
      </c>
      <c r="B297" s="7" t="s">
        <v>73</v>
      </c>
      <c r="C297" s="1">
        <v>13</v>
      </c>
      <c r="D297">
        <v>0.53796814000000004</v>
      </c>
      <c r="E297" t="s">
        <v>84</v>
      </c>
      <c r="F297" s="1">
        <v>0</v>
      </c>
      <c r="G297" s="1">
        <v>0</v>
      </c>
      <c r="H297" s="1">
        <v>1</v>
      </c>
      <c r="I297" s="1">
        <v>429.55859033203126</v>
      </c>
      <c r="J297" s="1">
        <v>1</v>
      </c>
      <c r="K297" s="1">
        <v>1</v>
      </c>
      <c r="L297" s="1">
        <v>0</v>
      </c>
      <c r="M297" s="1">
        <v>1</v>
      </c>
      <c r="N297" s="1">
        <v>0</v>
      </c>
      <c r="O297" s="1">
        <v>0</v>
      </c>
      <c r="P297" s="1" t="s">
        <v>52</v>
      </c>
      <c r="Q297" s="1" t="s">
        <v>52</v>
      </c>
      <c r="R297" s="19">
        <v>3.9459810000000002</v>
      </c>
      <c r="S297" s="25">
        <v>23.7102185</v>
      </c>
      <c r="T297">
        <v>53.830001831054702</v>
      </c>
      <c r="U297" s="1">
        <v>62.285290570711517</v>
      </c>
      <c r="V297" s="1">
        <v>8.7648310920256343</v>
      </c>
      <c r="W297">
        <v>1.6711917719399878</v>
      </c>
      <c r="X297" s="1">
        <v>8.9399995803833008</v>
      </c>
      <c r="Y297" s="1">
        <v>1</v>
      </c>
      <c r="Z297" s="1">
        <v>10</v>
      </c>
      <c r="AA297" s="1">
        <v>32</v>
      </c>
      <c r="AB297" s="1">
        <v>27</v>
      </c>
      <c r="AC297" s="1">
        <v>8</v>
      </c>
      <c r="AD297" s="1">
        <v>5</v>
      </c>
      <c r="AE297" s="1">
        <v>4</v>
      </c>
      <c r="AF297" s="1">
        <v>14</v>
      </c>
      <c r="AG297" s="1">
        <f t="shared" si="75"/>
        <v>0.1</v>
      </c>
      <c r="AH297" s="1">
        <f t="shared" si="76"/>
        <v>0.32</v>
      </c>
      <c r="AI297" s="1">
        <f t="shared" si="77"/>
        <v>0.27</v>
      </c>
      <c r="AJ297" s="1">
        <f t="shared" si="78"/>
        <v>0.08</v>
      </c>
      <c r="AK297" s="1">
        <f t="shared" si="79"/>
        <v>0.05</v>
      </c>
      <c r="AL297" s="1">
        <f t="shared" si="80"/>
        <v>0.04</v>
      </c>
      <c r="AM297" s="1">
        <f t="shared" si="81"/>
        <v>0.14000000000000001</v>
      </c>
      <c r="AN297" s="1">
        <f t="shared" si="82"/>
        <v>1.0000000000000002E-2</v>
      </c>
      <c r="AO297" s="1">
        <f t="shared" si="83"/>
        <v>0.1024</v>
      </c>
      <c r="AP297" s="1">
        <f t="shared" si="84"/>
        <v>7.2900000000000006E-2</v>
      </c>
      <c r="AQ297" s="1">
        <f t="shared" si="85"/>
        <v>6.4000000000000003E-3</v>
      </c>
      <c r="AR297" s="1">
        <f t="shared" si="86"/>
        <v>2.5000000000000005E-3</v>
      </c>
      <c r="AS297" s="1">
        <f t="shared" si="87"/>
        <v>1.6000000000000001E-3</v>
      </c>
      <c r="AT297" s="1">
        <f t="shared" si="88"/>
        <v>1.9600000000000003E-2</v>
      </c>
      <c r="AU297" s="1">
        <f t="shared" si="89"/>
        <v>4.6425255338904359</v>
      </c>
      <c r="AV297" s="1">
        <v>46</v>
      </c>
      <c r="AW297" s="1">
        <v>90</v>
      </c>
      <c r="AX297" s="1">
        <v>40</v>
      </c>
      <c r="AY297" s="1"/>
      <c r="AZ297" s="3">
        <v>1.0580000000000001</v>
      </c>
      <c r="BA297">
        <f t="shared" si="91"/>
        <v>1.2417840375586855</v>
      </c>
      <c r="BB297" s="1">
        <v>16.680051803588867</v>
      </c>
      <c r="BC297" s="1">
        <v>4.8680634498596191</v>
      </c>
      <c r="BD297" s="1">
        <v>0.79668653011322021</v>
      </c>
      <c r="BE297" s="1">
        <v>20.93678092956543</v>
      </c>
      <c r="BF297" s="1">
        <v>3.426424503326416</v>
      </c>
      <c r="BG297" s="1">
        <v>6.1103873252868652</v>
      </c>
      <c r="BH297" t="e">
        <f>#REF!*100</f>
        <v>#REF!</v>
      </c>
      <c r="BI297" t="s">
        <v>64</v>
      </c>
      <c r="BJ297" t="s">
        <v>61</v>
      </c>
      <c r="BK297">
        <v>0.21540000000000001</v>
      </c>
      <c r="BL297">
        <v>4.6425255338904359</v>
      </c>
      <c r="BM297">
        <v>6.0627581473290562</v>
      </c>
      <c r="BN297">
        <v>0.78459999999999996</v>
      </c>
      <c r="BO297">
        <v>0.50700000000000001</v>
      </c>
      <c r="BP297">
        <v>0.58699999999999997</v>
      </c>
      <c r="BQ297">
        <v>0.58499999999999996</v>
      </c>
      <c r="BR297" s="1">
        <v>0</v>
      </c>
      <c r="BS297" s="15">
        <v>5</v>
      </c>
      <c r="BT297" s="15">
        <v>5</v>
      </c>
      <c r="BU297" t="s">
        <v>90</v>
      </c>
      <c r="BV297" t="s">
        <v>90</v>
      </c>
    </row>
    <row r="298" spans="1:74" x14ac:dyDescent="0.25">
      <c r="A298" s="1">
        <v>2003</v>
      </c>
      <c r="B298" s="7" t="s">
        <v>73</v>
      </c>
      <c r="C298" s="1">
        <v>13</v>
      </c>
      <c r="D298">
        <v>0.53506763000000002</v>
      </c>
      <c r="E298" t="s">
        <v>84</v>
      </c>
      <c r="F298" s="1">
        <v>0</v>
      </c>
      <c r="G298" s="1">
        <v>0</v>
      </c>
      <c r="H298" s="1">
        <v>1</v>
      </c>
      <c r="I298" s="1">
        <v>432.40066040039062</v>
      </c>
      <c r="J298" s="1">
        <v>1</v>
      </c>
      <c r="K298" s="1">
        <v>1</v>
      </c>
      <c r="L298" s="1">
        <v>0</v>
      </c>
      <c r="M298" s="1">
        <v>1</v>
      </c>
      <c r="N298" s="1">
        <v>0</v>
      </c>
      <c r="O298" s="1">
        <v>0</v>
      </c>
      <c r="P298" s="1" t="s">
        <v>52</v>
      </c>
      <c r="Q298" s="1" t="s">
        <v>52</v>
      </c>
      <c r="R298" s="19">
        <v>3.6481319999999999</v>
      </c>
      <c r="S298" s="25">
        <v>24.756474000000001</v>
      </c>
      <c r="T298">
        <v>54.220001220703097</v>
      </c>
      <c r="U298" s="1">
        <v>58.542356106763982</v>
      </c>
      <c r="V298" s="1">
        <v>8.6963634119970905</v>
      </c>
      <c r="W298">
        <v>1.131104926368252</v>
      </c>
      <c r="X298" s="1">
        <v>7.679999828338623</v>
      </c>
      <c r="Y298" s="1">
        <v>1</v>
      </c>
      <c r="Z298" s="1">
        <v>10</v>
      </c>
      <c r="AA298" s="1">
        <v>32</v>
      </c>
      <c r="AB298" s="1">
        <v>27</v>
      </c>
      <c r="AC298" s="1">
        <v>8</v>
      </c>
      <c r="AD298" s="1">
        <v>5</v>
      </c>
      <c r="AE298" s="1">
        <v>4</v>
      </c>
      <c r="AF298" s="1">
        <v>14</v>
      </c>
      <c r="AG298" s="1">
        <f t="shared" si="75"/>
        <v>0.1</v>
      </c>
      <c r="AH298" s="1">
        <f t="shared" si="76"/>
        <v>0.32</v>
      </c>
      <c r="AI298" s="1">
        <f t="shared" si="77"/>
        <v>0.27</v>
      </c>
      <c r="AJ298" s="1">
        <f t="shared" si="78"/>
        <v>0.08</v>
      </c>
      <c r="AK298" s="1">
        <f t="shared" si="79"/>
        <v>0.05</v>
      </c>
      <c r="AL298" s="1">
        <f t="shared" si="80"/>
        <v>0.04</v>
      </c>
      <c r="AM298" s="1">
        <f t="shared" si="81"/>
        <v>0.14000000000000001</v>
      </c>
      <c r="AN298" s="1">
        <f t="shared" si="82"/>
        <v>1.0000000000000002E-2</v>
      </c>
      <c r="AO298" s="1">
        <f t="shared" si="83"/>
        <v>0.1024</v>
      </c>
      <c r="AP298" s="1">
        <f t="shared" si="84"/>
        <v>7.2900000000000006E-2</v>
      </c>
      <c r="AQ298" s="1">
        <f t="shared" si="85"/>
        <v>6.4000000000000003E-3</v>
      </c>
      <c r="AR298" s="1">
        <f t="shared" si="86"/>
        <v>2.5000000000000005E-3</v>
      </c>
      <c r="AS298" s="1">
        <f t="shared" si="87"/>
        <v>1.6000000000000001E-3</v>
      </c>
      <c r="AT298" s="1">
        <f t="shared" si="88"/>
        <v>1.9600000000000003E-2</v>
      </c>
      <c r="AU298" s="1">
        <f t="shared" si="89"/>
        <v>4.6425255338904359</v>
      </c>
      <c r="AV298" s="1">
        <v>46</v>
      </c>
      <c r="AW298" s="1">
        <v>90</v>
      </c>
      <c r="AX298" s="1">
        <v>40</v>
      </c>
      <c r="AY298" s="1"/>
      <c r="AZ298" s="3">
        <v>1.0649999999999999</v>
      </c>
      <c r="BA298">
        <f t="shared" si="91"/>
        <v>1.25</v>
      </c>
      <c r="BB298" s="1">
        <v>16.975969314575195</v>
      </c>
      <c r="BC298" s="1">
        <v>4.9134044647216797</v>
      </c>
      <c r="BD298" s="1">
        <v>0.78996145725250244</v>
      </c>
      <c r="BE298" s="1">
        <v>21.489616394042969</v>
      </c>
      <c r="BF298" s="1">
        <v>3.4550318717956543</v>
      </c>
      <c r="BG298" s="1">
        <v>6.2198028564453125</v>
      </c>
      <c r="BH298" t="e">
        <f>#REF!*100</f>
        <v>#REF!</v>
      </c>
      <c r="BI298" t="s">
        <v>64</v>
      </c>
      <c r="BJ298" t="s">
        <v>61</v>
      </c>
      <c r="BK298">
        <v>0.21540000000000001</v>
      </c>
      <c r="BL298">
        <v>4.6425255338904359</v>
      </c>
      <c r="BM298">
        <v>6.0693526130543374</v>
      </c>
      <c r="BN298">
        <v>0.78459999999999996</v>
      </c>
      <c r="BO298">
        <v>0.50700000000000001</v>
      </c>
      <c r="BP298">
        <v>0.59</v>
      </c>
      <c r="BQ298">
        <v>0.58699999999999997</v>
      </c>
      <c r="BR298" s="1">
        <v>0</v>
      </c>
      <c r="BS298" s="15">
        <v>5</v>
      </c>
      <c r="BT298" s="15">
        <v>5</v>
      </c>
      <c r="BU298" t="s">
        <v>90</v>
      </c>
      <c r="BV298" t="s">
        <v>90</v>
      </c>
    </row>
    <row r="299" spans="1:74" x14ac:dyDescent="0.25">
      <c r="A299" s="1">
        <v>2004</v>
      </c>
      <c r="B299" s="7" t="s">
        <v>73</v>
      </c>
      <c r="C299" s="1">
        <v>13</v>
      </c>
      <c r="D299">
        <v>0.52619249999999995</v>
      </c>
      <c r="E299" t="s">
        <v>84</v>
      </c>
      <c r="F299" s="1">
        <v>0</v>
      </c>
      <c r="G299" s="1">
        <v>0</v>
      </c>
      <c r="H299" s="1">
        <v>1</v>
      </c>
      <c r="I299" s="1">
        <v>436.46076049804685</v>
      </c>
      <c r="J299" s="1">
        <v>1</v>
      </c>
      <c r="K299" s="1">
        <v>1</v>
      </c>
      <c r="L299" s="1">
        <v>0</v>
      </c>
      <c r="M299" s="1">
        <v>1</v>
      </c>
      <c r="N299" s="1">
        <v>0</v>
      </c>
      <c r="O299" s="1">
        <v>0</v>
      </c>
      <c r="P299" s="1" t="s">
        <v>52</v>
      </c>
      <c r="Q299" s="1" t="s">
        <v>52</v>
      </c>
      <c r="R299" s="19">
        <v>3.5294690000000002</v>
      </c>
      <c r="S299" s="25">
        <v>25.799697999999999</v>
      </c>
      <c r="T299">
        <v>55.7299995422363</v>
      </c>
      <c r="U299" s="1">
        <v>63.907950321948192</v>
      </c>
      <c r="V299" s="1">
        <v>6.7261603564150878</v>
      </c>
      <c r="W299">
        <v>1.965003678493332</v>
      </c>
      <c r="X299" s="1">
        <v>8.4200000762939453</v>
      </c>
      <c r="Y299" s="1">
        <v>1</v>
      </c>
      <c r="Z299" s="1">
        <v>10</v>
      </c>
      <c r="AA299" s="1">
        <v>32</v>
      </c>
      <c r="AB299" s="1">
        <v>27</v>
      </c>
      <c r="AC299" s="1">
        <v>8</v>
      </c>
      <c r="AD299" s="1">
        <v>5</v>
      </c>
      <c r="AE299" s="1">
        <v>4</v>
      </c>
      <c r="AF299" s="1">
        <v>14</v>
      </c>
      <c r="AG299" s="1">
        <f t="shared" si="75"/>
        <v>0.1</v>
      </c>
      <c r="AH299" s="1">
        <f t="shared" si="76"/>
        <v>0.32</v>
      </c>
      <c r="AI299" s="1">
        <f t="shared" si="77"/>
        <v>0.27</v>
      </c>
      <c r="AJ299" s="1">
        <f t="shared" si="78"/>
        <v>0.08</v>
      </c>
      <c r="AK299" s="1">
        <f t="shared" si="79"/>
        <v>0.05</v>
      </c>
      <c r="AL299" s="1">
        <f t="shared" si="80"/>
        <v>0.04</v>
      </c>
      <c r="AM299" s="1">
        <f t="shared" si="81"/>
        <v>0.14000000000000001</v>
      </c>
      <c r="AN299" s="1">
        <f t="shared" si="82"/>
        <v>1.0000000000000002E-2</v>
      </c>
      <c r="AO299" s="1">
        <f t="shared" si="83"/>
        <v>0.1024</v>
      </c>
      <c r="AP299" s="1">
        <f t="shared" si="84"/>
        <v>7.2900000000000006E-2</v>
      </c>
      <c r="AQ299" s="1">
        <f t="shared" si="85"/>
        <v>6.4000000000000003E-3</v>
      </c>
      <c r="AR299" s="1">
        <f t="shared" si="86"/>
        <v>2.5000000000000005E-3</v>
      </c>
      <c r="AS299" s="1">
        <f t="shared" si="87"/>
        <v>1.6000000000000001E-3</v>
      </c>
      <c r="AT299" s="1">
        <f t="shared" si="88"/>
        <v>1.9600000000000003E-2</v>
      </c>
      <c r="AU299" s="1">
        <f t="shared" si="89"/>
        <v>4.6425255338904359</v>
      </c>
      <c r="AV299" s="1">
        <v>46</v>
      </c>
      <c r="AW299" s="1">
        <v>90</v>
      </c>
      <c r="AX299" s="1">
        <v>40</v>
      </c>
      <c r="AY299" s="1"/>
      <c r="AZ299" s="3">
        <v>1.075</v>
      </c>
      <c r="BA299">
        <f t="shared" si="91"/>
        <v>1.261737089201878</v>
      </c>
      <c r="BB299" s="1">
        <v>17.344272613525391</v>
      </c>
      <c r="BC299" s="1">
        <v>5.0761103630065918</v>
      </c>
      <c r="BD299" s="1">
        <v>0.83929443359375</v>
      </c>
      <c r="BE299" s="1">
        <v>20.665302276611328</v>
      </c>
      <c r="BF299" s="1">
        <v>3.4168431758880615</v>
      </c>
      <c r="BG299" s="1">
        <v>6.0480685234069824</v>
      </c>
      <c r="BH299" t="e">
        <f>#REF!*100</f>
        <v>#REF!</v>
      </c>
      <c r="BI299" t="s">
        <v>64</v>
      </c>
      <c r="BJ299" t="s">
        <v>61</v>
      </c>
      <c r="BK299">
        <v>0.21540000000000001</v>
      </c>
      <c r="BL299">
        <v>4.6425255338904359</v>
      </c>
      <c r="BM299">
        <v>6.0786984754725744</v>
      </c>
      <c r="BN299">
        <v>0.78459999999999996</v>
      </c>
      <c r="BO299">
        <v>0.50700000000000001</v>
      </c>
      <c r="BP299">
        <v>0.59199999999999997</v>
      </c>
      <c r="BQ299">
        <v>0.59</v>
      </c>
      <c r="BR299" s="1">
        <v>0</v>
      </c>
      <c r="BS299" s="15">
        <v>5</v>
      </c>
      <c r="BT299" s="15">
        <v>2</v>
      </c>
      <c r="BU299" t="s">
        <v>90</v>
      </c>
      <c r="BV299" t="s">
        <v>55</v>
      </c>
    </row>
    <row r="300" spans="1:74" x14ac:dyDescent="0.25">
      <c r="A300" s="1">
        <v>2005</v>
      </c>
      <c r="B300" s="7" t="s">
        <v>73</v>
      </c>
      <c r="C300" s="1">
        <v>13</v>
      </c>
      <c r="D300">
        <v>0.51481102999999995</v>
      </c>
      <c r="E300" t="s">
        <v>84</v>
      </c>
      <c r="F300" s="1">
        <v>0</v>
      </c>
      <c r="G300" s="1">
        <v>0</v>
      </c>
      <c r="H300" s="1">
        <v>1</v>
      </c>
      <c r="I300" s="1">
        <v>424.2804602050781</v>
      </c>
      <c r="J300" s="1">
        <v>1</v>
      </c>
      <c r="K300" s="1">
        <v>1</v>
      </c>
      <c r="L300" s="1">
        <v>0</v>
      </c>
      <c r="M300" s="1">
        <v>0</v>
      </c>
      <c r="N300" s="1">
        <v>0</v>
      </c>
      <c r="O300" s="1">
        <v>1</v>
      </c>
      <c r="P300" s="1" t="s">
        <v>69</v>
      </c>
      <c r="Q300" s="1" t="s">
        <v>69</v>
      </c>
      <c r="R300" s="19">
        <v>3.539336</v>
      </c>
      <c r="S300" s="25">
        <v>24.824485500000002</v>
      </c>
      <c r="T300">
        <v>56.740001678466797</v>
      </c>
      <c r="U300" s="1">
        <v>69.057272368684806</v>
      </c>
      <c r="V300" s="1">
        <v>6.7978302059782409</v>
      </c>
      <c r="W300">
        <v>1.7483218436372709</v>
      </c>
      <c r="X300" s="1">
        <v>7.5300002098083496</v>
      </c>
      <c r="Y300" s="1">
        <v>1</v>
      </c>
      <c r="Z300" s="1">
        <v>10</v>
      </c>
      <c r="AA300" s="1">
        <v>32</v>
      </c>
      <c r="AB300" s="1">
        <v>27</v>
      </c>
      <c r="AC300" s="1">
        <v>8</v>
      </c>
      <c r="AD300" s="1">
        <v>5</v>
      </c>
      <c r="AE300" s="1">
        <v>4</v>
      </c>
      <c r="AF300" s="1">
        <v>14</v>
      </c>
      <c r="AG300" s="1">
        <f t="shared" si="75"/>
        <v>0.1</v>
      </c>
      <c r="AH300" s="1">
        <f t="shared" si="76"/>
        <v>0.32</v>
      </c>
      <c r="AI300" s="1">
        <f t="shared" si="77"/>
        <v>0.27</v>
      </c>
      <c r="AJ300" s="1">
        <f t="shared" si="78"/>
        <v>0.08</v>
      </c>
      <c r="AK300" s="1">
        <f t="shared" si="79"/>
        <v>0.05</v>
      </c>
      <c r="AL300" s="1">
        <f t="shared" si="80"/>
        <v>0.04</v>
      </c>
      <c r="AM300" s="1">
        <f t="shared" si="81"/>
        <v>0.14000000000000001</v>
      </c>
      <c r="AN300" s="1">
        <f t="shared" si="82"/>
        <v>1.0000000000000002E-2</v>
      </c>
      <c r="AO300" s="1">
        <f t="shared" si="83"/>
        <v>0.1024</v>
      </c>
      <c r="AP300" s="1">
        <f t="shared" si="84"/>
        <v>7.2900000000000006E-2</v>
      </c>
      <c r="AQ300" s="1">
        <f t="shared" si="85"/>
        <v>6.4000000000000003E-3</v>
      </c>
      <c r="AR300" s="1">
        <f t="shared" si="86"/>
        <v>2.5000000000000005E-3</v>
      </c>
      <c r="AS300" s="1">
        <f t="shared" si="87"/>
        <v>1.6000000000000001E-3</v>
      </c>
      <c r="AT300" s="1">
        <f t="shared" si="88"/>
        <v>1.9600000000000003E-2</v>
      </c>
      <c r="AU300" s="1">
        <f t="shared" si="89"/>
        <v>4.6425255338904359</v>
      </c>
      <c r="AV300" s="1">
        <v>46</v>
      </c>
      <c r="AW300" s="1">
        <v>90</v>
      </c>
      <c r="AX300" s="1">
        <v>40</v>
      </c>
      <c r="AY300" s="1"/>
      <c r="AZ300" s="3">
        <v>1.0449999999999999</v>
      </c>
      <c r="BA300">
        <f t="shared" si="91"/>
        <v>1.226525821596244</v>
      </c>
      <c r="BB300" s="1">
        <v>17.365444183349609</v>
      </c>
      <c r="BC300" s="1">
        <v>5.2123146057128906</v>
      </c>
      <c r="BD300" s="1">
        <v>0.9016871452331543</v>
      </c>
      <c r="BE300" s="1">
        <v>19.258834838867188</v>
      </c>
      <c r="BF300" s="1">
        <v>3.3316185474395752</v>
      </c>
      <c r="BG300" s="1">
        <v>5.7806243896484375</v>
      </c>
      <c r="BH300" t="e">
        <f>#REF!*100</f>
        <v>#REF!</v>
      </c>
      <c r="BI300" t="s">
        <v>64</v>
      </c>
      <c r="BJ300" t="s">
        <v>61</v>
      </c>
      <c r="BK300">
        <v>0.21540000000000001</v>
      </c>
      <c r="BL300">
        <v>4.6425255338904359</v>
      </c>
      <c r="BM300">
        <v>6.0503946993097228</v>
      </c>
      <c r="BN300">
        <v>0.78459999999999996</v>
      </c>
      <c r="BO300">
        <v>0.50700000000000001</v>
      </c>
      <c r="BP300">
        <v>0.59399999999999997</v>
      </c>
      <c r="BQ300">
        <v>0.59199999999999997</v>
      </c>
      <c r="BR300" s="1">
        <v>0</v>
      </c>
      <c r="BS300" s="15">
        <v>2</v>
      </c>
      <c r="BT300" s="15">
        <v>2</v>
      </c>
      <c r="BU300" t="s">
        <v>55</v>
      </c>
      <c r="BV300" t="s">
        <v>55</v>
      </c>
    </row>
    <row r="301" spans="1:74" x14ac:dyDescent="0.25">
      <c r="A301" s="1">
        <v>2006</v>
      </c>
      <c r="B301" s="7" t="s">
        <v>73</v>
      </c>
      <c r="C301" s="1">
        <v>13</v>
      </c>
      <c r="D301">
        <v>0.52385282</v>
      </c>
      <c r="E301" t="s">
        <v>84</v>
      </c>
      <c r="F301" s="1">
        <v>0</v>
      </c>
      <c r="G301" s="1">
        <v>0</v>
      </c>
      <c r="H301" s="1">
        <v>1</v>
      </c>
      <c r="I301" s="1">
        <v>438.89682055664059</v>
      </c>
      <c r="J301" s="1">
        <v>1</v>
      </c>
      <c r="K301" s="1">
        <v>1</v>
      </c>
      <c r="L301" s="1">
        <v>0</v>
      </c>
      <c r="M301" s="1">
        <v>0</v>
      </c>
      <c r="N301" s="1">
        <v>0</v>
      </c>
      <c r="O301" s="1">
        <v>1</v>
      </c>
      <c r="P301" s="1" t="s">
        <v>69</v>
      </c>
      <c r="Q301" s="1" t="s">
        <v>69</v>
      </c>
      <c r="R301" s="19">
        <v>3.8389470000000001</v>
      </c>
      <c r="S301" s="25">
        <v>25.784046</v>
      </c>
      <c r="T301">
        <v>56.639999389648402</v>
      </c>
      <c r="U301" s="1">
        <v>69.477738227227647</v>
      </c>
      <c r="V301" s="1">
        <v>6.1524653595577394</v>
      </c>
      <c r="W301">
        <v>2.1062798364619226</v>
      </c>
      <c r="X301" s="1">
        <v>9.0600004196166992</v>
      </c>
      <c r="Y301" s="1">
        <v>1</v>
      </c>
      <c r="Z301" s="1">
        <v>10</v>
      </c>
      <c r="AA301" s="1">
        <v>32</v>
      </c>
      <c r="AB301" s="1">
        <v>27</v>
      </c>
      <c r="AC301" s="1">
        <v>8</v>
      </c>
      <c r="AD301" s="1">
        <v>5</v>
      </c>
      <c r="AE301" s="1">
        <v>4</v>
      </c>
      <c r="AF301" s="1">
        <v>14</v>
      </c>
      <c r="AG301" s="1">
        <f t="shared" si="75"/>
        <v>0.1</v>
      </c>
      <c r="AH301" s="1">
        <f t="shared" si="76"/>
        <v>0.32</v>
      </c>
      <c r="AI301" s="1">
        <f t="shared" si="77"/>
        <v>0.27</v>
      </c>
      <c r="AJ301" s="1">
        <f t="shared" si="78"/>
        <v>0.08</v>
      </c>
      <c r="AK301" s="1">
        <f t="shared" si="79"/>
        <v>0.05</v>
      </c>
      <c r="AL301" s="1">
        <f t="shared" si="80"/>
        <v>0.04</v>
      </c>
      <c r="AM301" s="1">
        <f t="shared" si="81"/>
        <v>0.14000000000000001</v>
      </c>
      <c r="AN301" s="1">
        <f t="shared" si="82"/>
        <v>1.0000000000000002E-2</v>
      </c>
      <c r="AO301" s="1">
        <f t="shared" si="83"/>
        <v>0.1024</v>
      </c>
      <c r="AP301" s="1">
        <f t="shared" si="84"/>
        <v>7.2900000000000006E-2</v>
      </c>
      <c r="AQ301" s="1">
        <f t="shared" si="85"/>
        <v>6.4000000000000003E-3</v>
      </c>
      <c r="AR301" s="1">
        <f t="shared" si="86"/>
        <v>2.5000000000000005E-3</v>
      </c>
      <c r="AS301" s="1">
        <f t="shared" si="87"/>
        <v>1.6000000000000001E-3</v>
      </c>
      <c r="AT301" s="1">
        <f t="shared" si="88"/>
        <v>1.9600000000000003E-2</v>
      </c>
      <c r="AU301" s="1">
        <f t="shared" si="89"/>
        <v>4.6425255338904359</v>
      </c>
      <c r="AV301" s="1">
        <v>46</v>
      </c>
      <c r="AW301" s="1">
        <v>90</v>
      </c>
      <c r="AX301" s="1">
        <v>40</v>
      </c>
      <c r="AY301" s="1"/>
      <c r="AZ301" s="3">
        <v>1.081</v>
      </c>
      <c r="BA301">
        <f t="shared" si="91"/>
        <v>1.2687793427230047</v>
      </c>
      <c r="BB301" s="1">
        <v>17.063714981079102</v>
      </c>
      <c r="BC301" s="1">
        <v>5.1377506256103516</v>
      </c>
      <c r="BD301" s="1">
        <v>0.78360927104949951</v>
      </c>
      <c r="BE301" s="1">
        <v>21.775794982910156</v>
      </c>
      <c r="BF301" s="1">
        <v>3.3212423324584961</v>
      </c>
      <c r="BG301" s="1">
        <v>6.556520938873291</v>
      </c>
      <c r="BH301" t="e">
        <f>#REF!*100</f>
        <v>#REF!</v>
      </c>
      <c r="BI301" t="s">
        <v>64</v>
      </c>
      <c r="BJ301" t="s">
        <v>61</v>
      </c>
      <c r="BK301">
        <v>0.21540000000000001</v>
      </c>
      <c r="BL301">
        <v>4.6425255338904359</v>
      </c>
      <c r="BM301">
        <v>6.0842643525500204</v>
      </c>
      <c r="BN301">
        <v>0.78459999999999996</v>
      </c>
      <c r="BO301">
        <v>0.50700000000000001</v>
      </c>
      <c r="BP301">
        <v>0.59699999999999998</v>
      </c>
      <c r="BQ301">
        <v>0.59399999999999997</v>
      </c>
      <c r="BR301" s="1">
        <v>0</v>
      </c>
      <c r="BS301" s="15">
        <v>2</v>
      </c>
      <c r="BT301" s="15">
        <v>2</v>
      </c>
      <c r="BU301" t="s">
        <v>55</v>
      </c>
      <c r="BV301" t="s">
        <v>55</v>
      </c>
    </row>
    <row r="302" spans="1:74" x14ac:dyDescent="0.25">
      <c r="A302" s="1">
        <v>2007</v>
      </c>
      <c r="B302" s="7" t="s">
        <v>73</v>
      </c>
      <c r="C302" s="1">
        <v>13</v>
      </c>
      <c r="D302">
        <v>0.50443994999999997</v>
      </c>
      <c r="E302" t="s">
        <v>84</v>
      </c>
      <c r="F302" s="1">
        <v>0</v>
      </c>
      <c r="G302" s="1">
        <v>0</v>
      </c>
      <c r="H302" s="1">
        <v>1</v>
      </c>
      <c r="I302" s="1">
        <v>431.58864038085937</v>
      </c>
      <c r="J302" s="1">
        <v>1</v>
      </c>
      <c r="K302" s="1">
        <v>1</v>
      </c>
      <c r="L302" s="1">
        <v>0</v>
      </c>
      <c r="M302" s="1">
        <v>0</v>
      </c>
      <c r="N302" s="1">
        <v>0</v>
      </c>
      <c r="O302" s="1">
        <v>1</v>
      </c>
      <c r="P302" s="1" t="s">
        <v>69</v>
      </c>
      <c r="Q302" s="1" t="s">
        <v>69</v>
      </c>
      <c r="R302" s="19">
        <v>3.5684290000000001</v>
      </c>
      <c r="S302" s="25">
        <v>25.025749000000001</v>
      </c>
      <c r="T302">
        <v>57.959999084472699</v>
      </c>
      <c r="U302" s="1">
        <v>69.291114909170105</v>
      </c>
      <c r="V302" s="1">
        <v>-1.5344342648487679</v>
      </c>
      <c r="W302">
        <v>9.9369096107836867</v>
      </c>
      <c r="X302" s="1">
        <v>9.2899999618530273</v>
      </c>
      <c r="Y302" s="1">
        <v>1</v>
      </c>
      <c r="Z302" s="1">
        <v>10</v>
      </c>
      <c r="AA302" s="1">
        <v>32</v>
      </c>
      <c r="AB302" s="1">
        <v>27</v>
      </c>
      <c r="AC302" s="1">
        <v>8</v>
      </c>
      <c r="AD302" s="1">
        <v>5</v>
      </c>
      <c r="AE302" s="1">
        <v>4</v>
      </c>
      <c r="AF302" s="1">
        <v>14</v>
      </c>
      <c r="AG302" s="1">
        <f t="shared" si="75"/>
        <v>0.1</v>
      </c>
      <c r="AH302" s="1">
        <f t="shared" si="76"/>
        <v>0.32</v>
      </c>
      <c r="AI302" s="1">
        <f t="shared" si="77"/>
        <v>0.27</v>
      </c>
      <c r="AJ302" s="1">
        <f t="shared" si="78"/>
        <v>0.08</v>
      </c>
      <c r="AK302" s="1">
        <f t="shared" si="79"/>
        <v>0.05</v>
      </c>
      <c r="AL302" s="1">
        <f t="shared" si="80"/>
        <v>0.04</v>
      </c>
      <c r="AM302" s="1">
        <f t="shared" si="81"/>
        <v>0.14000000000000001</v>
      </c>
      <c r="AN302" s="1">
        <f t="shared" si="82"/>
        <v>1.0000000000000002E-2</v>
      </c>
      <c r="AO302" s="1">
        <f t="shared" si="83"/>
        <v>0.1024</v>
      </c>
      <c r="AP302" s="1">
        <f t="shared" si="84"/>
        <v>7.2900000000000006E-2</v>
      </c>
      <c r="AQ302" s="1">
        <f t="shared" si="85"/>
        <v>6.4000000000000003E-3</v>
      </c>
      <c r="AR302" s="1">
        <f t="shared" si="86"/>
        <v>2.5000000000000005E-3</v>
      </c>
      <c r="AS302" s="1">
        <f t="shared" si="87"/>
        <v>1.6000000000000001E-3</v>
      </c>
      <c r="AT302" s="1">
        <f t="shared" si="88"/>
        <v>1.9600000000000003E-2</v>
      </c>
      <c r="AU302" s="1">
        <f t="shared" si="89"/>
        <v>4.6425255338904359</v>
      </c>
      <c r="AV302" s="1">
        <v>46</v>
      </c>
      <c r="AW302" s="1">
        <v>90</v>
      </c>
      <c r="AX302" s="1">
        <v>40</v>
      </c>
      <c r="AY302" s="1"/>
      <c r="AZ302" s="3">
        <v>1.0629999999999999</v>
      </c>
      <c r="BA302">
        <f t="shared" si="91"/>
        <v>1.2476525821596243</v>
      </c>
      <c r="BB302" s="1">
        <v>16.502593994140625</v>
      </c>
      <c r="BC302" s="1">
        <v>5.4454855918884277</v>
      </c>
      <c r="BD302" s="1">
        <v>1.0595630407333374</v>
      </c>
      <c r="BE302" s="1">
        <v>15.574906349182129</v>
      </c>
      <c r="BF302" s="1">
        <v>3.0305092334747314</v>
      </c>
      <c r="BG302" s="1">
        <v>5.1393694877624512</v>
      </c>
      <c r="BH302" t="e">
        <f>#REF!*100</f>
        <v>#REF!</v>
      </c>
      <c r="BI302" t="s">
        <v>64</v>
      </c>
      <c r="BJ302" t="s">
        <v>61</v>
      </c>
      <c r="BK302">
        <v>0.21540000000000001</v>
      </c>
      <c r="BL302">
        <v>4.6425255338904359</v>
      </c>
      <c r="BM302">
        <v>6.0674729132527592</v>
      </c>
      <c r="BN302">
        <v>0.78459999999999996</v>
      </c>
      <c r="BO302">
        <v>0.50700000000000001</v>
      </c>
      <c r="BP302">
        <v>0.59899999999999998</v>
      </c>
      <c r="BQ302">
        <v>0.59699999999999998</v>
      </c>
      <c r="BR302" s="1">
        <v>0</v>
      </c>
      <c r="BS302" s="15">
        <v>2</v>
      </c>
      <c r="BT302" s="15">
        <v>2</v>
      </c>
      <c r="BU302" t="s">
        <v>55</v>
      </c>
      <c r="BV302" t="s">
        <v>55</v>
      </c>
    </row>
    <row r="303" spans="1:74" x14ac:dyDescent="0.25">
      <c r="A303" s="1">
        <v>2008</v>
      </c>
      <c r="B303" s="7" t="s">
        <v>73</v>
      </c>
      <c r="C303" s="1">
        <v>13</v>
      </c>
      <c r="D303">
        <v>0.50275358999999997</v>
      </c>
      <c r="E303" t="s">
        <v>84</v>
      </c>
      <c r="F303" s="1">
        <v>0</v>
      </c>
      <c r="G303" s="1">
        <v>0</v>
      </c>
      <c r="H303" s="1">
        <v>1</v>
      </c>
      <c r="I303" s="1">
        <v>443.36293066406256</v>
      </c>
      <c r="J303" s="1">
        <v>1</v>
      </c>
      <c r="K303" s="1">
        <v>1</v>
      </c>
      <c r="L303" s="1">
        <v>0</v>
      </c>
      <c r="M303" s="1">
        <v>0</v>
      </c>
      <c r="N303" s="1">
        <v>0</v>
      </c>
      <c r="O303" s="1">
        <v>1</v>
      </c>
      <c r="P303" s="1" t="s">
        <v>69</v>
      </c>
      <c r="Q303" s="1" t="s">
        <v>69</v>
      </c>
      <c r="R303" s="19">
        <v>3.597826</v>
      </c>
      <c r="S303" s="25">
        <v>26.114387000000001</v>
      </c>
      <c r="T303">
        <v>60.299999237060497</v>
      </c>
      <c r="U303" s="1">
        <v>70.24955794888281</v>
      </c>
      <c r="V303" s="1">
        <v>0.20847315957058757</v>
      </c>
      <c r="W303">
        <v>7.9383531636729572</v>
      </c>
      <c r="X303" s="1">
        <v>9.2799997329711914</v>
      </c>
      <c r="Y303" s="1">
        <v>1</v>
      </c>
      <c r="Z303" s="1">
        <v>10</v>
      </c>
      <c r="AA303" s="1">
        <v>32</v>
      </c>
      <c r="AB303" s="1">
        <v>27</v>
      </c>
      <c r="AC303" s="1">
        <v>8</v>
      </c>
      <c r="AD303" s="1">
        <v>5</v>
      </c>
      <c r="AE303" s="1">
        <v>4</v>
      </c>
      <c r="AF303" s="1">
        <v>14</v>
      </c>
      <c r="AG303" s="1">
        <f t="shared" si="75"/>
        <v>0.1</v>
      </c>
      <c r="AH303" s="1">
        <f t="shared" si="76"/>
        <v>0.32</v>
      </c>
      <c r="AI303" s="1">
        <f t="shared" si="77"/>
        <v>0.27</v>
      </c>
      <c r="AJ303" s="1">
        <f t="shared" si="78"/>
        <v>0.08</v>
      </c>
      <c r="AK303" s="1">
        <f t="shared" si="79"/>
        <v>0.05</v>
      </c>
      <c r="AL303" s="1">
        <f t="shared" si="80"/>
        <v>0.04</v>
      </c>
      <c r="AM303" s="1">
        <f t="shared" si="81"/>
        <v>0.14000000000000001</v>
      </c>
      <c r="AN303" s="1">
        <f t="shared" si="82"/>
        <v>1.0000000000000002E-2</v>
      </c>
      <c r="AO303" s="1">
        <f t="shared" si="83"/>
        <v>0.1024</v>
      </c>
      <c r="AP303" s="1">
        <f t="shared" si="84"/>
        <v>7.2900000000000006E-2</v>
      </c>
      <c r="AQ303" s="1">
        <f t="shared" si="85"/>
        <v>6.4000000000000003E-3</v>
      </c>
      <c r="AR303" s="1">
        <f t="shared" si="86"/>
        <v>2.5000000000000005E-3</v>
      </c>
      <c r="AS303" s="1">
        <f t="shared" si="87"/>
        <v>1.6000000000000001E-3</v>
      </c>
      <c r="AT303" s="1">
        <f t="shared" si="88"/>
        <v>1.9600000000000003E-2</v>
      </c>
      <c r="AU303" s="1">
        <f t="shared" si="89"/>
        <v>4.6425255338904359</v>
      </c>
      <c r="AV303" s="1">
        <v>46</v>
      </c>
      <c r="AW303" s="1">
        <v>90</v>
      </c>
      <c r="AX303" s="1">
        <v>40</v>
      </c>
      <c r="AY303" s="1"/>
      <c r="AZ303" s="3">
        <v>1.0920000000000001</v>
      </c>
      <c r="BA303">
        <f t="shared" si="91"/>
        <v>1.2816901408450705</v>
      </c>
      <c r="BB303" s="1">
        <v>16.331403732299805</v>
      </c>
      <c r="BC303" s="1">
        <v>5.4473147392272949</v>
      </c>
      <c r="BD303" s="1">
        <v>1.0462613105773926</v>
      </c>
      <c r="BE303" s="1">
        <v>15.609297752380371</v>
      </c>
      <c r="BF303" s="1">
        <v>2.9980649948120117</v>
      </c>
      <c r="BG303" s="1">
        <v>5.2064571380615234</v>
      </c>
      <c r="BH303" t="e">
        <f>#REF!*100</f>
        <v>#REF!</v>
      </c>
      <c r="BI303" t="s">
        <v>64</v>
      </c>
      <c r="BJ303" t="s">
        <v>61</v>
      </c>
      <c r="BK303">
        <v>0.21540000000000001</v>
      </c>
      <c r="BL303">
        <v>4.6425255338904359</v>
      </c>
      <c r="BM303">
        <v>6.094388691215662</v>
      </c>
      <c r="BN303">
        <v>0.78459999999999996</v>
      </c>
      <c r="BO303">
        <v>0.50700000000000001</v>
      </c>
      <c r="BP303">
        <v>0.60099999999999998</v>
      </c>
      <c r="BQ303">
        <v>0.59899999999999998</v>
      </c>
      <c r="BR303" s="1">
        <v>0</v>
      </c>
      <c r="BS303" s="15">
        <v>2</v>
      </c>
      <c r="BT303" s="15">
        <v>2</v>
      </c>
      <c r="BU303" t="s">
        <v>55</v>
      </c>
      <c r="BV303" t="s">
        <v>55</v>
      </c>
    </row>
    <row r="304" spans="1:74" x14ac:dyDescent="0.25">
      <c r="A304" s="1">
        <v>2009</v>
      </c>
      <c r="B304" s="7" t="s">
        <v>73</v>
      </c>
      <c r="C304" s="1">
        <v>13</v>
      </c>
      <c r="D304">
        <v>0.49232498000000002</v>
      </c>
      <c r="E304" t="s">
        <v>84</v>
      </c>
      <c r="F304" s="1">
        <v>0</v>
      </c>
      <c r="G304" s="1">
        <v>0</v>
      </c>
      <c r="H304" s="1">
        <v>1</v>
      </c>
      <c r="I304" s="1">
        <v>432.40066040039062</v>
      </c>
      <c r="J304" s="1">
        <v>1</v>
      </c>
      <c r="K304" s="1">
        <v>1</v>
      </c>
      <c r="L304" s="1">
        <v>0</v>
      </c>
      <c r="M304" s="1">
        <v>0</v>
      </c>
      <c r="N304" s="1">
        <v>0</v>
      </c>
      <c r="O304" s="1">
        <v>1</v>
      </c>
      <c r="P304" s="1" t="s">
        <v>69</v>
      </c>
      <c r="Q304" s="1" t="s">
        <v>69</v>
      </c>
      <c r="R304" s="19">
        <v>3.5192269999999999</v>
      </c>
      <c r="S304" s="25">
        <v>26.728988000000001</v>
      </c>
      <c r="T304">
        <v>59.939998626708999</v>
      </c>
      <c r="U304" s="1">
        <v>63.202224870878034</v>
      </c>
      <c r="V304" s="1">
        <v>8.0299142863023487</v>
      </c>
      <c r="W304">
        <v>0.2016347043476685</v>
      </c>
      <c r="X304" s="1">
        <v>10.529999732971191</v>
      </c>
      <c r="Y304" s="1">
        <v>1</v>
      </c>
      <c r="Z304" s="1">
        <v>10</v>
      </c>
      <c r="AA304" s="1">
        <v>32</v>
      </c>
      <c r="AB304" s="1">
        <v>27</v>
      </c>
      <c r="AC304" s="1">
        <v>8</v>
      </c>
      <c r="AD304" s="1">
        <v>5</v>
      </c>
      <c r="AE304" s="1">
        <v>4</v>
      </c>
      <c r="AF304" s="1">
        <v>14</v>
      </c>
      <c r="AG304" s="1">
        <f t="shared" si="75"/>
        <v>0.1</v>
      </c>
      <c r="AH304" s="1">
        <f t="shared" si="76"/>
        <v>0.32</v>
      </c>
      <c r="AI304" s="1">
        <f t="shared" si="77"/>
        <v>0.27</v>
      </c>
      <c r="AJ304" s="1">
        <f t="shared" si="78"/>
        <v>0.08</v>
      </c>
      <c r="AK304" s="1">
        <f t="shared" si="79"/>
        <v>0.05</v>
      </c>
      <c r="AL304" s="1">
        <f t="shared" si="80"/>
        <v>0.04</v>
      </c>
      <c r="AM304" s="1">
        <f t="shared" si="81"/>
        <v>0.14000000000000001</v>
      </c>
      <c r="AN304" s="1">
        <f t="shared" si="82"/>
        <v>1.0000000000000002E-2</v>
      </c>
      <c r="AO304" s="1">
        <f t="shared" si="83"/>
        <v>0.1024</v>
      </c>
      <c r="AP304" s="1">
        <f t="shared" si="84"/>
        <v>7.2900000000000006E-2</v>
      </c>
      <c r="AQ304" s="1">
        <f t="shared" si="85"/>
        <v>6.4000000000000003E-3</v>
      </c>
      <c r="AR304" s="1">
        <f t="shared" si="86"/>
        <v>2.5000000000000005E-3</v>
      </c>
      <c r="AS304" s="1">
        <f t="shared" si="87"/>
        <v>1.6000000000000001E-3</v>
      </c>
      <c r="AT304" s="1">
        <f t="shared" si="88"/>
        <v>1.9600000000000003E-2</v>
      </c>
      <c r="AU304" s="1">
        <f t="shared" si="89"/>
        <v>4.6425255338904359</v>
      </c>
      <c r="AV304" s="1">
        <v>46</v>
      </c>
      <c r="AW304" s="1">
        <v>90</v>
      </c>
      <c r="AX304" s="1">
        <v>40</v>
      </c>
      <c r="AY304" s="1"/>
      <c r="AZ304" s="3">
        <v>1.0649999999999999</v>
      </c>
      <c r="BA304">
        <f t="shared" si="91"/>
        <v>1.25</v>
      </c>
      <c r="BB304" s="1">
        <v>16.230138778686523</v>
      </c>
      <c r="BC304" s="1">
        <v>5.4312472343444824</v>
      </c>
      <c r="BD304" s="1">
        <v>1.2609679698944092</v>
      </c>
      <c r="BE304" s="1">
        <v>12.871174812316895</v>
      </c>
      <c r="BF304" s="1">
        <v>2.9882895946502686</v>
      </c>
      <c r="BG304" s="1">
        <v>4.3072047233581543</v>
      </c>
      <c r="BH304" t="e">
        <f>#REF!*100</f>
        <v>#REF!</v>
      </c>
      <c r="BI304" t="s">
        <v>64</v>
      </c>
      <c r="BJ304" t="s">
        <v>61</v>
      </c>
      <c r="BK304">
        <v>0.21540000000000001</v>
      </c>
      <c r="BL304">
        <v>4.6425255338904359</v>
      </c>
      <c r="BM304">
        <v>6.0693526130543374</v>
      </c>
      <c r="BN304">
        <v>0.78459999999999996</v>
      </c>
      <c r="BO304">
        <v>0.50700000000000001</v>
      </c>
      <c r="BP304">
        <v>0.60299999999999998</v>
      </c>
      <c r="BQ304">
        <v>0.60099999999999998</v>
      </c>
      <c r="BR304" s="1">
        <v>0</v>
      </c>
      <c r="BS304" s="15">
        <v>2</v>
      </c>
      <c r="BT304" s="15">
        <v>4</v>
      </c>
      <c r="BU304" t="s">
        <v>55</v>
      </c>
      <c r="BV304" t="s">
        <v>90</v>
      </c>
    </row>
    <row r="305" spans="1:74" x14ac:dyDescent="0.25">
      <c r="A305" s="1">
        <v>2010</v>
      </c>
      <c r="B305" s="7" t="s">
        <v>73</v>
      </c>
      <c r="C305" s="1">
        <v>13</v>
      </c>
      <c r="D305">
        <v>0.49104963000000001</v>
      </c>
      <c r="E305" t="s">
        <v>84</v>
      </c>
      <c r="F305" s="1">
        <v>0</v>
      </c>
      <c r="G305" s="1">
        <v>0</v>
      </c>
      <c r="H305" s="1">
        <v>1</v>
      </c>
      <c r="I305" s="1">
        <v>460.00934106445311</v>
      </c>
      <c r="J305" s="1">
        <v>1</v>
      </c>
      <c r="K305" s="1">
        <v>1</v>
      </c>
      <c r="L305" s="1">
        <v>0</v>
      </c>
      <c r="M305" s="1">
        <v>0</v>
      </c>
      <c r="N305" s="1">
        <v>0</v>
      </c>
      <c r="O305" s="1">
        <v>1</v>
      </c>
      <c r="P305" s="1" t="s">
        <v>69</v>
      </c>
      <c r="Q305" s="1" t="s">
        <v>69</v>
      </c>
      <c r="R305" s="19">
        <v>3.4071889999999998</v>
      </c>
      <c r="S305" s="25">
        <v>27.176762500000002</v>
      </c>
      <c r="T305">
        <v>59.389999389648402</v>
      </c>
      <c r="U305" s="1">
        <v>69.10748557130016</v>
      </c>
      <c r="V305" s="1">
        <v>2.6055251502179955</v>
      </c>
      <c r="W305">
        <v>4.9992189429100193</v>
      </c>
      <c r="X305" s="1">
        <v>11.779999732971191</v>
      </c>
      <c r="Y305" s="1">
        <v>1</v>
      </c>
      <c r="Z305" s="1">
        <v>10</v>
      </c>
      <c r="AA305" s="1">
        <v>32</v>
      </c>
      <c r="AB305" s="1">
        <v>27</v>
      </c>
      <c r="AC305" s="1">
        <v>8</v>
      </c>
      <c r="AD305" s="1">
        <v>5</v>
      </c>
      <c r="AE305" s="1">
        <v>4</v>
      </c>
      <c r="AF305" s="1">
        <v>14</v>
      </c>
      <c r="AG305" s="1">
        <f t="shared" si="75"/>
        <v>0.1</v>
      </c>
      <c r="AH305" s="1">
        <f t="shared" si="76"/>
        <v>0.32</v>
      </c>
      <c r="AI305" s="1">
        <f t="shared" si="77"/>
        <v>0.27</v>
      </c>
      <c r="AJ305" s="1">
        <f t="shared" si="78"/>
        <v>0.08</v>
      </c>
      <c r="AK305" s="1">
        <f t="shared" si="79"/>
        <v>0.05</v>
      </c>
      <c r="AL305" s="1">
        <f t="shared" si="80"/>
        <v>0.04</v>
      </c>
      <c r="AM305" s="1">
        <f t="shared" si="81"/>
        <v>0.14000000000000001</v>
      </c>
      <c r="AN305" s="1">
        <f t="shared" si="82"/>
        <v>1.0000000000000002E-2</v>
      </c>
      <c r="AO305" s="1">
        <f t="shared" si="83"/>
        <v>0.1024</v>
      </c>
      <c r="AP305" s="1">
        <f t="shared" si="84"/>
        <v>7.2900000000000006E-2</v>
      </c>
      <c r="AQ305" s="1">
        <f t="shared" si="85"/>
        <v>6.4000000000000003E-3</v>
      </c>
      <c r="AR305" s="1">
        <f t="shared" si="86"/>
        <v>2.5000000000000005E-3</v>
      </c>
      <c r="AS305" s="1">
        <f t="shared" si="87"/>
        <v>1.6000000000000001E-3</v>
      </c>
      <c r="AT305" s="1">
        <f t="shared" si="88"/>
        <v>1.9600000000000003E-2</v>
      </c>
      <c r="AU305" s="1">
        <f t="shared" si="89"/>
        <v>4.6425255338904359</v>
      </c>
      <c r="AV305" s="1">
        <v>46</v>
      </c>
      <c r="AW305" s="1">
        <v>90</v>
      </c>
      <c r="AX305" s="1">
        <v>40</v>
      </c>
      <c r="AY305" s="1"/>
      <c r="AZ305" s="3">
        <v>1.133</v>
      </c>
      <c r="BA305">
        <f t="shared" si="91"/>
        <v>1.32981220657277</v>
      </c>
      <c r="BB305" s="1">
        <v>16.276021957397461</v>
      </c>
      <c r="BC305" s="1">
        <v>5.5839347839355469</v>
      </c>
      <c r="BD305" s="1">
        <v>1.1074424982070923</v>
      </c>
      <c r="BE305" s="1">
        <v>14.696945190429688</v>
      </c>
      <c r="BF305" s="1">
        <v>2.9147944450378418</v>
      </c>
      <c r="BG305" s="1">
        <v>5.0421895980834961</v>
      </c>
      <c r="BH305" t="e">
        <f>#REF!*100</f>
        <v>#REF!</v>
      </c>
      <c r="BI305" t="s">
        <v>64</v>
      </c>
      <c r="BJ305" t="s">
        <v>61</v>
      </c>
      <c r="BK305">
        <v>0.21540000000000001</v>
      </c>
      <c r="BL305">
        <v>4.6425255338904359</v>
      </c>
      <c r="BM305">
        <v>6.1312467959388179</v>
      </c>
      <c r="BN305">
        <v>0.78459999999999996</v>
      </c>
      <c r="BO305">
        <v>0.50700000000000001</v>
      </c>
      <c r="BP305">
        <v>0.60599999999999998</v>
      </c>
      <c r="BQ305">
        <v>0.60299999999999998</v>
      </c>
      <c r="BR305" s="1">
        <v>0</v>
      </c>
      <c r="BS305" s="15">
        <v>4</v>
      </c>
      <c r="BT305" s="15">
        <v>4</v>
      </c>
      <c r="BU305" t="s">
        <v>90</v>
      </c>
      <c r="BV305" t="s">
        <v>90</v>
      </c>
    </row>
    <row r="306" spans="1:74" x14ac:dyDescent="0.25">
      <c r="A306" s="1">
        <v>2011</v>
      </c>
      <c r="B306" s="7" t="s">
        <v>73</v>
      </c>
      <c r="C306" s="1">
        <v>13</v>
      </c>
      <c r="D306">
        <v>0.49370004000000001</v>
      </c>
      <c r="E306" t="s">
        <v>84</v>
      </c>
      <c r="F306" s="1">
        <v>0</v>
      </c>
      <c r="G306" s="1">
        <v>0</v>
      </c>
      <c r="H306" s="1">
        <v>1</v>
      </c>
      <c r="I306" s="1">
        <v>434.43071044921879</v>
      </c>
      <c r="J306" s="1">
        <v>1</v>
      </c>
      <c r="K306" s="1">
        <v>1</v>
      </c>
      <c r="L306" s="1">
        <v>0</v>
      </c>
      <c r="M306" s="1">
        <v>0</v>
      </c>
      <c r="N306" s="1">
        <v>0</v>
      </c>
      <c r="O306" s="1">
        <v>1</v>
      </c>
      <c r="P306" s="1" t="s">
        <v>69</v>
      </c>
      <c r="Q306" s="1" t="s">
        <v>69</v>
      </c>
      <c r="R306" s="19">
        <v>3.3372299999999999</v>
      </c>
      <c r="S306" s="25">
        <v>30.113155500000001</v>
      </c>
      <c r="T306">
        <v>59.080001831054702</v>
      </c>
      <c r="U306" s="1">
        <v>79.057723809380704</v>
      </c>
      <c r="V306" s="1">
        <v>2.5581207413521359</v>
      </c>
      <c r="W306">
        <v>4.2392670229849188</v>
      </c>
      <c r="X306" s="1">
        <v>13.029999732971191</v>
      </c>
      <c r="Y306" s="1">
        <v>1</v>
      </c>
      <c r="Z306" s="1">
        <v>10</v>
      </c>
      <c r="AA306" s="1">
        <v>32</v>
      </c>
      <c r="AB306" s="1">
        <v>27</v>
      </c>
      <c r="AC306" s="1">
        <v>8</v>
      </c>
      <c r="AD306" s="1">
        <v>5</v>
      </c>
      <c r="AE306" s="1">
        <v>4</v>
      </c>
      <c r="AF306" s="1">
        <v>14</v>
      </c>
      <c r="AG306" s="1">
        <f t="shared" si="75"/>
        <v>0.1</v>
      </c>
      <c r="AH306" s="1">
        <f t="shared" si="76"/>
        <v>0.32</v>
      </c>
      <c r="AI306" s="1">
        <f t="shared" si="77"/>
        <v>0.27</v>
      </c>
      <c r="AJ306" s="1">
        <f t="shared" si="78"/>
        <v>0.08</v>
      </c>
      <c r="AK306" s="1">
        <f t="shared" si="79"/>
        <v>0.05</v>
      </c>
      <c r="AL306" s="1">
        <f t="shared" si="80"/>
        <v>0.04</v>
      </c>
      <c r="AM306" s="1">
        <f t="shared" si="81"/>
        <v>0.14000000000000001</v>
      </c>
      <c r="AN306" s="1">
        <f t="shared" si="82"/>
        <v>1.0000000000000002E-2</v>
      </c>
      <c r="AO306" s="1">
        <f t="shared" si="83"/>
        <v>0.1024</v>
      </c>
      <c r="AP306" s="1">
        <f t="shared" si="84"/>
        <v>7.2900000000000006E-2</v>
      </c>
      <c r="AQ306" s="1">
        <f t="shared" si="85"/>
        <v>6.4000000000000003E-3</v>
      </c>
      <c r="AR306" s="1">
        <f t="shared" si="86"/>
        <v>2.5000000000000005E-3</v>
      </c>
      <c r="AS306" s="1">
        <f t="shared" si="87"/>
        <v>1.6000000000000001E-3</v>
      </c>
      <c r="AT306" s="1">
        <f t="shared" si="88"/>
        <v>1.9600000000000003E-2</v>
      </c>
      <c r="AU306" s="1">
        <f t="shared" si="89"/>
        <v>4.6425255338904359</v>
      </c>
      <c r="AV306" s="1">
        <v>46</v>
      </c>
      <c r="AW306" s="1">
        <v>90</v>
      </c>
      <c r="AX306" s="1">
        <v>40</v>
      </c>
      <c r="AY306" s="1"/>
      <c r="AZ306" s="3">
        <v>1.07</v>
      </c>
      <c r="BA306">
        <f t="shared" si="91"/>
        <v>1.255868544600939</v>
      </c>
      <c r="BB306" s="1">
        <v>16.157737731933594</v>
      </c>
      <c r="BC306" s="1">
        <v>5.5978183746337891</v>
      </c>
      <c r="BD306" s="1">
        <v>1.0638319253921509</v>
      </c>
      <c r="BE306" s="1">
        <v>15.188243865966797</v>
      </c>
      <c r="BF306" s="1">
        <v>2.88643479347229</v>
      </c>
      <c r="BG306" s="1">
        <v>5.2619390487670898</v>
      </c>
      <c r="BH306" t="e">
        <f>#REF!*100</f>
        <v>#REF!</v>
      </c>
      <c r="BI306" t="s">
        <v>64</v>
      </c>
      <c r="BJ306" t="s">
        <v>61</v>
      </c>
      <c r="BK306">
        <v>0.21540000000000001</v>
      </c>
      <c r="BL306">
        <v>4.6425255338904359</v>
      </c>
      <c r="BM306">
        <v>6.0740364623667631</v>
      </c>
      <c r="BN306">
        <v>0.78459999999999996</v>
      </c>
      <c r="BO306">
        <v>0.50700000000000001</v>
      </c>
      <c r="BP306">
        <v>0.60799999999999998</v>
      </c>
      <c r="BQ306">
        <v>0.60599999999999998</v>
      </c>
      <c r="BR306" s="1">
        <v>0</v>
      </c>
      <c r="BS306" s="15">
        <v>4</v>
      </c>
      <c r="BT306" s="15">
        <v>4</v>
      </c>
      <c r="BU306" t="s">
        <v>90</v>
      </c>
      <c r="BV306" t="s">
        <v>90</v>
      </c>
    </row>
    <row r="307" spans="1:74" x14ac:dyDescent="0.25">
      <c r="A307" s="1">
        <v>2012</v>
      </c>
      <c r="B307" s="7" t="s">
        <v>73</v>
      </c>
      <c r="C307" s="1">
        <v>13</v>
      </c>
      <c r="D307">
        <v>0.49705463999999999</v>
      </c>
      <c r="E307" t="s">
        <v>84</v>
      </c>
      <c r="F307" s="1">
        <v>0</v>
      </c>
      <c r="G307" s="1">
        <v>0</v>
      </c>
      <c r="H307" s="1">
        <v>1</v>
      </c>
      <c r="I307" s="1">
        <v>472.59565136718754</v>
      </c>
      <c r="J307" s="1">
        <v>1</v>
      </c>
      <c r="K307" s="1">
        <v>1</v>
      </c>
      <c r="L307" s="1">
        <v>0</v>
      </c>
      <c r="M307" s="1">
        <v>0</v>
      </c>
      <c r="N307" s="1">
        <v>0</v>
      </c>
      <c r="O307" s="1">
        <v>1</v>
      </c>
      <c r="P307" s="1" t="s">
        <v>69</v>
      </c>
      <c r="Q307" s="1" t="s">
        <v>69</v>
      </c>
      <c r="R307" s="19">
        <v>3.358349</v>
      </c>
      <c r="S307" s="25">
        <v>31.0555655</v>
      </c>
      <c r="T307">
        <v>60.790000915527301</v>
      </c>
      <c r="U307" s="1">
        <v>74.966612042301392</v>
      </c>
      <c r="V307" s="1">
        <v>3.3147010920076618</v>
      </c>
      <c r="W307">
        <v>3.4799490004723737</v>
      </c>
      <c r="X307" s="1">
        <v>14.279999732971191</v>
      </c>
      <c r="Y307" s="1">
        <v>1</v>
      </c>
      <c r="Z307" s="1">
        <v>10</v>
      </c>
      <c r="AA307" s="1">
        <v>32</v>
      </c>
      <c r="AB307" s="1">
        <v>27</v>
      </c>
      <c r="AC307" s="1">
        <v>8</v>
      </c>
      <c r="AD307" s="1">
        <v>5</v>
      </c>
      <c r="AE307" s="1">
        <v>4</v>
      </c>
      <c r="AF307" s="1">
        <v>14</v>
      </c>
      <c r="AG307" s="1">
        <f t="shared" si="75"/>
        <v>0.1</v>
      </c>
      <c r="AH307" s="1">
        <f t="shared" si="76"/>
        <v>0.32</v>
      </c>
      <c r="AI307" s="1">
        <f t="shared" si="77"/>
        <v>0.27</v>
      </c>
      <c r="AJ307" s="1">
        <f t="shared" si="78"/>
        <v>0.08</v>
      </c>
      <c r="AK307" s="1">
        <f t="shared" si="79"/>
        <v>0.05</v>
      </c>
      <c r="AL307" s="1">
        <f t="shared" si="80"/>
        <v>0.04</v>
      </c>
      <c r="AM307" s="1">
        <f t="shared" si="81"/>
        <v>0.14000000000000001</v>
      </c>
      <c r="AN307" s="1">
        <f t="shared" si="82"/>
        <v>1.0000000000000002E-2</v>
      </c>
      <c r="AO307" s="1">
        <f t="shared" si="83"/>
        <v>0.1024</v>
      </c>
      <c r="AP307" s="1">
        <f t="shared" si="84"/>
        <v>7.2900000000000006E-2</v>
      </c>
      <c r="AQ307" s="1">
        <f t="shared" si="85"/>
        <v>6.4000000000000003E-3</v>
      </c>
      <c r="AR307" s="1">
        <f t="shared" si="86"/>
        <v>2.5000000000000005E-3</v>
      </c>
      <c r="AS307" s="1">
        <f t="shared" si="87"/>
        <v>1.6000000000000001E-3</v>
      </c>
      <c r="AT307" s="1">
        <f t="shared" si="88"/>
        <v>1.9600000000000003E-2</v>
      </c>
      <c r="AU307" s="1">
        <f t="shared" si="89"/>
        <v>4.6425255338904359</v>
      </c>
      <c r="AV307" s="1">
        <v>46</v>
      </c>
      <c r="AW307" s="1">
        <v>90</v>
      </c>
      <c r="AX307" s="1">
        <v>40</v>
      </c>
      <c r="AY307" s="1"/>
      <c r="AZ307" s="3">
        <v>1.1640000000000001</v>
      </c>
      <c r="BA307">
        <f t="shared" si="91"/>
        <v>1.3661971830985917</v>
      </c>
      <c r="BB307" s="1">
        <v>16.361310958862305</v>
      </c>
      <c r="BC307" s="1">
        <v>5.6085314750671387</v>
      </c>
      <c r="BD307" s="1">
        <v>1.0040175914764404</v>
      </c>
      <c r="BE307" s="1">
        <v>16.295841217041016</v>
      </c>
      <c r="BF307" s="1">
        <v>2.9172184467315674</v>
      </c>
      <c r="BG307" s="1">
        <v>5.5860886573791504</v>
      </c>
      <c r="BH307" t="e">
        <f>#REF!*100</f>
        <v>#REF!</v>
      </c>
      <c r="BI307" t="s">
        <v>64</v>
      </c>
      <c r="BJ307" t="s">
        <v>61</v>
      </c>
      <c r="BK307">
        <v>0.21540000000000001</v>
      </c>
      <c r="BL307">
        <v>4.6425255338904359</v>
      </c>
      <c r="BM307">
        <v>6.158240163202195</v>
      </c>
      <c r="BN307">
        <v>0.78459999999999996</v>
      </c>
      <c r="BO307">
        <v>0.50700000000000001</v>
      </c>
      <c r="BP307">
        <v>0.61</v>
      </c>
      <c r="BQ307">
        <v>0.60799999999999998</v>
      </c>
      <c r="BR307" s="1">
        <v>0</v>
      </c>
      <c r="BS307" s="15">
        <v>4</v>
      </c>
      <c r="BT307" s="15">
        <v>4</v>
      </c>
      <c r="BU307" t="s">
        <v>90</v>
      </c>
      <c r="BV307" t="s">
        <v>90</v>
      </c>
    </row>
    <row r="308" spans="1:74" x14ac:dyDescent="0.25">
      <c r="A308" s="1">
        <v>2013</v>
      </c>
      <c r="B308" s="7" t="s">
        <v>73</v>
      </c>
      <c r="C308" s="1">
        <v>13</v>
      </c>
      <c r="D308">
        <v>0.49251452000000001</v>
      </c>
      <c r="E308" t="s">
        <v>84</v>
      </c>
      <c r="F308" s="1">
        <v>0</v>
      </c>
      <c r="G308" s="1">
        <v>0</v>
      </c>
      <c r="H308" s="1">
        <v>1</v>
      </c>
      <c r="I308" s="1">
        <v>454.32520092773439</v>
      </c>
      <c r="J308" s="1">
        <v>1</v>
      </c>
      <c r="K308" s="1">
        <v>1</v>
      </c>
      <c r="L308" s="1">
        <v>0</v>
      </c>
      <c r="M308" s="1">
        <v>0</v>
      </c>
      <c r="N308" s="1">
        <v>0</v>
      </c>
      <c r="O308" s="1">
        <v>1</v>
      </c>
      <c r="P308" s="1" t="s">
        <v>69</v>
      </c>
      <c r="Q308" s="1" t="s">
        <v>69</v>
      </c>
      <c r="R308" s="19">
        <v>3.0047039999999998</v>
      </c>
      <c r="S308" s="25">
        <v>30.305266500000002</v>
      </c>
      <c r="T308">
        <v>61.490001678466797</v>
      </c>
      <c r="U308" s="11">
        <v>74.966612042301392</v>
      </c>
      <c r="V308" s="1">
        <v>2.7908806838757796</v>
      </c>
      <c r="W308">
        <v>3.7000227622210531</v>
      </c>
      <c r="X308" s="11">
        <v>15.5299997329712</v>
      </c>
      <c r="Y308" s="1">
        <v>1</v>
      </c>
      <c r="Z308" s="1">
        <v>10</v>
      </c>
      <c r="AA308" s="1">
        <v>32</v>
      </c>
      <c r="AB308" s="1">
        <v>27</v>
      </c>
      <c r="AC308" s="1">
        <v>8</v>
      </c>
      <c r="AD308" s="1">
        <v>5</v>
      </c>
      <c r="AE308" s="1">
        <v>4</v>
      </c>
      <c r="AF308" s="1">
        <v>14</v>
      </c>
      <c r="AG308" s="1">
        <f t="shared" si="75"/>
        <v>0.1</v>
      </c>
      <c r="AH308" s="1">
        <f t="shared" si="76"/>
        <v>0.32</v>
      </c>
      <c r="AI308" s="1">
        <f t="shared" si="77"/>
        <v>0.27</v>
      </c>
      <c r="AJ308" s="1">
        <f t="shared" si="78"/>
        <v>0.08</v>
      </c>
      <c r="AK308" s="1">
        <f t="shared" si="79"/>
        <v>0.05</v>
      </c>
      <c r="AL308" s="1">
        <f t="shared" si="80"/>
        <v>0.04</v>
      </c>
      <c r="AM308" s="1">
        <f t="shared" si="81"/>
        <v>0.14000000000000001</v>
      </c>
      <c r="AN308" s="1">
        <f t="shared" si="82"/>
        <v>1.0000000000000002E-2</v>
      </c>
      <c r="AO308" s="1">
        <f t="shared" si="83"/>
        <v>0.1024</v>
      </c>
      <c r="AP308" s="1">
        <f t="shared" si="84"/>
        <v>7.2900000000000006E-2</v>
      </c>
      <c r="AQ308" s="1">
        <f t="shared" si="85"/>
        <v>6.4000000000000003E-3</v>
      </c>
      <c r="AR308" s="1">
        <f t="shared" si="86"/>
        <v>2.5000000000000005E-3</v>
      </c>
      <c r="AS308" s="1">
        <f t="shared" si="87"/>
        <v>1.6000000000000001E-3</v>
      </c>
      <c r="AT308" s="1">
        <f t="shared" si="88"/>
        <v>1.9600000000000003E-2</v>
      </c>
      <c r="AU308" s="1">
        <f t="shared" si="89"/>
        <v>4.6425255338904359</v>
      </c>
      <c r="AV308" s="1">
        <v>46</v>
      </c>
      <c r="AW308" s="1">
        <v>90</v>
      </c>
      <c r="AX308" s="1">
        <v>40</v>
      </c>
      <c r="AY308" s="1"/>
      <c r="AZ308" s="3">
        <v>1.119</v>
      </c>
      <c r="BA308">
        <f t="shared" si="91"/>
        <v>1.3133802816901408</v>
      </c>
      <c r="BB308" s="1"/>
      <c r="BC308" s="1"/>
      <c r="BD308" s="1"/>
      <c r="BE308" s="1"/>
      <c r="BF308" s="1"/>
      <c r="BG308" s="1"/>
      <c r="BH308" t="e">
        <f>#REF!*100</f>
        <v>#REF!</v>
      </c>
      <c r="BI308" t="s">
        <v>64</v>
      </c>
      <c r="BJ308" t="s">
        <v>61</v>
      </c>
      <c r="BK308">
        <v>0.21540000000000001</v>
      </c>
      <c r="BL308">
        <v>4.6425255338904359</v>
      </c>
      <c r="BM308">
        <v>6.1188132432227356</v>
      </c>
      <c r="BN308">
        <v>0.78459999999999996</v>
      </c>
      <c r="BO308">
        <v>0.50700000000000001</v>
      </c>
      <c r="BP308">
        <v>0.61199999999999999</v>
      </c>
      <c r="BQ308">
        <v>0.61</v>
      </c>
      <c r="BR308" s="1">
        <v>0</v>
      </c>
      <c r="BS308" s="15">
        <v>4</v>
      </c>
      <c r="BT308" s="15">
        <v>4</v>
      </c>
      <c r="BU308" t="s">
        <v>90</v>
      </c>
      <c r="BV308" t="s">
        <v>90</v>
      </c>
    </row>
    <row r="309" spans="1:74" x14ac:dyDescent="0.25">
      <c r="A309" s="1">
        <v>2014</v>
      </c>
      <c r="B309" s="7" t="s">
        <v>73</v>
      </c>
      <c r="C309" s="1">
        <v>13</v>
      </c>
      <c r="D309">
        <v>0.48079118999999998</v>
      </c>
      <c r="E309" t="s">
        <v>84</v>
      </c>
      <c r="F309" s="1">
        <v>0</v>
      </c>
      <c r="G309" s="1">
        <v>0</v>
      </c>
      <c r="H309" s="1">
        <v>1</v>
      </c>
      <c r="I309" s="1">
        <v>503.0464020996094</v>
      </c>
      <c r="J309" s="1">
        <v>1</v>
      </c>
      <c r="K309" s="1">
        <v>1</v>
      </c>
      <c r="L309" s="1">
        <v>0</v>
      </c>
      <c r="M309" s="1">
        <v>0</v>
      </c>
      <c r="N309" s="1">
        <v>0</v>
      </c>
      <c r="O309" s="1">
        <v>1</v>
      </c>
      <c r="P309" s="1" t="s">
        <v>69</v>
      </c>
      <c r="Q309" s="1" t="s">
        <v>69</v>
      </c>
      <c r="R309" s="19">
        <v>3.014373</v>
      </c>
      <c r="S309" s="25">
        <v>30.865314999999999</v>
      </c>
      <c r="T309">
        <v>60.930000305175803</v>
      </c>
      <c r="U309" s="11">
        <v>74.966612042301392</v>
      </c>
      <c r="V309" s="1">
        <v>4.6647396259683438</v>
      </c>
      <c r="W309">
        <v>2.0687581909337069</v>
      </c>
      <c r="X309" s="11">
        <v>16.779999732971199</v>
      </c>
      <c r="Y309" s="1">
        <v>1</v>
      </c>
      <c r="Z309" s="1">
        <v>10</v>
      </c>
      <c r="AA309" s="1">
        <v>32</v>
      </c>
      <c r="AB309" s="1">
        <v>27</v>
      </c>
      <c r="AC309" s="1">
        <v>8</v>
      </c>
      <c r="AD309" s="1">
        <v>5</v>
      </c>
      <c r="AE309" s="1">
        <v>4</v>
      </c>
      <c r="AF309" s="1">
        <v>14</v>
      </c>
      <c r="AG309" s="1">
        <f t="shared" si="75"/>
        <v>0.1</v>
      </c>
      <c r="AH309" s="1">
        <f t="shared" si="76"/>
        <v>0.32</v>
      </c>
      <c r="AI309" s="1">
        <f t="shared" si="77"/>
        <v>0.27</v>
      </c>
      <c r="AJ309" s="1">
        <f t="shared" si="78"/>
        <v>0.08</v>
      </c>
      <c r="AK309" s="1">
        <f t="shared" si="79"/>
        <v>0.05</v>
      </c>
      <c r="AL309" s="1">
        <f t="shared" si="80"/>
        <v>0.04</v>
      </c>
      <c r="AM309" s="1">
        <f t="shared" si="81"/>
        <v>0.14000000000000001</v>
      </c>
      <c r="AN309" s="1">
        <f t="shared" si="82"/>
        <v>1.0000000000000002E-2</v>
      </c>
      <c r="AO309" s="1">
        <f t="shared" si="83"/>
        <v>0.1024</v>
      </c>
      <c r="AP309" s="1">
        <f t="shared" si="84"/>
        <v>7.2900000000000006E-2</v>
      </c>
      <c r="AQ309" s="1">
        <f t="shared" si="85"/>
        <v>6.4000000000000003E-3</v>
      </c>
      <c r="AR309" s="1">
        <f t="shared" si="86"/>
        <v>2.5000000000000005E-3</v>
      </c>
      <c r="AS309" s="1">
        <f t="shared" si="87"/>
        <v>1.6000000000000001E-3</v>
      </c>
      <c r="AT309" s="1">
        <f t="shared" si="88"/>
        <v>1.9600000000000003E-2</v>
      </c>
      <c r="AU309" s="1">
        <f t="shared" si="89"/>
        <v>4.6425255338904359</v>
      </c>
      <c r="AV309" s="1">
        <v>46</v>
      </c>
      <c r="AW309" s="1">
        <v>90</v>
      </c>
      <c r="AX309" s="1">
        <v>40</v>
      </c>
      <c r="AY309" s="1"/>
      <c r="AZ309" s="3">
        <v>1.2390000000000001</v>
      </c>
      <c r="BA309">
        <f t="shared" si="91"/>
        <v>1.4542253521126762</v>
      </c>
      <c r="BB309" s="1"/>
      <c r="BC309" s="1"/>
      <c r="BD309" s="1"/>
      <c r="BE309" s="1"/>
      <c r="BF309" s="1"/>
      <c r="BG309" s="1"/>
      <c r="BH309" t="e">
        <f>#REF!*100</f>
        <v>#REF!</v>
      </c>
      <c r="BI309" t="s">
        <v>64</v>
      </c>
      <c r="BJ309" t="s">
        <v>61</v>
      </c>
      <c r="BK309">
        <v>0.21540000000000001</v>
      </c>
      <c r="BL309">
        <v>4.6425255338904359</v>
      </c>
      <c r="BM309">
        <v>6.2206824165399537</v>
      </c>
      <c r="BN309">
        <v>0.78459999999999996</v>
      </c>
      <c r="BO309">
        <v>0.50700000000000001</v>
      </c>
      <c r="BP309">
        <v>0.61199999999999999</v>
      </c>
      <c r="BQ309">
        <v>0.61199999999999999</v>
      </c>
      <c r="BR309" s="1">
        <v>0</v>
      </c>
      <c r="BS309" s="15">
        <v>4</v>
      </c>
      <c r="BT309" s="15">
        <v>5</v>
      </c>
      <c r="BU309" t="s">
        <v>90</v>
      </c>
      <c r="BV309" t="s">
        <v>90</v>
      </c>
    </row>
    <row r="310" spans="1:74" x14ac:dyDescent="0.25">
      <c r="A310" s="1">
        <v>1993</v>
      </c>
      <c r="B310" s="7" t="s">
        <v>74</v>
      </c>
      <c r="C310" s="1">
        <v>14</v>
      </c>
      <c r="D310">
        <v>0.57362590679609204</v>
      </c>
      <c r="E310" t="s">
        <v>83</v>
      </c>
      <c r="F310" s="1">
        <v>0</v>
      </c>
      <c r="G310" s="1">
        <v>1</v>
      </c>
      <c r="H310" s="1">
        <v>0</v>
      </c>
      <c r="I310" s="1">
        <v>428.27633221435548</v>
      </c>
      <c r="J310" s="1">
        <v>0</v>
      </c>
      <c r="K310" s="1">
        <v>1</v>
      </c>
      <c r="L310" s="1">
        <v>0</v>
      </c>
      <c r="M310" s="1">
        <v>1</v>
      </c>
      <c r="N310" s="1">
        <v>0</v>
      </c>
      <c r="O310" s="1">
        <v>0</v>
      </c>
      <c r="P310" s="1" t="s">
        <v>52</v>
      </c>
      <c r="Q310" s="1" t="s">
        <v>52</v>
      </c>
      <c r="R310" s="19">
        <v>2.72099</v>
      </c>
      <c r="S310" s="11">
        <v>9.9144711073829708</v>
      </c>
      <c r="T310">
        <v>65.883003234863295</v>
      </c>
      <c r="U310" s="1">
        <v>16.53593470618253</v>
      </c>
      <c r="V310" s="1"/>
      <c r="W310">
        <v>12.220034958649251</v>
      </c>
      <c r="X310" s="12">
        <v>6.2</v>
      </c>
      <c r="Y310" s="1">
        <v>0.41109263896942139</v>
      </c>
      <c r="Z310" s="1">
        <v>20</v>
      </c>
      <c r="AA310" s="1">
        <v>74.5</v>
      </c>
      <c r="AB310" s="1">
        <v>3.5</v>
      </c>
      <c r="AC310" s="1">
        <v>1.5</v>
      </c>
      <c r="AD310" s="1">
        <v>0</v>
      </c>
      <c r="AE310" s="1">
        <v>0.5</v>
      </c>
      <c r="AF310" s="1">
        <v>0</v>
      </c>
      <c r="AG310" s="1">
        <f t="shared" si="75"/>
        <v>0.2</v>
      </c>
      <c r="AH310" s="1">
        <f t="shared" si="76"/>
        <v>0.745</v>
      </c>
      <c r="AI310" s="1">
        <f t="shared" si="77"/>
        <v>3.5000000000000003E-2</v>
      </c>
      <c r="AJ310" s="1">
        <f t="shared" si="78"/>
        <v>1.4999999999999999E-2</v>
      </c>
      <c r="AK310" s="1">
        <f t="shared" si="79"/>
        <v>0</v>
      </c>
      <c r="AL310" s="1">
        <f t="shared" si="80"/>
        <v>5.0000000000000001E-3</v>
      </c>
      <c r="AM310" s="1">
        <f t="shared" si="81"/>
        <v>0</v>
      </c>
      <c r="AN310" s="1">
        <f t="shared" si="82"/>
        <v>4.0000000000000008E-2</v>
      </c>
      <c r="AO310" s="1">
        <f t="shared" si="83"/>
        <v>0.55502499999999999</v>
      </c>
      <c r="AP310" s="1">
        <f t="shared" si="84"/>
        <v>1.2250000000000002E-3</v>
      </c>
      <c r="AQ310" s="1">
        <f t="shared" si="85"/>
        <v>2.2499999999999999E-4</v>
      </c>
      <c r="AR310" s="1">
        <f t="shared" si="86"/>
        <v>0</v>
      </c>
      <c r="AS310" s="1">
        <f t="shared" si="87"/>
        <v>2.5000000000000001E-5</v>
      </c>
      <c r="AT310" s="1">
        <f t="shared" si="88"/>
        <v>0</v>
      </c>
      <c r="AU310" s="1">
        <f t="shared" si="89"/>
        <v>1.6764459346186082</v>
      </c>
      <c r="AV310" s="1">
        <v>3.5</v>
      </c>
      <c r="AW310" s="1">
        <v>80</v>
      </c>
      <c r="AX310" s="1">
        <v>76</v>
      </c>
      <c r="AY310" s="1"/>
      <c r="AZ310" s="3">
        <v>0.90700000000000003</v>
      </c>
      <c r="BA310">
        <f t="shared" ref="BA310:BA331" si="92">AZ310/AZ$288</f>
        <v>1.0111482720178373</v>
      </c>
      <c r="BB310" s="1"/>
      <c r="BC310" s="1"/>
      <c r="BD310" s="1"/>
      <c r="BE310" s="1"/>
      <c r="BF310" s="1"/>
      <c r="BG310" s="1"/>
      <c r="BH310" t="e">
        <f>#REF!*100</f>
        <v>#REF!</v>
      </c>
      <c r="BI310" t="s">
        <v>24</v>
      </c>
      <c r="BJ310" t="s">
        <v>58</v>
      </c>
      <c r="BK310">
        <v>0.59650000000000014</v>
      </c>
      <c r="BL310">
        <v>1.6764459346186082</v>
      </c>
      <c r="BM310">
        <v>6.0597686232633814</v>
      </c>
      <c r="BN310">
        <v>0.40349999999999991</v>
      </c>
      <c r="BO310">
        <v>0.13200000000000001</v>
      </c>
      <c r="BP310">
        <v>0.14799999999999999</v>
      </c>
      <c r="BQ310">
        <v>0.14599999999999999</v>
      </c>
      <c r="BR310" s="1">
        <v>0</v>
      </c>
      <c r="BS310" s="15">
        <v>4.5</v>
      </c>
      <c r="BT310" s="15">
        <v>4.6669999999999998</v>
      </c>
      <c r="BU310" t="s">
        <v>90</v>
      </c>
      <c r="BV310" t="s">
        <v>90</v>
      </c>
    </row>
    <row r="311" spans="1:74" x14ac:dyDescent="0.25">
      <c r="A311" s="1">
        <v>1994</v>
      </c>
      <c r="B311" s="7" t="s">
        <v>74</v>
      </c>
      <c r="C311" s="1">
        <v>14</v>
      </c>
      <c r="D311">
        <v>0.56373505628927001</v>
      </c>
      <c r="E311" t="s">
        <v>83</v>
      </c>
      <c r="F311" s="1">
        <v>0</v>
      </c>
      <c r="G311" s="1">
        <v>1</v>
      </c>
      <c r="H311" s="1">
        <v>0</v>
      </c>
      <c r="I311" s="1">
        <v>439.60889227294916</v>
      </c>
      <c r="J311" s="1">
        <v>0</v>
      </c>
      <c r="K311" s="1">
        <v>1</v>
      </c>
      <c r="L311" s="1">
        <v>0</v>
      </c>
      <c r="M311" s="1">
        <v>1</v>
      </c>
      <c r="N311" s="1">
        <v>0</v>
      </c>
      <c r="O311" s="1">
        <v>0</v>
      </c>
      <c r="P311" s="1" t="s">
        <v>52</v>
      </c>
      <c r="Q311" s="1" t="s">
        <v>52</v>
      </c>
      <c r="R311" s="17">
        <v>3.6596887566121099</v>
      </c>
      <c r="S311" s="11">
        <v>9.6924316062094107</v>
      </c>
      <c r="T311">
        <v>66.5989990234375</v>
      </c>
      <c r="U311" s="1">
        <v>20.337073917273301</v>
      </c>
      <c r="V311" s="1"/>
      <c r="W311">
        <v>12.573370442037032</v>
      </c>
      <c r="X311" s="12">
        <v>7</v>
      </c>
      <c r="Y311" s="1">
        <v>0.41109263896942139</v>
      </c>
      <c r="Z311" s="1">
        <v>20</v>
      </c>
      <c r="AA311" s="1">
        <v>74.5</v>
      </c>
      <c r="AB311" s="1">
        <v>3.5</v>
      </c>
      <c r="AC311" s="1">
        <v>1.5</v>
      </c>
      <c r="AD311" s="1">
        <v>0</v>
      </c>
      <c r="AE311" s="1">
        <v>0.5</v>
      </c>
      <c r="AF311" s="1">
        <v>0</v>
      </c>
      <c r="AG311" s="1">
        <f t="shared" si="75"/>
        <v>0.2</v>
      </c>
      <c r="AH311" s="1">
        <f t="shared" si="76"/>
        <v>0.745</v>
      </c>
      <c r="AI311" s="1">
        <f t="shared" si="77"/>
        <v>3.5000000000000003E-2</v>
      </c>
      <c r="AJ311" s="1">
        <f t="shared" si="78"/>
        <v>1.4999999999999999E-2</v>
      </c>
      <c r="AK311" s="1">
        <f t="shared" si="79"/>
        <v>0</v>
      </c>
      <c r="AL311" s="1">
        <f t="shared" si="80"/>
        <v>5.0000000000000001E-3</v>
      </c>
      <c r="AM311" s="1">
        <f t="shared" si="81"/>
        <v>0</v>
      </c>
      <c r="AN311" s="1">
        <f t="shared" si="82"/>
        <v>4.0000000000000008E-2</v>
      </c>
      <c r="AO311" s="1">
        <f t="shared" si="83"/>
        <v>0.55502499999999999</v>
      </c>
      <c r="AP311" s="1">
        <f t="shared" si="84"/>
        <v>1.2250000000000002E-3</v>
      </c>
      <c r="AQ311" s="1">
        <f t="shared" si="85"/>
        <v>2.2499999999999999E-4</v>
      </c>
      <c r="AR311" s="1">
        <f t="shared" si="86"/>
        <v>0</v>
      </c>
      <c r="AS311" s="1">
        <f t="shared" si="87"/>
        <v>2.5000000000000001E-5</v>
      </c>
      <c r="AT311" s="1">
        <f t="shared" si="88"/>
        <v>0</v>
      </c>
      <c r="AU311" s="1">
        <f t="shared" si="89"/>
        <v>1.6764459346186082</v>
      </c>
      <c r="AV311" s="1">
        <v>3.5</v>
      </c>
      <c r="AW311" s="1">
        <v>80</v>
      </c>
      <c r="AX311" s="1">
        <v>76</v>
      </c>
      <c r="AY311" s="1"/>
      <c r="AZ311" s="3">
        <v>0.93099999999999994</v>
      </c>
      <c r="BA311">
        <f t="shared" si="92"/>
        <v>1.0379041248606464</v>
      </c>
      <c r="BB311" s="1"/>
      <c r="BC311" s="1"/>
      <c r="BD311" s="1"/>
      <c r="BE311" s="1"/>
      <c r="BF311" s="1"/>
      <c r="BG311" s="1"/>
      <c r="BH311" t="e">
        <f>#REF!*100</f>
        <v>#REF!</v>
      </c>
      <c r="BI311" t="s">
        <v>24</v>
      </c>
      <c r="BJ311" t="s">
        <v>58</v>
      </c>
      <c r="BK311">
        <v>0.59650000000000014</v>
      </c>
      <c r="BL311">
        <v>1.6764459346186082</v>
      </c>
      <c r="BM311">
        <v>6.0858854504253106</v>
      </c>
      <c r="BN311">
        <v>0.40349999999999991</v>
      </c>
      <c r="BO311">
        <v>0.13200000000000001</v>
      </c>
      <c r="BP311">
        <v>0.14899999999999999</v>
      </c>
      <c r="BQ311">
        <v>0.14799999999999999</v>
      </c>
      <c r="BR311" s="1">
        <v>0</v>
      </c>
      <c r="BS311" s="15">
        <v>4.6669999999999998</v>
      </c>
      <c r="BT311" s="15">
        <v>4.6669999999999998</v>
      </c>
      <c r="BU311" t="s">
        <v>90</v>
      </c>
      <c r="BV311" t="s">
        <v>90</v>
      </c>
    </row>
    <row r="312" spans="1:74" x14ac:dyDescent="0.25">
      <c r="A312" s="1">
        <v>1995</v>
      </c>
      <c r="B312" s="7" t="s">
        <v>74</v>
      </c>
      <c r="C312" s="1">
        <v>14</v>
      </c>
      <c r="D312">
        <v>0.56075344000000005</v>
      </c>
      <c r="E312" t="s">
        <v>83</v>
      </c>
      <c r="F312" s="1">
        <v>0</v>
      </c>
      <c r="G312" s="1">
        <v>1</v>
      </c>
      <c r="H312" s="1">
        <v>0</v>
      </c>
      <c r="I312" s="1">
        <v>446.21955230712888</v>
      </c>
      <c r="J312" s="1">
        <v>0</v>
      </c>
      <c r="K312" s="1">
        <v>1</v>
      </c>
      <c r="L312" s="1">
        <v>0</v>
      </c>
      <c r="M312" s="1">
        <v>1</v>
      </c>
      <c r="N312" s="1">
        <v>0</v>
      </c>
      <c r="O312" s="1">
        <v>0</v>
      </c>
      <c r="P312" s="1" t="s">
        <v>52</v>
      </c>
      <c r="Q312" s="1" t="s">
        <v>52</v>
      </c>
      <c r="R312" s="10">
        <v>3.4174638462409601</v>
      </c>
      <c r="S312" s="25">
        <v>8.5881219499999997</v>
      </c>
      <c r="T312">
        <v>67.708999633789105</v>
      </c>
      <c r="U312" s="1">
        <v>20.587393959912106</v>
      </c>
      <c r="V312" s="1">
        <v>20.587392807006836</v>
      </c>
      <c r="W312">
        <v>11.076425377593708</v>
      </c>
      <c r="X312" s="1">
        <v>8.2700004577636719</v>
      </c>
      <c r="Y312" s="1">
        <v>0.41109263896942139</v>
      </c>
      <c r="Z312" s="1">
        <v>20</v>
      </c>
      <c r="AA312" s="1">
        <v>74.5</v>
      </c>
      <c r="AB312" s="1">
        <v>3.5</v>
      </c>
      <c r="AC312" s="1">
        <v>1.5</v>
      </c>
      <c r="AD312" s="1">
        <v>0</v>
      </c>
      <c r="AE312" s="1">
        <v>0.5</v>
      </c>
      <c r="AF312" s="1">
        <v>0</v>
      </c>
      <c r="AG312" s="1">
        <f t="shared" si="75"/>
        <v>0.2</v>
      </c>
      <c r="AH312" s="1">
        <f t="shared" si="76"/>
        <v>0.745</v>
      </c>
      <c r="AI312" s="1">
        <f t="shared" si="77"/>
        <v>3.5000000000000003E-2</v>
      </c>
      <c r="AJ312" s="1">
        <f t="shared" si="78"/>
        <v>1.4999999999999999E-2</v>
      </c>
      <c r="AK312" s="1">
        <f t="shared" si="79"/>
        <v>0</v>
      </c>
      <c r="AL312" s="1">
        <f t="shared" si="80"/>
        <v>5.0000000000000001E-3</v>
      </c>
      <c r="AM312" s="1">
        <f t="shared" si="81"/>
        <v>0</v>
      </c>
      <c r="AN312" s="1">
        <f t="shared" si="82"/>
        <v>4.0000000000000008E-2</v>
      </c>
      <c r="AO312" s="1">
        <f t="shared" si="83"/>
        <v>0.55502499999999999</v>
      </c>
      <c r="AP312" s="1">
        <f t="shared" si="84"/>
        <v>1.2250000000000002E-3</v>
      </c>
      <c r="AQ312" s="1">
        <f t="shared" si="85"/>
        <v>2.2499999999999999E-4</v>
      </c>
      <c r="AR312" s="1">
        <f t="shared" si="86"/>
        <v>0</v>
      </c>
      <c r="AS312" s="1">
        <f t="shared" si="87"/>
        <v>2.5000000000000001E-5</v>
      </c>
      <c r="AT312" s="1">
        <f t="shared" si="88"/>
        <v>0</v>
      </c>
      <c r="AU312" s="1">
        <f t="shared" si="89"/>
        <v>1.6764459346186082</v>
      </c>
      <c r="AV312" s="1">
        <v>3.5</v>
      </c>
      <c r="AW312" s="1">
        <v>80</v>
      </c>
      <c r="AX312" s="1">
        <v>76</v>
      </c>
      <c r="AY312" s="1"/>
      <c r="AZ312" s="3">
        <v>0.94499999999999995</v>
      </c>
      <c r="BA312">
        <f t="shared" si="92"/>
        <v>1.0535117056856187</v>
      </c>
      <c r="BB312" s="1">
        <v>15.626232147216797</v>
      </c>
      <c r="BC312" s="1">
        <v>4.7714700698852539</v>
      </c>
      <c r="BD312" s="1">
        <v>0.78268146514892578</v>
      </c>
      <c r="BE312" s="1">
        <v>19.964996337890625</v>
      </c>
      <c r="BF312" s="1">
        <v>3.2749302387237549</v>
      </c>
      <c r="BG312" s="1">
        <v>6.0963115692138672</v>
      </c>
      <c r="BH312" t="e">
        <f>#REF!*100</f>
        <v>#REF!</v>
      </c>
      <c r="BI312" t="s">
        <v>24</v>
      </c>
      <c r="BJ312" t="s">
        <v>58</v>
      </c>
      <c r="BK312">
        <v>0.59650000000000014</v>
      </c>
      <c r="BL312">
        <v>1.6764459346186082</v>
      </c>
      <c r="BM312">
        <v>6.1008111006419874</v>
      </c>
      <c r="BN312">
        <v>0.40349999999999991</v>
      </c>
      <c r="BO312">
        <v>0.13200000000000001</v>
      </c>
      <c r="BP312">
        <v>0.151</v>
      </c>
      <c r="BQ312">
        <v>0.14899999999999999</v>
      </c>
      <c r="BR312" s="1">
        <v>0</v>
      </c>
      <c r="BS312" s="15">
        <v>4.6669999999999998</v>
      </c>
      <c r="BT312" s="15">
        <v>4.6669999999999998</v>
      </c>
      <c r="BU312" t="s">
        <v>90</v>
      </c>
      <c r="BV312" t="s">
        <v>90</v>
      </c>
    </row>
    <row r="313" spans="1:74" x14ac:dyDescent="0.25">
      <c r="A313" s="1">
        <v>1996</v>
      </c>
      <c r="B313" s="7" t="s">
        <v>74</v>
      </c>
      <c r="C313" s="1">
        <v>14</v>
      </c>
      <c r="D313">
        <v>0.54819229120712099</v>
      </c>
      <c r="E313" t="s">
        <v>83</v>
      </c>
      <c r="F313" s="1">
        <v>0</v>
      </c>
      <c r="G313" s="1">
        <v>1</v>
      </c>
      <c r="H313" s="1">
        <v>0</v>
      </c>
      <c r="I313" s="1">
        <v>457.07992236328124</v>
      </c>
      <c r="J313" s="1">
        <v>0</v>
      </c>
      <c r="K313" s="1">
        <v>1</v>
      </c>
      <c r="L313" s="1">
        <v>0</v>
      </c>
      <c r="M313" s="1">
        <v>1</v>
      </c>
      <c r="N313" s="1">
        <v>0</v>
      </c>
      <c r="O313" s="1">
        <v>0</v>
      </c>
      <c r="P313" s="1" t="s">
        <v>52</v>
      </c>
      <c r="Q313" s="1" t="s">
        <v>52</v>
      </c>
      <c r="R313" s="10">
        <v>4.1037677589592301</v>
      </c>
      <c r="S313" s="11">
        <v>13.0230241238128</v>
      </c>
      <c r="T313">
        <v>64.314002990722699</v>
      </c>
      <c r="U313" s="1">
        <v>18.3644076047404</v>
      </c>
      <c r="V313" s="1">
        <v>18.364404678344727</v>
      </c>
      <c r="W313">
        <v>11.421445012201019</v>
      </c>
      <c r="X313" s="1">
        <v>8.6599998474121094</v>
      </c>
      <c r="Y313" s="1">
        <v>0.22448942065238953</v>
      </c>
      <c r="Z313" s="1">
        <v>20</v>
      </c>
      <c r="AA313" s="1">
        <v>74.5</v>
      </c>
      <c r="AB313" s="1">
        <v>3.5</v>
      </c>
      <c r="AC313" s="1">
        <v>1.5</v>
      </c>
      <c r="AD313" s="1">
        <v>0</v>
      </c>
      <c r="AE313" s="1">
        <v>0.5</v>
      </c>
      <c r="AF313" s="1">
        <v>0</v>
      </c>
      <c r="AG313" s="1">
        <f t="shared" si="75"/>
        <v>0.2</v>
      </c>
      <c r="AH313" s="1">
        <f t="shared" si="76"/>
        <v>0.745</v>
      </c>
      <c r="AI313" s="1">
        <f t="shared" si="77"/>
        <v>3.5000000000000003E-2</v>
      </c>
      <c r="AJ313" s="1">
        <f t="shared" si="78"/>
        <v>1.4999999999999999E-2</v>
      </c>
      <c r="AK313" s="1">
        <f t="shared" si="79"/>
        <v>0</v>
      </c>
      <c r="AL313" s="1">
        <f t="shared" si="80"/>
        <v>5.0000000000000001E-3</v>
      </c>
      <c r="AM313" s="1">
        <f t="shared" si="81"/>
        <v>0</v>
      </c>
      <c r="AN313" s="1">
        <f t="shared" si="82"/>
        <v>4.0000000000000008E-2</v>
      </c>
      <c r="AO313" s="1">
        <f t="shared" si="83"/>
        <v>0.55502499999999999</v>
      </c>
      <c r="AP313" s="1">
        <f t="shared" si="84"/>
        <v>1.2250000000000002E-3</v>
      </c>
      <c r="AQ313" s="1">
        <f t="shared" si="85"/>
        <v>2.2499999999999999E-4</v>
      </c>
      <c r="AR313" s="1">
        <f t="shared" si="86"/>
        <v>0</v>
      </c>
      <c r="AS313" s="1">
        <f t="shared" si="87"/>
        <v>2.5000000000000001E-5</v>
      </c>
      <c r="AT313" s="1">
        <f t="shared" si="88"/>
        <v>0</v>
      </c>
      <c r="AU313" s="1">
        <f t="shared" si="89"/>
        <v>1.6764459346186082</v>
      </c>
      <c r="AV313" s="1">
        <v>3.5</v>
      </c>
      <c r="AW313" s="1">
        <v>80</v>
      </c>
      <c r="AX313" s="1">
        <v>76</v>
      </c>
      <c r="AY313" s="1"/>
      <c r="AZ313" s="3">
        <v>0.96799999999999997</v>
      </c>
      <c r="BA313">
        <f t="shared" si="92"/>
        <v>1.0791527313266442</v>
      </c>
      <c r="BB313" s="1">
        <v>16.293880462646484</v>
      </c>
      <c r="BC313" s="1">
        <v>4.9973940849304199</v>
      </c>
      <c r="BD313" s="1">
        <v>0.76621341705322266</v>
      </c>
      <c r="BE313" s="1">
        <v>21.294025421142578</v>
      </c>
      <c r="BF313" s="1">
        <v>3.2611007690429688</v>
      </c>
      <c r="BG313" s="1">
        <v>6.531550407409668</v>
      </c>
      <c r="BH313" t="e">
        <f>#REF!*100</f>
        <v>#REF!</v>
      </c>
      <c r="BI313" t="s">
        <v>24</v>
      </c>
      <c r="BJ313" t="s">
        <v>58</v>
      </c>
      <c r="BK313">
        <v>0.59650000000000014</v>
      </c>
      <c r="BL313">
        <v>1.6764459346186082</v>
      </c>
      <c r="BM313">
        <v>6.124858260424821</v>
      </c>
      <c r="BN313">
        <v>0.40349999999999991</v>
      </c>
      <c r="BO313">
        <v>0.13200000000000001</v>
      </c>
      <c r="BP313">
        <v>0.152</v>
      </c>
      <c r="BQ313">
        <v>0.151</v>
      </c>
      <c r="BR313" s="1">
        <v>0</v>
      </c>
      <c r="BS313" s="15">
        <v>4.6669999999999998</v>
      </c>
      <c r="BT313" s="15">
        <v>4.6669999999999998</v>
      </c>
      <c r="BU313" t="s">
        <v>90</v>
      </c>
      <c r="BV313" t="s">
        <v>90</v>
      </c>
    </row>
    <row r="314" spans="1:74" x14ac:dyDescent="0.25">
      <c r="A314" s="1">
        <v>1997</v>
      </c>
      <c r="B314" s="7" t="s">
        <v>74</v>
      </c>
      <c r="C314" s="1">
        <v>14</v>
      </c>
      <c r="D314">
        <v>0.52877808999999998</v>
      </c>
      <c r="E314" t="s">
        <v>83</v>
      </c>
      <c r="F314" s="1">
        <v>0</v>
      </c>
      <c r="G314" s="1">
        <v>1</v>
      </c>
      <c r="H314" s="1">
        <v>0</v>
      </c>
      <c r="I314" s="1">
        <v>479.27285247802729</v>
      </c>
      <c r="J314" s="1">
        <v>0</v>
      </c>
      <c r="K314" s="1">
        <v>1</v>
      </c>
      <c r="L314" s="1">
        <v>0</v>
      </c>
      <c r="M314" s="1">
        <v>1</v>
      </c>
      <c r="N314" s="1">
        <v>0</v>
      </c>
      <c r="O314" s="1">
        <v>0</v>
      </c>
      <c r="P314" s="1" t="s">
        <v>52</v>
      </c>
      <c r="Q314" s="1" t="s">
        <v>52</v>
      </c>
      <c r="R314" s="10">
        <v>3.33672220945058</v>
      </c>
      <c r="S314" s="25">
        <v>11.357667150000001</v>
      </c>
      <c r="T314">
        <v>66.445999145507798</v>
      </c>
      <c r="U314" s="1">
        <v>23.571646739163114</v>
      </c>
      <c r="V314" s="1">
        <v>23.571651458740234</v>
      </c>
      <c r="W314">
        <v>3.4109927630896664</v>
      </c>
      <c r="X314" s="1">
        <v>8.6599998474121094</v>
      </c>
      <c r="Y314" s="1">
        <v>0.57102119922637939</v>
      </c>
      <c r="Z314" s="1">
        <v>20</v>
      </c>
      <c r="AA314" s="1">
        <v>74.5</v>
      </c>
      <c r="AB314" s="1">
        <v>3.5</v>
      </c>
      <c r="AC314" s="1">
        <v>1.5</v>
      </c>
      <c r="AD314" s="1">
        <v>0</v>
      </c>
      <c r="AE314" s="1">
        <v>0.5</v>
      </c>
      <c r="AF314" s="1">
        <v>0</v>
      </c>
      <c r="AG314" s="1">
        <f t="shared" si="75"/>
        <v>0.2</v>
      </c>
      <c r="AH314" s="1">
        <f t="shared" si="76"/>
        <v>0.745</v>
      </c>
      <c r="AI314" s="1">
        <f t="shared" si="77"/>
        <v>3.5000000000000003E-2</v>
      </c>
      <c r="AJ314" s="1">
        <f t="shared" si="78"/>
        <v>1.4999999999999999E-2</v>
      </c>
      <c r="AK314" s="1">
        <f t="shared" si="79"/>
        <v>0</v>
      </c>
      <c r="AL314" s="1">
        <f t="shared" si="80"/>
        <v>5.0000000000000001E-3</v>
      </c>
      <c r="AM314" s="1">
        <f t="shared" si="81"/>
        <v>0</v>
      </c>
      <c r="AN314" s="1">
        <f t="shared" si="82"/>
        <v>4.0000000000000008E-2</v>
      </c>
      <c r="AO314" s="1">
        <f t="shared" si="83"/>
        <v>0.55502499999999999</v>
      </c>
      <c r="AP314" s="1">
        <f t="shared" si="84"/>
        <v>1.2250000000000002E-3</v>
      </c>
      <c r="AQ314" s="1">
        <f t="shared" si="85"/>
        <v>2.2499999999999999E-4</v>
      </c>
      <c r="AR314" s="1">
        <f t="shared" si="86"/>
        <v>0</v>
      </c>
      <c r="AS314" s="1">
        <f t="shared" si="87"/>
        <v>2.5000000000000001E-5</v>
      </c>
      <c r="AT314" s="1">
        <f t="shared" si="88"/>
        <v>0</v>
      </c>
      <c r="AU314" s="1">
        <f t="shared" si="89"/>
        <v>1.6764459346186082</v>
      </c>
      <c r="AV314" s="1">
        <v>3.5</v>
      </c>
      <c r="AW314" s="1">
        <v>80</v>
      </c>
      <c r="AX314" s="1">
        <v>76</v>
      </c>
      <c r="AY314" s="1"/>
      <c r="AZ314" s="3">
        <v>1.0149999999999999</v>
      </c>
      <c r="BA314">
        <f t="shared" si="92"/>
        <v>1.1315496098104791</v>
      </c>
      <c r="BB314" s="1">
        <v>16.961528778076172</v>
      </c>
      <c r="BC314" s="1">
        <v>5.2233176231384277</v>
      </c>
      <c r="BD314" s="1">
        <v>0.74974530935287476</v>
      </c>
      <c r="BE314" s="1">
        <v>22.623054504394531</v>
      </c>
      <c r="BF314" s="1">
        <v>3.2472712993621826</v>
      </c>
      <c r="BG314" s="1">
        <v>6.9667892456054688</v>
      </c>
      <c r="BH314" t="e">
        <f>#REF!*100</f>
        <v>#REF!</v>
      </c>
      <c r="BI314" t="s">
        <v>24</v>
      </c>
      <c r="BJ314" t="s">
        <v>58</v>
      </c>
      <c r="BK314">
        <v>0.59650000000000014</v>
      </c>
      <c r="BL314">
        <v>1.6764459346186082</v>
      </c>
      <c r="BM314">
        <v>6.172270064624132</v>
      </c>
      <c r="BN314">
        <v>0.40349999999999991</v>
      </c>
      <c r="BO314">
        <v>0.13200000000000001</v>
      </c>
      <c r="BP314">
        <v>0.154</v>
      </c>
      <c r="BQ314">
        <v>0.152</v>
      </c>
      <c r="BR314" s="1">
        <v>0</v>
      </c>
      <c r="BS314" s="15">
        <v>4.6669999999999998</v>
      </c>
      <c r="BT314" s="15">
        <v>4.6669999999999998</v>
      </c>
      <c r="BU314" t="s">
        <v>90</v>
      </c>
      <c r="BV314" t="s">
        <v>90</v>
      </c>
    </row>
    <row r="315" spans="1:74" x14ac:dyDescent="0.25">
      <c r="A315" s="1">
        <v>1998</v>
      </c>
      <c r="B315" s="7" t="s">
        <v>74</v>
      </c>
      <c r="C315" s="1">
        <v>14</v>
      </c>
      <c r="D315">
        <v>0.51993271833048604</v>
      </c>
      <c r="E315" t="s">
        <v>83</v>
      </c>
      <c r="F315" s="1">
        <v>0</v>
      </c>
      <c r="G315" s="1">
        <v>1</v>
      </c>
      <c r="H315" s="1">
        <v>0</v>
      </c>
      <c r="I315" s="1">
        <v>472.19000244140625</v>
      </c>
      <c r="J315" s="1">
        <v>0</v>
      </c>
      <c r="K315" s="1">
        <v>1</v>
      </c>
      <c r="L315" s="1">
        <v>0</v>
      </c>
      <c r="M315" s="1">
        <v>1</v>
      </c>
      <c r="N315" s="1">
        <v>0</v>
      </c>
      <c r="O315" s="1">
        <v>0</v>
      </c>
      <c r="P315" s="1" t="s">
        <v>52</v>
      </c>
      <c r="Q315" s="1" t="s">
        <v>52</v>
      </c>
      <c r="R315">
        <v>4.1983399391174299</v>
      </c>
      <c r="S315" s="11">
        <v>13.4671031261599</v>
      </c>
      <c r="T315">
        <v>66.907997131347699</v>
      </c>
      <c r="U315" s="1">
        <v>15.173102489257989</v>
      </c>
      <c r="V315" s="1">
        <v>15.173110961914063</v>
      </c>
      <c r="W315">
        <v>13.296852459253984</v>
      </c>
      <c r="X315" s="1">
        <v>8.5600004196166992</v>
      </c>
      <c r="Y315" s="1">
        <v>0.63161510229110718</v>
      </c>
      <c r="Z315" s="1">
        <v>20</v>
      </c>
      <c r="AA315" s="1">
        <v>74.5</v>
      </c>
      <c r="AB315" s="1">
        <v>3.5</v>
      </c>
      <c r="AC315" s="1">
        <v>1.5</v>
      </c>
      <c r="AD315" s="1">
        <v>0</v>
      </c>
      <c r="AE315" s="1">
        <v>0.5</v>
      </c>
      <c r="AF315" s="1">
        <v>0</v>
      </c>
      <c r="AG315" s="1">
        <f t="shared" si="75"/>
        <v>0.2</v>
      </c>
      <c r="AH315" s="1">
        <f t="shared" si="76"/>
        <v>0.745</v>
      </c>
      <c r="AI315" s="1">
        <f t="shared" si="77"/>
        <v>3.5000000000000003E-2</v>
      </c>
      <c r="AJ315" s="1">
        <f t="shared" si="78"/>
        <v>1.4999999999999999E-2</v>
      </c>
      <c r="AK315" s="1">
        <f t="shared" si="79"/>
        <v>0</v>
      </c>
      <c r="AL315" s="1">
        <f t="shared" si="80"/>
        <v>5.0000000000000001E-3</v>
      </c>
      <c r="AM315" s="1">
        <f t="shared" si="81"/>
        <v>0</v>
      </c>
      <c r="AN315" s="1">
        <f t="shared" si="82"/>
        <v>4.0000000000000008E-2</v>
      </c>
      <c r="AO315" s="1">
        <f t="shared" si="83"/>
        <v>0.55502499999999999</v>
      </c>
      <c r="AP315" s="1">
        <f t="shared" si="84"/>
        <v>1.2250000000000002E-3</v>
      </c>
      <c r="AQ315" s="1">
        <f t="shared" si="85"/>
        <v>2.2499999999999999E-4</v>
      </c>
      <c r="AR315" s="1">
        <f t="shared" si="86"/>
        <v>0</v>
      </c>
      <c r="AS315" s="1">
        <f t="shared" si="87"/>
        <v>2.5000000000000001E-5</v>
      </c>
      <c r="AT315" s="1">
        <f t="shared" si="88"/>
        <v>0</v>
      </c>
      <c r="AU315" s="1">
        <f t="shared" si="89"/>
        <v>1.6764459346186082</v>
      </c>
      <c r="AV315" s="1">
        <v>3.5</v>
      </c>
      <c r="AW315" s="1">
        <v>80</v>
      </c>
      <c r="AX315" s="1">
        <v>76</v>
      </c>
      <c r="AY315" s="1"/>
      <c r="AZ315" s="3">
        <v>1</v>
      </c>
      <c r="BA315">
        <f t="shared" si="92"/>
        <v>1.1148272017837235</v>
      </c>
      <c r="BB315" s="1">
        <v>10.886747360229492</v>
      </c>
      <c r="BC315" s="1">
        <v>3.8749909400939941</v>
      </c>
      <c r="BD315" s="1">
        <v>1.0200698375701904</v>
      </c>
      <c r="BE315" s="1">
        <v>10.672550201416016</v>
      </c>
      <c r="BF315" s="1">
        <v>2.8094897270202637</v>
      </c>
      <c r="BG315" s="1">
        <v>10.672550201416016</v>
      </c>
      <c r="BH315" t="e">
        <f>#REF!*100</f>
        <v>#REF!</v>
      </c>
      <c r="BI315" t="s">
        <v>24</v>
      </c>
      <c r="BJ315" t="s">
        <v>58</v>
      </c>
      <c r="BK315">
        <v>0.59650000000000014</v>
      </c>
      <c r="BL315">
        <v>1.6764459346186082</v>
      </c>
      <c r="BM315">
        <v>6.1573814521303811</v>
      </c>
      <c r="BN315">
        <v>0.40349999999999991</v>
      </c>
      <c r="BO315">
        <v>0.13200000000000001</v>
      </c>
      <c r="BP315">
        <v>0.155</v>
      </c>
      <c r="BQ315">
        <v>0.154</v>
      </c>
      <c r="BR315" s="1">
        <v>0</v>
      </c>
      <c r="BS315" s="15">
        <v>4.6669999999999998</v>
      </c>
      <c r="BT315" s="15">
        <v>4.6669999999999998</v>
      </c>
      <c r="BU315" t="s">
        <v>90</v>
      </c>
      <c r="BV315" t="s">
        <v>90</v>
      </c>
    </row>
    <row r="316" spans="1:74" x14ac:dyDescent="0.25">
      <c r="A316" s="1">
        <v>1999</v>
      </c>
      <c r="B316" s="7" t="s">
        <v>74</v>
      </c>
      <c r="C316" s="1">
        <v>14</v>
      </c>
      <c r="D316">
        <v>0.52226169</v>
      </c>
      <c r="E316" t="s">
        <v>83</v>
      </c>
      <c r="F316" s="1">
        <v>0</v>
      </c>
      <c r="G316" s="1">
        <v>1</v>
      </c>
      <c r="H316" s="1">
        <v>0</v>
      </c>
      <c r="I316" s="1">
        <v>452.83021234130865</v>
      </c>
      <c r="J316" s="1">
        <v>0</v>
      </c>
      <c r="K316" s="1">
        <v>1</v>
      </c>
      <c r="L316" s="1">
        <v>0</v>
      </c>
      <c r="M316" s="1">
        <v>1</v>
      </c>
      <c r="N316" s="1">
        <v>0</v>
      </c>
      <c r="O316" s="1">
        <v>0</v>
      </c>
      <c r="P316" s="1" t="s">
        <v>52</v>
      </c>
      <c r="Q316" s="1" t="s">
        <v>52</v>
      </c>
      <c r="R316">
        <v>4.2308797836303702</v>
      </c>
      <c r="S316" s="25">
        <v>10.94133605</v>
      </c>
      <c r="T316">
        <v>65.938003540039105</v>
      </c>
      <c r="U316" s="1">
        <v>20.719207220823314</v>
      </c>
      <c r="V316" s="1">
        <v>20.71919059753418</v>
      </c>
      <c r="W316">
        <v>7.8604940597002013</v>
      </c>
      <c r="X316" s="1">
        <v>9.5799999237060547</v>
      </c>
      <c r="Y316" s="1">
        <v>0.69220900535583496</v>
      </c>
      <c r="Z316" s="1">
        <v>20</v>
      </c>
      <c r="AA316" s="1">
        <v>74.5</v>
      </c>
      <c r="AB316" s="1">
        <v>3.5</v>
      </c>
      <c r="AC316" s="1">
        <v>1.5</v>
      </c>
      <c r="AD316" s="1">
        <v>0</v>
      </c>
      <c r="AE316" s="1">
        <v>0.5</v>
      </c>
      <c r="AF316" s="1">
        <v>0</v>
      </c>
      <c r="AG316" s="1">
        <f t="shared" si="75"/>
        <v>0.2</v>
      </c>
      <c r="AH316" s="1">
        <f t="shared" si="76"/>
        <v>0.745</v>
      </c>
      <c r="AI316" s="1">
        <f t="shared" si="77"/>
        <v>3.5000000000000003E-2</v>
      </c>
      <c r="AJ316" s="1">
        <f t="shared" si="78"/>
        <v>1.4999999999999999E-2</v>
      </c>
      <c r="AK316" s="1">
        <f t="shared" si="79"/>
        <v>0</v>
      </c>
      <c r="AL316" s="1">
        <f t="shared" si="80"/>
        <v>5.0000000000000001E-3</v>
      </c>
      <c r="AM316" s="1">
        <f t="shared" si="81"/>
        <v>0</v>
      </c>
      <c r="AN316" s="1">
        <f t="shared" si="82"/>
        <v>4.0000000000000008E-2</v>
      </c>
      <c r="AO316" s="1">
        <f t="shared" si="83"/>
        <v>0.55502499999999999</v>
      </c>
      <c r="AP316" s="1">
        <f t="shared" si="84"/>
        <v>1.2250000000000002E-3</v>
      </c>
      <c r="AQ316" s="1">
        <f t="shared" si="85"/>
        <v>2.2499999999999999E-4</v>
      </c>
      <c r="AR316" s="1">
        <f t="shared" si="86"/>
        <v>0</v>
      </c>
      <c r="AS316" s="1">
        <f t="shared" si="87"/>
        <v>2.5000000000000001E-5</v>
      </c>
      <c r="AT316" s="1">
        <f t="shared" si="88"/>
        <v>0</v>
      </c>
      <c r="AU316" s="1">
        <f t="shared" si="89"/>
        <v>1.6764459346186082</v>
      </c>
      <c r="AV316" s="1">
        <v>3.5</v>
      </c>
      <c r="AW316" s="1">
        <v>80</v>
      </c>
      <c r="AX316" s="1">
        <v>76</v>
      </c>
      <c r="AY316" s="1"/>
      <c r="AZ316" s="3">
        <v>0.95900000000000007</v>
      </c>
      <c r="BA316">
        <f t="shared" si="92"/>
        <v>1.069119286510591</v>
      </c>
      <c r="BB316" s="1">
        <v>16.451513290405273</v>
      </c>
      <c r="BC316" s="1">
        <v>5.1676778793334961</v>
      </c>
      <c r="BD316" s="1">
        <v>0.90034335851669312</v>
      </c>
      <c r="BE316" s="1">
        <v>18.272487640380859</v>
      </c>
      <c r="BF316" s="1">
        <v>3.1835408210754395</v>
      </c>
      <c r="BG316" s="1">
        <v>5.7396745681762695</v>
      </c>
      <c r="BH316" t="e">
        <f>#REF!*100</f>
        <v>#REF!</v>
      </c>
      <c r="BI316" t="s">
        <v>24</v>
      </c>
      <c r="BJ316" t="s">
        <v>58</v>
      </c>
      <c r="BK316">
        <v>0.59650000000000014</v>
      </c>
      <c r="BL316">
        <v>1.6764459346186082</v>
      </c>
      <c r="BM316">
        <v>6.1155172480316828</v>
      </c>
      <c r="BN316">
        <v>0.40349999999999991</v>
      </c>
      <c r="BO316">
        <v>0.13200000000000001</v>
      </c>
      <c r="BP316">
        <v>0.157</v>
      </c>
      <c r="BQ316">
        <v>0.155</v>
      </c>
      <c r="BR316" s="1">
        <v>0</v>
      </c>
      <c r="BS316" s="15">
        <v>4.6669999999999998</v>
      </c>
      <c r="BT316" s="15">
        <v>4.6669999999999998</v>
      </c>
      <c r="BU316" t="s">
        <v>90</v>
      </c>
      <c r="BV316" t="s">
        <v>90</v>
      </c>
    </row>
    <row r="317" spans="1:74" x14ac:dyDescent="0.25">
      <c r="A317" s="1">
        <v>2000</v>
      </c>
      <c r="B317" s="7" t="s">
        <v>74</v>
      </c>
      <c r="C317" s="1">
        <v>14</v>
      </c>
      <c r="D317">
        <v>0.51851973968665499</v>
      </c>
      <c r="E317" t="s">
        <v>83</v>
      </c>
      <c r="F317" s="1">
        <v>0</v>
      </c>
      <c r="G317" s="1">
        <v>1</v>
      </c>
      <c r="H317" s="1">
        <v>0</v>
      </c>
      <c r="I317" s="1">
        <v>472.19000244140625</v>
      </c>
      <c r="J317" s="1">
        <v>0</v>
      </c>
      <c r="K317" s="1">
        <v>1</v>
      </c>
      <c r="L317" s="1">
        <v>0</v>
      </c>
      <c r="M317" s="1">
        <v>1</v>
      </c>
      <c r="N317" s="1">
        <v>0</v>
      </c>
      <c r="O317" s="1">
        <v>0</v>
      </c>
      <c r="P317" s="1" t="s">
        <v>52</v>
      </c>
      <c r="Q317" s="1" t="s">
        <v>52</v>
      </c>
      <c r="R317" s="19">
        <v>4.1059380000000001</v>
      </c>
      <c r="S317" s="11">
        <v>15.687498137895499</v>
      </c>
      <c r="T317">
        <v>63.955001831054702</v>
      </c>
      <c r="U317" s="1">
        <v>13.457863739838505</v>
      </c>
      <c r="V317" s="1">
        <v>13.457874298095703</v>
      </c>
      <c r="W317">
        <v>11.743393086776237</v>
      </c>
      <c r="X317" s="1">
        <v>9.8100004196166992</v>
      </c>
      <c r="Y317" s="1">
        <v>0.75280290842056274</v>
      </c>
      <c r="Z317" s="1">
        <v>20</v>
      </c>
      <c r="AA317" s="1">
        <v>74.5</v>
      </c>
      <c r="AB317" s="1">
        <v>3.5</v>
      </c>
      <c r="AC317" s="1">
        <v>1.5</v>
      </c>
      <c r="AD317" s="1">
        <v>0</v>
      </c>
      <c r="AE317" s="1">
        <v>0.5</v>
      </c>
      <c r="AF317" s="1">
        <v>0</v>
      </c>
      <c r="AG317" s="1">
        <f t="shared" si="75"/>
        <v>0.2</v>
      </c>
      <c r="AH317" s="1">
        <f t="shared" si="76"/>
        <v>0.745</v>
      </c>
      <c r="AI317" s="1">
        <f t="shared" si="77"/>
        <v>3.5000000000000003E-2</v>
      </c>
      <c r="AJ317" s="1">
        <f t="shared" si="78"/>
        <v>1.4999999999999999E-2</v>
      </c>
      <c r="AK317" s="1">
        <f t="shared" si="79"/>
        <v>0</v>
      </c>
      <c r="AL317" s="1">
        <f t="shared" si="80"/>
        <v>5.0000000000000001E-3</v>
      </c>
      <c r="AM317" s="1">
        <f t="shared" si="81"/>
        <v>0</v>
      </c>
      <c r="AN317" s="1">
        <f t="shared" si="82"/>
        <v>4.0000000000000008E-2</v>
      </c>
      <c r="AO317" s="1">
        <f t="shared" si="83"/>
        <v>0.55502499999999999</v>
      </c>
      <c r="AP317" s="1">
        <f t="shared" si="84"/>
        <v>1.2250000000000002E-3</v>
      </c>
      <c r="AQ317" s="1">
        <f t="shared" si="85"/>
        <v>2.2499999999999999E-4</v>
      </c>
      <c r="AR317" s="1">
        <f t="shared" si="86"/>
        <v>0</v>
      </c>
      <c r="AS317" s="1">
        <f t="shared" si="87"/>
        <v>2.5000000000000001E-5</v>
      </c>
      <c r="AT317" s="1">
        <f t="shared" si="88"/>
        <v>0</v>
      </c>
      <c r="AU317" s="1">
        <f t="shared" si="89"/>
        <v>1.6764459346186082</v>
      </c>
      <c r="AV317" s="1">
        <v>3.5</v>
      </c>
      <c r="AW317" s="1">
        <v>80</v>
      </c>
      <c r="AX317" s="1">
        <v>76</v>
      </c>
      <c r="AY317" s="1"/>
      <c r="AZ317" s="3">
        <v>1</v>
      </c>
      <c r="BA317">
        <f t="shared" si="92"/>
        <v>1.1148272017837235</v>
      </c>
      <c r="BB317" s="1">
        <v>18.151216506958008</v>
      </c>
      <c r="BC317" s="1">
        <v>5.9466753005981445</v>
      </c>
      <c r="BD317" s="1">
        <v>1.0641804933547974</v>
      </c>
      <c r="BE317" s="1">
        <v>17.056520462036133</v>
      </c>
      <c r="BF317" s="1">
        <v>3.0523300170898438</v>
      </c>
      <c r="BG317" s="1">
        <v>5.5880327224731445</v>
      </c>
      <c r="BH317" t="e">
        <f>#REF!*100</f>
        <v>#REF!</v>
      </c>
      <c r="BI317" t="s">
        <v>24</v>
      </c>
      <c r="BJ317" t="s">
        <v>58</v>
      </c>
      <c r="BK317">
        <v>0.59650000000000014</v>
      </c>
      <c r="BL317">
        <v>1.6764459346186082</v>
      </c>
      <c r="BM317">
        <v>6.1573814521303811</v>
      </c>
      <c r="BN317">
        <v>0.40349999999999991</v>
      </c>
      <c r="BO317">
        <v>0.13200000000000001</v>
      </c>
      <c r="BP317">
        <v>0.158</v>
      </c>
      <c r="BQ317">
        <v>0.157</v>
      </c>
      <c r="BR317" s="1">
        <v>0</v>
      </c>
      <c r="BS317" s="15">
        <v>4.6669999999999998</v>
      </c>
      <c r="BT317" s="15">
        <v>4.6669999999999998</v>
      </c>
      <c r="BU317" t="s">
        <v>90</v>
      </c>
      <c r="BV317" t="s">
        <v>90</v>
      </c>
    </row>
    <row r="318" spans="1:74" x14ac:dyDescent="0.25">
      <c r="A318" s="1">
        <v>2001</v>
      </c>
      <c r="B318" s="7" t="s">
        <v>74</v>
      </c>
      <c r="C318" s="1">
        <v>14</v>
      </c>
      <c r="D318">
        <v>0.52165976000000003</v>
      </c>
      <c r="E318" t="s">
        <v>83</v>
      </c>
      <c r="F318" s="1">
        <v>0</v>
      </c>
      <c r="G318" s="1">
        <v>1</v>
      </c>
      <c r="H318" s="1">
        <v>0</v>
      </c>
      <c r="I318" s="1">
        <v>489.66103253173827</v>
      </c>
      <c r="J318" s="1">
        <v>0</v>
      </c>
      <c r="K318" s="1">
        <v>1</v>
      </c>
      <c r="L318" s="1">
        <v>0</v>
      </c>
      <c r="M318" s="1">
        <v>1</v>
      </c>
      <c r="N318" s="1">
        <v>0</v>
      </c>
      <c r="O318" s="1">
        <v>0</v>
      </c>
      <c r="P318" s="1" t="s">
        <v>52</v>
      </c>
      <c r="Q318" s="1" t="s">
        <v>52</v>
      </c>
      <c r="R318" s="19">
        <v>3.6304099999999999</v>
      </c>
      <c r="S318" s="25">
        <v>12.245170699999999</v>
      </c>
      <c r="T318">
        <v>64.661003112792997</v>
      </c>
      <c r="U318" s="1">
        <v>15.509143004460187</v>
      </c>
      <c r="V318" s="1">
        <v>15.509149551391602</v>
      </c>
      <c r="W318">
        <v>11.033057641489918</v>
      </c>
      <c r="X318" s="1">
        <v>6.2399997711181641</v>
      </c>
      <c r="Y318" s="1">
        <v>0.75280290842056274</v>
      </c>
      <c r="Z318" s="1">
        <v>20</v>
      </c>
      <c r="AA318" s="1">
        <v>74.5</v>
      </c>
      <c r="AB318" s="1">
        <v>3.5</v>
      </c>
      <c r="AC318" s="1">
        <v>1.5</v>
      </c>
      <c r="AD318" s="1">
        <v>0</v>
      </c>
      <c r="AE318" s="1">
        <v>0.5</v>
      </c>
      <c r="AF318" s="1">
        <v>0</v>
      </c>
      <c r="AG318" s="1">
        <f t="shared" si="75"/>
        <v>0.2</v>
      </c>
      <c r="AH318" s="1">
        <f t="shared" si="76"/>
        <v>0.745</v>
      </c>
      <c r="AI318" s="1">
        <f t="shared" si="77"/>
        <v>3.5000000000000003E-2</v>
      </c>
      <c r="AJ318" s="1">
        <f t="shared" si="78"/>
        <v>1.4999999999999999E-2</v>
      </c>
      <c r="AK318" s="1">
        <f t="shared" si="79"/>
        <v>0</v>
      </c>
      <c r="AL318" s="1">
        <f t="shared" si="80"/>
        <v>5.0000000000000001E-3</v>
      </c>
      <c r="AM318" s="1">
        <f t="shared" si="81"/>
        <v>0</v>
      </c>
      <c r="AN318" s="1">
        <f t="shared" si="82"/>
        <v>4.0000000000000008E-2</v>
      </c>
      <c r="AO318" s="1">
        <f t="shared" si="83"/>
        <v>0.55502499999999999</v>
      </c>
      <c r="AP318" s="1">
        <f t="shared" si="84"/>
        <v>1.2250000000000002E-3</v>
      </c>
      <c r="AQ318" s="1">
        <f t="shared" si="85"/>
        <v>2.2499999999999999E-4</v>
      </c>
      <c r="AR318" s="1">
        <f t="shared" si="86"/>
        <v>0</v>
      </c>
      <c r="AS318" s="1">
        <f t="shared" si="87"/>
        <v>2.5000000000000001E-5</v>
      </c>
      <c r="AT318" s="1">
        <f t="shared" si="88"/>
        <v>0</v>
      </c>
      <c r="AU318" s="1">
        <f t="shared" si="89"/>
        <v>1.6764459346186082</v>
      </c>
      <c r="AV318" s="1">
        <v>3.5</v>
      </c>
      <c r="AW318" s="1">
        <v>80</v>
      </c>
      <c r="AX318" s="1">
        <v>76</v>
      </c>
      <c r="AY318" s="1"/>
      <c r="AZ318" s="3">
        <v>1.0369999999999999</v>
      </c>
      <c r="BA318">
        <f t="shared" si="92"/>
        <v>1.1560758082497211</v>
      </c>
      <c r="BB318" s="1">
        <v>15.701325416564941</v>
      </c>
      <c r="BC318" s="1">
        <v>5.2569279670715332</v>
      </c>
      <c r="BD318" s="1">
        <v>0.96438276767730713</v>
      </c>
      <c r="BE318" s="1">
        <v>16.281217575073242</v>
      </c>
      <c r="BF318" s="1">
        <v>2.9867870807647705</v>
      </c>
      <c r="BG318" s="1">
        <v>5.451080322265625</v>
      </c>
      <c r="BH318" t="e">
        <f>#REF!*100</f>
        <v>#REF!</v>
      </c>
      <c r="BI318" t="s">
        <v>24</v>
      </c>
      <c r="BJ318" t="s">
        <v>58</v>
      </c>
      <c r="BK318">
        <v>0.59650000000000014</v>
      </c>
      <c r="BL318">
        <v>1.6764459346186082</v>
      </c>
      <c r="BM318">
        <v>6.1937133813777718</v>
      </c>
      <c r="BN318">
        <v>0.40349999999999991</v>
      </c>
      <c r="BO318">
        <v>0.13200000000000001</v>
      </c>
      <c r="BP318">
        <v>0.16</v>
      </c>
      <c r="BQ318">
        <v>0.158</v>
      </c>
      <c r="BR318" s="1">
        <v>0</v>
      </c>
      <c r="BS318" s="15">
        <v>4.6669999999999998</v>
      </c>
      <c r="BT318" s="15">
        <v>4.6669999999999998</v>
      </c>
      <c r="BU318" t="s">
        <v>90</v>
      </c>
      <c r="BV318" t="s">
        <v>90</v>
      </c>
    </row>
    <row r="319" spans="1:74" x14ac:dyDescent="0.25">
      <c r="A319" s="1">
        <v>2002</v>
      </c>
      <c r="B319" s="7" t="s">
        <v>74</v>
      </c>
      <c r="C319" s="1">
        <v>14</v>
      </c>
      <c r="D319">
        <v>0.55486831999999997</v>
      </c>
      <c r="E319" t="s">
        <v>83</v>
      </c>
      <c r="F319" s="1">
        <v>0</v>
      </c>
      <c r="G319" s="1">
        <v>1</v>
      </c>
      <c r="H319" s="1">
        <v>0</v>
      </c>
      <c r="I319" s="1">
        <v>485.88351251220712</v>
      </c>
      <c r="J319" s="1">
        <v>0</v>
      </c>
      <c r="K319" s="1">
        <v>1</v>
      </c>
      <c r="L319" s="1">
        <v>0</v>
      </c>
      <c r="M319" s="1">
        <v>1</v>
      </c>
      <c r="N319" s="1">
        <v>0</v>
      </c>
      <c r="O319" s="1">
        <v>0</v>
      </c>
      <c r="P319" s="1" t="s">
        <v>52</v>
      </c>
      <c r="Q319" s="1" t="s">
        <v>52</v>
      </c>
      <c r="R319" s="19">
        <v>3.2785760000000002</v>
      </c>
      <c r="S319" s="25">
        <v>11.0458693</v>
      </c>
      <c r="T319">
        <v>62.293998718261697</v>
      </c>
      <c r="U319" s="1">
        <v>20.628109623091262</v>
      </c>
      <c r="V319" s="1">
        <v>20.628101348876953</v>
      </c>
      <c r="W319">
        <v>14.94457120870014</v>
      </c>
      <c r="X319" s="1">
        <v>10.270000457763672</v>
      </c>
      <c r="Y319" s="1">
        <v>0.75280290842056274</v>
      </c>
      <c r="Z319" s="1">
        <v>20</v>
      </c>
      <c r="AA319" s="1">
        <v>74.5</v>
      </c>
      <c r="AB319" s="1">
        <v>3.5</v>
      </c>
      <c r="AC319" s="1">
        <v>1.5</v>
      </c>
      <c r="AD319" s="1">
        <v>0</v>
      </c>
      <c r="AE319" s="1">
        <v>0.5</v>
      </c>
      <c r="AF319" s="1">
        <v>0</v>
      </c>
      <c r="AG319" s="1">
        <f t="shared" si="75"/>
        <v>0.2</v>
      </c>
      <c r="AH319" s="1">
        <f t="shared" si="76"/>
        <v>0.745</v>
      </c>
      <c r="AI319" s="1">
        <f t="shared" si="77"/>
        <v>3.5000000000000003E-2</v>
      </c>
      <c r="AJ319" s="1">
        <f t="shared" si="78"/>
        <v>1.4999999999999999E-2</v>
      </c>
      <c r="AK319" s="1">
        <f t="shared" si="79"/>
        <v>0</v>
      </c>
      <c r="AL319" s="1">
        <f t="shared" si="80"/>
        <v>5.0000000000000001E-3</v>
      </c>
      <c r="AM319" s="1">
        <f t="shared" si="81"/>
        <v>0</v>
      </c>
      <c r="AN319" s="1">
        <f t="shared" si="82"/>
        <v>4.0000000000000008E-2</v>
      </c>
      <c r="AO319" s="1">
        <f t="shared" si="83"/>
        <v>0.55502499999999999</v>
      </c>
      <c r="AP319" s="1">
        <f t="shared" si="84"/>
        <v>1.2250000000000002E-3</v>
      </c>
      <c r="AQ319" s="1">
        <f t="shared" si="85"/>
        <v>2.2499999999999999E-4</v>
      </c>
      <c r="AR319" s="1">
        <f t="shared" si="86"/>
        <v>0</v>
      </c>
      <c r="AS319" s="1">
        <f t="shared" si="87"/>
        <v>2.5000000000000001E-5</v>
      </c>
      <c r="AT319" s="1">
        <f t="shared" si="88"/>
        <v>0</v>
      </c>
      <c r="AU319" s="1">
        <f t="shared" si="89"/>
        <v>1.6764459346186082</v>
      </c>
      <c r="AV319" s="1">
        <v>3.5</v>
      </c>
      <c r="AW319" s="1">
        <v>80</v>
      </c>
      <c r="AX319" s="1">
        <v>76</v>
      </c>
      <c r="AY319" s="1"/>
      <c r="AZ319" s="3">
        <v>1.0290000000000001</v>
      </c>
      <c r="BA319">
        <f t="shared" si="92"/>
        <v>1.1471571906354516</v>
      </c>
      <c r="BB319" s="1">
        <v>14.913100242614746</v>
      </c>
      <c r="BC319" s="1">
        <v>4.915410041809082</v>
      </c>
      <c r="BD319" s="1">
        <v>0.91887718439102173</v>
      </c>
      <c r="BE319" s="1">
        <v>16.229698181152344</v>
      </c>
      <c r="BF319" s="1">
        <v>3.0339484214782715</v>
      </c>
      <c r="BG319" s="1">
        <v>5.3493657112121582</v>
      </c>
      <c r="BH319" t="e">
        <f>#REF!*100</f>
        <v>#REF!</v>
      </c>
      <c r="BI319" t="s">
        <v>24</v>
      </c>
      <c r="BJ319" t="s">
        <v>58</v>
      </c>
      <c r="BK319">
        <v>0.59650000000000014</v>
      </c>
      <c r="BL319">
        <v>1.6764459346186082</v>
      </c>
      <c r="BM319">
        <v>6.1859689089822938</v>
      </c>
      <c r="BN319">
        <v>0.40349999999999991</v>
      </c>
      <c r="BO319">
        <v>0.13200000000000001</v>
      </c>
      <c r="BP319">
        <v>0.161</v>
      </c>
      <c r="BQ319">
        <v>0.16</v>
      </c>
      <c r="BR319" s="1">
        <v>0</v>
      </c>
      <c r="BS319" s="15">
        <v>4.6669999999999998</v>
      </c>
      <c r="BT319" s="15">
        <v>4.6669999999999998</v>
      </c>
      <c r="BU319" t="s">
        <v>90</v>
      </c>
      <c r="BV319" t="s">
        <v>90</v>
      </c>
    </row>
    <row r="320" spans="1:74" x14ac:dyDescent="0.25">
      <c r="A320" s="1">
        <v>2003</v>
      </c>
      <c r="B320" s="7" t="s">
        <v>74</v>
      </c>
      <c r="C320" s="1">
        <v>14</v>
      </c>
      <c r="D320">
        <v>0.52672346999999997</v>
      </c>
      <c r="E320" t="s">
        <v>83</v>
      </c>
      <c r="F320" s="1">
        <v>0</v>
      </c>
      <c r="G320" s="1">
        <v>1</v>
      </c>
      <c r="H320" s="1">
        <v>0</v>
      </c>
      <c r="I320" s="1">
        <v>499.57702258300782</v>
      </c>
      <c r="J320" s="1">
        <v>0</v>
      </c>
      <c r="K320" s="1">
        <v>1</v>
      </c>
      <c r="L320" s="1">
        <v>0</v>
      </c>
      <c r="M320" s="1">
        <v>1</v>
      </c>
      <c r="N320" s="1">
        <v>0</v>
      </c>
      <c r="O320" s="1">
        <v>0</v>
      </c>
      <c r="P320" s="1" t="s">
        <v>52</v>
      </c>
      <c r="Q320" s="1" t="s">
        <v>52</v>
      </c>
      <c r="R320" s="19">
        <v>2.3740269999999999</v>
      </c>
      <c r="S320" s="25">
        <v>14.4345555</v>
      </c>
      <c r="T320">
        <v>62.995998382568402</v>
      </c>
      <c r="U320" s="1">
        <v>33.667409473169158</v>
      </c>
      <c r="V320" s="1">
        <v>33.667404174804688</v>
      </c>
      <c r="W320">
        <v>12.210973034873291</v>
      </c>
      <c r="X320" s="1">
        <v>8.9239999999999995</v>
      </c>
      <c r="Y320" s="1">
        <v>0.75280290842056274</v>
      </c>
      <c r="Z320" s="1">
        <v>20</v>
      </c>
      <c r="AA320" s="1">
        <v>74.5</v>
      </c>
      <c r="AB320" s="1">
        <v>3.5</v>
      </c>
      <c r="AC320" s="1">
        <v>1.5</v>
      </c>
      <c r="AD320" s="1">
        <v>0</v>
      </c>
      <c r="AE320" s="1">
        <v>0.5</v>
      </c>
      <c r="AF320" s="1">
        <v>0</v>
      </c>
      <c r="AG320" s="1">
        <f t="shared" si="75"/>
        <v>0.2</v>
      </c>
      <c r="AH320" s="1">
        <f t="shared" si="76"/>
        <v>0.745</v>
      </c>
      <c r="AI320" s="1">
        <f t="shared" si="77"/>
        <v>3.5000000000000003E-2</v>
      </c>
      <c r="AJ320" s="1">
        <f t="shared" si="78"/>
        <v>1.4999999999999999E-2</v>
      </c>
      <c r="AK320" s="1">
        <f t="shared" si="79"/>
        <v>0</v>
      </c>
      <c r="AL320" s="1">
        <f t="shared" si="80"/>
        <v>5.0000000000000001E-3</v>
      </c>
      <c r="AM320" s="1">
        <f t="shared" si="81"/>
        <v>0</v>
      </c>
      <c r="AN320" s="1">
        <f t="shared" si="82"/>
        <v>4.0000000000000008E-2</v>
      </c>
      <c r="AO320" s="1">
        <f t="shared" si="83"/>
        <v>0.55502499999999999</v>
      </c>
      <c r="AP320" s="1">
        <f t="shared" si="84"/>
        <v>1.2250000000000002E-3</v>
      </c>
      <c r="AQ320" s="1">
        <f t="shared" si="85"/>
        <v>2.2499999999999999E-4</v>
      </c>
      <c r="AR320" s="1">
        <f t="shared" si="86"/>
        <v>0</v>
      </c>
      <c r="AS320" s="1">
        <f t="shared" si="87"/>
        <v>2.5000000000000001E-5</v>
      </c>
      <c r="AT320" s="1">
        <f t="shared" si="88"/>
        <v>0</v>
      </c>
      <c r="AU320" s="1">
        <f t="shared" si="89"/>
        <v>1.6764459346186082</v>
      </c>
      <c r="AV320" s="1">
        <v>3.5</v>
      </c>
      <c r="AW320" s="1">
        <v>80</v>
      </c>
      <c r="AX320" s="1">
        <v>76</v>
      </c>
      <c r="AY320" s="1"/>
      <c r="AZ320" s="3">
        <v>1.0580000000000001</v>
      </c>
      <c r="BA320">
        <f t="shared" si="92"/>
        <v>1.1794871794871795</v>
      </c>
      <c r="BB320" s="1">
        <v>15.327402114868164</v>
      </c>
      <c r="BC320" s="1">
        <v>5.0044188499450684</v>
      </c>
      <c r="BD320" s="1">
        <v>1.1002137660980225</v>
      </c>
      <c r="BE320" s="1">
        <v>13.931294441223145</v>
      </c>
      <c r="BF320" s="1">
        <v>3.0627737045288086</v>
      </c>
      <c r="BG320" s="1">
        <v>4.5485873222351074</v>
      </c>
      <c r="BH320" t="e">
        <f>#REF!*100</f>
        <v>#REF!</v>
      </c>
      <c r="BI320" t="s">
        <v>24</v>
      </c>
      <c r="BJ320" t="s">
        <v>58</v>
      </c>
      <c r="BK320">
        <v>0.59650000000000014</v>
      </c>
      <c r="BL320">
        <v>1.6764459346186082</v>
      </c>
      <c r="BM320">
        <v>6.2137617855664891</v>
      </c>
      <c r="BN320">
        <v>0.40349999999999991</v>
      </c>
      <c r="BO320">
        <v>0.13200000000000001</v>
      </c>
      <c r="BP320">
        <v>0.16300000000000001</v>
      </c>
      <c r="BQ320">
        <v>0.161</v>
      </c>
      <c r="BR320" s="1">
        <v>0</v>
      </c>
      <c r="BS320" s="15">
        <v>4.6669999999999998</v>
      </c>
      <c r="BT320" s="15">
        <v>3.3330000000000002</v>
      </c>
      <c r="BU320" t="s">
        <v>90</v>
      </c>
      <c r="BV320" t="s">
        <v>90</v>
      </c>
    </row>
    <row r="321" spans="1:74" x14ac:dyDescent="0.25">
      <c r="A321" s="1">
        <v>2004</v>
      </c>
      <c r="B321" s="7" t="s">
        <v>74</v>
      </c>
      <c r="C321" s="1">
        <v>14</v>
      </c>
      <c r="D321">
        <v>0.49832030999999999</v>
      </c>
      <c r="E321" t="s">
        <v>83</v>
      </c>
      <c r="F321" s="1">
        <v>0</v>
      </c>
      <c r="G321" s="1">
        <v>1</v>
      </c>
      <c r="H321" s="1">
        <v>0</v>
      </c>
      <c r="I321" s="1">
        <v>483.52256249999999</v>
      </c>
      <c r="J321" s="1">
        <v>0</v>
      </c>
      <c r="K321" s="1">
        <v>1</v>
      </c>
      <c r="L321" s="1">
        <v>0</v>
      </c>
      <c r="M321" s="1">
        <v>1</v>
      </c>
      <c r="N321" s="1">
        <v>0</v>
      </c>
      <c r="O321" s="1">
        <v>0</v>
      </c>
      <c r="P321" s="1" t="s">
        <v>52</v>
      </c>
      <c r="Q321" s="1" t="s">
        <v>52</v>
      </c>
      <c r="R321" s="19">
        <v>2.7211449999999999</v>
      </c>
      <c r="S321" s="25">
        <v>13.038128499999999</v>
      </c>
      <c r="T321">
        <v>66.7239990234375</v>
      </c>
      <c r="U321" s="1">
        <v>22.533491091353572</v>
      </c>
      <c r="V321" s="1">
        <v>22.533491134643555</v>
      </c>
      <c r="W321">
        <v>8.9859653397911643</v>
      </c>
      <c r="X321" s="1">
        <v>9.0596999999999994</v>
      </c>
      <c r="Y321" s="1">
        <v>0.75280290842056274</v>
      </c>
      <c r="Z321" s="1">
        <v>20</v>
      </c>
      <c r="AA321" s="1">
        <v>74.5</v>
      </c>
      <c r="AB321" s="1">
        <v>3.5</v>
      </c>
      <c r="AC321" s="1">
        <v>1.5</v>
      </c>
      <c r="AD321" s="1">
        <v>0</v>
      </c>
      <c r="AE321" s="1">
        <v>0.5</v>
      </c>
      <c r="AF321" s="1">
        <v>0</v>
      </c>
      <c r="AG321" s="1">
        <f t="shared" si="75"/>
        <v>0.2</v>
      </c>
      <c r="AH321" s="1">
        <f t="shared" si="76"/>
        <v>0.745</v>
      </c>
      <c r="AI321" s="1">
        <f t="shared" si="77"/>
        <v>3.5000000000000003E-2</v>
      </c>
      <c r="AJ321" s="1">
        <f t="shared" si="78"/>
        <v>1.4999999999999999E-2</v>
      </c>
      <c r="AK321" s="1">
        <f t="shared" si="79"/>
        <v>0</v>
      </c>
      <c r="AL321" s="1">
        <f t="shared" si="80"/>
        <v>5.0000000000000001E-3</v>
      </c>
      <c r="AM321" s="1">
        <f t="shared" si="81"/>
        <v>0</v>
      </c>
      <c r="AN321" s="1">
        <f t="shared" si="82"/>
        <v>4.0000000000000008E-2</v>
      </c>
      <c r="AO321" s="1">
        <f t="shared" si="83"/>
        <v>0.55502499999999999</v>
      </c>
      <c r="AP321" s="1">
        <f t="shared" si="84"/>
        <v>1.2250000000000002E-3</v>
      </c>
      <c r="AQ321" s="1">
        <f t="shared" si="85"/>
        <v>2.2499999999999999E-4</v>
      </c>
      <c r="AR321" s="1">
        <f t="shared" si="86"/>
        <v>0</v>
      </c>
      <c r="AS321" s="1">
        <f t="shared" si="87"/>
        <v>2.5000000000000001E-5</v>
      </c>
      <c r="AT321" s="1">
        <f t="shared" si="88"/>
        <v>0</v>
      </c>
      <c r="AU321" s="1">
        <f t="shared" si="89"/>
        <v>1.6764459346186082</v>
      </c>
      <c r="AV321" s="1">
        <v>3.5</v>
      </c>
      <c r="AW321" s="1">
        <v>80</v>
      </c>
      <c r="AX321" s="1">
        <v>76</v>
      </c>
      <c r="AY321" s="1"/>
      <c r="AZ321" s="3">
        <v>1.024</v>
      </c>
      <c r="BA321">
        <f t="shared" si="92"/>
        <v>1.1415830546265329</v>
      </c>
      <c r="BB321" s="1">
        <v>15.271575927734375</v>
      </c>
      <c r="BC321" s="1">
        <v>5.346923828125</v>
      </c>
      <c r="BD321" s="1">
        <v>1.3888930082321167</v>
      </c>
      <c r="BE321" s="1">
        <v>10.995502471923828</v>
      </c>
      <c r="BF321" s="1">
        <v>2.856142520904541</v>
      </c>
      <c r="BG321" s="1">
        <v>3.849773645401001</v>
      </c>
      <c r="BH321" t="e">
        <f>#REF!*100</f>
        <v>#REF!</v>
      </c>
      <c r="BI321" t="s">
        <v>24</v>
      </c>
      <c r="BJ321" t="s">
        <v>58</v>
      </c>
      <c r="BK321">
        <v>0.59650000000000014</v>
      </c>
      <c r="BL321">
        <v>1.6764459346186082</v>
      </c>
      <c r="BM321">
        <v>6.1810979787476974</v>
      </c>
      <c r="BN321">
        <v>0.40349999999999991</v>
      </c>
      <c r="BO321">
        <v>0.13200000000000001</v>
      </c>
      <c r="BP321">
        <v>0.16400000000000001</v>
      </c>
      <c r="BQ321">
        <v>0.16300000000000001</v>
      </c>
      <c r="BR321" s="1">
        <v>0</v>
      </c>
      <c r="BS321" s="15">
        <v>3.3330000000000002</v>
      </c>
      <c r="BT321" s="15">
        <v>3.3330000000000002</v>
      </c>
      <c r="BU321" t="s">
        <v>90</v>
      </c>
      <c r="BV321" t="s">
        <v>90</v>
      </c>
    </row>
    <row r="322" spans="1:74" x14ac:dyDescent="0.25">
      <c r="A322" s="1">
        <v>2005</v>
      </c>
      <c r="B322" s="7" t="s">
        <v>74</v>
      </c>
      <c r="C322" s="1">
        <v>14</v>
      </c>
      <c r="D322">
        <v>0.49345354000000002</v>
      </c>
      <c r="E322" t="s">
        <v>83</v>
      </c>
      <c r="F322" s="1">
        <v>0</v>
      </c>
      <c r="G322" s="1">
        <v>1</v>
      </c>
      <c r="H322" s="1">
        <v>0</v>
      </c>
      <c r="I322" s="1">
        <v>492.96636254882816</v>
      </c>
      <c r="J322" s="1">
        <v>0</v>
      </c>
      <c r="K322" s="1">
        <v>1</v>
      </c>
      <c r="L322" s="1">
        <v>0</v>
      </c>
      <c r="M322" s="1">
        <v>1</v>
      </c>
      <c r="N322" s="1">
        <v>0</v>
      </c>
      <c r="O322" s="1">
        <v>0</v>
      </c>
      <c r="P322" s="1" t="s">
        <v>52</v>
      </c>
      <c r="Q322" s="1" t="s">
        <v>52</v>
      </c>
      <c r="R322" s="19">
        <v>2.7195490000000002</v>
      </c>
      <c r="S322" s="25">
        <v>16.876850000000001</v>
      </c>
      <c r="T322">
        <v>66.892997741699205</v>
      </c>
      <c r="U322" s="1">
        <v>18.019129584353017</v>
      </c>
      <c r="V322" s="1">
        <v>18.019136428833008</v>
      </c>
      <c r="W322">
        <v>10.075314425730156</v>
      </c>
      <c r="X322" s="1">
        <v>10.2096</v>
      </c>
      <c r="Y322" s="1">
        <v>0.75280290842056274</v>
      </c>
      <c r="Z322" s="1">
        <v>20</v>
      </c>
      <c r="AA322" s="1">
        <v>74.5</v>
      </c>
      <c r="AB322" s="1">
        <v>3.5</v>
      </c>
      <c r="AC322" s="1">
        <v>1.5</v>
      </c>
      <c r="AD322" s="1">
        <v>0</v>
      </c>
      <c r="AE322" s="1">
        <v>0.5</v>
      </c>
      <c r="AF322" s="1">
        <v>0</v>
      </c>
      <c r="AG322" s="1">
        <f t="shared" si="75"/>
        <v>0.2</v>
      </c>
      <c r="AH322" s="1">
        <f t="shared" si="76"/>
        <v>0.745</v>
      </c>
      <c r="AI322" s="1">
        <f t="shared" si="77"/>
        <v>3.5000000000000003E-2</v>
      </c>
      <c r="AJ322" s="1">
        <f t="shared" si="78"/>
        <v>1.4999999999999999E-2</v>
      </c>
      <c r="AK322" s="1">
        <f t="shared" si="79"/>
        <v>0</v>
      </c>
      <c r="AL322" s="1">
        <f t="shared" si="80"/>
        <v>5.0000000000000001E-3</v>
      </c>
      <c r="AM322" s="1">
        <f t="shared" si="81"/>
        <v>0</v>
      </c>
      <c r="AN322" s="1">
        <f t="shared" si="82"/>
        <v>4.0000000000000008E-2</v>
      </c>
      <c r="AO322" s="1">
        <f t="shared" si="83"/>
        <v>0.55502499999999999</v>
      </c>
      <c r="AP322" s="1">
        <f t="shared" si="84"/>
        <v>1.2250000000000002E-3</v>
      </c>
      <c r="AQ322" s="1">
        <f t="shared" si="85"/>
        <v>2.2499999999999999E-4</v>
      </c>
      <c r="AR322" s="1">
        <f t="shared" si="86"/>
        <v>0</v>
      </c>
      <c r="AS322" s="1">
        <f t="shared" si="87"/>
        <v>2.5000000000000001E-5</v>
      </c>
      <c r="AT322" s="1">
        <f t="shared" si="88"/>
        <v>0</v>
      </c>
      <c r="AU322" s="1">
        <f t="shared" si="89"/>
        <v>1.6764459346186082</v>
      </c>
      <c r="AV322" s="1">
        <v>3.5</v>
      </c>
      <c r="AW322" s="1">
        <v>80</v>
      </c>
      <c r="AX322" s="1">
        <v>76</v>
      </c>
      <c r="AY322" s="1"/>
      <c r="AZ322" s="3">
        <v>1.044</v>
      </c>
      <c r="BA322">
        <f t="shared" si="92"/>
        <v>1.1638795986622075</v>
      </c>
      <c r="BB322" s="1">
        <v>16.007999420166016</v>
      </c>
      <c r="BC322" s="1">
        <v>5.5500025749206543</v>
      </c>
      <c r="BD322" s="1">
        <v>1.2646156549453735</v>
      </c>
      <c r="BE322" s="1">
        <v>12.658390045166016</v>
      </c>
      <c r="BF322" s="1">
        <v>2.8843228816986084</v>
      </c>
      <c r="BG322" s="1">
        <v>4.3886871337890625</v>
      </c>
      <c r="BH322" t="e">
        <f>#REF!*100</f>
        <v>#REF!</v>
      </c>
      <c r="BI322" t="s">
        <v>24</v>
      </c>
      <c r="BJ322" t="s">
        <v>58</v>
      </c>
      <c r="BK322">
        <v>0.59650000000000014</v>
      </c>
      <c r="BL322">
        <v>1.6764459346186082</v>
      </c>
      <c r="BM322">
        <v>6.2004409415908288</v>
      </c>
      <c r="BN322">
        <v>0.40349999999999991</v>
      </c>
      <c r="BO322">
        <v>0.13200000000000001</v>
      </c>
      <c r="BP322">
        <v>0.16600000000000001</v>
      </c>
      <c r="BQ322">
        <v>0.16400000000000001</v>
      </c>
      <c r="BR322" s="1">
        <v>0</v>
      </c>
      <c r="BS322" s="15">
        <v>3.3330000000000002</v>
      </c>
      <c r="BT322" s="15">
        <v>3.3330000000000002</v>
      </c>
      <c r="BU322" t="s">
        <v>90</v>
      </c>
      <c r="BV322" t="s">
        <v>90</v>
      </c>
    </row>
    <row r="323" spans="1:74" x14ac:dyDescent="0.25">
      <c r="A323" s="1">
        <v>2006</v>
      </c>
      <c r="B323" s="7" t="s">
        <v>74</v>
      </c>
      <c r="C323" s="1">
        <v>14</v>
      </c>
      <c r="D323">
        <v>0.50726388</v>
      </c>
      <c r="E323" t="s">
        <v>83</v>
      </c>
      <c r="F323" s="1">
        <v>0</v>
      </c>
      <c r="G323" s="1">
        <v>1</v>
      </c>
      <c r="H323" s="1">
        <v>0</v>
      </c>
      <c r="I323" s="1">
        <v>503.82673260498046</v>
      </c>
      <c r="J323" s="1">
        <v>0</v>
      </c>
      <c r="K323" s="1">
        <v>1</v>
      </c>
      <c r="L323" s="1">
        <v>0</v>
      </c>
      <c r="M323" s="1">
        <v>1</v>
      </c>
      <c r="N323" s="1">
        <v>0</v>
      </c>
      <c r="O323" s="1">
        <v>0</v>
      </c>
      <c r="P323" s="1" t="s">
        <v>52</v>
      </c>
      <c r="Q323" s="1" t="s">
        <v>52</v>
      </c>
      <c r="R323" s="19">
        <v>2.8049360000000001</v>
      </c>
      <c r="S323" s="25">
        <v>15.525083500000001</v>
      </c>
      <c r="T323">
        <v>63.509998321533203</v>
      </c>
      <c r="U323" s="1">
        <v>22.680585012698248</v>
      </c>
      <c r="V323" s="1">
        <v>22.680580139160156</v>
      </c>
      <c r="W323">
        <v>6.0826845770881874</v>
      </c>
      <c r="X323" s="1">
        <v>12.0543</v>
      </c>
      <c r="Y323" s="1">
        <v>0.75280290842056274</v>
      </c>
      <c r="Z323" s="1">
        <v>20</v>
      </c>
      <c r="AA323" s="1">
        <v>74.5</v>
      </c>
      <c r="AB323" s="1">
        <v>3.5</v>
      </c>
      <c r="AC323" s="1">
        <v>1.5</v>
      </c>
      <c r="AD323" s="1">
        <v>0</v>
      </c>
      <c r="AE323" s="1">
        <v>0.5</v>
      </c>
      <c r="AF323" s="1">
        <v>0</v>
      </c>
      <c r="AG323" s="1">
        <f t="shared" ref="AG323:AG386" si="93">Z323/100</f>
        <v>0.2</v>
      </c>
      <c r="AH323" s="1">
        <f t="shared" ref="AH323:AH386" si="94">AA323/100</f>
        <v>0.745</v>
      </c>
      <c r="AI323" s="1">
        <f t="shared" ref="AI323:AI386" si="95">AB323/100</f>
        <v>3.5000000000000003E-2</v>
      </c>
      <c r="AJ323" s="1">
        <f t="shared" ref="AJ323:AJ386" si="96">AC323/100</f>
        <v>1.4999999999999999E-2</v>
      </c>
      <c r="AK323" s="1">
        <f t="shared" ref="AK323:AK386" si="97">AD323/100</f>
        <v>0</v>
      </c>
      <c r="AL323" s="1">
        <f t="shared" ref="AL323:AL386" si="98">AE323/100</f>
        <v>5.0000000000000001E-3</v>
      </c>
      <c r="AM323" s="1">
        <f t="shared" ref="AM323:AM386" si="99">AF323/100</f>
        <v>0</v>
      </c>
      <c r="AN323" s="1">
        <f t="shared" ref="AN323:AN386" si="100">AG323^2</f>
        <v>4.0000000000000008E-2</v>
      </c>
      <c r="AO323" s="1">
        <f t="shared" ref="AO323:AO386" si="101">AH323^2</f>
        <v>0.55502499999999999</v>
      </c>
      <c r="AP323" s="1">
        <f t="shared" ref="AP323:AP386" si="102">AI323^2</f>
        <v>1.2250000000000002E-3</v>
      </c>
      <c r="AQ323" s="1">
        <f t="shared" ref="AQ323:AQ386" si="103">AJ323^2</f>
        <v>2.2499999999999999E-4</v>
      </c>
      <c r="AR323" s="1">
        <f t="shared" ref="AR323:AR386" si="104">AK323^2</f>
        <v>0</v>
      </c>
      <c r="AS323" s="1">
        <f t="shared" ref="AS323:AS386" si="105">AL323^2</f>
        <v>2.5000000000000001E-5</v>
      </c>
      <c r="AT323" s="1">
        <f t="shared" ref="AT323:AT386" si="106">AM323^2</f>
        <v>0</v>
      </c>
      <c r="AU323" s="1">
        <f t="shared" ref="AU323:AU386" si="107">1/SUM(AN323:AT323)</f>
        <v>1.6764459346186082</v>
      </c>
      <c r="AV323" s="1">
        <v>3.5</v>
      </c>
      <c r="AW323" s="1">
        <v>80</v>
      </c>
      <c r="AX323" s="1">
        <v>76</v>
      </c>
      <c r="AY323" s="1"/>
      <c r="AZ323" s="3">
        <v>1.0669999999999999</v>
      </c>
      <c r="BA323">
        <f t="shared" si="92"/>
        <v>1.189520624303233</v>
      </c>
      <c r="BB323" s="1">
        <v>15.078060150146484</v>
      </c>
      <c r="BC323" s="1">
        <v>5.3618927001953125</v>
      </c>
      <c r="BD323" s="1">
        <v>1.1664434671401978</v>
      </c>
      <c r="BE323" s="1">
        <v>12.92652416229248</v>
      </c>
      <c r="BF323" s="1">
        <v>2.8120779991149902</v>
      </c>
      <c r="BG323" s="1">
        <v>4.5967874526977539</v>
      </c>
      <c r="BH323" t="e">
        <f>#REF!*100</f>
        <v>#REF!</v>
      </c>
      <c r="BI323" t="s">
        <v>24</v>
      </c>
      <c r="BJ323" t="s">
        <v>58</v>
      </c>
      <c r="BK323">
        <v>0.59650000000000014</v>
      </c>
      <c r="BL323">
        <v>1.6764459346186082</v>
      </c>
      <c r="BM323">
        <v>6.2222324244499978</v>
      </c>
      <c r="BN323">
        <v>0.40349999999999991</v>
      </c>
      <c r="BO323">
        <v>0.13200000000000001</v>
      </c>
      <c r="BP323">
        <v>0.16800000000000001</v>
      </c>
      <c r="BQ323">
        <v>0.16600000000000001</v>
      </c>
      <c r="BR323" s="1">
        <v>0</v>
      </c>
      <c r="BS323" s="15">
        <v>3.3330000000000002</v>
      </c>
      <c r="BT323" s="15">
        <v>3.3330000000000002</v>
      </c>
      <c r="BU323" t="s">
        <v>90</v>
      </c>
      <c r="BV323" t="s">
        <v>90</v>
      </c>
    </row>
    <row r="324" spans="1:74" x14ac:dyDescent="0.25">
      <c r="A324" s="1">
        <v>2007</v>
      </c>
      <c r="B324" s="7" t="s">
        <v>74</v>
      </c>
      <c r="C324" s="1">
        <v>14</v>
      </c>
      <c r="D324">
        <v>0.50894936000000002</v>
      </c>
      <c r="E324" t="s">
        <v>83</v>
      </c>
      <c r="F324" s="1">
        <v>0</v>
      </c>
      <c r="G324" s="1">
        <v>1</v>
      </c>
      <c r="H324" s="1">
        <v>0</v>
      </c>
      <c r="I324" s="1">
        <v>490.60541253662115</v>
      </c>
      <c r="J324" s="1">
        <v>0</v>
      </c>
      <c r="K324" s="1">
        <v>1</v>
      </c>
      <c r="L324" s="1">
        <v>0</v>
      </c>
      <c r="M324" s="1">
        <v>1</v>
      </c>
      <c r="N324" s="1">
        <v>0</v>
      </c>
      <c r="O324" s="1">
        <v>0</v>
      </c>
      <c r="P324" s="1" t="s">
        <v>52</v>
      </c>
      <c r="Q324" s="1" t="s">
        <v>52</v>
      </c>
      <c r="R324" s="19">
        <v>2.6815220000000002</v>
      </c>
      <c r="S324" s="25">
        <v>16.135755499999998</v>
      </c>
      <c r="T324">
        <v>65.579002380371094</v>
      </c>
      <c r="U324" s="1">
        <v>13.901279481783138</v>
      </c>
      <c r="V324" s="1">
        <v>13.901279449462891</v>
      </c>
      <c r="W324">
        <v>9.7660731830290217</v>
      </c>
      <c r="X324" s="1">
        <v>12.271800000000001</v>
      </c>
      <c r="Y324" s="1">
        <v>0.75280290842056274</v>
      </c>
      <c r="Z324" s="1">
        <v>20</v>
      </c>
      <c r="AA324" s="1">
        <v>74.5</v>
      </c>
      <c r="AB324" s="1">
        <v>3.5</v>
      </c>
      <c r="AC324" s="1">
        <v>1.5</v>
      </c>
      <c r="AD324" s="1">
        <v>0</v>
      </c>
      <c r="AE324" s="1">
        <v>0.5</v>
      </c>
      <c r="AF324" s="1">
        <v>0</v>
      </c>
      <c r="AG324" s="1">
        <f t="shared" si="93"/>
        <v>0.2</v>
      </c>
      <c r="AH324" s="1">
        <f t="shared" si="94"/>
        <v>0.745</v>
      </c>
      <c r="AI324" s="1">
        <f t="shared" si="95"/>
        <v>3.5000000000000003E-2</v>
      </c>
      <c r="AJ324" s="1">
        <f t="shared" si="96"/>
        <v>1.4999999999999999E-2</v>
      </c>
      <c r="AK324" s="1">
        <f t="shared" si="97"/>
        <v>0</v>
      </c>
      <c r="AL324" s="1">
        <f t="shared" si="98"/>
        <v>5.0000000000000001E-3</v>
      </c>
      <c r="AM324" s="1">
        <f t="shared" si="99"/>
        <v>0</v>
      </c>
      <c r="AN324" s="1">
        <f t="shared" si="100"/>
        <v>4.0000000000000008E-2</v>
      </c>
      <c r="AO324" s="1">
        <f t="shared" si="101"/>
        <v>0.55502499999999999</v>
      </c>
      <c r="AP324" s="1">
        <f t="shared" si="102"/>
        <v>1.2250000000000002E-3</v>
      </c>
      <c r="AQ324" s="1">
        <f t="shared" si="103"/>
        <v>2.2499999999999999E-4</v>
      </c>
      <c r="AR324" s="1">
        <f t="shared" si="104"/>
        <v>0</v>
      </c>
      <c r="AS324" s="1">
        <f t="shared" si="105"/>
        <v>2.5000000000000001E-5</v>
      </c>
      <c r="AT324" s="1">
        <f t="shared" si="106"/>
        <v>0</v>
      </c>
      <c r="AU324" s="1">
        <f t="shared" si="107"/>
        <v>1.6764459346186082</v>
      </c>
      <c r="AV324" s="1">
        <v>3.5</v>
      </c>
      <c r="AW324" s="1">
        <v>80</v>
      </c>
      <c r="AX324" s="1">
        <v>76</v>
      </c>
      <c r="AY324" s="1"/>
      <c r="AZ324" s="3">
        <v>1.0390000000000001</v>
      </c>
      <c r="BA324">
        <f t="shared" si="92"/>
        <v>1.1583054626532889</v>
      </c>
      <c r="BB324" s="1">
        <v>15.434788703918457</v>
      </c>
      <c r="BC324" s="1">
        <v>5.5684652328491211</v>
      </c>
      <c r="BD324" s="1">
        <v>1.1667131185531616</v>
      </c>
      <c r="BE324" s="1">
        <v>13.229292869567871</v>
      </c>
      <c r="BF324" s="1">
        <v>2.7718210220336914</v>
      </c>
      <c r="BG324" s="1">
        <v>4.7727804183959961</v>
      </c>
      <c r="BH324" t="e">
        <f>#REF!*100</f>
        <v>#REF!</v>
      </c>
      <c r="BI324" t="s">
        <v>24</v>
      </c>
      <c r="BJ324" t="s">
        <v>58</v>
      </c>
      <c r="BK324">
        <v>0.59650000000000014</v>
      </c>
      <c r="BL324">
        <v>1.6764459346186082</v>
      </c>
      <c r="BM324">
        <v>6.1956401642474717</v>
      </c>
      <c r="BN324">
        <v>0.40349999999999991</v>
      </c>
      <c r="BO324">
        <v>0.13200000000000001</v>
      </c>
      <c r="BP324">
        <v>0.16900000000000001</v>
      </c>
      <c r="BQ324">
        <v>0.16800000000000001</v>
      </c>
      <c r="BR324" s="1">
        <v>0</v>
      </c>
      <c r="BS324" s="15">
        <v>3.3330000000000002</v>
      </c>
      <c r="BT324" s="15">
        <v>3.3330000000000002</v>
      </c>
      <c r="BU324" t="s">
        <v>90</v>
      </c>
      <c r="BV324" t="s">
        <v>90</v>
      </c>
    </row>
    <row r="325" spans="1:74" x14ac:dyDescent="0.25">
      <c r="A325" s="1">
        <v>2008</v>
      </c>
      <c r="B325" s="7" t="s">
        <v>74</v>
      </c>
      <c r="C325" s="1">
        <v>14</v>
      </c>
      <c r="D325">
        <v>0.48288088000000001</v>
      </c>
      <c r="E325" t="s">
        <v>83</v>
      </c>
      <c r="F325" s="1">
        <v>0</v>
      </c>
      <c r="G325" s="1">
        <v>1</v>
      </c>
      <c r="H325" s="1">
        <v>0</v>
      </c>
      <c r="I325" s="1">
        <v>478.32847247314447</v>
      </c>
      <c r="J325" s="1">
        <v>0</v>
      </c>
      <c r="K325" s="1">
        <v>1</v>
      </c>
      <c r="L325" s="1">
        <v>0</v>
      </c>
      <c r="M325" s="1">
        <v>1</v>
      </c>
      <c r="N325" s="1">
        <v>0</v>
      </c>
      <c r="O325" s="1">
        <v>0</v>
      </c>
      <c r="P325" s="1" t="s">
        <v>52</v>
      </c>
      <c r="Q325" s="1" t="s">
        <v>52</v>
      </c>
      <c r="R325" s="19">
        <v>2.6460219999999999</v>
      </c>
      <c r="S325" s="25">
        <v>18.921062500000001</v>
      </c>
      <c r="T325">
        <v>66.236999511718807</v>
      </c>
      <c r="U325" s="1">
        <v>15.065339014038942</v>
      </c>
      <c r="V325" s="1">
        <v>15.065342903137207</v>
      </c>
      <c r="W325">
        <v>9.3357063022790214</v>
      </c>
      <c r="X325" s="1">
        <v>11.760899999999999</v>
      </c>
      <c r="Y325" s="1">
        <v>0.75280290842056274</v>
      </c>
      <c r="Z325" s="1">
        <v>20</v>
      </c>
      <c r="AA325" s="1">
        <v>74.5</v>
      </c>
      <c r="AB325" s="1">
        <v>3.5</v>
      </c>
      <c r="AC325" s="1">
        <v>1.5</v>
      </c>
      <c r="AD325" s="1">
        <v>0</v>
      </c>
      <c r="AE325" s="1">
        <v>0.5</v>
      </c>
      <c r="AF325" s="1">
        <v>0</v>
      </c>
      <c r="AG325" s="1">
        <f t="shared" si="93"/>
        <v>0.2</v>
      </c>
      <c r="AH325" s="1">
        <f t="shared" si="94"/>
        <v>0.745</v>
      </c>
      <c r="AI325" s="1">
        <f t="shared" si="95"/>
        <v>3.5000000000000003E-2</v>
      </c>
      <c r="AJ325" s="1">
        <f t="shared" si="96"/>
        <v>1.4999999999999999E-2</v>
      </c>
      <c r="AK325" s="1">
        <f t="shared" si="97"/>
        <v>0</v>
      </c>
      <c r="AL325" s="1">
        <f t="shared" si="98"/>
        <v>5.0000000000000001E-3</v>
      </c>
      <c r="AM325" s="1">
        <f t="shared" si="99"/>
        <v>0</v>
      </c>
      <c r="AN325" s="1">
        <f t="shared" si="100"/>
        <v>4.0000000000000008E-2</v>
      </c>
      <c r="AO325" s="1">
        <f t="shared" si="101"/>
        <v>0.55502499999999999</v>
      </c>
      <c r="AP325" s="1">
        <f t="shared" si="102"/>
        <v>1.2250000000000002E-3</v>
      </c>
      <c r="AQ325" s="1">
        <f t="shared" si="103"/>
        <v>2.2499999999999999E-4</v>
      </c>
      <c r="AR325" s="1">
        <f t="shared" si="104"/>
        <v>0</v>
      </c>
      <c r="AS325" s="1">
        <f t="shared" si="105"/>
        <v>2.5000000000000001E-5</v>
      </c>
      <c r="AT325" s="1">
        <f t="shared" si="106"/>
        <v>0</v>
      </c>
      <c r="AU325" s="1">
        <f t="shared" si="107"/>
        <v>1.6764459346186082</v>
      </c>
      <c r="AV325" s="1">
        <v>3.5</v>
      </c>
      <c r="AW325" s="1">
        <v>80</v>
      </c>
      <c r="AX325" s="1">
        <v>76</v>
      </c>
      <c r="AY325" s="1"/>
      <c r="AZ325" s="3">
        <v>1.0129999999999999</v>
      </c>
      <c r="BA325">
        <f t="shared" si="92"/>
        <v>1.1293199554069118</v>
      </c>
      <c r="BB325" s="1">
        <v>15.602991104125977</v>
      </c>
      <c r="BC325" s="1">
        <v>5.535423755645752</v>
      </c>
      <c r="BD325" s="1">
        <v>1.4217498302459717</v>
      </c>
      <c r="BE325" s="1">
        <v>10.974498748779297</v>
      </c>
      <c r="BF325" s="1">
        <v>2.8187527656555176</v>
      </c>
      <c r="BG325" s="1">
        <v>3.893388032913208</v>
      </c>
      <c r="BH325" t="e">
        <f>#REF!*100</f>
        <v>#REF!</v>
      </c>
      <c r="BI325" t="s">
        <v>24</v>
      </c>
      <c r="BJ325" t="s">
        <v>58</v>
      </c>
      <c r="BK325">
        <v>0.59650000000000014</v>
      </c>
      <c r="BL325">
        <v>1.6764459346186082</v>
      </c>
      <c r="BM325">
        <v>6.1702976773969276</v>
      </c>
      <c r="BN325">
        <v>0.40349999999999991</v>
      </c>
      <c r="BO325">
        <v>0.13200000000000001</v>
      </c>
      <c r="BP325">
        <v>0.17100000000000001</v>
      </c>
      <c r="BQ325">
        <v>0.16900000000000001</v>
      </c>
      <c r="BR325" s="1">
        <v>0</v>
      </c>
      <c r="BS325" s="15">
        <v>3.3330000000000002</v>
      </c>
      <c r="BT325" s="15">
        <v>4.6669999999999998</v>
      </c>
      <c r="BU325" t="s">
        <v>90</v>
      </c>
      <c r="BV325" t="s">
        <v>90</v>
      </c>
    </row>
    <row r="326" spans="1:74" x14ac:dyDescent="0.25">
      <c r="A326" s="1">
        <v>2009</v>
      </c>
      <c r="B326" s="7" t="s">
        <v>74</v>
      </c>
      <c r="C326" s="1">
        <v>14</v>
      </c>
      <c r="D326">
        <v>0.47131896000000001</v>
      </c>
      <c r="E326" t="s">
        <v>83</v>
      </c>
      <c r="F326" s="1">
        <v>0</v>
      </c>
      <c r="G326" s="1">
        <v>1</v>
      </c>
      <c r="H326" s="1">
        <v>0</v>
      </c>
      <c r="I326" s="1">
        <v>481.63380249023436</v>
      </c>
      <c r="J326" s="1">
        <v>0</v>
      </c>
      <c r="K326" s="1">
        <v>1</v>
      </c>
      <c r="L326" s="1">
        <v>1</v>
      </c>
      <c r="M326" s="1">
        <v>0</v>
      </c>
      <c r="N326" s="1">
        <v>0</v>
      </c>
      <c r="O326" s="1">
        <v>0</v>
      </c>
      <c r="P326" s="1" t="s">
        <v>55</v>
      </c>
      <c r="Q326" s="1" t="s">
        <v>55</v>
      </c>
      <c r="R326" s="19">
        <v>2.9299559999999998</v>
      </c>
      <c r="S326" s="25">
        <v>17.1876505</v>
      </c>
      <c r="T326">
        <v>65.819000244140597</v>
      </c>
      <c r="U326" s="1">
        <v>25.68919263447788</v>
      </c>
      <c r="V326" s="1">
        <v>25.689193725585938</v>
      </c>
      <c r="W326">
        <v>2.0431436787557118</v>
      </c>
      <c r="X326" s="1">
        <v>15.1104</v>
      </c>
      <c r="Y326" s="1">
        <v>0.75280290842056274</v>
      </c>
      <c r="Z326" s="1">
        <v>20</v>
      </c>
      <c r="AA326" s="1">
        <v>74.5</v>
      </c>
      <c r="AB326" s="1">
        <v>3.5</v>
      </c>
      <c r="AC326" s="1">
        <v>1.5</v>
      </c>
      <c r="AD326" s="1">
        <v>0</v>
      </c>
      <c r="AE326" s="1">
        <v>0.5</v>
      </c>
      <c r="AF326" s="1">
        <v>0</v>
      </c>
      <c r="AG326" s="1">
        <f t="shared" si="93"/>
        <v>0.2</v>
      </c>
      <c r="AH326" s="1">
        <f t="shared" si="94"/>
        <v>0.745</v>
      </c>
      <c r="AI326" s="1">
        <f t="shared" si="95"/>
        <v>3.5000000000000003E-2</v>
      </c>
      <c r="AJ326" s="1">
        <f t="shared" si="96"/>
        <v>1.4999999999999999E-2</v>
      </c>
      <c r="AK326" s="1">
        <f t="shared" si="97"/>
        <v>0</v>
      </c>
      <c r="AL326" s="1">
        <f t="shared" si="98"/>
        <v>5.0000000000000001E-3</v>
      </c>
      <c r="AM326" s="1">
        <f t="shared" si="99"/>
        <v>0</v>
      </c>
      <c r="AN326" s="1">
        <f t="shared" si="100"/>
        <v>4.0000000000000008E-2</v>
      </c>
      <c r="AO326" s="1">
        <f t="shared" si="101"/>
        <v>0.55502499999999999</v>
      </c>
      <c r="AP326" s="1">
        <f t="shared" si="102"/>
        <v>1.2250000000000002E-3</v>
      </c>
      <c r="AQ326" s="1">
        <f t="shared" si="103"/>
        <v>2.2499999999999999E-4</v>
      </c>
      <c r="AR326" s="1">
        <f t="shared" si="104"/>
        <v>0</v>
      </c>
      <c r="AS326" s="1">
        <f t="shared" si="105"/>
        <v>2.5000000000000001E-5</v>
      </c>
      <c r="AT326" s="1">
        <f t="shared" si="106"/>
        <v>0</v>
      </c>
      <c r="AU326" s="1">
        <f t="shared" si="107"/>
        <v>1.6764459346186082</v>
      </c>
      <c r="AV326" s="1">
        <v>3.5</v>
      </c>
      <c r="AW326" s="1">
        <v>80</v>
      </c>
      <c r="AX326" s="1">
        <v>76</v>
      </c>
      <c r="AY326" s="1"/>
      <c r="AZ326" s="3">
        <v>1.02</v>
      </c>
      <c r="BA326">
        <f t="shared" si="92"/>
        <v>1.1371237458193979</v>
      </c>
      <c r="BB326" s="1">
        <v>15.917407989501953</v>
      </c>
      <c r="BC326" s="1">
        <v>5.8857846260070801</v>
      </c>
      <c r="BD326" s="1">
        <v>1.2780352830886841</v>
      </c>
      <c r="BE326" s="1">
        <v>12.454591751098633</v>
      </c>
      <c r="BF326" s="1">
        <v>2.7043817043304443</v>
      </c>
      <c r="BG326" s="1">
        <v>4.6053380966186523</v>
      </c>
      <c r="BH326" t="e">
        <f>#REF!*100</f>
        <v>#REF!</v>
      </c>
      <c r="BI326" t="s">
        <v>24</v>
      </c>
      <c r="BJ326" t="s">
        <v>58</v>
      </c>
      <c r="BK326">
        <v>0.59650000000000014</v>
      </c>
      <c r="BL326">
        <v>1.6764459346186082</v>
      </c>
      <c r="BM326">
        <v>6.1771840794265609</v>
      </c>
      <c r="BN326">
        <v>0.40349999999999991</v>
      </c>
      <c r="BO326">
        <v>0.13200000000000001</v>
      </c>
      <c r="BP326">
        <v>0.17199999999999999</v>
      </c>
      <c r="BQ326">
        <v>0.17100000000000001</v>
      </c>
      <c r="BR326" s="1">
        <v>0</v>
      </c>
      <c r="BS326" s="15">
        <v>4.6669999999999998</v>
      </c>
      <c r="BT326" s="15">
        <v>4.6669999999999998</v>
      </c>
      <c r="BU326" t="s">
        <v>90</v>
      </c>
      <c r="BV326" t="s">
        <v>90</v>
      </c>
    </row>
    <row r="327" spans="1:74" x14ac:dyDescent="0.25">
      <c r="A327" s="1">
        <v>2010</v>
      </c>
      <c r="B327" s="7" t="s">
        <v>74</v>
      </c>
      <c r="C327" s="1">
        <v>14</v>
      </c>
      <c r="D327">
        <v>0.48917199</v>
      </c>
      <c r="E327" t="s">
        <v>83</v>
      </c>
      <c r="F327" s="1">
        <v>0</v>
      </c>
      <c r="G327" s="1">
        <v>1</v>
      </c>
      <c r="H327" s="1">
        <v>0</v>
      </c>
      <c r="I327" s="1">
        <v>483.99475250244137</v>
      </c>
      <c r="J327" s="1">
        <v>0</v>
      </c>
      <c r="K327" s="1">
        <v>1</v>
      </c>
      <c r="L327" s="1">
        <v>1</v>
      </c>
      <c r="M327" s="1">
        <v>0</v>
      </c>
      <c r="N327" s="1">
        <v>0</v>
      </c>
      <c r="O327" s="1">
        <v>0</v>
      </c>
      <c r="P327" s="1" t="s">
        <v>55</v>
      </c>
      <c r="Q327" s="1" t="s">
        <v>55</v>
      </c>
      <c r="R327" s="19">
        <v>2.7119019999999998</v>
      </c>
      <c r="S327" s="25">
        <v>17.843252</v>
      </c>
      <c r="T327">
        <v>64.643997192382798</v>
      </c>
      <c r="U327" s="1">
        <v>18.789286974925229</v>
      </c>
      <c r="V327" s="1">
        <v>18.789285659790039</v>
      </c>
      <c r="W327">
        <v>6.1002637587343997</v>
      </c>
      <c r="X327" s="1">
        <v>13.2532</v>
      </c>
      <c r="Y327" s="1">
        <v>0.75280290842056274</v>
      </c>
      <c r="Z327" s="1">
        <v>20</v>
      </c>
      <c r="AA327" s="1">
        <v>74.5</v>
      </c>
      <c r="AB327" s="1">
        <v>3.5</v>
      </c>
      <c r="AC327" s="1">
        <v>1.5</v>
      </c>
      <c r="AD327" s="1">
        <v>0</v>
      </c>
      <c r="AE327" s="1">
        <v>0.5</v>
      </c>
      <c r="AF327" s="1">
        <v>0</v>
      </c>
      <c r="AG327" s="1">
        <f t="shared" si="93"/>
        <v>0.2</v>
      </c>
      <c r="AH327" s="1">
        <f t="shared" si="94"/>
        <v>0.745</v>
      </c>
      <c r="AI327" s="1">
        <f t="shared" si="95"/>
        <v>3.5000000000000003E-2</v>
      </c>
      <c r="AJ327" s="1">
        <f t="shared" si="96"/>
        <v>1.4999999999999999E-2</v>
      </c>
      <c r="AK327" s="1">
        <f t="shared" si="97"/>
        <v>0</v>
      </c>
      <c r="AL327" s="1">
        <f t="shared" si="98"/>
        <v>5.0000000000000001E-3</v>
      </c>
      <c r="AM327" s="1">
        <f t="shared" si="99"/>
        <v>0</v>
      </c>
      <c r="AN327" s="1">
        <f t="shared" si="100"/>
        <v>4.0000000000000008E-2</v>
      </c>
      <c r="AO327" s="1">
        <f t="shared" si="101"/>
        <v>0.55502499999999999</v>
      </c>
      <c r="AP327" s="1">
        <f t="shared" si="102"/>
        <v>1.2250000000000002E-3</v>
      </c>
      <c r="AQ327" s="1">
        <f t="shared" si="103"/>
        <v>2.2499999999999999E-4</v>
      </c>
      <c r="AR327" s="1">
        <f t="shared" si="104"/>
        <v>0</v>
      </c>
      <c r="AS327" s="1">
        <f t="shared" si="105"/>
        <v>2.5000000000000001E-5</v>
      </c>
      <c r="AT327" s="1">
        <f t="shared" si="106"/>
        <v>0</v>
      </c>
      <c r="AU327" s="1">
        <f t="shared" si="107"/>
        <v>1.6764459346186082</v>
      </c>
      <c r="AV327" s="1">
        <v>3.5</v>
      </c>
      <c r="AW327" s="1">
        <v>80</v>
      </c>
      <c r="AX327" s="1">
        <v>76</v>
      </c>
      <c r="AY327" s="1"/>
      <c r="AZ327" s="3">
        <v>1.0249999999999999</v>
      </c>
      <c r="BA327">
        <f t="shared" si="92"/>
        <v>1.1426978818283164</v>
      </c>
      <c r="BB327" s="1">
        <v>15.133675575256348</v>
      </c>
      <c r="BC327" s="1">
        <v>5.690943717956543</v>
      </c>
      <c r="BD327" s="1">
        <v>1.1753560304641724</v>
      </c>
      <c r="BE327" s="1">
        <v>12.875823020935059</v>
      </c>
      <c r="BF327" s="1">
        <v>2.6592559814453125</v>
      </c>
      <c r="BG327" s="1">
        <v>4.8418893814086914</v>
      </c>
      <c r="BH327" t="e">
        <f>#REF!*100</f>
        <v>#REF!</v>
      </c>
      <c r="BI327" t="s">
        <v>24</v>
      </c>
      <c r="BJ327" t="s">
        <v>58</v>
      </c>
      <c r="BK327">
        <v>0.59650000000000014</v>
      </c>
      <c r="BL327">
        <v>1.6764459346186082</v>
      </c>
      <c r="BM327">
        <v>6.1820740647207533</v>
      </c>
      <c r="BN327">
        <v>0.40349999999999991</v>
      </c>
      <c r="BO327">
        <v>0.13200000000000001</v>
      </c>
      <c r="BP327">
        <v>0.17399999999999999</v>
      </c>
      <c r="BQ327">
        <v>0.17199999999999999</v>
      </c>
      <c r="BR327" s="1">
        <v>1</v>
      </c>
      <c r="BS327" s="15">
        <v>4.6669999999999998</v>
      </c>
      <c r="BT327" s="15">
        <v>4.6669999999999998</v>
      </c>
      <c r="BU327" t="s">
        <v>90</v>
      </c>
      <c r="BV327" t="s">
        <v>90</v>
      </c>
    </row>
    <row r="328" spans="1:74" x14ac:dyDescent="0.25">
      <c r="A328" s="1">
        <v>2011</v>
      </c>
      <c r="B328" s="7" t="s">
        <v>74</v>
      </c>
      <c r="C328" s="1">
        <v>14</v>
      </c>
      <c r="D328">
        <v>0.50690886000000002</v>
      </c>
      <c r="E328" t="s">
        <v>83</v>
      </c>
      <c r="F328" s="1">
        <v>0</v>
      </c>
      <c r="G328" s="1">
        <v>1</v>
      </c>
      <c r="H328" s="1">
        <v>0</v>
      </c>
      <c r="I328" s="1">
        <v>496.74388256835942</v>
      </c>
      <c r="J328" s="1">
        <v>0</v>
      </c>
      <c r="K328" s="1">
        <v>1</v>
      </c>
      <c r="L328" s="1">
        <v>1</v>
      </c>
      <c r="M328" s="1">
        <v>0</v>
      </c>
      <c r="N328" s="1">
        <v>0</v>
      </c>
      <c r="O328" s="1">
        <v>0</v>
      </c>
      <c r="P328" s="1" t="s">
        <v>55</v>
      </c>
      <c r="Q328" s="1" t="s">
        <v>55</v>
      </c>
      <c r="R328" s="19">
        <v>2.8965839999999998</v>
      </c>
      <c r="S328" s="25">
        <v>21.079264500000001</v>
      </c>
      <c r="T328">
        <v>64.748001098632798</v>
      </c>
      <c r="U328" s="1">
        <v>10.539039904007883</v>
      </c>
      <c r="V328" s="1">
        <v>6.888267993927002</v>
      </c>
      <c r="W328">
        <v>6.2050603358988781</v>
      </c>
      <c r="X328" s="1">
        <v>14.9855</v>
      </c>
      <c r="Y328" s="1">
        <v>0.75280290842056274</v>
      </c>
      <c r="Z328" s="1">
        <v>20</v>
      </c>
      <c r="AA328" s="1">
        <v>74.5</v>
      </c>
      <c r="AB328" s="1">
        <v>3.5</v>
      </c>
      <c r="AC328" s="1">
        <v>1.5</v>
      </c>
      <c r="AD328" s="1">
        <v>0</v>
      </c>
      <c r="AE328" s="1">
        <v>0.5</v>
      </c>
      <c r="AF328" s="1">
        <v>0</v>
      </c>
      <c r="AG328" s="1">
        <f t="shared" si="93"/>
        <v>0.2</v>
      </c>
      <c r="AH328" s="1">
        <f t="shared" si="94"/>
        <v>0.745</v>
      </c>
      <c r="AI328" s="1">
        <f t="shared" si="95"/>
        <v>3.5000000000000003E-2</v>
      </c>
      <c r="AJ328" s="1">
        <f t="shared" si="96"/>
        <v>1.4999999999999999E-2</v>
      </c>
      <c r="AK328" s="1">
        <f t="shared" si="97"/>
        <v>0</v>
      </c>
      <c r="AL328" s="1">
        <f t="shared" si="98"/>
        <v>5.0000000000000001E-3</v>
      </c>
      <c r="AM328" s="1">
        <f t="shared" si="99"/>
        <v>0</v>
      </c>
      <c r="AN328" s="1">
        <f t="shared" si="100"/>
        <v>4.0000000000000008E-2</v>
      </c>
      <c r="AO328" s="1">
        <f t="shared" si="101"/>
        <v>0.55502499999999999</v>
      </c>
      <c r="AP328" s="1">
        <f t="shared" si="102"/>
        <v>1.2250000000000002E-3</v>
      </c>
      <c r="AQ328" s="1">
        <f t="shared" si="103"/>
        <v>2.2499999999999999E-4</v>
      </c>
      <c r="AR328" s="1">
        <f t="shared" si="104"/>
        <v>0</v>
      </c>
      <c r="AS328" s="1">
        <f t="shared" si="105"/>
        <v>2.5000000000000001E-5</v>
      </c>
      <c r="AT328" s="1">
        <f t="shared" si="106"/>
        <v>0</v>
      </c>
      <c r="AU328" s="1">
        <f t="shared" si="107"/>
        <v>1.6764459346186082</v>
      </c>
      <c r="AV328" s="1">
        <v>3.5</v>
      </c>
      <c r="AW328" s="1">
        <v>80</v>
      </c>
      <c r="AX328" s="1">
        <v>76</v>
      </c>
      <c r="AY328" s="1"/>
      <c r="AZ328" s="3">
        <v>1.052</v>
      </c>
      <c r="BA328">
        <f t="shared" si="92"/>
        <v>1.1727982162764772</v>
      </c>
      <c r="BB328" s="1">
        <v>15.463466644287109</v>
      </c>
      <c r="BC328" s="1">
        <v>5.5884852409362793</v>
      </c>
      <c r="BD328" s="1">
        <v>1.0919982194900513</v>
      </c>
      <c r="BE328" s="1">
        <v>14.160707473754883</v>
      </c>
      <c r="BF328" s="1">
        <v>2.7670230865478516</v>
      </c>
      <c r="BG328" s="1">
        <v>5.1176691055297852</v>
      </c>
      <c r="BH328" t="e">
        <f>#REF!*100</f>
        <v>#REF!</v>
      </c>
      <c r="BI328" t="s">
        <v>24</v>
      </c>
      <c r="BJ328" t="s">
        <v>58</v>
      </c>
      <c r="BK328">
        <v>0.59650000000000014</v>
      </c>
      <c r="BL328">
        <v>1.6764459346186082</v>
      </c>
      <c r="BM328">
        <v>6.2080745664458998</v>
      </c>
      <c r="BN328">
        <v>0.40349999999999991</v>
      </c>
      <c r="BO328">
        <v>0.13200000000000001</v>
      </c>
      <c r="BP328">
        <v>0.17599999999999999</v>
      </c>
      <c r="BQ328">
        <v>0.17399999999999999</v>
      </c>
      <c r="BR328" s="1">
        <v>1</v>
      </c>
      <c r="BS328" s="15">
        <v>4.6669999999999998</v>
      </c>
      <c r="BT328" s="15">
        <v>4.6669999999999998</v>
      </c>
      <c r="BU328" t="s">
        <v>90</v>
      </c>
      <c r="BV328" t="s">
        <v>90</v>
      </c>
    </row>
    <row r="329" spans="1:74" x14ac:dyDescent="0.25">
      <c r="A329" s="1">
        <v>2012</v>
      </c>
      <c r="B329" s="7" t="s">
        <v>74</v>
      </c>
      <c r="C329" s="1">
        <v>14</v>
      </c>
      <c r="D329">
        <v>0.45547165000000001</v>
      </c>
      <c r="E329" t="s">
        <v>83</v>
      </c>
      <c r="F329" s="1">
        <v>0</v>
      </c>
      <c r="G329" s="1">
        <v>1</v>
      </c>
      <c r="H329" s="1">
        <v>0</v>
      </c>
      <c r="I329" s="1">
        <v>490.60541253662115</v>
      </c>
      <c r="J329" s="1">
        <v>0</v>
      </c>
      <c r="K329" s="1">
        <v>1</v>
      </c>
      <c r="L329" s="1">
        <v>1</v>
      </c>
      <c r="M329" s="1">
        <v>0</v>
      </c>
      <c r="N329" s="1">
        <v>0</v>
      </c>
      <c r="O329" s="1">
        <v>0</v>
      </c>
      <c r="P329" s="1" t="s">
        <v>55</v>
      </c>
      <c r="Q329" s="1" t="s">
        <v>55</v>
      </c>
      <c r="R329" s="19">
        <v>3.342946</v>
      </c>
      <c r="S329" s="25">
        <v>18.822221499999998</v>
      </c>
      <c r="T329">
        <v>68.364997863769503</v>
      </c>
      <c r="U329" s="1">
        <v>11.848627410681148</v>
      </c>
      <c r="V329" s="1">
        <v>12.016297340393066</v>
      </c>
      <c r="W329">
        <v>4.7473447212132527</v>
      </c>
      <c r="X329" s="1">
        <v>17.846699999999998</v>
      </c>
      <c r="Y329" s="1">
        <v>0.69220900535583496</v>
      </c>
      <c r="Z329" s="1">
        <v>20</v>
      </c>
      <c r="AA329" s="1">
        <v>74.5</v>
      </c>
      <c r="AB329" s="1">
        <v>3.5</v>
      </c>
      <c r="AC329" s="1">
        <v>1.5</v>
      </c>
      <c r="AD329" s="1">
        <v>0</v>
      </c>
      <c r="AE329" s="1">
        <v>0.5</v>
      </c>
      <c r="AF329" s="1">
        <v>0</v>
      </c>
      <c r="AG329" s="1">
        <f t="shared" si="93"/>
        <v>0.2</v>
      </c>
      <c r="AH329" s="1">
        <f t="shared" si="94"/>
        <v>0.745</v>
      </c>
      <c r="AI329" s="1">
        <f t="shared" si="95"/>
        <v>3.5000000000000003E-2</v>
      </c>
      <c r="AJ329" s="1">
        <f t="shared" si="96"/>
        <v>1.4999999999999999E-2</v>
      </c>
      <c r="AK329" s="1">
        <f t="shared" si="97"/>
        <v>0</v>
      </c>
      <c r="AL329" s="1">
        <f t="shared" si="98"/>
        <v>5.0000000000000001E-3</v>
      </c>
      <c r="AM329" s="1">
        <f t="shared" si="99"/>
        <v>0</v>
      </c>
      <c r="AN329" s="1">
        <f t="shared" si="100"/>
        <v>4.0000000000000008E-2</v>
      </c>
      <c r="AO329" s="1">
        <f t="shared" si="101"/>
        <v>0.55502499999999999</v>
      </c>
      <c r="AP329" s="1">
        <f t="shared" si="102"/>
        <v>1.2250000000000002E-3</v>
      </c>
      <c r="AQ329" s="1">
        <f t="shared" si="103"/>
        <v>2.2499999999999999E-4</v>
      </c>
      <c r="AR329" s="1">
        <f t="shared" si="104"/>
        <v>0</v>
      </c>
      <c r="AS329" s="1">
        <f t="shared" si="105"/>
        <v>2.5000000000000001E-5</v>
      </c>
      <c r="AT329" s="1">
        <f t="shared" si="106"/>
        <v>0</v>
      </c>
      <c r="AU329" s="1">
        <f t="shared" si="107"/>
        <v>1.6764459346186082</v>
      </c>
      <c r="AV329" s="1">
        <v>3.5</v>
      </c>
      <c r="AW329" s="1">
        <v>80</v>
      </c>
      <c r="AX329" s="1">
        <v>76</v>
      </c>
      <c r="AY329" s="1"/>
      <c r="AZ329" s="3">
        <v>1.0390000000000001</v>
      </c>
      <c r="BA329">
        <f t="shared" si="92"/>
        <v>1.1583054626532889</v>
      </c>
      <c r="BB329" s="1">
        <v>15.793257713317871</v>
      </c>
      <c r="BC329" s="1">
        <v>5.4860267639160156</v>
      </c>
      <c r="BD329" s="1">
        <v>1.0086404085159302</v>
      </c>
      <c r="BE329" s="1">
        <v>15.657966613769531</v>
      </c>
      <c r="BF329" s="1">
        <v>2.8788154125213623</v>
      </c>
      <c r="BG329" s="1">
        <v>5.4390311241149902</v>
      </c>
      <c r="BH329" t="e">
        <f>#REF!*100</f>
        <v>#REF!</v>
      </c>
      <c r="BI329" t="s">
        <v>24</v>
      </c>
      <c r="BJ329" t="s">
        <v>58</v>
      </c>
      <c r="BK329">
        <v>0.59650000000000014</v>
      </c>
      <c r="BL329">
        <v>1.6764459346186082</v>
      </c>
      <c r="BM329">
        <v>6.1956401642474717</v>
      </c>
      <c r="BN329">
        <v>0.40349999999999991</v>
      </c>
      <c r="BO329">
        <v>0.13200000000000001</v>
      </c>
      <c r="BP329">
        <v>0.17699999999999999</v>
      </c>
      <c r="BQ329">
        <v>0.17599999999999999</v>
      </c>
      <c r="BR329" s="1">
        <v>1</v>
      </c>
      <c r="BS329" s="15">
        <v>4.6669999999999998</v>
      </c>
      <c r="BT329" s="15">
        <v>4.6669999999999998</v>
      </c>
      <c r="BU329" t="s">
        <v>90</v>
      </c>
      <c r="BV329" t="s">
        <v>90</v>
      </c>
    </row>
    <row r="330" spans="1:74" x14ac:dyDescent="0.25">
      <c r="A330" s="1">
        <v>2013</v>
      </c>
      <c r="B330" s="7" t="s">
        <v>74</v>
      </c>
      <c r="C330" s="1">
        <v>14</v>
      </c>
      <c r="D330">
        <v>0.46066473000000002</v>
      </c>
      <c r="E330" t="s">
        <v>83</v>
      </c>
      <c r="F330" s="1">
        <v>0</v>
      </c>
      <c r="G330" s="1">
        <v>1</v>
      </c>
      <c r="H330" s="1">
        <v>0</v>
      </c>
      <c r="I330" s="1">
        <v>477.85628247070315</v>
      </c>
      <c r="J330" s="1">
        <v>0</v>
      </c>
      <c r="K330" s="1">
        <v>1</v>
      </c>
      <c r="L330" s="1">
        <v>0</v>
      </c>
      <c r="M330" s="1">
        <v>0</v>
      </c>
      <c r="N330" s="1">
        <v>1</v>
      </c>
      <c r="O330" s="1">
        <v>0</v>
      </c>
      <c r="P330" s="1" t="s">
        <v>54</v>
      </c>
      <c r="Q330" s="1" t="s">
        <v>54</v>
      </c>
      <c r="R330" s="19">
        <v>3.085785</v>
      </c>
      <c r="S330" s="25">
        <v>24.04243</v>
      </c>
      <c r="T330">
        <v>66.809997558593807</v>
      </c>
      <c r="U330" s="1">
        <v>18.754871285972801</v>
      </c>
      <c r="V330" s="11"/>
      <c r="W330">
        <v>0.43425743939668848</v>
      </c>
      <c r="X330" s="11">
        <f>(X328+X329)/2</f>
        <v>16.4161</v>
      </c>
      <c r="Y330" s="1">
        <v>0.69220900535583496</v>
      </c>
      <c r="Z330" s="1">
        <v>20</v>
      </c>
      <c r="AA330" s="1">
        <v>74.5</v>
      </c>
      <c r="AB330" s="1">
        <v>3.5</v>
      </c>
      <c r="AC330" s="1">
        <v>1.5</v>
      </c>
      <c r="AD330" s="1">
        <v>0</v>
      </c>
      <c r="AE330" s="1">
        <v>0.5</v>
      </c>
      <c r="AF330" s="1">
        <v>0</v>
      </c>
      <c r="AG330" s="1">
        <f t="shared" si="93"/>
        <v>0.2</v>
      </c>
      <c r="AH330" s="1">
        <f t="shared" si="94"/>
        <v>0.745</v>
      </c>
      <c r="AI330" s="1">
        <f t="shared" si="95"/>
        <v>3.5000000000000003E-2</v>
      </c>
      <c r="AJ330" s="1">
        <f t="shared" si="96"/>
        <v>1.4999999999999999E-2</v>
      </c>
      <c r="AK330" s="1">
        <f t="shared" si="97"/>
        <v>0</v>
      </c>
      <c r="AL330" s="1">
        <f t="shared" si="98"/>
        <v>5.0000000000000001E-3</v>
      </c>
      <c r="AM330" s="1">
        <f t="shared" si="99"/>
        <v>0</v>
      </c>
      <c r="AN330" s="1">
        <f t="shared" si="100"/>
        <v>4.0000000000000008E-2</v>
      </c>
      <c r="AO330" s="1">
        <f t="shared" si="101"/>
        <v>0.55502499999999999</v>
      </c>
      <c r="AP330" s="1">
        <f t="shared" si="102"/>
        <v>1.2250000000000002E-3</v>
      </c>
      <c r="AQ330" s="1">
        <f t="shared" si="103"/>
        <v>2.2499999999999999E-4</v>
      </c>
      <c r="AR330" s="1">
        <f t="shared" si="104"/>
        <v>0</v>
      </c>
      <c r="AS330" s="1">
        <f t="shared" si="105"/>
        <v>2.5000000000000001E-5</v>
      </c>
      <c r="AT330" s="1">
        <f t="shared" si="106"/>
        <v>0</v>
      </c>
      <c r="AU330" s="1">
        <f t="shared" si="107"/>
        <v>1.6764459346186082</v>
      </c>
      <c r="AV330" s="1">
        <v>3.5</v>
      </c>
      <c r="AW330" s="1">
        <v>80</v>
      </c>
      <c r="AX330" s="1">
        <v>76</v>
      </c>
      <c r="AY330" s="1"/>
      <c r="AZ330" s="3">
        <v>1.012</v>
      </c>
      <c r="BA330">
        <f t="shared" si="92"/>
        <v>1.1282051282051282</v>
      </c>
      <c r="BB330" s="1"/>
      <c r="BC330" s="1"/>
      <c r="BD330" s="1"/>
      <c r="BE330" s="1"/>
      <c r="BF330" s="1"/>
      <c r="BG330" s="1"/>
      <c r="BH330" t="e">
        <f>#REF!*100</f>
        <v>#REF!</v>
      </c>
      <c r="BI330" t="s">
        <v>24</v>
      </c>
      <c r="BJ330" t="s">
        <v>58</v>
      </c>
      <c r="BK330">
        <v>0.59650000000000014</v>
      </c>
      <c r="BL330">
        <v>1.6764459346186082</v>
      </c>
      <c r="BM330">
        <v>6.1693100229956546</v>
      </c>
      <c r="BN330">
        <v>0.40349999999999991</v>
      </c>
      <c r="BO330">
        <v>0.13200000000000001</v>
      </c>
      <c r="BP330">
        <v>0.17899999999999999</v>
      </c>
      <c r="BQ330">
        <v>0.17699999999999999</v>
      </c>
      <c r="BR330" s="1">
        <v>1</v>
      </c>
      <c r="BS330" s="15">
        <v>4.6669999999999998</v>
      </c>
      <c r="BT330" s="15">
        <v>4.6669999999999998</v>
      </c>
      <c r="BU330" t="s">
        <v>90</v>
      </c>
      <c r="BV330" t="s">
        <v>90</v>
      </c>
    </row>
    <row r="331" spans="1:74" x14ac:dyDescent="0.25">
      <c r="A331" s="1">
        <v>2014</v>
      </c>
      <c r="B331" s="7" t="s">
        <v>74</v>
      </c>
      <c r="C331" s="1">
        <v>14</v>
      </c>
      <c r="D331">
        <v>0.48893987999999999</v>
      </c>
      <c r="E331" t="s">
        <v>83</v>
      </c>
      <c r="F331" s="1">
        <v>0</v>
      </c>
      <c r="G331" s="1">
        <v>1</v>
      </c>
      <c r="H331" s="1">
        <v>0</v>
      </c>
      <c r="I331" s="1">
        <v>492.49417254638666</v>
      </c>
      <c r="J331" s="1">
        <v>0</v>
      </c>
      <c r="K331" s="1">
        <v>1</v>
      </c>
      <c r="L331" s="1">
        <v>0</v>
      </c>
      <c r="M331" s="1">
        <v>0</v>
      </c>
      <c r="N331" s="1">
        <v>1</v>
      </c>
      <c r="O331" s="1">
        <v>0</v>
      </c>
      <c r="P331" s="1" t="s">
        <v>54</v>
      </c>
      <c r="Q331" s="1" t="s">
        <v>54</v>
      </c>
      <c r="R331" s="19">
        <v>3.0331049999999999</v>
      </c>
      <c r="S331" s="25">
        <v>23.485185999999999</v>
      </c>
      <c r="T331">
        <v>64.541999816894503</v>
      </c>
      <c r="U331" s="1">
        <v>14.195416056862999</v>
      </c>
      <c r="V331" s="11"/>
      <c r="W331">
        <v>6.1216570378463757</v>
      </c>
      <c r="X331" s="11">
        <v>16.4161</v>
      </c>
      <c r="Y331" s="1">
        <v>0.69220900535583496</v>
      </c>
      <c r="Z331" s="1">
        <v>20</v>
      </c>
      <c r="AA331" s="1">
        <v>74.5</v>
      </c>
      <c r="AB331" s="1">
        <v>3.5</v>
      </c>
      <c r="AC331" s="1">
        <v>1.5</v>
      </c>
      <c r="AD331" s="1">
        <v>0</v>
      </c>
      <c r="AE331" s="1">
        <v>0.5</v>
      </c>
      <c r="AF331" s="1">
        <v>0</v>
      </c>
      <c r="AG331" s="1">
        <f t="shared" si="93"/>
        <v>0.2</v>
      </c>
      <c r="AH331" s="1">
        <f t="shared" si="94"/>
        <v>0.745</v>
      </c>
      <c r="AI331" s="1">
        <f t="shared" si="95"/>
        <v>3.5000000000000003E-2</v>
      </c>
      <c r="AJ331" s="1">
        <f t="shared" si="96"/>
        <v>1.4999999999999999E-2</v>
      </c>
      <c r="AK331" s="1">
        <f t="shared" si="97"/>
        <v>0</v>
      </c>
      <c r="AL331" s="1">
        <f t="shared" si="98"/>
        <v>5.0000000000000001E-3</v>
      </c>
      <c r="AM331" s="1">
        <f t="shared" si="99"/>
        <v>0</v>
      </c>
      <c r="AN331" s="1">
        <f t="shared" si="100"/>
        <v>4.0000000000000008E-2</v>
      </c>
      <c r="AO331" s="1">
        <f t="shared" si="101"/>
        <v>0.55502499999999999</v>
      </c>
      <c r="AP331" s="1">
        <f t="shared" si="102"/>
        <v>1.2250000000000002E-3</v>
      </c>
      <c r="AQ331" s="1">
        <f t="shared" si="103"/>
        <v>2.2499999999999999E-4</v>
      </c>
      <c r="AR331" s="1">
        <f t="shared" si="104"/>
        <v>0</v>
      </c>
      <c r="AS331" s="1">
        <f t="shared" si="105"/>
        <v>2.5000000000000001E-5</v>
      </c>
      <c r="AT331" s="1">
        <f t="shared" si="106"/>
        <v>0</v>
      </c>
      <c r="AU331" s="1">
        <f t="shared" si="107"/>
        <v>1.6764459346186082</v>
      </c>
      <c r="AV331" s="1">
        <v>3.5</v>
      </c>
      <c r="AW331" s="1">
        <v>80</v>
      </c>
      <c r="AX331" s="1">
        <v>76</v>
      </c>
      <c r="AY331" s="1"/>
      <c r="AZ331" s="3">
        <v>1.0429999999999999</v>
      </c>
      <c r="BA331">
        <f t="shared" si="92"/>
        <v>1.1627647714604235</v>
      </c>
      <c r="BB331" s="1"/>
      <c r="BC331" s="1"/>
      <c r="BD331" s="1"/>
      <c r="BE331" s="1"/>
      <c r="BF331" s="1"/>
      <c r="BG331" s="1"/>
      <c r="BH331" t="e">
        <f>#REF!*100</f>
        <v>#REF!</v>
      </c>
      <c r="BI331" t="s">
        <v>24</v>
      </c>
      <c r="BJ331" t="s">
        <v>58</v>
      </c>
      <c r="BK331">
        <v>0.59650000000000014</v>
      </c>
      <c r="BL331">
        <v>1.6764459346186082</v>
      </c>
      <c r="BM331">
        <v>6.199482628149017</v>
      </c>
      <c r="BN331">
        <v>0.40349999999999991</v>
      </c>
      <c r="BO331">
        <v>0.13200000000000001</v>
      </c>
      <c r="BP331">
        <v>0.17899999999999999</v>
      </c>
      <c r="BQ331">
        <v>0.17899999999999999</v>
      </c>
      <c r="BR331" s="1">
        <v>0</v>
      </c>
      <c r="BS331" s="15">
        <v>4.6669999999999998</v>
      </c>
      <c r="BT331" s="15">
        <v>4.6669999999999998</v>
      </c>
      <c r="BU331" t="s">
        <v>90</v>
      </c>
      <c r="BV331" t="s">
        <v>90</v>
      </c>
    </row>
    <row r="332" spans="1:74" x14ac:dyDescent="0.25">
      <c r="A332" s="1">
        <v>1993</v>
      </c>
      <c r="B332" s="7" t="s">
        <v>75</v>
      </c>
      <c r="C332" s="1">
        <v>15</v>
      </c>
      <c r="D332">
        <v>0.38711272581030398</v>
      </c>
      <c r="E332" t="s">
        <v>82</v>
      </c>
      <c r="F332" s="1">
        <v>1</v>
      </c>
      <c r="G332" s="1">
        <v>0</v>
      </c>
      <c r="H332" s="1">
        <v>0</v>
      </c>
      <c r="I332" s="1">
        <v>130.73900299072264</v>
      </c>
      <c r="J332" s="1">
        <v>0</v>
      </c>
      <c r="K332" s="1">
        <v>1</v>
      </c>
      <c r="L332" s="1">
        <v>0</v>
      </c>
      <c r="M332" s="1">
        <v>1</v>
      </c>
      <c r="N332" s="1">
        <v>0</v>
      </c>
      <c r="O332" s="1">
        <v>0</v>
      </c>
      <c r="P332" s="1" t="s">
        <v>52</v>
      </c>
      <c r="Q332" s="1" t="s">
        <v>52</v>
      </c>
      <c r="R332" s="10">
        <v>1.5200353816669201</v>
      </c>
      <c r="S332" s="11">
        <v>24.347038683664199</v>
      </c>
      <c r="T332">
        <v>55.299999237060497</v>
      </c>
      <c r="U332" s="1">
        <v>32.091906552997784</v>
      </c>
      <c r="V332" s="11"/>
      <c r="W332">
        <v>47.04786871662057</v>
      </c>
      <c r="X332" s="1">
        <v>5.3</v>
      </c>
      <c r="Y332" s="1">
        <v>0.75762438774108887</v>
      </c>
      <c r="Z332" s="1">
        <v>15</v>
      </c>
      <c r="AA332" s="1">
        <v>37</v>
      </c>
      <c r="AB332" s="1">
        <v>9.6999999999999993</v>
      </c>
      <c r="AC332" s="1">
        <v>35.5</v>
      </c>
      <c r="AD332" s="1">
        <v>0</v>
      </c>
      <c r="AE332" s="1">
        <v>0.8</v>
      </c>
      <c r="AF332" s="1">
        <v>0</v>
      </c>
      <c r="AG332" s="1">
        <f t="shared" si="93"/>
        <v>0.15</v>
      </c>
      <c r="AH332" s="1">
        <f t="shared" si="94"/>
        <v>0.37</v>
      </c>
      <c r="AI332" s="1">
        <f t="shared" si="95"/>
        <v>9.6999999999999989E-2</v>
      </c>
      <c r="AJ332" s="1">
        <f t="shared" si="96"/>
        <v>0.35499999999999998</v>
      </c>
      <c r="AK332" s="1">
        <f t="shared" si="97"/>
        <v>0</v>
      </c>
      <c r="AL332" s="1">
        <f t="shared" si="98"/>
        <v>8.0000000000000002E-3</v>
      </c>
      <c r="AM332" s="1">
        <f t="shared" si="99"/>
        <v>0</v>
      </c>
      <c r="AN332" s="1">
        <f t="shared" si="100"/>
        <v>2.2499999999999999E-2</v>
      </c>
      <c r="AO332" s="1">
        <f t="shared" si="101"/>
        <v>0.13689999999999999</v>
      </c>
      <c r="AP332" s="1">
        <f t="shared" si="102"/>
        <v>9.4089999999999972E-3</v>
      </c>
      <c r="AQ332" s="1">
        <f t="shared" si="103"/>
        <v>0.126025</v>
      </c>
      <c r="AR332" s="1">
        <f t="shared" si="104"/>
        <v>0</v>
      </c>
      <c r="AS332" s="1">
        <f t="shared" si="105"/>
        <v>6.3999999999999997E-5</v>
      </c>
      <c r="AT332" s="1">
        <f t="shared" si="106"/>
        <v>0</v>
      </c>
      <c r="AU332" s="1">
        <f t="shared" si="107"/>
        <v>3.3910029908646382</v>
      </c>
      <c r="AV332" s="1">
        <v>9.6999999999999993</v>
      </c>
      <c r="AW332" s="1">
        <v>83</v>
      </c>
      <c r="AX332" s="1">
        <v>72.5</v>
      </c>
      <c r="AY332" s="1"/>
      <c r="AZ332" s="3">
        <v>0.35</v>
      </c>
      <c r="BA332">
        <f t="shared" ref="BA332:BA353" si="108">AZ332/AZ$310</f>
        <v>0.38588754134509368</v>
      </c>
      <c r="BB332" s="1"/>
      <c r="BC332" s="1"/>
      <c r="BD332" s="1"/>
      <c r="BE332" s="1"/>
      <c r="BF332" s="1"/>
      <c r="BG332" s="1"/>
      <c r="BH332" t="e">
        <f>#REF!*100</f>
        <v>#REF!</v>
      </c>
      <c r="BI332" t="s">
        <v>57</v>
      </c>
      <c r="BJ332" t="s">
        <v>58</v>
      </c>
      <c r="BK332">
        <v>0.29489799999999999</v>
      </c>
      <c r="BL332">
        <v>3.3910029908646382</v>
      </c>
      <c r="BM332">
        <v>4.8732029922623026</v>
      </c>
      <c r="BN332">
        <v>0.70510200000000001</v>
      </c>
      <c r="BO332">
        <v>0.63800000000000001</v>
      </c>
      <c r="BP332">
        <v>0.626</v>
      </c>
      <c r="BQ332">
        <v>0.626</v>
      </c>
      <c r="BR332" s="1">
        <v>0</v>
      </c>
      <c r="BS332" s="15">
        <v>4</v>
      </c>
      <c r="BT332" s="15">
        <v>4</v>
      </c>
      <c r="BU332" t="s">
        <v>90</v>
      </c>
      <c r="BV332" t="s">
        <v>90</v>
      </c>
    </row>
    <row r="333" spans="1:74" x14ac:dyDescent="0.25">
      <c r="A333" s="1">
        <v>1994</v>
      </c>
      <c r="B333" s="7" t="s">
        <v>75</v>
      </c>
      <c r="C333" s="1">
        <v>15</v>
      </c>
      <c r="D333">
        <v>0.41961123461843403</v>
      </c>
      <c r="E333" t="s">
        <v>82</v>
      </c>
      <c r="F333" s="1">
        <v>1</v>
      </c>
      <c r="G333" s="1">
        <v>0</v>
      </c>
      <c r="H333" s="1">
        <v>0</v>
      </c>
      <c r="I333" s="1">
        <v>169.2136238708496</v>
      </c>
      <c r="J333" s="1">
        <v>0</v>
      </c>
      <c r="K333" s="1">
        <v>1</v>
      </c>
      <c r="L333" s="1">
        <v>0</v>
      </c>
      <c r="M333" s="1">
        <v>1</v>
      </c>
      <c r="N333" s="1">
        <v>0</v>
      </c>
      <c r="O333" s="1">
        <v>0</v>
      </c>
      <c r="P333" s="1" t="s">
        <v>52</v>
      </c>
      <c r="Q333" s="1" t="s">
        <v>52</v>
      </c>
      <c r="R333" s="10">
        <v>2.0044852024092301</v>
      </c>
      <c r="S333" s="11">
        <v>25.235196688358499</v>
      </c>
      <c r="T333">
        <v>55.700000762939503</v>
      </c>
      <c r="U333" s="1">
        <v>23.769372432352895</v>
      </c>
      <c r="V333" s="11"/>
      <c r="W333">
        <v>25.513684805105058</v>
      </c>
      <c r="X333" s="1">
        <v>6.7</v>
      </c>
      <c r="Y333" s="1">
        <v>0.81821829080581665</v>
      </c>
      <c r="Z333" s="1">
        <v>15</v>
      </c>
      <c r="AA333" s="1">
        <v>37</v>
      </c>
      <c r="AB333" s="1">
        <v>9.6999999999999993</v>
      </c>
      <c r="AC333" s="1">
        <v>35.5</v>
      </c>
      <c r="AD333" s="1">
        <v>0</v>
      </c>
      <c r="AE333" s="1">
        <v>0.8</v>
      </c>
      <c r="AF333" s="1">
        <v>0</v>
      </c>
      <c r="AG333" s="1">
        <f t="shared" si="93"/>
        <v>0.15</v>
      </c>
      <c r="AH333" s="1">
        <f t="shared" si="94"/>
        <v>0.37</v>
      </c>
      <c r="AI333" s="1">
        <f t="shared" si="95"/>
        <v>9.6999999999999989E-2</v>
      </c>
      <c r="AJ333" s="1">
        <f t="shared" si="96"/>
        <v>0.35499999999999998</v>
      </c>
      <c r="AK333" s="1">
        <f t="shared" si="97"/>
        <v>0</v>
      </c>
      <c r="AL333" s="1">
        <f t="shared" si="98"/>
        <v>8.0000000000000002E-3</v>
      </c>
      <c r="AM333" s="1">
        <f t="shared" si="99"/>
        <v>0</v>
      </c>
      <c r="AN333" s="1">
        <f t="shared" si="100"/>
        <v>2.2499999999999999E-2</v>
      </c>
      <c r="AO333" s="1">
        <f t="shared" si="101"/>
        <v>0.13689999999999999</v>
      </c>
      <c r="AP333" s="1">
        <f t="shared" si="102"/>
        <v>9.4089999999999972E-3</v>
      </c>
      <c r="AQ333" s="1">
        <f t="shared" si="103"/>
        <v>0.126025</v>
      </c>
      <c r="AR333" s="1">
        <f t="shared" si="104"/>
        <v>0</v>
      </c>
      <c r="AS333" s="1">
        <f t="shared" si="105"/>
        <v>6.3999999999999997E-5</v>
      </c>
      <c r="AT333" s="1">
        <f t="shared" si="106"/>
        <v>0</v>
      </c>
      <c r="AU333" s="1">
        <f t="shared" si="107"/>
        <v>3.3910029908646382</v>
      </c>
      <c r="AV333" s="1">
        <v>9.6999999999999993</v>
      </c>
      <c r="AW333" s="1">
        <v>83</v>
      </c>
      <c r="AX333" s="1">
        <v>72.5</v>
      </c>
      <c r="AY333" s="1"/>
      <c r="AZ333" s="3">
        <v>0.45299999999999996</v>
      </c>
      <c r="BA333">
        <f t="shared" si="108"/>
        <v>0.49944873208379265</v>
      </c>
      <c r="BB333" s="1"/>
      <c r="BC333" s="1"/>
      <c r="BD333" s="1"/>
      <c r="BE333" s="1"/>
      <c r="BF333" s="1"/>
      <c r="BG333" s="1"/>
      <c r="BH333" t="e">
        <f>#REF!*100</f>
        <v>#REF!</v>
      </c>
      <c r="BI333" t="s">
        <v>57</v>
      </c>
      <c r="BJ333" t="s">
        <v>58</v>
      </c>
      <c r="BK333">
        <v>0.29489799999999999</v>
      </c>
      <c r="BL333">
        <v>3.3910029908646382</v>
      </c>
      <c r="BM333">
        <v>5.1311619632618779</v>
      </c>
      <c r="BN333">
        <v>0.70510200000000001</v>
      </c>
      <c r="BO333">
        <v>0.63800000000000001</v>
      </c>
      <c r="BP333">
        <v>0.625</v>
      </c>
      <c r="BQ333">
        <v>0.626</v>
      </c>
      <c r="BR333" s="1">
        <v>0</v>
      </c>
      <c r="BS333" s="15">
        <v>4</v>
      </c>
      <c r="BT333" s="15">
        <v>4</v>
      </c>
      <c r="BU333" t="s">
        <v>90</v>
      </c>
      <c r="BV333" t="s">
        <v>90</v>
      </c>
    </row>
    <row r="334" spans="1:74" x14ac:dyDescent="0.25">
      <c r="A334" s="1">
        <v>1995</v>
      </c>
      <c r="B334" s="7" t="s">
        <v>75</v>
      </c>
      <c r="C334" s="1">
        <v>15</v>
      </c>
      <c r="D334">
        <v>0.44928378613890002</v>
      </c>
      <c r="E334" t="s">
        <v>82</v>
      </c>
      <c r="F334" s="1">
        <v>1</v>
      </c>
      <c r="G334" s="1">
        <v>0</v>
      </c>
      <c r="H334" s="1">
        <v>0</v>
      </c>
      <c r="I334" s="1">
        <v>173.32256396484374</v>
      </c>
      <c r="J334" s="1">
        <v>0</v>
      </c>
      <c r="K334" s="1">
        <v>1</v>
      </c>
      <c r="L334" s="1">
        <v>0</v>
      </c>
      <c r="M334" s="1">
        <v>1</v>
      </c>
      <c r="N334" s="1">
        <v>0</v>
      </c>
      <c r="O334" s="1">
        <v>0</v>
      </c>
      <c r="P334" s="1" t="s">
        <v>52</v>
      </c>
      <c r="Q334" s="1" t="s">
        <v>52</v>
      </c>
      <c r="R334" s="9">
        <v>3.0299999713897705</v>
      </c>
      <c r="S334" s="11">
        <v>20.5723671637137</v>
      </c>
      <c r="T334">
        <v>59.299999237060497</v>
      </c>
      <c r="U334" s="1">
        <v>19.667774936967614</v>
      </c>
      <c r="V334" s="1">
        <v>20.545431137084961</v>
      </c>
      <c r="W334">
        <v>13.777497803161026</v>
      </c>
      <c r="X334" s="1">
        <v>6.880000114440918</v>
      </c>
      <c r="Y334" s="1">
        <v>0.87881219387054443</v>
      </c>
      <c r="Z334" s="1">
        <v>15</v>
      </c>
      <c r="AA334" s="1">
        <v>37</v>
      </c>
      <c r="AB334" s="1">
        <v>9.6999999999999993</v>
      </c>
      <c r="AC334" s="1">
        <v>35.5</v>
      </c>
      <c r="AD334" s="1">
        <v>0</v>
      </c>
      <c r="AE334" s="1">
        <v>0.8</v>
      </c>
      <c r="AF334" s="1">
        <v>0</v>
      </c>
      <c r="AG334" s="1">
        <f t="shared" si="93"/>
        <v>0.15</v>
      </c>
      <c r="AH334" s="1">
        <f t="shared" si="94"/>
        <v>0.37</v>
      </c>
      <c r="AI334" s="1">
        <f t="shared" si="95"/>
        <v>9.6999999999999989E-2</v>
      </c>
      <c r="AJ334" s="1">
        <f t="shared" si="96"/>
        <v>0.35499999999999998</v>
      </c>
      <c r="AK334" s="1">
        <f t="shared" si="97"/>
        <v>0</v>
      </c>
      <c r="AL334" s="1">
        <f t="shared" si="98"/>
        <v>8.0000000000000002E-3</v>
      </c>
      <c r="AM334" s="1">
        <f t="shared" si="99"/>
        <v>0</v>
      </c>
      <c r="AN334" s="1">
        <f t="shared" si="100"/>
        <v>2.2499999999999999E-2</v>
      </c>
      <c r="AO334" s="1">
        <f t="shared" si="101"/>
        <v>0.13689999999999999</v>
      </c>
      <c r="AP334" s="1">
        <f t="shared" si="102"/>
        <v>9.4089999999999972E-3</v>
      </c>
      <c r="AQ334" s="1">
        <f t="shared" si="103"/>
        <v>0.126025</v>
      </c>
      <c r="AR334" s="1">
        <f t="shared" si="104"/>
        <v>0</v>
      </c>
      <c r="AS334" s="1">
        <f t="shared" si="105"/>
        <v>6.3999999999999997E-5</v>
      </c>
      <c r="AT334" s="1">
        <f t="shared" si="106"/>
        <v>0</v>
      </c>
      <c r="AU334" s="1">
        <f t="shared" si="107"/>
        <v>3.3910029908646382</v>
      </c>
      <c r="AV334" s="1">
        <v>9.6999999999999993</v>
      </c>
      <c r="AW334" s="1">
        <v>83</v>
      </c>
      <c r="AX334" s="1">
        <v>72.5</v>
      </c>
      <c r="AY334" s="1"/>
      <c r="AZ334" s="3">
        <v>0.46399999999999997</v>
      </c>
      <c r="BA334">
        <f t="shared" si="108"/>
        <v>0.51157662624035272</v>
      </c>
      <c r="BB334" s="1">
        <v>17.117956161499023</v>
      </c>
      <c r="BC334" s="1">
        <v>6.1542439460754395</v>
      </c>
      <c r="BD334" s="1">
        <v>1.0600049495697021</v>
      </c>
      <c r="BE334" s="1">
        <v>16.14893913269043</v>
      </c>
      <c r="BF334" s="1">
        <v>2.7814879417419434</v>
      </c>
      <c r="BG334" s="1">
        <v>5.8058633804321289</v>
      </c>
      <c r="BH334" t="e">
        <f>#REF!*100</f>
        <v>#REF!</v>
      </c>
      <c r="BI334" t="s">
        <v>57</v>
      </c>
      <c r="BJ334" t="s">
        <v>58</v>
      </c>
      <c r="BK334">
        <v>0.29489799999999999</v>
      </c>
      <c r="BL334">
        <v>3.3910029908646382</v>
      </c>
      <c r="BM334">
        <v>5.1551543900050989</v>
      </c>
      <c r="BN334">
        <v>0.70510200000000001</v>
      </c>
      <c r="BO334">
        <v>0.63800000000000001</v>
      </c>
      <c r="BP334">
        <v>0.625</v>
      </c>
      <c r="BQ334">
        <v>0.625</v>
      </c>
      <c r="BR334" s="1">
        <v>0</v>
      </c>
      <c r="BS334" s="15">
        <v>4</v>
      </c>
      <c r="BT334" s="15">
        <v>4.5</v>
      </c>
      <c r="BU334" t="s">
        <v>90</v>
      </c>
      <c r="BV334" t="s">
        <v>90</v>
      </c>
    </row>
    <row r="335" spans="1:74" x14ac:dyDescent="0.25">
      <c r="A335" s="1">
        <v>1996</v>
      </c>
      <c r="B335" s="7" t="s">
        <v>75</v>
      </c>
      <c r="C335" s="1">
        <v>15</v>
      </c>
      <c r="D335">
        <v>0.48319527359086201</v>
      </c>
      <c r="E335" t="s">
        <v>82</v>
      </c>
      <c r="F335" s="1">
        <v>1</v>
      </c>
      <c r="G335" s="1">
        <v>0</v>
      </c>
      <c r="H335" s="1">
        <v>0</v>
      </c>
      <c r="I335" s="1">
        <v>178.55212408447264</v>
      </c>
      <c r="J335" s="1">
        <v>0</v>
      </c>
      <c r="K335" s="1">
        <v>1</v>
      </c>
      <c r="L335" s="1">
        <v>0</v>
      </c>
      <c r="M335" s="1">
        <v>1</v>
      </c>
      <c r="N335" s="1">
        <v>0</v>
      </c>
      <c r="O335" s="1">
        <v>0</v>
      </c>
      <c r="P335" s="1" t="s">
        <v>52</v>
      </c>
      <c r="Q335" s="1" t="s">
        <v>52</v>
      </c>
      <c r="R335" s="9">
        <v>3.0899999141693115</v>
      </c>
      <c r="S335" s="11">
        <v>20.5723671637137</v>
      </c>
      <c r="T335">
        <f>AVERAGE(T334,T336)</f>
        <v>60.334999084472649</v>
      </c>
      <c r="U335" s="1">
        <v>19.707016559748045</v>
      </c>
      <c r="V335" s="1">
        <v>18.955900192260742</v>
      </c>
      <c r="W335">
        <v>9.8793847791557994</v>
      </c>
      <c r="X335" s="1">
        <v>6.5799999237060547</v>
      </c>
      <c r="Y335" s="1">
        <v>0.69220900535583496</v>
      </c>
      <c r="Z335" s="1">
        <v>15</v>
      </c>
      <c r="AA335" s="1">
        <v>37</v>
      </c>
      <c r="AB335" s="1">
        <v>9.6999999999999993</v>
      </c>
      <c r="AC335" s="1">
        <v>35.5</v>
      </c>
      <c r="AD335" s="1">
        <v>0</v>
      </c>
      <c r="AE335" s="1">
        <v>0.8</v>
      </c>
      <c r="AF335" s="1">
        <v>0</v>
      </c>
      <c r="AG335" s="1">
        <f t="shared" si="93"/>
        <v>0.15</v>
      </c>
      <c r="AH335" s="1">
        <f t="shared" si="94"/>
        <v>0.37</v>
      </c>
      <c r="AI335" s="1">
        <f t="shared" si="95"/>
        <v>9.6999999999999989E-2</v>
      </c>
      <c r="AJ335" s="1">
        <f t="shared" si="96"/>
        <v>0.35499999999999998</v>
      </c>
      <c r="AK335" s="1">
        <f t="shared" si="97"/>
        <v>0</v>
      </c>
      <c r="AL335" s="1">
        <f t="shared" si="98"/>
        <v>8.0000000000000002E-3</v>
      </c>
      <c r="AM335" s="1">
        <f t="shared" si="99"/>
        <v>0</v>
      </c>
      <c r="AN335" s="1">
        <f t="shared" si="100"/>
        <v>2.2499999999999999E-2</v>
      </c>
      <c r="AO335" s="1">
        <f t="shared" si="101"/>
        <v>0.13689999999999999</v>
      </c>
      <c r="AP335" s="1">
        <f t="shared" si="102"/>
        <v>9.4089999999999972E-3</v>
      </c>
      <c r="AQ335" s="1">
        <f t="shared" si="103"/>
        <v>0.126025</v>
      </c>
      <c r="AR335" s="1">
        <f t="shared" si="104"/>
        <v>0</v>
      </c>
      <c r="AS335" s="1">
        <f t="shared" si="105"/>
        <v>6.3999999999999997E-5</v>
      </c>
      <c r="AT335" s="1">
        <f t="shared" si="106"/>
        <v>0</v>
      </c>
      <c r="AU335" s="1">
        <f t="shared" si="107"/>
        <v>3.3910029908646382</v>
      </c>
      <c r="AV335" s="1">
        <v>9.6999999999999993</v>
      </c>
      <c r="AW335" s="1">
        <v>83</v>
      </c>
      <c r="AX335" s="1">
        <v>72.5</v>
      </c>
      <c r="AY335" s="1"/>
      <c r="AZ335" s="3">
        <v>0.47799999999999998</v>
      </c>
      <c r="BA335">
        <f t="shared" si="108"/>
        <v>0.52701212789415652</v>
      </c>
      <c r="BB335" s="1">
        <v>16.723480224609375</v>
      </c>
      <c r="BC335" s="1">
        <v>5.7753157615661621</v>
      </c>
      <c r="BD335" s="1">
        <v>0.99883157014846802</v>
      </c>
      <c r="BE335" s="1">
        <v>16.743043899536133</v>
      </c>
      <c r="BF335" s="1">
        <v>2.8956823348999023</v>
      </c>
      <c r="BG335" s="1">
        <v>5.782071590423584</v>
      </c>
      <c r="BH335" t="e">
        <f>#REF!*100</f>
        <v>#REF!</v>
      </c>
      <c r="BI335" t="s">
        <v>57</v>
      </c>
      <c r="BJ335" t="s">
        <v>58</v>
      </c>
      <c r="BK335">
        <v>0.29489799999999999</v>
      </c>
      <c r="BL335">
        <v>3.3910029908646382</v>
      </c>
      <c r="BM335">
        <v>5.1848805702703</v>
      </c>
      <c r="BN335">
        <v>0.70510200000000001</v>
      </c>
      <c r="BO335">
        <v>0.63800000000000001</v>
      </c>
      <c r="BP335">
        <v>0.625</v>
      </c>
      <c r="BQ335">
        <v>0.625</v>
      </c>
      <c r="BR335" s="1">
        <v>0</v>
      </c>
      <c r="BS335" s="15">
        <v>4.5</v>
      </c>
      <c r="BT335" s="15">
        <v>4.5</v>
      </c>
      <c r="BU335" t="s">
        <v>90</v>
      </c>
      <c r="BV335" t="s">
        <v>90</v>
      </c>
    </row>
    <row r="336" spans="1:74" x14ac:dyDescent="0.25">
      <c r="A336" s="1">
        <v>1997</v>
      </c>
      <c r="B336" s="7" t="s">
        <v>75</v>
      </c>
      <c r="C336" s="1">
        <v>15</v>
      </c>
      <c r="D336">
        <v>0.51187605999999997</v>
      </c>
      <c r="E336" t="s">
        <v>82</v>
      </c>
      <c r="F336" s="1">
        <v>1</v>
      </c>
      <c r="G336" s="1">
        <v>0</v>
      </c>
      <c r="H336" s="1">
        <v>0</v>
      </c>
      <c r="I336" s="1">
        <v>313.77360717773439</v>
      </c>
      <c r="J336" s="1">
        <v>0</v>
      </c>
      <c r="K336" s="1">
        <v>1</v>
      </c>
      <c r="L336" s="1">
        <v>0</v>
      </c>
      <c r="M336" s="1">
        <v>1</v>
      </c>
      <c r="N336" s="1">
        <v>0</v>
      </c>
      <c r="O336" s="1">
        <v>0</v>
      </c>
      <c r="P336" s="1" t="s">
        <v>52</v>
      </c>
      <c r="Q336" s="1" t="s">
        <v>52</v>
      </c>
      <c r="R336" s="9">
        <v>3.1500000953674316</v>
      </c>
      <c r="S336" s="11">
        <v>19.9062486601931</v>
      </c>
      <c r="T336">
        <v>61.369998931884801</v>
      </c>
      <c r="U336" s="1">
        <v>21.959952331454595</v>
      </c>
      <c r="V336" s="1">
        <v>21.735042572021484</v>
      </c>
      <c r="W336">
        <v>7.3398801525305117</v>
      </c>
      <c r="X336" s="1">
        <v>7.119999885559082</v>
      </c>
      <c r="Y336" s="1">
        <v>1</v>
      </c>
      <c r="Z336" s="1">
        <v>15</v>
      </c>
      <c r="AA336" s="1">
        <v>37</v>
      </c>
      <c r="AB336" s="1">
        <v>9.6999999999999993</v>
      </c>
      <c r="AC336" s="1">
        <v>35.5</v>
      </c>
      <c r="AD336" s="1">
        <v>0</v>
      </c>
      <c r="AE336" s="1">
        <v>0.8</v>
      </c>
      <c r="AF336" s="1">
        <v>0</v>
      </c>
      <c r="AG336" s="1">
        <f t="shared" si="93"/>
        <v>0.15</v>
      </c>
      <c r="AH336" s="1">
        <f t="shared" si="94"/>
        <v>0.37</v>
      </c>
      <c r="AI336" s="1">
        <f t="shared" si="95"/>
        <v>9.6999999999999989E-2</v>
      </c>
      <c r="AJ336" s="1">
        <f t="shared" si="96"/>
        <v>0.35499999999999998</v>
      </c>
      <c r="AK336" s="1">
        <f t="shared" si="97"/>
        <v>0</v>
      </c>
      <c r="AL336" s="1">
        <f t="shared" si="98"/>
        <v>8.0000000000000002E-3</v>
      </c>
      <c r="AM336" s="1">
        <f t="shared" si="99"/>
        <v>0</v>
      </c>
      <c r="AN336" s="1">
        <f t="shared" si="100"/>
        <v>2.2499999999999999E-2</v>
      </c>
      <c r="AO336" s="1">
        <f t="shared" si="101"/>
        <v>0.13689999999999999</v>
      </c>
      <c r="AP336" s="1">
        <f t="shared" si="102"/>
        <v>9.4089999999999972E-3</v>
      </c>
      <c r="AQ336" s="1">
        <f t="shared" si="103"/>
        <v>0.126025</v>
      </c>
      <c r="AR336" s="1">
        <f t="shared" si="104"/>
        <v>0</v>
      </c>
      <c r="AS336" s="1">
        <f t="shared" si="105"/>
        <v>6.3999999999999997E-5</v>
      </c>
      <c r="AT336" s="1">
        <f t="shared" si="106"/>
        <v>0</v>
      </c>
      <c r="AU336" s="1">
        <f t="shared" si="107"/>
        <v>3.3910029908646382</v>
      </c>
      <c r="AV336" s="1">
        <v>9.6999999999999993</v>
      </c>
      <c r="AW336" s="1">
        <v>83</v>
      </c>
      <c r="AX336" s="1">
        <v>72.5</v>
      </c>
      <c r="AY336" s="1"/>
      <c r="AZ336" s="3">
        <v>0.84</v>
      </c>
      <c r="BA336">
        <f t="shared" si="108"/>
        <v>0.92613009922822487</v>
      </c>
      <c r="BB336" s="1">
        <v>16.329004287719727</v>
      </c>
      <c r="BC336" s="1">
        <v>5.3963875770568848</v>
      </c>
      <c r="BD336" s="1">
        <v>0.93765819072723389</v>
      </c>
      <c r="BE336" s="1">
        <v>17.414665222167969</v>
      </c>
      <c r="BF336" s="1">
        <v>3.0259139537811279</v>
      </c>
      <c r="BG336" s="1">
        <v>5.7551755905151367</v>
      </c>
      <c r="BH336" t="e">
        <f>#REF!*100</f>
        <v>#REF!</v>
      </c>
      <c r="BI336" t="s">
        <v>57</v>
      </c>
      <c r="BJ336" t="s">
        <v>58</v>
      </c>
      <c r="BK336">
        <v>0.29489799999999999</v>
      </c>
      <c r="BL336">
        <v>3.3910029908646382</v>
      </c>
      <c r="BM336">
        <v>5.7486717296162038</v>
      </c>
      <c r="BN336">
        <v>0.70510200000000001</v>
      </c>
      <c r="BO336">
        <v>0.63800000000000001</v>
      </c>
      <c r="BP336">
        <v>0.624</v>
      </c>
      <c r="BQ336">
        <v>0.625</v>
      </c>
      <c r="BR336" s="1">
        <v>0</v>
      </c>
      <c r="BS336" s="15">
        <v>4.5</v>
      </c>
      <c r="BT336" s="15">
        <v>4.5</v>
      </c>
      <c r="BU336" t="s">
        <v>90</v>
      </c>
      <c r="BV336" t="s">
        <v>90</v>
      </c>
    </row>
    <row r="337" spans="1:74" x14ac:dyDescent="0.25">
      <c r="A337" s="1">
        <v>1998</v>
      </c>
      <c r="B337" s="7" t="s">
        <v>75</v>
      </c>
      <c r="C337" s="1">
        <v>15</v>
      </c>
      <c r="D337">
        <v>0.52730621</v>
      </c>
      <c r="E337" t="s">
        <v>82</v>
      </c>
      <c r="F337" s="1">
        <v>1</v>
      </c>
      <c r="G337" s="1">
        <v>0</v>
      </c>
      <c r="H337" s="1">
        <v>0</v>
      </c>
      <c r="I337" s="1">
        <v>348.13928796386722</v>
      </c>
      <c r="J337" s="1">
        <v>0</v>
      </c>
      <c r="K337" s="1">
        <v>1</v>
      </c>
      <c r="L337" s="1">
        <v>0</v>
      </c>
      <c r="M337" s="1">
        <v>1</v>
      </c>
      <c r="N337" s="1">
        <v>0</v>
      </c>
      <c r="O337" s="1">
        <v>0</v>
      </c>
      <c r="P337" s="1" t="s">
        <v>52</v>
      </c>
      <c r="Q337" s="1" t="s">
        <v>52</v>
      </c>
      <c r="R337" s="9">
        <v>3.2100000381469727</v>
      </c>
      <c r="S337" s="25">
        <v>19.760783</v>
      </c>
      <c r="T337">
        <v>62.259998321533203</v>
      </c>
      <c r="U337" s="1">
        <v>25.204132110422652</v>
      </c>
      <c r="V337" s="1">
        <v>24.821325302124023</v>
      </c>
      <c r="W337">
        <v>5.9283463182331815</v>
      </c>
      <c r="X337" s="1">
        <v>7.4699997901916504</v>
      </c>
      <c r="Y337" s="1">
        <v>1</v>
      </c>
      <c r="Z337" s="1">
        <v>15</v>
      </c>
      <c r="AA337" s="1">
        <v>37</v>
      </c>
      <c r="AB337" s="1">
        <v>9.6999999999999993</v>
      </c>
      <c r="AC337" s="1">
        <v>35.5</v>
      </c>
      <c r="AD337" s="1">
        <v>0</v>
      </c>
      <c r="AE337" s="1">
        <v>0.8</v>
      </c>
      <c r="AF337" s="1">
        <v>0</v>
      </c>
      <c r="AG337" s="1">
        <f t="shared" si="93"/>
        <v>0.15</v>
      </c>
      <c r="AH337" s="1">
        <f t="shared" si="94"/>
        <v>0.37</v>
      </c>
      <c r="AI337" s="1">
        <f t="shared" si="95"/>
        <v>9.6999999999999989E-2</v>
      </c>
      <c r="AJ337" s="1">
        <f t="shared" si="96"/>
        <v>0.35499999999999998</v>
      </c>
      <c r="AK337" s="1">
        <f t="shared" si="97"/>
        <v>0</v>
      </c>
      <c r="AL337" s="1">
        <f t="shared" si="98"/>
        <v>8.0000000000000002E-3</v>
      </c>
      <c r="AM337" s="1">
        <f t="shared" si="99"/>
        <v>0</v>
      </c>
      <c r="AN337" s="1">
        <f t="shared" si="100"/>
        <v>2.2499999999999999E-2</v>
      </c>
      <c r="AO337" s="1">
        <f t="shared" si="101"/>
        <v>0.13689999999999999</v>
      </c>
      <c r="AP337" s="1">
        <f t="shared" si="102"/>
        <v>9.4089999999999972E-3</v>
      </c>
      <c r="AQ337" s="1">
        <f t="shared" si="103"/>
        <v>0.126025</v>
      </c>
      <c r="AR337" s="1">
        <f t="shared" si="104"/>
        <v>0</v>
      </c>
      <c r="AS337" s="1">
        <f t="shared" si="105"/>
        <v>6.3999999999999997E-5</v>
      </c>
      <c r="AT337" s="1">
        <f t="shared" si="106"/>
        <v>0</v>
      </c>
      <c r="AU337" s="1">
        <f t="shared" si="107"/>
        <v>3.3910029908646382</v>
      </c>
      <c r="AV337" s="1">
        <v>9.6999999999999993</v>
      </c>
      <c r="AW337" s="1">
        <v>83</v>
      </c>
      <c r="AX337" s="1">
        <v>72.5</v>
      </c>
      <c r="AY337" s="1"/>
      <c r="AZ337" s="3">
        <v>0.93200000000000005</v>
      </c>
      <c r="BA337">
        <f t="shared" si="108"/>
        <v>1.0275633958103638</v>
      </c>
      <c r="BB337" s="1">
        <v>15.934528350830078</v>
      </c>
      <c r="BC337" s="1">
        <v>5.0174593925476074</v>
      </c>
      <c r="BD337" s="1">
        <v>0.87648481130599976</v>
      </c>
      <c r="BE337" s="1">
        <v>18.180038452148438</v>
      </c>
      <c r="BF337" s="1">
        <v>3.1758160591125488</v>
      </c>
      <c r="BG337" s="1">
        <v>5.7245254516601563</v>
      </c>
      <c r="BH337" t="e">
        <f>#REF!*100</f>
        <v>#REF!</v>
      </c>
      <c r="BI337" t="s">
        <v>57</v>
      </c>
      <c r="BJ337" t="s">
        <v>58</v>
      </c>
      <c r="BK337">
        <v>0.29489799999999999</v>
      </c>
      <c r="BL337">
        <v>3.3910029908646382</v>
      </c>
      <c r="BM337">
        <v>5.8526026524644346</v>
      </c>
      <c r="BN337">
        <v>0.70510200000000001</v>
      </c>
      <c r="BO337">
        <v>0.63800000000000001</v>
      </c>
      <c r="BP337">
        <v>0.624</v>
      </c>
      <c r="BQ337">
        <v>0.624</v>
      </c>
      <c r="BR337" s="1">
        <v>0</v>
      </c>
      <c r="BS337" s="15">
        <v>4.5</v>
      </c>
      <c r="BT337" s="15">
        <v>4.5</v>
      </c>
      <c r="BU337" t="s">
        <v>90</v>
      </c>
      <c r="BV337" t="s">
        <v>90</v>
      </c>
    </row>
    <row r="338" spans="1:74" x14ac:dyDescent="0.25">
      <c r="A338" s="1">
        <v>1999</v>
      </c>
      <c r="B338" s="7" t="s">
        <v>75</v>
      </c>
      <c r="C338" s="1">
        <v>15</v>
      </c>
      <c r="D338">
        <v>0.52656491999999999</v>
      </c>
      <c r="E338" t="s">
        <v>82</v>
      </c>
      <c r="F338" s="1">
        <v>1</v>
      </c>
      <c r="G338" s="1">
        <v>0</v>
      </c>
      <c r="H338" s="1">
        <v>0</v>
      </c>
      <c r="I338" s="1">
        <v>336.18600769042968</v>
      </c>
      <c r="J338" s="1">
        <v>0</v>
      </c>
      <c r="K338" s="1">
        <v>1</v>
      </c>
      <c r="L338" s="1">
        <v>0</v>
      </c>
      <c r="M338" s="1">
        <v>1</v>
      </c>
      <c r="N338" s="1">
        <v>0</v>
      </c>
      <c r="O338" s="1">
        <v>0</v>
      </c>
      <c r="P338" s="1" t="s">
        <v>52</v>
      </c>
      <c r="Q338" s="1" t="s">
        <v>52</v>
      </c>
      <c r="R338" s="9">
        <v>3.3499999046325684</v>
      </c>
      <c r="S338" s="25">
        <v>19.571975999999999</v>
      </c>
      <c r="T338">
        <v>63.540000915527301</v>
      </c>
      <c r="U338" s="1">
        <v>31.153185288580154</v>
      </c>
      <c r="V338" s="1">
        <v>29.931417465209961</v>
      </c>
      <c r="W338">
        <v>2.9762764583243637</v>
      </c>
      <c r="X338" s="1">
        <v>8.4835999999999991</v>
      </c>
      <c r="Y338" s="1">
        <v>1</v>
      </c>
      <c r="Z338" s="1">
        <v>15</v>
      </c>
      <c r="AA338" s="1">
        <v>37</v>
      </c>
      <c r="AB338" s="1">
        <v>9.6999999999999993</v>
      </c>
      <c r="AC338" s="1">
        <v>35.5</v>
      </c>
      <c r="AD338" s="1">
        <v>0</v>
      </c>
      <c r="AE338" s="1">
        <v>0.8</v>
      </c>
      <c r="AF338" s="1">
        <v>0</v>
      </c>
      <c r="AG338" s="1">
        <f t="shared" si="93"/>
        <v>0.15</v>
      </c>
      <c r="AH338" s="1">
        <f t="shared" si="94"/>
        <v>0.37</v>
      </c>
      <c r="AI338" s="1">
        <f t="shared" si="95"/>
        <v>9.6999999999999989E-2</v>
      </c>
      <c r="AJ338" s="1">
        <f t="shared" si="96"/>
        <v>0.35499999999999998</v>
      </c>
      <c r="AK338" s="1">
        <f t="shared" si="97"/>
        <v>0</v>
      </c>
      <c r="AL338" s="1">
        <f t="shared" si="98"/>
        <v>8.0000000000000002E-3</v>
      </c>
      <c r="AM338" s="1">
        <f t="shared" si="99"/>
        <v>0</v>
      </c>
      <c r="AN338" s="1">
        <f t="shared" si="100"/>
        <v>2.2499999999999999E-2</v>
      </c>
      <c r="AO338" s="1">
        <f t="shared" si="101"/>
        <v>0.13689999999999999</v>
      </c>
      <c r="AP338" s="1">
        <f t="shared" si="102"/>
        <v>9.4089999999999972E-3</v>
      </c>
      <c r="AQ338" s="1">
        <f t="shared" si="103"/>
        <v>0.126025</v>
      </c>
      <c r="AR338" s="1">
        <f t="shared" si="104"/>
        <v>0</v>
      </c>
      <c r="AS338" s="1">
        <f t="shared" si="105"/>
        <v>6.3999999999999997E-5</v>
      </c>
      <c r="AT338" s="1">
        <f t="shared" si="106"/>
        <v>0</v>
      </c>
      <c r="AU338" s="1">
        <f t="shared" si="107"/>
        <v>3.3910029908646382</v>
      </c>
      <c r="AV338" s="1">
        <v>9.6999999999999993</v>
      </c>
      <c r="AW338" s="1">
        <v>83</v>
      </c>
      <c r="AX338" s="1">
        <v>72.5</v>
      </c>
      <c r="AY338" s="1"/>
      <c r="AZ338" s="3">
        <v>0.9</v>
      </c>
      <c r="BA338">
        <f t="shared" si="108"/>
        <v>0.99228224917309815</v>
      </c>
      <c r="BB338" s="1">
        <v>15.791311264038086</v>
      </c>
      <c r="BC338" s="1">
        <v>4.881950855255127</v>
      </c>
      <c r="BD338" s="1">
        <v>0.88651037216186523</v>
      </c>
      <c r="BE338" s="1">
        <v>17.812889099121094</v>
      </c>
      <c r="BF338" s="1">
        <v>3.2346312999725342</v>
      </c>
      <c r="BG338" s="1">
        <v>5.5069303512573242</v>
      </c>
      <c r="BH338" t="e">
        <f>#REF!*100</f>
        <v>#REF!</v>
      </c>
      <c r="BI338" t="s">
        <v>57</v>
      </c>
      <c r="BJ338" t="s">
        <v>58</v>
      </c>
      <c r="BK338">
        <v>0.29489799999999999</v>
      </c>
      <c r="BL338">
        <v>3.3910029908646382</v>
      </c>
      <c r="BM338">
        <v>5.8176646011031554</v>
      </c>
      <c r="BN338">
        <v>0.70510200000000001</v>
      </c>
      <c r="BO338">
        <v>0.63800000000000001</v>
      </c>
      <c r="BP338">
        <v>0.623</v>
      </c>
      <c r="BQ338">
        <v>0.624</v>
      </c>
      <c r="BR338" s="1">
        <v>0</v>
      </c>
      <c r="BS338" s="15">
        <v>4.5</v>
      </c>
      <c r="BT338" s="15">
        <v>4.5</v>
      </c>
      <c r="BU338" t="s">
        <v>90</v>
      </c>
      <c r="BV338" t="s">
        <v>90</v>
      </c>
    </row>
    <row r="339" spans="1:74" x14ac:dyDescent="0.25">
      <c r="A339" s="1">
        <v>2000</v>
      </c>
      <c r="B339" s="7" t="s">
        <v>75</v>
      </c>
      <c r="C339" s="1">
        <v>15</v>
      </c>
      <c r="D339">
        <v>0.47046410999999999</v>
      </c>
      <c r="E339" t="s">
        <v>82</v>
      </c>
      <c r="F339" s="1">
        <v>1</v>
      </c>
      <c r="G339" s="1">
        <v>0</v>
      </c>
      <c r="H339" s="1">
        <v>0</v>
      </c>
      <c r="I339" s="1">
        <v>373.54000854492188</v>
      </c>
      <c r="J339" s="1">
        <v>0</v>
      </c>
      <c r="K339" s="1">
        <v>1</v>
      </c>
      <c r="L339" s="1">
        <v>0</v>
      </c>
      <c r="M339" s="1">
        <v>1</v>
      </c>
      <c r="N339" s="1">
        <v>0</v>
      </c>
      <c r="O339" s="1">
        <v>0</v>
      </c>
      <c r="P339" s="1" t="s">
        <v>52</v>
      </c>
      <c r="Q339" s="1" t="s">
        <v>52</v>
      </c>
      <c r="R339" s="9">
        <v>3.1400001049041748</v>
      </c>
      <c r="S339" s="25">
        <v>18.786788999999999</v>
      </c>
      <c r="T339">
        <v>59.599998474121101</v>
      </c>
      <c r="U339" s="1">
        <v>25.281439052263089</v>
      </c>
      <c r="V339" s="1">
        <v>25.405414581298828</v>
      </c>
      <c r="W339">
        <v>3.7630428870660779</v>
      </c>
      <c r="X339" s="1">
        <v>8.6191999999999993</v>
      </c>
      <c r="Y339" s="1">
        <v>1</v>
      </c>
      <c r="Z339" s="1">
        <v>15</v>
      </c>
      <c r="AA339" s="1">
        <v>37</v>
      </c>
      <c r="AB339" s="1">
        <v>9.6999999999999993</v>
      </c>
      <c r="AC339" s="1">
        <v>35.5</v>
      </c>
      <c r="AD339" s="1">
        <v>0</v>
      </c>
      <c r="AE339" s="1">
        <v>0.8</v>
      </c>
      <c r="AF339" s="1">
        <v>0</v>
      </c>
      <c r="AG339" s="1">
        <f t="shared" si="93"/>
        <v>0.15</v>
      </c>
      <c r="AH339" s="1">
        <f t="shared" si="94"/>
        <v>0.37</v>
      </c>
      <c r="AI339" s="1">
        <f t="shared" si="95"/>
        <v>9.6999999999999989E-2</v>
      </c>
      <c r="AJ339" s="1">
        <f t="shared" si="96"/>
        <v>0.35499999999999998</v>
      </c>
      <c r="AK339" s="1">
        <f t="shared" si="97"/>
        <v>0</v>
      </c>
      <c r="AL339" s="1">
        <f t="shared" si="98"/>
        <v>8.0000000000000002E-3</v>
      </c>
      <c r="AM339" s="1">
        <f t="shared" si="99"/>
        <v>0</v>
      </c>
      <c r="AN339" s="1">
        <f t="shared" si="100"/>
        <v>2.2499999999999999E-2</v>
      </c>
      <c r="AO339" s="1">
        <f t="shared" si="101"/>
        <v>0.13689999999999999</v>
      </c>
      <c r="AP339" s="1">
        <f t="shared" si="102"/>
        <v>9.4089999999999972E-3</v>
      </c>
      <c r="AQ339" s="1">
        <f t="shared" si="103"/>
        <v>0.126025</v>
      </c>
      <c r="AR339" s="1">
        <f t="shared" si="104"/>
        <v>0</v>
      </c>
      <c r="AS339" s="1">
        <f t="shared" si="105"/>
        <v>6.3999999999999997E-5</v>
      </c>
      <c r="AT339" s="1">
        <f t="shared" si="106"/>
        <v>0</v>
      </c>
      <c r="AU339" s="1">
        <f t="shared" si="107"/>
        <v>3.3910029908646382</v>
      </c>
      <c r="AV339" s="1">
        <v>9.6999999999999993</v>
      </c>
      <c r="AW339" s="1">
        <v>83</v>
      </c>
      <c r="AX339" s="1">
        <v>72.5</v>
      </c>
      <c r="AY339" s="1"/>
      <c r="AZ339" s="3">
        <v>1</v>
      </c>
      <c r="BA339">
        <f t="shared" si="108"/>
        <v>1.1025358324145533</v>
      </c>
      <c r="BB339" s="1">
        <v>16.496152877807617</v>
      </c>
      <c r="BC339" s="1">
        <v>5.679786205291748</v>
      </c>
      <c r="BD339" s="1">
        <v>1.1006550788879395</v>
      </c>
      <c r="BE339" s="1">
        <v>14.987576484680176</v>
      </c>
      <c r="BF339" s="1">
        <v>2.9043617248535156</v>
      </c>
      <c r="BG339" s="1">
        <v>5.1603689193725586</v>
      </c>
      <c r="BH339" t="e">
        <f>#REF!*100</f>
        <v>#REF!</v>
      </c>
      <c r="BI339" t="s">
        <v>57</v>
      </c>
      <c r="BJ339" t="s">
        <v>58</v>
      </c>
      <c r="BK339">
        <v>0.29489799999999999</v>
      </c>
      <c r="BL339">
        <v>3.3910029908646382</v>
      </c>
      <c r="BM339">
        <v>5.9230251167609813</v>
      </c>
      <c r="BN339">
        <v>0.70510200000000001</v>
      </c>
      <c r="BO339">
        <v>0.63800000000000001</v>
      </c>
      <c r="BP339">
        <v>0.623</v>
      </c>
      <c r="BQ339">
        <v>0.623</v>
      </c>
      <c r="BR339" s="1">
        <v>0</v>
      </c>
      <c r="BS339" s="15">
        <v>4.5</v>
      </c>
      <c r="BT339" s="15">
        <v>4.2</v>
      </c>
      <c r="BU339" t="s">
        <v>90</v>
      </c>
      <c r="BV339" t="s">
        <v>90</v>
      </c>
    </row>
    <row r="340" spans="1:74" x14ac:dyDescent="0.25">
      <c r="A340" s="1">
        <v>2001</v>
      </c>
      <c r="B340" s="7" t="s">
        <v>75</v>
      </c>
      <c r="C340" s="1">
        <v>15</v>
      </c>
      <c r="D340">
        <v>0.49426336999999998</v>
      </c>
      <c r="E340" t="s">
        <v>82</v>
      </c>
      <c r="F340" s="1">
        <v>1</v>
      </c>
      <c r="G340" s="1">
        <v>0</v>
      </c>
      <c r="H340" s="1">
        <v>0</v>
      </c>
      <c r="I340" s="1">
        <v>378.02248864746093</v>
      </c>
      <c r="J340" s="1">
        <v>0</v>
      </c>
      <c r="K340" s="1">
        <v>1</v>
      </c>
      <c r="L340" s="1">
        <v>0</v>
      </c>
      <c r="M340" s="1">
        <v>0</v>
      </c>
      <c r="N340" s="1">
        <v>0</v>
      </c>
      <c r="O340" s="1">
        <v>1</v>
      </c>
      <c r="P340" s="1" t="s">
        <v>69</v>
      </c>
      <c r="Q340" s="1" t="s">
        <v>52</v>
      </c>
      <c r="R340" s="9">
        <v>2.9300000667572021</v>
      </c>
      <c r="S340" s="25">
        <v>20.138399</v>
      </c>
      <c r="T340">
        <v>60.599998474121101</v>
      </c>
      <c r="U340" s="1">
        <v>23.615357527372836</v>
      </c>
      <c r="V340" s="1">
        <v>23.213655471801758</v>
      </c>
      <c r="W340">
        <v>1.102594235233795</v>
      </c>
      <c r="X340" s="1">
        <v>9.3813999999999993</v>
      </c>
      <c r="Y340" s="1">
        <v>1</v>
      </c>
      <c r="Z340" s="1">
        <v>15</v>
      </c>
      <c r="AA340" s="1">
        <v>37</v>
      </c>
      <c r="AB340" s="1">
        <v>9.6999999999999993</v>
      </c>
      <c r="AC340" s="1">
        <v>35.5</v>
      </c>
      <c r="AD340" s="1">
        <v>0</v>
      </c>
      <c r="AE340" s="1">
        <v>0.8</v>
      </c>
      <c r="AF340" s="1">
        <v>0</v>
      </c>
      <c r="AG340" s="1">
        <f t="shared" si="93"/>
        <v>0.15</v>
      </c>
      <c r="AH340" s="1">
        <f t="shared" si="94"/>
        <v>0.37</v>
      </c>
      <c r="AI340" s="1">
        <f t="shared" si="95"/>
        <v>9.6999999999999989E-2</v>
      </c>
      <c r="AJ340" s="1">
        <f t="shared" si="96"/>
        <v>0.35499999999999998</v>
      </c>
      <c r="AK340" s="1">
        <f t="shared" si="97"/>
        <v>0</v>
      </c>
      <c r="AL340" s="1">
        <f t="shared" si="98"/>
        <v>8.0000000000000002E-3</v>
      </c>
      <c r="AM340" s="1">
        <f t="shared" si="99"/>
        <v>0</v>
      </c>
      <c r="AN340" s="1">
        <f t="shared" si="100"/>
        <v>2.2499999999999999E-2</v>
      </c>
      <c r="AO340" s="1">
        <f t="shared" si="101"/>
        <v>0.13689999999999999</v>
      </c>
      <c r="AP340" s="1">
        <f t="shared" si="102"/>
        <v>9.4089999999999972E-3</v>
      </c>
      <c r="AQ340" s="1">
        <f t="shared" si="103"/>
        <v>0.126025</v>
      </c>
      <c r="AR340" s="1">
        <f t="shared" si="104"/>
        <v>0</v>
      </c>
      <c r="AS340" s="1">
        <f t="shared" si="105"/>
        <v>6.3999999999999997E-5</v>
      </c>
      <c r="AT340" s="1">
        <f t="shared" si="106"/>
        <v>0</v>
      </c>
      <c r="AU340" s="1">
        <f t="shared" si="107"/>
        <v>3.3910029908646382</v>
      </c>
      <c r="AV340" s="1">
        <v>9.6999999999999993</v>
      </c>
      <c r="AW340" s="1">
        <v>83</v>
      </c>
      <c r="AX340" s="1">
        <v>72.5</v>
      </c>
      <c r="AY340" s="1"/>
      <c r="AZ340" s="3">
        <v>1.012</v>
      </c>
      <c r="BA340">
        <f t="shared" si="108"/>
        <v>1.1157662624035281</v>
      </c>
      <c r="BB340" s="1">
        <v>16.403474807739258</v>
      </c>
      <c r="BC340" s="1">
        <v>5.5260825157165527</v>
      </c>
      <c r="BD340" s="1">
        <v>1.1200295686721802</v>
      </c>
      <c r="BE340" s="1">
        <v>14.645572662353516</v>
      </c>
      <c r="BF340" s="1">
        <v>2.9683730602264404</v>
      </c>
      <c r="BG340" s="1">
        <v>4.9338717460632324</v>
      </c>
      <c r="BH340" t="e">
        <f>#REF!*100</f>
        <v>#REF!</v>
      </c>
      <c r="BI340" t="s">
        <v>57</v>
      </c>
      <c r="BJ340" t="s">
        <v>58</v>
      </c>
      <c r="BK340">
        <v>0.29489799999999999</v>
      </c>
      <c r="BL340">
        <v>3.3910029908646382</v>
      </c>
      <c r="BM340">
        <v>5.9349536876262547</v>
      </c>
      <c r="BN340">
        <v>0.70510200000000001</v>
      </c>
      <c r="BO340">
        <v>0.63800000000000001</v>
      </c>
      <c r="BP340">
        <v>0.623</v>
      </c>
      <c r="BQ340">
        <v>0.623</v>
      </c>
      <c r="BR340" s="1">
        <v>0</v>
      </c>
      <c r="BS340" s="15">
        <v>4.2</v>
      </c>
      <c r="BT340" s="15">
        <v>4.1669999999999998</v>
      </c>
      <c r="BU340" t="s">
        <v>90</v>
      </c>
      <c r="BV340" t="s">
        <v>90</v>
      </c>
    </row>
    <row r="341" spans="1:74" x14ac:dyDescent="0.25">
      <c r="A341" s="1">
        <v>2002</v>
      </c>
      <c r="B341" s="7" t="s">
        <v>75</v>
      </c>
      <c r="C341" s="1">
        <v>15</v>
      </c>
      <c r="D341">
        <v>0.51542951000000004</v>
      </c>
      <c r="E341" t="s">
        <v>82</v>
      </c>
      <c r="F341" s="1">
        <v>1</v>
      </c>
      <c r="G341" s="1">
        <v>0</v>
      </c>
      <c r="H341" s="1">
        <v>0</v>
      </c>
      <c r="I341" s="1">
        <v>377.27540863037109</v>
      </c>
      <c r="J341" s="1">
        <v>0</v>
      </c>
      <c r="K341" s="1">
        <v>1</v>
      </c>
      <c r="L341" s="1">
        <v>0</v>
      </c>
      <c r="M341" s="1">
        <v>0</v>
      </c>
      <c r="N341" s="1">
        <v>1</v>
      </c>
      <c r="O341" s="1">
        <v>0</v>
      </c>
      <c r="P341" s="1" t="s">
        <v>54</v>
      </c>
      <c r="Q341" s="1" t="s">
        <v>54</v>
      </c>
      <c r="R341" s="9">
        <v>2.9700000286102295</v>
      </c>
      <c r="S341" s="25">
        <v>21.606121000000002</v>
      </c>
      <c r="T341">
        <v>74.180000305175795</v>
      </c>
      <c r="U341" s="1">
        <v>20.368211906120639</v>
      </c>
      <c r="V341" s="1">
        <v>20.19776725769043</v>
      </c>
      <c r="W341">
        <v>0.32994208036396344</v>
      </c>
      <c r="X341" s="1">
        <v>9.6203000000000003</v>
      </c>
      <c r="Y341" s="1">
        <v>1</v>
      </c>
      <c r="Z341" s="1">
        <v>15</v>
      </c>
      <c r="AA341" s="1">
        <v>37</v>
      </c>
      <c r="AB341" s="1">
        <v>9.6999999999999993</v>
      </c>
      <c r="AC341" s="1">
        <v>35.5</v>
      </c>
      <c r="AD341" s="1">
        <v>0</v>
      </c>
      <c r="AE341" s="1">
        <v>0.8</v>
      </c>
      <c r="AF341" s="1">
        <v>0</v>
      </c>
      <c r="AG341" s="1">
        <f t="shared" si="93"/>
        <v>0.15</v>
      </c>
      <c r="AH341" s="1">
        <f t="shared" si="94"/>
        <v>0.37</v>
      </c>
      <c r="AI341" s="1">
        <f t="shared" si="95"/>
        <v>9.6999999999999989E-2</v>
      </c>
      <c r="AJ341" s="1">
        <f t="shared" si="96"/>
        <v>0.35499999999999998</v>
      </c>
      <c r="AK341" s="1">
        <f t="shared" si="97"/>
        <v>0</v>
      </c>
      <c r="AL341" s="1">
        <f t="shared" si="98"/>
        <v>8.0000000000000002E-3</v>
      </c>
      <c r="AM341" s="1">
        <f t="shared" si="99"/>
        <v>0</v>
      </c>
      <c r="AN341" s="1">
        <f t="shared" si="100"/>
        <v>2.2499999999999999E-2</v>
      </c>
      <c r="AO341" s="1">
        <f t="shared" si="101"/>
        <v>0.13689999999999999</v>
      </c>
      <c r="AP341" s="1">
        <f t="shared" si="102"/>
        <v>9.4089999999999972E-3</v>
      </c>
      <c r="AQ341" s="1">
        <f t="shared" si="103"/>
        <v>0.126025</v>
      </c>
      <c r="AR341" s="1">
        <f t="shared" si="104"/>
        <v>0</v>
      </c>
      <c r="AS341" s="1">
        <f t="shared" si="105"/>
        <v>6.3999999999999997E-5</v>
      </c>
      <c r="AT341" s="1">
        <f t="shared" si="106"/>
        <v>0</v>
      </c>
      <c r="AU341" s="1">
        <f t="shared" si="107"/>
        <v>3.3910029908646382</v>
      </c>
      <c r="AV341" s="1">
        <v>9.6999999999999993</v>
      </c>
      <c r="AW341" s="1">
        <v>83</v>
      </c>
      <c r="AX341" s="1">
        <v>72.5</v>
      </c>
      <c r="AY341" s="1"/>
      <c r="AZ341" s="3">
        <v>1.01</v>
      </c>
      <c r="BA341">
        <f t="shared" si="108"/>
        <v>1.1135611907386991</v>
      </c>
      <c r="BB341" s="1">
        <v>15.652528762817383</v>
      </c>
      <c r="BC341" s="1">
        <v>5.2658329010009766</v>
      </c>
      <c r="BD341" s="1">
        <v>1.0635864734649658</v>
      </c>
      <c r="BE341" s="1">
        <v>14.716742515563965</v>
      </c>
      <c r="BF341" s="1">
        <v>2.9724698066711426</v>
      </c>
      <c r="BG341" s="1">
        <v>4.9510149955749512</v>
      </c>
      <c r="BH341" t="e">
        <f>#REF!*100</f>
        <v>#REF!</v>
      </c>
      <c r="BI341" t="s">
        <v>57</v>
      </c>
      <c r="BJ341" t="s">
        <v>58</v>
      </c>
      <c r="BK341">
        <v>0.29489799999999999</v>
      </c>
      <c r="BL341">
        <v>3.3910029908646382</v>
      </c>
      <c r="BM341">
        <v>5.9329754476141492</v>
      </c>
      <c r="BN341">
        <v>0.70510200000000001</v>
      </c>
      <c r="BO341">
        <v>0.63800000000000001</v>
      </c>
      <c r="BP341">
        <v>0.622</v>
      </c>
      <c r="BQ341">
        <v>0.623</v>
      </c>
      <c r="BR341" s="1">
        <v>0</v>
      </c>
      <c r="BS341" s="15">
        <v>4.1669999999999998</v>
      </c>
      <c r="BT341" s="15">
        <v>4.1669999999999998</v>
      </c>
      <c r="BU341" t="s">
        <v>90</v>
      </c>
      <c r="BV341" t="s">
        <v>90</v>
      </c>
    </row>
    <row r="342" spans="1:74" x14ac:dyDescent="0.25">
      <c r="A342" s="1">
        <v>2003</v>
      </c>
      <c r="B342" s="7" t="s">
        <v>75</v>
      </c>
      <c r="C342" s="1">
        <v>15</v>
      </c>
      <c r="D342">
        <v>0.51012283999999997</v>
      </c>
      <c r="E342" t="s">
        <v>82</v>
      </c>
      <c r="F342" s="1">
        <v>1</v>
      </c>
      <c r="G342" s="1">
        <v>0</v>
      </c>
      <c r="H342" s="1">
        <v>0</v>
      </c>
      <c r="I342" s="1">
        <v>381.75788873291015</v>
      </c>
      <c r="J342" s="1">
        <v>0</v>
      </c>
      <c r="K342" s="1">
        <v>1</v>
      </c>
      <c r="L342" s="1">
        <v>0</v>
      </c>
      <c r="M342" s="1">
        <v>0</v>
      </c>
      <c r="N342" s="1">
        <v>1</v>
      </c>
      <c r="O342" s="1">
        <v>0</v>
      </c>
      <c r="P342" s="1" t="s">
        <v>54</v>
      </c>
      <c r="Q342" s="1" t="s">
        <v>54</v>
      </c>
      <c r="R342" s="9">
        <v>2.809999942779541</v>
      </c>
      <c r="S342" s="25">
        <v>21.244453499999999</v>
      </c>
      <c r="T342">
        <v>67.440002441406307</v>
      </c>
      <c r="U342" s="1">
        <v>17.532052279874428</v>
      </c>
      <c r="V342" s="1">
        <v>17.769752502441406</v>
      </c>
      <c r="W342">
        <v>2.963968231496267</v>
      </c>
      <c r="X342" s="1">
        <v>9.4608000000000008</v>
      </c>
      <c r="Y342" s="1">
        <v>1</v>
      </c>
      <c r="Z342" s="1">
        <v>15</v>
      </c>
      <c r="AA342" s="1">
        <v>37</v>
      </c>
      <c r="AB342" s="1">
        <v>9.6999999999999993</v>
      </c>
      <c r="AC342" s="1">
        <v>35.5</v>
      </c>
      <c r="AD342" s="1">
        <v>0</v>
      </c>
      <c r="AE342" s="1">
        <v>0.8</v>
      </c>
      <c r="AF342" s="1">
        <v>0</v>
      </c>
      <c r="AG342" s="1">
        <f t="shared" si="93"/>
        <v>0.15</v>
      </c>
      <c r="AH342" s="1">
        <f t="shared" si="94"/>
        <v>0.37</v>
      </c>
      <c r="AI342" s="1">
        <f t="shared" si="95"/>
        <v>9.6999999999999989E-2</v>
      </c>
      <c r="AJ342" s="1">
        <f t="shared" si="96"/>
        <v>0.35499999999999998</v>
      </c>
      <c r="AK342" s="1">
        <f t="shared" si="97"/>
        <v>0</v>
      </c>
      <c r="AL342" s="1">
        <f t="shared" si="98"/>
        <v>8.0000000000000002E-3</v>
      </c>
      <c r="AM342" s="1">
        <f t="shared" si="99"/>
        <v>0</v>
      </c>
      <c r="AN342" s="1">
        <f t="shared" si="100"/>
        <v>2.2499999999999999E-2</v>
      </c>
      <c r="AO342" s="1">
        <f t="shared" si="101"/>
        <v>0.13689999999999999</v>
      </c>
      <c r="AP342" s="1">
        <f t="shared" si="102"/>
        <v>9.4089999999999972E-3</v>
      </c>
      <c r="AQ342" s="1">
        <f t="shared" si="103"/>
        <v>0.126025</v>
      </c>
      <c r="AR342" s="1">
        <f t="shared" si="104"/>
        <v>0</v>
      </c>
      <c r="AS342" s="1">
        <f t="shared" si="105"/>
        <v>6.3999999999999997E-5</v>
      </c>
      <c r="AT342" s="1">
        <f t="shared" si="106"/>
        <v>0</v>
      </c>
      <c r="AU342" s="1">
        <f t="shared" si="107"/>
        <v>3.3910029908646382</v>
      </c>
      <c r="AV342" s="1">
        <v>9.6999999999999993</v>
      </c>
      <c r="AW342" s="1">
        <v>83</v>
      </c>
      <c r="AX342" s="1">
        <v>72.5</v>
      </c>
      <c r="AY342" s="1"/>
      <c r="AZ342" s="3">
        <v>1.022</v>
      </c>
      <c r="BA342">
        <f t="shared" si="108"/>
        <v>1.1267916207276736</v>
      </c>
      <c r="BB342" s="1">
        <v>15.465337753295898</v>
      </c>
      <c r="BC342" s="1">
        <v>5.2169766426086426</v>
      </c>
      <c r="BD342" s="1">
        <v>1.3498985767364502</v>
      </c>
      <c r="BE342" s="1">
        <v>11.456665992736816</v>
      </c>
      <c r="BF342" s="1">
        <v>2.9644253253936768</v>
      </c>
      <c r="BG342" s="1">
        <v>3.8647174835205078</v>
      </c>
      <c r="BH342" t="e">
        <f>#REF!*100</f>
        <v>#REF!</v>
      </c>
      <c r="BI342" t="s">
        <v>57</v>
      </c>
      <c r="BJ342" t="s">
        <v>58</v>
      </c>
      <c r="BK342">
        <v>0.29489799999999999</v>
      </c>
      <c r="BL342">
        <v>3.3910029908646382</v>
      </c>
      <c r="BM342">
        <v>5.9447866085424934</v>
      </c>
      <c r="BN342">
        <v>0.70510200000000001</v>
      </c>
      <c r="BO342">
        <v>0.63800000000000001</v>
      </c>
      <c r="BP342">
        <v>0.622</v>
      </c>
      <c r="BQ342">
        <v>0.622</v>
      </c>
      <c r="BR342" s="1">
        <v>0</v>
      </c>
      <c r="BS342" s="15">
        <v>4.1669999999999998</v>
      </c>
      <c r="BT342" s="15">
        <v>4.1669999999999998</v>
      </c>
      <c r="BU342" t="s">
        <v>90</v>
      </c>
      <c r="BV342" t="s">
        <v>90</v>
      </c>
    </row>
    <row r="343" spans="1:74" x14ac:dyDescent="0.25">
      <c r="A343" s="1">
        <v>2004</v>
      </c>
      <c r="B343" s="7" t="s">
        <v>75</v>
      </c>
      <c r="C343" s="1">
        <v>15</v>
      </c>
      <c r="D343">
        <v>0.48022365</v>
      </c>
      <c r="E343" t="s">
        <v>82</v>
      </c>
      <c r="F343" s="1">
        <v>1</v>
      </c>
      <c r="G343" s="1">
        <v>0</v>
      </c>
      <c r="H343" s="1">
        <v>0</v>
      </c>
      <c r="I343" s="1">
        <v>399.31426913452145</v>
      </c>
      <c r="J343" s="1">
        <v>0</v>
      </c>
      <c r="K343" s="1">
        <v>1</v>
      </c>
      <c r="L343" s="1">
        <v>0</v>
      </c>
      <c r="M343" s="1">
        <v>0</v>
      </c>
      <c r="N343" s="1">
        <v>1</v>
      </c>
      <c r="O343" s="1">
        <v>0</v>
      </c>
      <c r="P343" s="1" t="s">
        <v>54</v>
      </c>
      <c r="Q343" s="1" t="s">
        <v>54</v>
      </c>
      <c r="R343" s="9">
        <v>2.8299999237060547</v>
      </c>
      <c r="S343" s="25">
        <v>21.887036999999999</v>
      </c>
      <c r="T343">
        <v>72.180000305175795</v>
      </c>
      <c r="U343" s="1">
        <v>18.037210181092693</v>
      </c>
      <c r="V343" s="1">
        <v>17.413578033447266</v>
      </c>
      <c r="W343">
        <v>5.6231029753641906</v>
      </c>
      <c r="X343" s="1">
        <v>9.5728000000000009</v>
      </c>
      <c r="Y343" s="1">
        <v>1</v>
      </c>
      <c r="Z343" s="1">
        <v>15</v>
      </c>
      <c r="AA343" s="1">
        <v>37</v>
      </c>
      <c r="AB343" s="1">
        <v>9.6999999999999993</v>
      </c>
      <c r="AC343" s="1">
        <v>35.5</v>
      </c>
      <c r="AD343" s="1">
        <v>0</v>
      </c>
      <c r="AE343" s="1">
        <v>0.8</v>
      </c>
      <c r="AF343" s="1">
        <v>0</v>
      </c>
      <c r="AG343" s="1">
        <f t="shared" si="93"/>
        <v>0.15</v>
      </c>
      <c r="AH343" s="1">
        <f t="shared" si="94"/>
        <v>0.37</v>
      </c>
      <c r="AI343" s="1">
        <f t="shared" si="95"/>
        <v>9.6999999999999989E-2</v>
      </c>
      <c r="AJ343" s="1">
        <f t="shared" si="96"/>
        <v>0.35499999999999998</v>
      </c>
      <c r="AK343" s="1">
        <f t="shared" si="97"/>
        <v>0</v>
      </c>
      <c r="AL343" s="1">
        <f t="shared" si="98"/>
        <v>8.0000000000000002E-3</v>
      </c>
      <c r="AM343" s="1">
        <f t="shared" si="99"/>
        <v>0</v>
      </c>
      <c r="AN343" s="1">
        <f t="shared" si="100"/>
        <v>2.2499999999999999E-2</v>
      </c>
      <c r="AO343" s="1">
        <f t="shared" si="101"/>
        <v>0.13689999999999999</v>
      </c>
      <c r="AP343" s="1">
        <f t="shared" si="102"/>
        <v>9.4089999999999972E-3</v>
      </c>
      <c r="AQ343" s="1">
        <f t="shared" si="103"/>
        <v>0.126025</v>
      </c>
      <c r="AR343" s="1">
        <f t="shared" si="104"/>
        <v>0</v>
      </c>
      <c r="AS343" s="1">
        <f t="shared" si="105"/>
        <v>6.3999999999999997E-5</v>
      </c>
      <c r="AT343" s="1">
        <f t="shared" si="106"/>
        <v>0</v>
      </c>
      <c r="AU343" s="1">
        <f t="shared" si="107"/>
        <v>3.3910029908646382</v>
      </c>
      <c r="AV343" s="1">
        <v>9.6999999999999993</v>
      </c>
      <c r="AW343" s="1">
        <v>83</v>
      </c>
      <c r="AX343" s="1">
        <v>72.5</v>
      </c>
      <c r="AY343" s="1"/>
      <c r="AZ343" s="3">
        <v>1.069</v>
      </c>
      <c r="BA343">
        <f t="shared" si="108"/>
        <v>1.1786108048511577</v>
      </c>
      <c r="BB343" s="1">
        <v>16.160606384277344</v>
      </c>
      <c r="BC343" s="1">
        <v>5.8736562728881836</v>
      </c>
      <c r="BD343" s="1">
        <v>1.5386172533035278</v>
      </c>
      <c r="BE343" s="1">
        <v>10.503330230712891</v>
      </c>
      <c r="BF343" s="1">
        <v>2.7513706684112549</v>
      </c>
      <c r="BG343" s="1">
        <v>3.8174901008605957</v>
      </c>
      <c r="BH343" t="e">
        <f>#REF!*100</f>
        <v>#REF!</v>
      </c>
      <c r="BI343" t="s">
        <v>57</v>
      </c>
      <c r="BJ343" t="s">
        <v>58</v>
      </c>
      <c r="BK343">
        <v>0.29489799999999999</v>
      </c>
      <c r="BL343">
        <v>3.3910029908646382</v>
      </c>
      <c r="BM343">
        <v>5.9897487488038887</v>
      </c>
      <c r="BN343">
        <v>0.70510200000000001</v>
      </c>
      <c r="BO343">
        <v>0.63800000000000001</v>
      </c>
      <c r="BP343">
        <v>0.621</v>
      </c>
      <c r="BQ343">
        <v>0.622</v>
      </c>
      <c r="BR343" s="1">
        <v>0</v>
      </c>
      <c r="BS343" s="15">
        <v>4.1669999999999998</v>
      </c>
      <c r="BT343" s="15">
        <v>4.1669999999999998</v>
      </c>
      <c r="BU343" t="s">
        <v>90</v>
      </c>
      <c r="BV343" t="s">
        <v>90</v>
      </c>
    </row>
    <row r="344" spans="1:74" x14ac:dyDescent="0.25">
      <c r="A344" s="1">
        <v>2005</v>
      </c>
      <c r="B344" s="7" t="s">
        <v>75</v>
      </c>
      <c r="C344" s="1">
        <v>15</v>
      </c>
      <c r="D344">
        <v>0.48501801999999999</v>
      </c>
      <c r="E344" t="s">
        <v>82</v>
      </c>
      <c r="F344" s="1">
        <v>1</v>
      </c>
      <c r="G344" s="1">
        <v>0</v>
      </c>
      <c r="H344" s="1">
        <v>0</v>
      </c>
      <c r="I344" s="1">
        <v>392.59054898071287</v>
      </c>
      <c r="J344" s="1">
        <v>0</v>
      </c>
      <c r="K344" s="1">
        <v>1</v>
      </c>
      <c r="L344" s="1">
        <v>0</v>
      </c>
      <c r="M344" s="1">
        <v>0</v>
      </c>
      <c r="N344" s="1">
        <v>1</v>
      </c>
      <c r="O344" s="1">
        <v>0</v>
      </c>
      <c r="P344" s="1" t="s">
        <v>54</v>
      </c>
      <c r="Q344" s="1" t="s">
        <v>54</v>
      </c>
      <c r="R344" s="9">
        <v>2.7200000286102295</v>
      </c>
      <c r="S344" s="25">
        <v>21.291887500000001</v>
      </c>
      <c r="T344">
        <v>69.550003051757798</v>
      </c>
      <c r="U344" s="1">
        <v>22.949491716876242</v>
      </c>
      <c r="V344" s="1">
        <v>21.93043327331543</v>
      </c>
      <c r="W344">
        <v>2.1019558671371215</v>
      </c>
      <c r="X344" s="1">
        <v>9.5470000000000006</v>
      </c>
      <c r="Y344" s="1">
        <v>1</v>
      </c>
      <c r="Z344" s="1">
        <v>15</v>
      </c>
      <c r="AA344" s="1">
        <v>37</v>
      </c>
      <c r="AB344" s="1">
        <v>9.6999999999999993</v>
      </c>
      <c r="AC344" s="1">
        <v>35.5</v>
      </c>
      <c r="AD344" s="1">
        <v>0</v>
      </c>
      <c r="AE344" s="1">
        <v>0.8</v>
      </c>
      <c r="AF344" s="1">
        <v>0</v>
      </c>
      <c r="AG344" s="1">
        <f t="shared" si="93"/>
        <v>0.15</v>
      </c>
      <c r="AH344" s="1">
        <f t="shared" si="94"/>
        <v>0.37</v>
      </c>
      <c r="AI344" s="1">
        <f t="shared" si="95"/>
        <v>9.6999999999999989E-2</v>
      </c>
      <c r="AJ344" s="1">
        <f t="shared" si="96"/>
        <v>0.35499999999999998</v>
      </c>
      <c r="AK344" s="1">
        <f t="shared" si="97"/>
        <v>0</v>
      </c>
      <c r="AL344" s="1">
        <f t="shared" si="98"/>
        <v>8.0000000000000002E-3</v>
      </c>
      <c r="AM344" s="1">
        <f t="shared" si="99"/>
        <v>0</v>
      </c>
      <c r="AN344" s="1">
        <f t="shared" si="100"/>
        <v>2.2499999999999999E-2</v>
      </c>
      <c r="AO344" s="1">
        <f t="shared" si="101"/>
        <v>0.13689999999999999</v>
      </c>
      <c r="AP344" s="1">
        <f t="shared" si="102"/>
        <v>9.4089999999999972E-3</v>
      </c>
      <c r="AQ344" s="1">
        <f t="shared" si="103"/>
        <v>0.126025</v>
      </c>
      <c r="AR344" s="1">
        <f t="shared" si="104"/>
        <v>0</v>
      </c>
      <c r="AS344" s="1">
        <f t="shared" si="105"/>
        <v>6.3999999999999997E-5</v>
      </c>
      <c r="AT344" s="1">
        <f t="shared" si="106"/>
        <v>0</v>
      </c>
      <c r="AU344" s="1">
        <f t="shared" si="107"/>
        <v>3.3910029908646382</v>
      </c>
      <c r="AV344" s="1">
        <v>9.6999999999999993</v>
      </c>
      <c r="AW344" s="1">
        <v>83</v>
      </c>
      <c r="AX344" s="1">
        <v>72.5</v>
      </c>
      <c r="AY344" s="1"/>
      <c r="AZ344" s="3">
        <v>1.0509999999999999</v>
      </c>
      <c r="BA344">
        <f t="shared" si="108"/>
        <v>1.1587651598676956</v>
      </c>
      <c r="BB344" s="1">
        <v>16.052740097045898</v>
      </c>
      <c r="BC344" s="1">
        <v>5.8056302070617676</v>
      </c>
      <c r="BD344" s="1">
        <v>1.4650728702545166</v>
      </c>
      <c r="BE344" s="1">
        <v>10.95695686340332</v>
      </c>
      <c r="BF344" s="1">
        <v>2.7650296688079834</v>
      </c>
      <c r="BG344" s="1">
        <v>3.9626903533935547</v>
      </c>
      <c r="BH344" t="e">
        <f>#REF!*100</f>
        <v>#REF!</v>
      </c>
      <c r="BI344" t="s">
        <v>57</v>
      </c>
      <c r="BJ344" t="s">
        <v>58</v>
      </c>
      <c r="BK344">
        <v>0.29489799999999999</v>
      </c>
      <c r="BL344">
        <v>3.3910029908646382</v>
      </c>
      <c r="BM344">
        <v>5.972767208655795</v>
      </c>
      <c r="BN344">
        <v>0.70510200000000001</v>
      </c>
      <c r="BO344">
        <v>0.63800000000000001</v>
      </c>
      <c r="BP344">
        <v>0.621</v>
      </c>
      <c r="BQ344">
        <v>0.621</v>
      </c>
      <c r="BR344" s="1">
        <v>0</v>
      </c>
      <c r="BS344" s="15">
        <v>4.1669999999999998</v>
      </c>
      <c r="BT344" s="15">
        <v>4.1669999999999998</v>
      </c>
      <c r="BU344" t="s">
        <v>90</v>
      </c>
      <c r="BV344" t="s">
        <v>90</v>
      </c>
    </row>
    <row r="345" spans="1:74" x14ac:dyDescent="0.25">
      <c r="A345" s="1">
        <v>2006</v>
      </c>
      <c r="B345" s="7" t="s">
        <v>75</v>
      </c>
      <c r="C345" s="1">
        <v>15</v>
      </c>
      <c r="D345">
        <v>0.48197073000000001</v>
      </c>
      <c r="E345" t="s">
        <v>82</v>
      </c>
      <c r="F345" s="1">
        <v>1</v>
      </c>
      <c r="G345" s="1">
        <v>0</v>
      </c>
      <c r="H345" s="1">
        <v>0</v>
      </c>
      <c r="I345" s="1">
        <v>418.36480957031256</v>
      </c>
      <c r="J345" s="1">
        <v>0</v>
      </c>
      <c r="K345" s="1">
        <v>1</v>
      </c>
      <c r="L345" s="1">
        <v>0</v>
      </c>
      <c r="M345" s="1">
        <v>0</v>
      </c>
      <c r="N345" s="1">
        <v>1</v>
      </c>
      <c r="O345" s="1">
        <v>0</v>
      </c>
      <c r="P345" s="1" t="s">
        <v>54</v>
      </c>
      <c r="Q345" s="1" t="s">
        <v>54</v>
      </c>
      <c r="R345" s="9">
        <v>2.5499999523162842</v>
      </c>
      <c r="S345" s="25">
        <v>22.810161999999998</v>
      </c>
      <c r="T345">
        <v>72.959999084472699</v>
      </c>
      <c r="U345" s="1">
        <v>14.443752569130972</v>
      </c>
      <c r="V345" s="1">
        <v>15.589787483215332</v>
      </c>
      <c r="W345">
        <v>8.2919168160534156</v>
      </c>
      <c r="X345" s="1">
        <v>8.9091000000000005</v>
      </c>
      <c r="Y345" s="1">
        <v>1</v>
      </c>
      <c r="Z345" s="1">
        <v>15</v>
      </c>
      <c r="AA345" s="1">
        <v>37</v>
      </c>
      <c r="AB345" s="1">
        <v>9.6999999999999993</v>
      </c>
      <c r="AC345" s="1">
        <v>35.5</v>
      </c>
      <c r="AD345" s="1">
        <v>0</v>
      </c>
      <c r="AE345" s="1">
        <v>0.8</v>
      </c>
      <c r="AF345" s="1">
        <v>0</v>
      </c>
      <c r="AG345" s="1">
        <f t="shared" si="93"/>
        <v>0.15</v>
      </c>
      <c r="AH345" s="1">
        <f t="shared" si="94"/>
        <v>0.37</v>
      </c>
      <c r="AI345" s="1">
        <f t="shared" si="95"/>
        <v>9.6999999999999989E-2</v>
      </c>
      <c r="AJ345" s="1">
        <f t="shared" si="96"/>
        <v>0.35499999999999998</v>
      </c>
      <c r="AK345" s="1">
        <f t="shared" si="97"/>
        <v>0</v>
      </c>
      <c r="AL345" s="1">
        <f t="shared" si="98"/>
        <v>8.0000000000000002E-3</v>
      </c>
      <c r="AM345" s="1">
        <f t="shared" si="99"/>
        <v>0</v>
      </c>
      <c r="AN345" s="1">
        <f t="shared" si="100"/>
        <v>2.2499999999999999E-2</v>
      </c>
      <c r="AO345" s="1">
        <f t="shared" si="101"/>
        <v>0.13689999999999999</v>
      </c>
      <c r="AP345" s="1">
        <f t="shared" si="102"/>
        <v>9.4089999999999972E-3</v>
      </c>
      <c r="AQ345" s="1">
        <f t="shared" si="103"/>
        <v>0.126025</v>
      </c>
      <c r="AR345" s="1">
        <f t="shared" si="104"/>
        <v>0</v>
      </c>
      <c r="AS345" s="1">
        <f t="shared" si="105"/>
        <v>6.3999999999999997E-5</v>
      </c>
      <c r="AT345" s="1">
        <f t="shared" si="106"/>
        <v>0</v>
      </c>
      <c r="AU345" s="1">
        <f t="shared" si="107"/>
        <v>3.3910029908646382</v>
      </c>
      <c r="AV345" s="1">
        <v>9.6999999999999993</v>
      </c>
      <c r="AW345" s="1">
        <v>83</v>
      </c>
      <c r="AX345" s="1">
        <v>72.5</v>
      </c>
      <c r="AY345" s="1"/>
      <c r="AZ345" s="3">
        <v>1.1200000000000001</v>
      </c>
      <c r="BA345">
        <f t="shared" si="108"/>
        <v>1.2348401323042999</v>
      </c>
      <c r="BB345" s="1">
        <v>16.143476486206055</v>
      </c>
      <c r="BC345" s="1">
        <v>5.8685817718505859</v>
      </c>
      <c r="BD345" s="1">
        <v>1.4432913064956665</v>
      </c>
      <c r="BE345" s="1">
        <v>11.185181617736816</v>
      </c>
      <c r="BF345" s="1">
        <v>2.7508308887481689</v>
      </c>
      <c r="BG345" s="1">
        <v>4.0661106109619141</v>
      </c>
      <c r="BH345" t="e">
        <f>#REF!*100</f>
        <v>#REF!</v>
      </c>
      <c r="BI345" t="s">
        <v>57</v>
      </c>
      <c r="BJ345" t="s">
        <v>58</v>
      </c>
      <c r="BK345">
        <v>0.29489799999999999</v>
      </c>
      <c r="BL345">
        <v>3.3910029908646382</v>
      </c>
      <c r="BM345">
        <v>6.0363538020679854</v>
      </c>
      <c r="BN345">
        <v>0.70510200000000001</v>
      </c>
      <c r="BO345">
        <v>0.63800000000000001</v>
      </c>
      <c r="BP345">
        <v>0.621</v>
      </c>
      <c r="BQ345">
        <v>0.621</v>
      </c>
      <c r="BR345" s="1">
        <v>0</v>
      </c>
      <c r="BS345" s="15">
        <v>4.1669999999999998</v>
      </c>
      <c r="BT345" s="15">
        <v>4.6669999999999998</v>
      </c>
      <c r="BU345" t="s">
        <v>90</v>
      </c>
      <c r="BV345" t="s">
        <v>90</v>
      </c>
    </row>
    <row r="346" spans="1:74" x14ac:dyDescent="0.25">
      <c r="A346" s="1">
        <v>2007</v>
      </c>
      <c r="B346" s="7" t="s">
        <v>75</v>
      </c>
      <c r="C346" s="1">
        <v>15</v>
      </c>
      <c r="D346">
        <v>0.48179714000000001</v>
      </c>
      <c r="E346" t="s">
        <v>82</v>
      </c>
      <c r="F346" s="1">
        <v>1</v>
      </c>
      <c r="G346" s="1">
        <v>0</v>
      </c>
      <c r="H346" s="1">
        <v>0</v>
      </c>
      <c r="I346" s="1">
        <v>417.24418954467774</v>
      </c>
      <c r="J346" s="1">
        <v>0</v>
      </c>
      <c r="K346" s="1">
        <v>1</v>
      </c>
      <c r="L346" s="1">
        <v>1</v>
      </c>
      <c r="M346" s="1">
        <v>0</v>
      </c>
      <c r="N346" s="1">
        <v>0</v>
      </c>
      <c r="O346" s="1">
        <v>0</v>
      </c>
      <c r="P346" s="1" t="s">
        <v>55</v>
      </c>
      <c r="Q346" s="1" t="s">
        <v>55</v>
      </c>
      <c r="R346" s="9">
        <v>2.5</v>
      </c>
      <c r="S346" s="25">
        <v>24.618115000000003</v>
      </c>
      <c r="T346">
        <v>75.040000915527301</v>
      </c>
      <c r="U346" s="1">
        <v>19.984554973662757</v>
      </c>
      <c r="V346" s="1">
        <v>20.197109222412109</v>
      </c>
      <c r="W346">
        <v>2.3928855530806175</v>
      </c>
      <c r="X346" s="1">
        <v>8.8077000000000005</v>
      </c>
      <c r="Y346" s="1">
        <v>1</v>
      </c>
      <c r="Z346" s="1">
        <v>15</v>
      </c>
      <c r="AA346" s="1">
        <v>37</v>
      </c>
      <c r="AB346" s="1">
        <v>9.6999999999999993</v>
      </c>
      <c r="AC346" s="1">
        <v>35.5</v>
      </c>
      <c r="AD346" s="1">
        <v>0</v>
      </c>
      <c r="AE346" s="1">
        <v>0.8</v>
      </c>
      <c r="AF346" s="1">
        <v>0</v>
      </c>
      <c r="AG346" s="1">
        <f t="shared" si="93"/>
        <v>0.15</v>
      </c>
      <c r="AH346" s="1">
        <f t="shared" si="94"/>
        <v>0.37</v>
      </c>
      <c r="AI346" s="1">
        <f t="shared" si="95"/>
        <v>9.6999999999999989E-2</v>
      </c>
      <c r="AJ346" s="1">
        <f t="shared" si="96"/>
        <v>0.35499999999999998</v>
      </c>
      <c r="AK346" s="1">
        <f t="shared" si="97"/>
        <v>0</v>
      </c>
      <c r="AL346" s="1">
        <f t="shared" si="98"/>
        <v>8.0000000000000002E-3</v>
      </c>
      <c r="AM346" s="1">
        <f t="shared" si="99"/>
        <v>0</v>
      </c>
      <c r="AN346" s="1">
        <f t="shared" si="100"/>
        <v>2.2499999999999999E-2</v>
      </c>
      <c r="AO346" s="1">
        <f t="shared" si="101"/>
        <v>0.13689999999999999</v>
      </c>
      <c r="AP346" s="1">
        <f t="shared" si="102"/>
        <v>9.4089999999999972E-3</v>
      </c>
      <c r="AQ346" s="1">
        <f t="shared" si="103"/>
        <v>0.126025</v>
      </c>
      <c r="AR346" s="1">
        <f t="shared" si="104"/>
        <v>0</v>
      </c>
      <c r="AS346" s="1">
        <f t="shared" si="105"/>
        <v>6.3999999999999997E-5</v>
      </c>
      <c r="AT346" s="1">
        <f t="shared" si="106"/>
        <v>0</v>
      </c>
      <c r="AU346" s="1">
        <f t="shared" si="107"/>
        <v>3.3910029908646382</v>
      </c>
      <c r="AV346" s="1">
        <v>9.6999999999999993</v>
      </c>
      <c r="AW346" s="1">
        <v>83</v>
      </c>
      <c r="AX346" s="1">
        <v>72.5</v>
      </c>
      <c r="AY346" s="1"/>
      <c r="AZ346" s="3">
        <v>1.117</v>
      </c>
      <c r="BA346">
        <f t="shared" si="108"/>
        <v>1.2315325248070561</v>
      </c>
      <c r="BB346" s="1">
        <v>16.304172515869141</v>
      </c>
      <c r="BC346" s="1">
        <v>5.8676576614379883</v>
      </c>
      <c r="BD346" s="1">
        <v>1.322527289390564</v>
      </c>
      <c r="BE346" s="1">
        <v>12.328042984008789</v>
      </c>
      <c r="BF346" s="1">
        <v>2.7786509990692139</v>
      </c>
      <c r="BG346" s="1">
        <v>4.4367008209228516</v>
      </c>
      <c r="BH346" t="e">
        <f>#REF!*100</f>
        <v>#REF!</v>
      </c>
      <c r="BI346" t="s">
        <v>57</v>
      </c>
      <c r="BJ346" t="s">
        <v>58</v>
      </c>
      <c r="BK346">
        <v>0.29489799999999999</v>
      </c>
      <c r="BL346">
        <v>3.3910029908646382</v>
      </c>
      <c r="BM346">
        <v>6.0336716368480454</v>
      </c>
      <c r="BN346">
        <v>0.70510200000000001</v>
      </c>
      <c r="BO346">
        <v>0.63800000000000001</v>
      </c>
      <c r="BP346">
        <v>0.62</v>
      </c>
      <c r="BQ346">
        <v>0.621</v>
      </c>
      <c r="BR346" s="1">
        <v>0</v>
      </c>
      <c r="BS346" s="15">
        <v>4.6669999999999998</v>
      </c>
      <c r="BT346" s="15">
        <v>4.6669999999999998</v>
      </c>
      <c r="BU346" t="s">
        <v>90</v>
      </c>
      <c r="BV346" t="s">
        <v>90</v>
      </c>
    </row>
    <row r="347" spans="1:74" x14ac:dyDescent="0.25">
      <c r="A347" s="1">
        <v>2008</v>
      </c>
      <c r="B347" s="7" t="s">
        <v>75</v>
      </c>
      <c r="C347" s="1">
        <v>15</v>
      </c>
      <c r="D347">
        <v>0.45647558999999999</v>
      </c>
      <c r="E347" t="s">
        <v>82</v>
      </c>
      <c r="F347" s="1">
        <v>1</v>
      </c>
      <c r="G347" s="1">
        <v>0</v>
      </c>
      <c r="H347" s="1">
        <v>0</v>
      </c>
      <c r="I347" s="1">
        <v>427.70330978393554</v>
      </c>
      <c r="J347" s="1">
        <v>0</v>
      </c>
      <c r="K347" s="1">
        <v>1</v>
      </c>
      <c r="L347" s="1">
        <v>1</v>
      </c>
      <c r="M347" s="1">
        <v>0</v>
      </c>
      <c r="N347" s="1">
        <v>0</v>
      </c>
      <c r="O347" s="1">
        <v>0</v>
      </c>
      <c r="P347" s="1" t="s">
        <v>55</v>
      </c>
      <c r="Q347" s="1" t="s">
        <v>55</v>
      </c>
      <c r="R347" s="9">
        <v>2.6700000762939453</v>
      </c>
      <c r="S347" s="25">
        <v>24.614218999999999</v>
      </c>
      <c r="T347">
        <v>75.069999694824205</v>
      </c>
      <c r="U347" s="1">
        <v>21.314277867803028</v>
      </c>
      <c r="V347" s="1">
        <v>20.705865859985352</v>
      </c>
      <c r="W347">
        <v>1.9446738472519911</v>
      </c>
      <c r="X347" s="1">
        <v>8.7506000000000004</v>
      </c>
      <c r="Y347" s="1">
        <v>1</v>
      </c>
      <c r="Z347" s="1">
        <v>15</v>
      </c>
      <c r="AA347" s="1">
        <v>37</v>
      </c>
      <c r="AB347" s="1">
        <v>9.6999999999999993</v>
      </c>
      <c r="AC347" s="1">
        <v>35.5</v>
      </c>
      <c r="AD347" s="1">
        <v>0</v>
      </c>
      <c r="AE347" s="1">
        <v>0.8</v>
      </c>
      <c r="AF347" s="1">
        <v>0</v>
      </c>
      <c r="AG347" s="1">
        <f t="shared" si="93"/>
        <v>0.15</v>
      </c>
      <c r="AH347" s="1">
        <f t="shared" si="94"/>
        <v>0.37</v>
      </c>
      <c r="AI347" s="1">
        <f t="shared" si="95"/>
        <v>9.6999999999999989E-2</v>
      </c>
      <c r="AJ347" s="1">
        <f t="shared" si="96"/>
        <v>0.35499999999999998</v>
      </c>
      <c r="AK347" s="1">
        <f t="shared" si="97"/>
        <v>0</v>
      </c>
      <c r="AL347" s="1">
        <f t="shared" si="98"/>
        <v>8.0000000000000002E-3</v>
      </c>
      <c r="AM347" s="1">
        <f t="shared" si="99"/>
        <v>0</v>
      </c>
      <c r="AN347" s="1">
        <f t="shared" si="100"/>
        <v>2.2499999999999999E-2</v>
      </c>
      <c r="AO347" s="1">
        <f t="shared" si="101"/>
        <v>0.13689999999999999</v>
      </c>
      <c r="AP347" s="1">
        <f t="shared" si="102"/>
        <v>9.4089999999999972E-3</v>
      </c>
      <c r="AQ347" s="1">
        <f t="shared" si="103"/>
        <v>0.126025</v>
      </c>
      <c r="AR347" s="1">
        <f t="shared" si="104"/>
        <v>0</v>
      </c>
      <c r="AS347" s="1">
        <f t="shared" si="105"/>
        <v>6.3999999999999997E-5</v>
      </c>
      <c r="AT347" s="1">
        <f t="shared" si="106"/>
        <v>0</v>
      </c>
      <c r="AU347" s="1">
        <f t="shared" si="107"/>
        <v>3.3910029908646382</v>
      </c>
      <c r="AV347" s="1">
        <v>9.6999999999999993</v>
      </c>
      <c r="AW347" s="1">
        <v>83</v>
      </c>
      <c r="AX347" s="1">
        <v>72.5</v>
      </c>
      <c r="AY347" s="1"/>
      <c r="AZ347" s="3">
        <v>1.145</v>
      </c>
      <c r="BA347">
        <f t="shared" si="108"/>
        <v>1.2624035281146637</v>
      </c>
      <c r="BB347" s="1">
        <v>16.180135726928711</v>
      </c>
      <c r="BC347" s="1">
        <v>6.1762804985046387</v>
      </c>
      <c r="BD347" s="1">
        <v>1.4638934135437012</v>
      </c>
      <c r="BE347" s="1">
        <v>11.052810668945313</v>
      </c>
      <c r="BF347" s="1">
        <v>2.6197216510772705</v>
      </c>
      <c r="BG347" s="1">
        <v>4.2190780639648438</v>
      </c>
      <c r="BH347" t="e">
        <f>#REF!*100</f>
        <v>#REF!</v>
      </c>
      <c r="BI347" t="s">
        <v>57</v>
      </c>
      <c r="BJ347" t="s">
        <v>58</v>
      </c>
      <c r="BK347">
        <v>0.29489799999999999</v>
      </c>
      <c r="BL347">
        <v>3.3910029908646382</v>
      </c>
      <c r="BM347">
        <v>6.0584297537671841</v>
      </c>
      <c r="BN347">
        <v>0.70510200000000001</v>
      </c>
      <c r="BO347">
        <v>0.63800000000000001</v>
      </c>
      <c r="BP347">
        <v>0.62</v>
      </c>
      <c r="BQ347">
        <v>0.62</v>
      </c>
      <c r="BR347" s="1">
        <v>1</v>
      </c>
      <c r="BS347" s="15">
        <v>4.6669999999999998</v>
      </c>
      <c r="BT347" s="15">
        <v>4.6669999999999998</v>
      </c>
      <c r="BU347" t="s">
        <v>90</v>
      </c>
      <c r="BV347" t="s">
        <v>90</v>
      </c>
    </row>
    <row r="348" spans="1:74" x14ac:dyDescent="0.25">
      <c r="A348" s="1">
        <v>2009</v>
      </c>
      <c r="B348" s="7" t="s">
        <v>75</v>
      </c>
      <c r="C348" s="1">
        <v>15</v>
      </c>
      <c r="D348">
        <v>0.45161535000000003</v>
      </c>
      <c r="E348" t="s">
        <v>82</v>
      </c>
      <c r="F348" s="1">
        <v>1</v>
      </c>
      <c r="G348" s="1">
        <v>0</v>
      </c>
      <c r="H348" s="1">
        <v>0</v>
      </c>
      <c r="I348" s="1">
        <v>415.37648950195319</v>
      </c>
      <c r="J348" s="1">
        <v>0</v>
      </c>
      <c r="K348" s="1">
        <v>1</v>
      </c>
      <c r="L348" s="1">
        <v>1</v>
      </c>
      <c r="M348" s="1">
        <v>0</v>
      </c>
      <c r="N348" s="1">
        <v>0</v>
      </c>
      <c r="O348" s="1">
        <v>0</v>
      </c>
      <c r="P348" s="1" t="s">
        <v>55</v>
      </c>
      <c r="Q348" s="1" t="s">
        <v>55</v>
      </c>
      <c r="R348" s="9">
        <v>2.9200000762939453</v>
      </c>
      <c r="S348" s="25">
        <v>25.152858999999999</v>
      </c>
      <c r="T348">
        <v>75.459999084472699</v>
      </c>
      <c r="U348" s="1">
        <v>19.180176729186972</v>
      </c>
      <c r="V348" s="1">
        <v>17.939216613769531</v>
      </c>
      <c r="W348">
        <v>1.5621277424153988</v>
      </c>
      <c r="X348" s="1">
        <v>9.9962</v>
      </c>
      <c r="Y348" s="1">
        <v>1</v>
      </c>
      <c r="Z348" s="1">
        <v>15</v>
      </c>
      <c r="AA348" s="1">
        <v>37</v>
      </c>
      <c r="AB348" s="1">
        <v>9.6999999999999993</v>
      </c>
      <c r="AC348" s="1">
        <v>35.5</v>
      </c>
      <c r="AD348" s="1">
        <v>0</v>
      </c>
      <c r="AE348" s="1">
        <v>0.8</v>
      </c>
      <c r="AF348" s="1">
        <v>0</v>
      </c>
      <c r="AG348" s="1">
        <f t="shared" si="93"/>
        <v>0.15</v>
      </c>
      <c r="AH348" s="1">
        <f t="shared" si="94"/>
        <v>0.37</v>
      </c>
      <c r="AI348" s="1">
        <f t="shared" si="95"/>
        <v>9.6999999999999989E-2</v>
      </c>
      <c r="AJ348" s="1">
        <f t="shared" si="96"/>
        <v>0.35499999999999998</v>
      </c>
      <c r="AK348" s="1">
        <f t="shared" si="97"/>
        <v>0</v>
      </c>
      <c r="AL348" s="1">
        <f t="shared" si="98"/>
        <v>8.0000000000000002E-3</v>
      </c>
      <c r="AM348" s="1">
        <f t="shared" si="99"/>
        <v>0</v>
      </c>
      <c r="AN348" s="1">
        <f t="shared" si="100"/>
        <v>2.2499999999999999E-2</v>
      </c>
      <c r="AO348" s="1">
        <f t="shared" si="101"/>
        <v>0.13689999999999999</v>
      </c>
      <c r="AP348" s="1">
        <f t="shared" si="102"/>
        <v>9.4089999999999972E-3</v>
      </c>
      <c r="AQ348" s="1">
        <f t="shared" si="103"/>
        <v>0.126025</v>
      </c>
      <c r="AR348" s="1">
        <f t="shared" si="104"/>
        <v>0</v>
      </c>
      <c r="AS348" s="1">
        <f t="shared" si="105"/>
        <v>6.3999999999999997E-5</v>
      </c>
      <c r="AT348" s="1">
        <f t="shared" si="106"/>
        <v>0</v>
      </c>
      <c r="AU348" s="1">
        <f t="shared" si="107"/>
        <v>3.3910029908646382</v>
      </c>
      <c r="AV348" s="1">
        <v>9.6999999999999993</v>
      </c>
      <c r="AW348" s="1">
        <v>83</v>
      </c>
      <c r="AX348" s="1">
        <v>72.5</v>
      </c>
      <c r="AY348" s="1"/>
      <c r="AZ348" s="3">
        <v>1.1120000000000001</v>
      </c>
      <c r="BA348">
        <f t="shared" si="108"/>
        <v>1.2260198456449836</v>
      </c>
      <c r="BB348" s="1">
        <v>16.168006896972656</v>
      </c>
      <c r="BC348" s="1">
        <v>6.2537007331848145</v>
      </c>
      <c r="BD348" s="1">
        <v>1.5600647926330566</v>
      </c>
      <c r="BE348" s="1">
        <v>10.363677024841309</v>
      </c>
      <c r="BF348" s="1">
        <v>2.5853502750396729</v>
      </c>
      <c r="BG348" s="1">
        <v>4.0086159706115723</v>
      </c>
      <c r="BH348" t="e">
        <f>#REF!*100</f>
        <v>#REF!</v>
      </c>
      <c r="BI348" t="s">
        <v>57</v>
      </c>
      <c r="BJ348" t="s">
        <v>58</v>
      </c>
      <c r="BK348">
        <v>0.29489799999999999</v>
      </c>
      <c r="BL348">
        <v>3.3910029908646382</v>
      </c>
      <c r="BM348">
        <v>6.0291853125893722</v>
      </c>
      <c r="BN348">
        <v>0.70510200000000001</v>
      </c>
      <c r="BO348">
        <v>0.63800000000000001</v>
      </c>
      <c r="BP348">
        <v>0.61899999999999999</v>
      </c>
      <c r="BQ348">
        <v>0.62</v>
      </c>
      <c r="BR348" s="1">
        <v>1</v>
      </c>
      <c r="BS348" s="15">
        <v>4.6669999999999998</v>
      </c>
      <c r="BT348" s="15">
        <v>4.6669999999999998</v>
      </c>
      <c r="BU348" t="s">
        <v>90</v>
      </c>
      <c r="BV348" t="s">
        <v>90</v>
      </c>
    </row>
    <row r="349" spans="1:74" x14ac:dyDescent="0.25">
      <c r="A349" s="1">
        <v>2010</v>
      </c>
      <c r="B349" s="7" t="s">
        <v>75</v>
      </c>
      <c r="C349" s="1">
        <v>15</v>
      </c>
      <c r="D349">
        <v>0.43787547999999998</v>
      </c>
      <c r="E349" t="s">
        <v>82</v>
      </c>
      <c r="F349" s="1">
        <v>1</v>
      </c>
      <c r="G349" s="1">
        <v>0</v>
      </c>
      <c r="H349" s="1">
        <v>0</v>
      </c>
      <c r="I349" s="1">
        <v>411.267549407959</v>
      </c>
      <c r="J349" s="1">
        <v>0</v>
      </c>
      <c r="K349" s="1">
        <v>1</v>
      </c>
      <c r="L349" s="1">
        <v>1</v>
      </c>
      <c r="M349" s="1">
        <v>0</v>
      </c>
      <c r="N349" s="1">
        <v>0</v>
      </c>
      <c r="O349" s="1">
        <v>0</v>
      </c>
      <c r="P349" s="1" t="s">
        <v>55</v>
      </c>
      <c r="Q349" s="1" t="s">
        <v>55</v>
      </c>
      <c r="R349" s="9">
        <v>2.690000057220459</v>
      </c>
      <c r="S349" s="25">
        <v>24.799390000000002</v>
      </c>
      <c r="T349">
        <v>76.389999389648395</v>
      </c>
      <c r="U349" s="1">
        <v>12.233287178190061</v>
      </c>
      <c r="V349" s="1">
        <v>14.09495735168457</v>
      </c>
      <c r="W349">
        <v>6.0085392887375946</v>
      </c>
      <c r="X349" s="1">
        <v>9.3750999999999998</v>
      </c>
      <c r="Y349" s="1">
        <v>1</v>
      </c>
      <c r="Z349" s="1">
        <v>15</v>
      </c>
      <c r="AA349" s="1">
        <v>37</v>
      </c>
      <c r="AB349" s="1">
        <v>9.6999999999999993</v>
      </c>
      <c r="AC349" s="1">
        <v>35.5</v>
      </c>
      <c r="AD349" s="1">
        <v>0</v>
      </c>
      <c r="AE349" s="1">
        <v>0.8</v>
      </c>
      <c r="AF349" s="1">
        <v>0</v>
      </c>
      <c r="AG349" s="1">
        <f t="shared" si="93"/>
        <v>0.15</v>
      </c>
      <c r="AH349" s="1">
        <f t="shared" si="94"/>
        <v>0.37</v>
      </c>
      <c r="AI349" s="1">
        <f t="shared" si="95"/>
        <v>9.6999999999999989E-2</v>
      </c>
      <c r="AJ349" s="1">
        <f t="shared" si="96"/>
        <v>0.35499999999999998</v>
      </c>
      <c r="AK349" s="1">
        <f t="shared" si="97"/>
        <v>0</v>
      </c>
      <c r="AL349" s="1">
        <f t="shared" si="98"/>
        <v>8.0000000000000002E-3</v>
      </c>
      <c r="AM349" s="1">
        <f t="shared" si="99"/>
        <v>0</v>
      </c>
      <c r="AN349" s="1">
        <f t="shared" si="100"/>
        <v>2.2499999999999999E-2</v>
      </c>
      <c r="AO349" s="1">
        <f t="shared" si="101"/>
        <v>0.13689999999999999</v>
      </c>
      <c r="AP349" s="1">
        <f t="shared" si="102"/>
        <v>9.4089999999999972E-3</v>
      </c>
      <c r="AQ349" s="1">
        <f t="shared" si="103"/>
        <v>0.126025</v>
      </c>
      <c r="AR349" s="1">
        <f t="shared" si="104"/>
        <v>0</v>
      </c>
      <c r="AS349" s="1">
        <f t="shared" si="105"/>
        <v>6.3999999999999997E-5</v>
      </c>
      <c r="AT349" s="1">
        <f t="shared" si="106"/>
        <v>0</v>
      </c>
      <c r="AU349" s="1">
        <f t="shared" si="107"/>
        <v>3.3910029908646382</v>
      </c>
      <c r="AV349" s="1">
        <v>9.6999999999999993</v>
      </c>
      <c r="AW349" s="1">
        <v>83</v>
      </c>
      <c r="AX349" s="1">
        <v>72.5</v>
      </c>
      <c r="AY349" s="1"/>
      <c r="AZ349" s="3">
        <v>1.101</v>
      </c>
      <c r="BA349">
        <f t="shared" si="108"/>
        <v>1.2138919514884232</v>
      </c>
      <c r="BB349" s="1">
        <v>16.003353118896484</v>
      </c>
      <c r="BC349" s="1">
        <v>6.4578256607055664</v>
      </c>
      <c r="BD349" s="1">
        <v>1.6598465442657471</v>
      </c>
      <c r="BE349" s="1">
        <v>9.6414651870727539</v>
      </c>
      <c r="BF349" s="1">
        <v>2.4781332015991211</v>
      </c>
      <c r="BG349" s="1">
        <v>3.8906161785125732</v>
      </c>
      <c r="BH349" t="e">
        <f>#REF!*100</f>
        <v>#REF!</v>
      </c>
      <c r="BI349" t="s">
        <v>57</v>
      </c>
      <c r="BJ349" t="s">
        <v>58</v>
      </c>
      <c r="BK349">
        <v>0.29489799999999999</v>
      </c>
      <c r="BL349">
        <v>3.3910029908646382</v>
      </c>
      <c r="BM349">
        <v>6.0192439745015243</v>
      </c>
      <c r="BN349">
        <v>0.70510200000000001</v>
      </c>
      <c r="BO349">
        <v>0.63800000000000001</v>
      </c>
      <c r="BP349">
        <v>0.61899999999999999</v>
      </c>
      <c r="BQ349">
        <v>0.61899999999999999</v>
      </c>
      <c r="BR349" s="1">
        <v>1</v>
      </c>
      <c r="BS349" s="15">
        <v>4.6669999999999998</v>
      </c>
      <c r="BT349" s="15">
        <v>4.6669999999999998</v>
      </c>
      <c r="BU349" t="s">
        <v>90</v>
      </c>
      <c r="BV349" t="s">
        <v>90</v>
      </c>
    </row>
    <row r="350" spans="1:74" x14ac:dyDescent="0.25">
      <c r="A350" s="1">
        <v>2011</v>
      </c>
      <c r="B350" s="7" t="s">
        <v>75</v>
      </c>
      <c r="C350" s="1">
        <v>15</v>
      </c>
      <c r="D350">
        <v>0.42834535000000001</v>
      </c>
      <c r="E350" t="s">
        <v>82</v>
      </c>
      <c r="F350" s="1">
        <v>1</v>
      </c>
      <c r="G350" s="1">
        <v>0</v>
      </c>
      <c r="H350" s="1">
        <v>0</v>
      </c>
      <c r="I350" s="1">
        <v>450.86279031372072</v>
      </c>
      <c r="J350" s="1">
        <v>0</v>
      </c>
      <c r="K350" s="1">
        <v>1</v>
      </c>
      <c r="L350" s="1">
        <v>1</v>
      </c>
      <c r="M350" s="1">
        <v>0</v>
      </c>
      <c r="N350" s="1">
        <v>0</v>
      </c>
      <c r="O350" s="1">
        <v>0</v>
      </c>
      <c r="P350" s="1" t="s">
        <v>55</v>
      </c>
      <c r="Q350" s="1" t="s">
        <v>55</v>
      </c>
      <c r="R350" s="9">
        <v>2.5299999713897705</v>
      </c>
      <c r="S350" s="25">
        <v>25.2812175</v>
      </c>
      <c r="T350">
        <v>75.919998168945298</v>
      </c>
      <c r="U350" s="1">
        <v>12.847855585771912</v>
      </c>
      <c r="V350" s="1">
        <v>13.281312942504883</v>
      </c>
      <c r="W350">
        <v>5.1663094384605728</v>
      </c>
      <c r="X350" s="1">
        <v>8.8167000000000009</v>
      </c>
      <c r="Y350" s="1">
        <v>1</v>
      </c>
      <c r="Z350" s="1">
        <v>15</v>
      </c>
      <c r="AA350" s="1">
        <v>37</v>
      </c>
      <c r="AB350" s="1">
        <v>9.6999999999999993</v>
      </c>
      <c r="AC350" s="1">
        <v>35.5</v>
      </c>
      <c r="AD350" s="1">
        <v>0</v>
      </c>
      <c r="AE350" s="1">
        <v>0.8</v>
      </c>
      <c r="AF350" s="1">
        <v>0</v>
      </c>
      <c r="AG350" s="1">
        <f t="shared" si="93"/>
        <v>0.15</v>
      </c>
      <c r="AH350" s="1">
        <f t="shared" si="94"/>
        <v>0.37</v>
      </c>
      <c r="AI350" s="1">
        <f t="shared" si="95"/>
        <v>9.6999999999999989E-2</v>
      </c>
      <c r="AJ350" s="1">
        <f t="shared" si="96"/>
        <v>0.35499999999999998</v>
      </c>
      <c r="AK350" s="1">
        <f t="shared" si="97"/>
        <v>0</v>
      </c>
      <c r="AL350" s="1">
        <f t="shared" si="98"/>
        <v>8.0000000000000002E-3</v>
      </c>
      <c r="AM350" s="1">
        <f t="shared" si="99"/>
        <v>0</v>
      </c>
      <c r="AN350" s="1">
        <f t="shared" si="100"/>
        <v>2.2499999999999999E-2</v>
      </c>
      <c r="AO350" s="1">
        <f t="shared" si="101"/>
        <v>0.13689999999999999</v>
      </c>
      <c r="AP350" s="1">
        <f t="shared" si="102"/>
        <v>9.4089999999999972E-3</v>
      </c>
      <c r="AQ350" s="1">
        <f t="shared" si="103"/>
        <v>0.126025</v>
      </c>
      <c r="AR350" s="1">
        <f t="shared" si="104"/>
        <v>0</v>
      </c>
      <c r="AS350" s="1">
        <f t="shared" si="105"/>
        <v>6.3999999999999997E-5</v>
      </c>
      <c r="AT350" s="1">
        <f t="shared" si="106"/>
        <v>0</v>
      </c>
      <c r="AU350" s="1">
        <f t="shared" si="107"/>
        <v>3.3910029908646382</v>
      </c>
      <c r="AV350" s="1">
        <v>9.6999999999999993</v>
      </c>
      <c r="AW350" s="1">
        <v>83</v>
      </c>
      <c r="AX350" s="1">
        <v>72.5</v>
      </c>
      <c r="AY350" s="1"/>
      <c r="AZ350" s="3">
        <v>1.2070000000000001</v>
      </c>
      <c r="BA350">
        <f t="shared" si="108"/>
        <v>1.3307607497243661</v>
      </c>
      <c r="BB350" s="1">
        <v>16.093914031982422</v>
      </c>
      <c r="BC350" s="1">
        <v>6.4632692337036133</v>
      </c>
      <c r="BD350" s="1">
        <v>1.4857079982757568</v>
      </c>
      <c r="BE350" s="1">
        <v>10.832488059997559</v>
      </c>
      <c r="BF350" s="1">
        <v>2.4900577068328857</v>
      </c>
      <c r="BG350" s="1">
        <v>4.3502955436706543</v>
      </c>
      <c r="BH350" t="e">
        <f>#REF!*100</f>
        <v>#REF!</v>
      </c>
      <c r="BI350" t="s">
        <v>57</v>
      </c>
      <c r="BJ350" t="s">
        <v>58</v>
      </c>
      <c r="BK350">
        <v>0.29489799999999999</v>
      </c>
      <c r="BL350">
        <v>3.3910029908646382</v>
      </c>
      <c r="BM350">
        <v>6.1111630588763752</v>
      </c>
      <c r="BN350">
        <v>0.70510200000000001</v>
      </c>
      <c r="BO350">
        <v>0.63800000000000001</v>
      </c>
      <c r="BP350">
        <v>0.61899999999999999</v>
      </c>
      <c r="BQ350">
        <v>0.61899999999999999</v>
      </c>
      <c r="BR350" s="1">
        <v>1</v>
      </c>
      <c r="BS350" s="15">
        <v>4.6669999999999998</v>
      </c>
      <c r="BT350" s="15">
        <v>2.1669999999999998</v>
      </c>
      <c r="BU350" t="s">
        <v>90</v>
      </c>
      <c r="BV350" t="s">
        <v>55</v>
      </c>
    </row>
    <row r="351" spans="1:74" x14ac:dyDescent="0.25">
      <c r="A351" s="1">
        <v>2012</v>
      </c>
      <c r="B351" s="7" t="s">
        <v>75</v>
      </c>
      <c r="C351" s="1">
        <v>15</v>
      </c>
      <c r="D351">
        <v>0.42779542999999998</v>
      </c>
      <c r="E351" t="s">
        <v>82</v>
      </c>
      <c r="F351" s="1">
        <v>1</v>
      </c>
      <c r="G351" s="1">
        <v>0</v>
      </c>
      <c r="H351" s="1">
        <v>0</v>
      </c>
      <c r="I351" s="1">
        <v>499.04945141601559</v>
      </c>
      <c r="J351" s="1">
        <v>0</v>
      </c>
      <c r="K351" s="1">
        <v>1</v>
      </c>
      <c r="L351" s="1">
        <v>1</v>
      </c>
      <c r="M351" s="1">
        <v>0</v>
      </c>
      <c r="N351" s="1">
        <v>0</v>
      </c>
      <c r="O351" s="1">
        <v>0</v>
      </c>
      <c r="P351" s="1" t="s">
        <v>55</v>
      </c>
      <c r="Q351" s="1" t="s">
        <v>55</v>
      </c>
      <c r="R351" s="9">
        <v>2.7599999904632568</v>
      </c>
      <c r="S351" s="25">
        <v>26.464971500000001</v>
      </c>
      <c r="T351">
        <v>75.919998168945298</v>
      </c>
      <c r="U351" s="1">
        <v>16.772408061302109</v>
      </c>
      <c r="V351" s="1">
        <v>17.305248260498047</v>
      </c>
      <c r="W351">
        <v>2.1105159283324895</v>
      </c>
      <c r="X351" s="1">
        <v>9.4465000000000003</v>
      </c>
      <c r="Y351" s="1">
        <v>1</v>
      </c>
      <c r="Z351" s="1">
        <v>15</v>
      </c>
      <c r="AA351" s="1">
        <v>37</v>
      </c>
      <c r="AB351" s="1">
        <v>9.6999999999999993</v>
      </c>
      <c r="AC351" s="1">
        <v>35.5</v>
      </c>
      <c r="AD351" s="1">
        <v>0</v>
      </c>
      <c r="AE351" s="1">
        <v>0.8</v>
      </c>
      <c r="AF351" s="1">
        <v>0</v>
      </c>
      <c r="AG351" s="1">
        <f t="shared" si="93"/>
        <v>0.15</v>
      </c>
      <c r="AH351" s="1">
        <f t="shared" si="94"/>
        <v>0.37</v>
      </c>
      <c r="AI351" s="1">
        <f t="shared" si="95"/>
        <v>9.6999999999999989E-2</v>
      </c>
      <c r="AJ351" s="1">
        <f t="shared" si="96"/>
        <v>0.35499999999999998</v>
      </c>
      <c r="AK351" s="1">
        <f t="shared" si="97"/>
        <v>0</v>
      </c>
      <c r="AL351" s="1">
        <f t="shared" si="98"/>
        <v>8.0000000000000002E-3</v>
      </c>
      <c r="AM351" s="1">
        <f t="shared" si="99"/>
        <v>0</v>
      </c>
      <c r="AN351" s="1">
        <f t="shared" si="100"/>
        <v>2.2499999999999999E-2</v>
      </c>
      <c r="AO351" s="1">
        <f t="shared" si="101"/>
        <v>0.13689999999999999</v>
      </c>
      <c r="AP351" s="1">
        <f t="shared" si="102"/>
        <v>9.4089999999999972E-3</v>
      </c>
      <c r="AQ351" s="1">
        <f t="shared" si="103"/>
        <v>0.126025</v>
      </c>
      <c r="AR351" s="1">
        <f t="shared" si="104"/>
        <v>0</v>
      </c>
      <c r="AS351" s="1">
        <f t="shared" si="105"/>
        <v>6.3999999999999997E-5</v>
      </c>
      <c r="AT351" s="1">
        <f t="shared" si="106"/>
        <v>0</v>
      </c>
      <c r="AU351" s="1">
        <f t="shared" si="107"/>
        <v>3.3910029908646382</v>
      </c>
      <c r="AV351" s="1">
        <v>9.6999999999999993</v>
      </c>
      <c r="AW351" s="1">
        <v>83</v>
      </c>
      <c r="AX351" s="1">
        <v>72.5</v>
      </c>
      <c r="AY351" s="1"/>
      <c r="AZ351" s="3">
        <v>1.3359999999999999</v>
      </c>
      <c r="BA351">
        <f t="shared" si="108"/>
        <v>1.4729878721058431</v>
      </c>
      <c r="BB351" s="1">
        <v>16.268447875976563</v>
      </c>
      <c r="BC351" s="1">
        <v>6.5411677360534668</v>
      </c>
      <c r="BD351" s="1">
        <v>1.4431213140487671</v>
      </c>
      <c r="BE351" s="1">
        <v>11.273097991943359</v>
      </c>
      <c r="BF351" s="1">
        <v>2.487086296081543</v>
      </c>
      <c r="BG351" s="1">
        <v>4.5326528549194336</v>
      </c>
      <c r="BH351" t="e">
        <f>#REF!*100</f>
        <v>#REF!</v>
      </c>
      <c r="BI351" t="s">
        <v>57</v>
      </c>
      <c r="BJ351" t="s">
        <v>58</v>
      </c>
      <c r="BK351">
        <v>0.29489799999999999</v>
      </c>
      <c r="BL351">
        <v>3.3910029908646382</v>
      </c>
      <c r="BM351">
        <v>6.2127051918754352</v>
      </c>
      <c r="BN351">
        <v>0.70510200000000001</v>
      </c>
      <c r="BO351">
        <v>0.63800000000000001</v>
      </c>
      <c r="BP351">
        <v>0.61799999999999999</v>
      </c>
      <c r="BQ351">
        <v>0.61899999999999999</v>
      </c>
      <c r="BR351" s="1">
        <v>1</v>
      </c>
      <c r="BS351" s="15">
        <v>2.1669999999999998</v>
      </c>
      <c r="BT351" s="15">
        <v>2.1669999999999998</v>
      </c>
      <c r="BU351" t="s">
        <v>55</v>
      </c>
      <c r="BV351" t="s">
        <v>55</v>
      </c>
    </row>
    <row r="352" spans="1:74" x14ac:dyDescent="0.25">
      <c r="A352" s="1">
        <v>2013</v>
      </c>
      <c r="B352" s="7" t="s">
        <v>75</v>
      </c>
      <c r="C352" s="1">
        <v>15</v>
      </c>
      <c r="D352">
        <v>0.42099513</v>
      </c>
      <c r="E352" t="s">
        <v>82</v>
      </c>
      <c r="F352" s="1">
        <v>1</v>
      </c>
      <c r="G352" s="1">
        <v>0</v>
      </c>
      <c r="H352" s="1">
        <v>0</v>
      </c>
      <c r="I352" s="1">
        <v>506.52025158691401</v>
      </c>
      <c r="J352" s="1">
        <v>0</v>
      </c>
      <c r="K352" s="1">
        <v>1</v>
      </c>
      <c r="L352" s="1">
        <v>1</v>
      </c>
      <c r="M352" s="1">
        <v>0</v>
      </c>
      <c r="N352" s="1">
        <v>0</v>
      </c>
      <c r="O352" s="1">
        <v>0</v>
      </c>
      <c r="P352" s="1" t="s">
        <v>55</v>
      </c>
      <c r="Q352" s="1" t="s">
        <v>55</v>
      </c>
      <c r="R352" s="9">
        <v>2.9900000095367401</v>
      </c>
      <c r="S352" s="25">
        <v>25.960349000000001</v>
      </c>
      <c r="T352">
        <v>75.080001831054702</v>
      </c>
      <c r="U352" s="1">
        <v>16.135790193696764</v>
      </c>
      <c r="V352" s="1"/>
      <c r="W352">
        <v>1.7251011104860652</v>
      </c>
      <c r="X352" s="11">
        <v>9.2841666666666693</v>
      </c>
      <c r="Y352" s="1">
        <v>1</v>
      </c>
      <c r="Z352" s="1">
        <v>15</v>
      </c>
      <c r="AA352" s="1">
        <v>37</v>
      </c>
      <c r="AB352" s="1">
        <v>9.6999999999999993</v>
      </c>
      <c r="AC352" s="1">
        <v>35.5</v>
      </c>
      <c r="AD352" s="1">
        <v>0</v>
      </c>
      <c r="AE352" s="1">
        <v>0.8</v>
      </c>
      <c r="AF352" s="1">
        <v>0</v>
      </c>
      <c r="AG352" s="1">
        <f t="shared" si="93"/>
        <v>0.15</v>
      </c>
      <c r="AH352" s="1">
        <f t="shared" si="94"/>
        <v>0.37</v>
      </c>
      <c r="AI352" s="1">
        <f t="shared" si="95"/>
        <v>9.6999999999999989E-2</v>
      </c>
      <c r="AJ352" s="1">
        <f t="shared" si="96"/>
        <v>0.35499999999999998</v>
      </c>
      <c r="AK352" s="1">
        <f t="shared" si="97"/>
        <v>0</v>
      </c>
      <c r="AL352" s="1">
        <f t="shared" si="98"/>
        <v>8.0000000000000002E-3</v>
      </c>
      <c r="AM352" s="1">
        <f t="shared" si="99"/>
        <v>0</v>
      </c>
      <c r="AN352" s="1">
        <f t="shared" si="100"/>
        <v>2.2499999999999999E-2</v>
      </c>
      <c r="AO352" s="1">
        <f t="shared" si="101"/>
        <v>0.13689999999999999</v>
      </c>
      <c r="AP352" s="1">
        <f t="shared" si="102"/>
        <v>9.4089999999999972E-3</v>
      </c>
      <c r="AQ352" s="1">
        <f t="shared" si="103"/>
        <v>0.126025</v>
      </c>
      <c r="AR352" s="1">
        <f t="shared" si="104"/>
        <v>0</v>
      </c>
      <c r="AS352" s="1">
        <f t="shared" si="105"/>
        <v>6.3999999999999997E-5</v>
      </c>
      <c r="AT352" s="1">
        <f t="shared" si="106"/>
        <v>0</v>
      </c>
      <c r="AU352" s="1">
        <f t="shared" si="107"/>
        <v>3.3910029908646382</v>
      </c>
      <c r="AV352" s="1">
        <v>9.6999999999999993</v>
      </c>
      <c r="AW352" s="1">
        <v>83</v>
      </c>
      <c r="AX352" s="1">
        <v>72.5</v>
      </c>
      <c r="AY352" s="1"/>
      <c r="AZ352" s="3">
        <v>1.3559999999999999</v>
      </c>
      <c r="BA352">
        <f t="shared" si="108"/>
        <v>1.4950385887541344</v>
      </c>
      <c r="BB352" s="1"/>
      <c r="BC352" s="1"/>
      <c r="BD352" s="1"/>
      <c r="BE352" s="1"/>
      <c r="BF352" s="1"/>
      <c r="BG352" s="1"/>
      <c r="BH352" t="e">
        <f>#REF!*100</f>
        <v>#REF!</v>
      </c>
      <c r="BI352" t="s">
        <v>57</v>
      </c>
      <c r="BJ352" t="s">
        <v>58</v>
      </c>
      <c r="BK352">
        <v>0.29489799999999999</v>
      </c>
      <c r="BL352">
        <v>3.3910029908646382</v>
      </c>
      <c r="BM352">
        <v>6.2275643062791852</v>
      </c>
      <c r="BN352">
        <v>0.70510200000000001</v>
      </c>
      <c r="BO352">
        <v>0.63800000000000001</v>
      </c>
      <c r="BP352">
        <v>0.61799999999999999</v>
      </c>
      <c r="BQ352">
        <v>0.61799999999999999</v>
      </c>
      <c r="BR352" s="1">
        <v>1</v>
      </c>
      <c r="BS352" s="15">
        <v>2.1669999999999998</v>
      </c>
      <c r="BT352" s="15">
        <v>2.1669999999999998</v>
      </c>
      <c r="BU352" t="s">
        <v>55</v>
      </c>
      <c r="BV352" t="s">
        <v>55</v>
      </c>
    </row>
    <row r="353" spans="1:74" x14ac:dyDescent="0.25">
      <c r="A353" s="1">
        <v>2014</v>
      </c>
      <c r="B353" s="7" t="s">
        <v>75</v>
      </c>
      <c r="C353" s="1">
        <v>15</v>
      </c>
      <c r="D353">
        <v>0.41310331</v>
      </c>
      <c r="E353" t="s">
        <v>82</v>
      </c>
      <c r="F353" s="1">
        <v>1</v>
      </c>
      <c r="G353" s="1">
        <v>0</v>
      </c>
      <c r="H353" s="1">
        <v>0</v>
      </c>
      <c r="I353" s="1">
        <v>490.83157122802737</v>
      </c>
      <c r="J353" s="1">
        <v>0</v>
      </c>
      <c r="K353" s="1">
        <v>1</v>
      </c>
      <c r="L353" s="1">
        <v>1</v>
      </c>
      <c r="M353" s="1">
        <v>0</v>
      </c>
      <c r="N353" s="1">
        <v>0</v>
      </c>
      <c r="O353" s="1">
        <v>0</v>
      </c>
      <c r="P353" s="1" t="s">
        <v>55</v>
      </c>
      <c r="Q353" s="1" t="s">
        <v>55</v>
      </c>
      <c r="R353" s="9">
        <v>3.2200000286102299</v>
      </c>
      <c r="S353" s="25">
        <v>25.263551499999998</v>
      </c>
      <c r="T353">
        <v>74.589996337890597</v>
      </c>
      <c r="U353" s="1">
        <v>12.464738809844553</v>
      </c>
      <c r="V353" s="1"/>
      <c r="W353">
        <v>2.9152051492028761</v>
      </c>
      <c r="X353" s="11">
        <v>9.3198666666666696</v>
      </c>
      <c r="Y353" s="1">
        <v>1</v>
      </c>
      <c r="Z353" s="1">
        <v>15</v>
      </c>
      <c r="AA353" s="1">
        <v>37</v>
      </c>
      <c r="AB353" s="1">
        <v>9.6999999999999993</v>
      </c>
      <c r="AC353" s="1">
        <v>35.5</v>
      </c>
      <c r="AD353" s="1">
        <v>0</v>
      </c>
      <c r="AE353" s="1">
        <v>0.8</v>
      </c>
      <c r="AF353" s="1">
        <v>0</v>
      </c>
      <c r="AG353" s="1">
        <f t="shared" si="93"/>
        <v>0.15</v>
      </c>
      <c r="AH353" s="1">
        <f t="shared" si="94"/>
        <v>0.37</v>
      </c>
      <c r="AI353" s="1">
        <f t="shared" si="95"/>
        <v>9.6999999999999989E-2</v>
      </c>
      <c r="AJ353" s="1">
        <f t="shared" si="96"/>
        <v>0.35499999999999998</v>
      </c>
      <c r="AK353" s="1">
        <f t="shared" si="97"/>
        <v>0</v>
      </c>
      <c r="AL353" s="1">
        <f t="shared" si="98"/>
        <v>8.0000000000000002E-3</v>
      </c>
      <c r="AM353" s="1">
        <f t="shared" si="99"/>
        <v>0</v>
      </c>
      <c r="AN353" s="1">
        <f t="shared" si="100"/>
        <v>2.2499999999999999E-2</v>
      </c>
      <c r="AO353" s="1">
        <f t="shared" si="101"/>
        <v>0.13689999999999999</v>
      </c>
      <c r="AP353" s="1">
        <f t="shared" si="102"/>
        <v>9.4089999999999972E-3</v>
      </c>
      <c r="AQ353" s="1">
        <f t="shared" si="103"/>
        <v>0.126025</v>
      </c>
      <c r="AR353" s="1">
        <f t="shared" si="104"/>
        <v>0</v>
      </c>
      <c r="AS353" s="1">
        <f t="shared" si="105"/>
        <v>6.3999999999999997E-5</v>
      </c>
      <c r="AT353" s="1">
        <f t="shared" si="106"/>
        <v>0</v>
      </c>
      <c r="AU353" s="1">
        <f t="shared" si="107"/>
        <v>3.3910029908646382</v>
      </c>
      <c r="AV353" s="1">
        <v>9.6999999999999993</v>
      </c>
      <c r="AW353" s="1">
        <v>83</v>
      </c>
      <c r="AX353" s="1">
        <v>72.5</v>
      </c>
      <c r="AY353" s="1"/>
      <c r="AZ353" s="3">
        <v>1.3140000000000001</v>
      </c>
      <c r="BA353">
        <f t="shared" si="108"/>
        <v>1.4487320837927233</v>
      </c>
      <c r="BB353" s="1"/>
      <c r="BC353" s="1"/>
      <c r="BD353" s="1"/>
      <c r="BE353" s="1"/>
      <c r="BF353" s="1"/>
      <c r="BG353" s="1"/>
      <c r="BH353" t="e">
        <f>#REF!*100</f>
        <v>#REF!</v>
      </c>
      <c r="BI353" t="s">
        <v>57</v>
      </c>
      <c r="BJ353" t="s">
        <v>58</v>
      </c>
      <c r="BK353">
        <v>0.29489799999999999</v>
      </c>
      <c r="BL353">
        <v>3.3910029908646382</v>
      </c>
      <c r="BM353">
        <v>6.1961010368234</v>
      </c>
      <c r="BN353">
        <v>0.70510200000000001</v>
      </c>
      <c r="BO353">
        <v>0.63800000000000001</v>
      </c>
      <c r="BP353">
        <v>0.63800000000000001</v>
      </c>
      <c r="BQ353">
        <v>0.61799999999999999</v>
      </c>
      <c r="BR353" s="1">
        <v>1</v>
      </c>
      <c r="BS353" s="15">
        <v>2.1669999999999998</v>
      </c>
      <c r="BT353" s="15">
        <v>2.1669999999999998</v>
      </c>
      <c r="BU353" t="s">
        <v>55</v>
      </c>
      <c r="BV353" t="s">
        <v>55</v>
      </c>
    </row>
    <row r="354" spans="1:74" x14ac:dyDescent="0.25">
      <c r="A354" s="1">
        <v>1993</v>
      </c>
      <c r="B354" s="7" t="s">
        <v>76</v>
      </c>
      <c r="C354" s="1">
        <v>16</v>
      </c>
      <c r="D354">
        <v>0.52340000314712531</v>
      </c>
      <c r="E354" t="s">
        <v>82</v>
      </c>
      <c r="F354" s="1">
        <v>1</v>
      </c>
      <c r="G354" s="1">
        <v>0</v>
      </c>
      <c r="H354" s="1">
        <v>0</v>
      </c>
      <c r="I354" s="1">
        <v>1113.5999999999999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1</v>
      </c>
      <c r="P354" s="1" t="s">
        <v>52</v>
      </c>
      <c r="Q354" s="1">
        <v>0</v>
      </c>
      <c r="R354" s="9">
        <v>9.0382225244904717</v>
      </c>
      <c r="S354" s="1">
        <v>34.060302734375</v>
      </c>
      <c r="T354">
        <v>39.1380004882813</v>
      </c>
      <c r="U354" s="1">
        <v>59.324330970832492</v>
      </c>
      <c r="V354" s="11">
        <f>AVERAGE(V356:V359)</f>
        <v>1.1254250109195709</v>
      </c>
      <c r="W354">
        <v>2.663989350866359</v>
      </c>
      <c r="X354" s="1">
        <v>26.221057805540195</v>
      </c>
      <c r="Y354" s="1">
        <v>1</v>
      </c>
      <c r="Z354" s="1">
        <v>74.8</v>
      </c>
      <c r="AA354" s="1">
        <v>0</v>
      </c>
      <c r="AB354" s="1">
        <v>10</v>
      </c>
      <c r="AC354" s="1">
        <v>0</v>
      </c>
      <c r="AD354" s="1">
        <v>15</v>
      </c>
      <c r="AE354" s="1">
        <v>0.2</v>
      </c>
      <c r="AF354" s="1">
        <v>0</v>
      </c>
      <c r="AG354" s="1">
        <f t="shared" si="93"/>
        <v>0.748</v>
      </c>
      <c r="AH354" s="1">
        <f t="shared" si="94"/>
        <v>0</v>
      </c>
      <c r="AI354" s="1">
        <f t="shared" si="95"/>
        <v>0.1</v>
      </c>
      <c r="AJ354" s="1">
        <f t="shared" si="96"/>
        <v>0</v>
      </c>
      <c r="AK354" s="1">
        <f t="shared" si="97"/>
        <v>0.15</v>
      </c>
      <c r="AL354" s="1">
        <f t="shared" si="98"/>
        <v>2E-3</v>
      </c>
      <c r="AM354" s="1">
        <f t="shared" si="99"/>
        <v>0</v>
      </c>
      <c r="AN354" s="1">
        <f t="shared" si="100"/>
        <v>0.559504</v>
      </c>
      <c r="AO354" s="1">
        <f t="shared" si="101"/>
        <v>0</v>
      </c>
      <c r="AP354" s="1">
        <f t="shared" si="102"/>
        <v>1.0000000000000002E-2</v>
      </c>
      <c r="AQ354" s="1">
        <f t="shared" si="103"/>
        <v>0</v>
      </c>
      <c r="AR354" s="1">
        <f t="shared" si="104"/>
        <v>2.2499999999999999E-2</v>
      </c>
      <c r="AS354" s="1">
        <f t="shared" si="105"/>
        <v>3.9999999999999998E-6</v>
      </c>
      <c r="AT354" s="1">
        <f t="shared" si="106"/>
        <v>0</v>
      </c>
      <c r="AU354" s="1">
        <f t="shared" si="107"/>
        <v>1.6891663626167215</v>
      </c>
      <c r="AV354" s="1">
        <f t="shared" ref="AV354:AV375" si="109">AB354+AD354</f>
        <v>25</v>
      </c>
      <c r="AW354" s="1">
        <f t="shared" ref="AW354:AW375" si="110">AA354+AB354+AC354+AD354+AE354</f>
        <v>25.2</v>
      </c>
      <c r="AX354" s="1">
        <f t="shared" ref="AX354:AX375" si="111">AA354+AC354</f>
        <v>0</v>
      </c>
      <c r="AY354" s="1"/>
      <c r="AZ354" s="9">
        <f>$I$339/I354</f>
        <v>0.33543463411002328</v>
      </c>
      <c r="BA354">
        <f t="shared" ref="BA354:BA375" si="112">AZ354/AZ$332</f>
        <v>0.95838466888578089</v>
      </c>
      <c r="BB354" s="1"/>
      <c r="BC354" s="1"/>
      <c r="BD354" s="1"/>
      <c r="BE354" s="1"/>
      <c r="BF354" s="1"/>
      <c r="BG354" s="1"/>
      <c r="BH354" t="e">
        <f>#REF!*100</f>
        <v>#REF!</v>
      </c>
      <c r="BI354" t="s">
        <v>60</v>
      </c>
      <c r="BJ354" t="s">
        <v>61</v>
      </c>
      <c r="BK354">
        <v>0.59200799999999998</v>
      </c>
      <c r="BL354">
        <v>1.6891663626167215</v>
      </c>
      <c r="BM354">
        <v>7.0153532895801547</v>
      </c>
      <c r="BN354">
        <v>0.40799200000000002</v>
      </c>
      <c r="BO354">
        <v>0.40799200000000002</v>
      </c>
      <c r="BP354">
        <v>0.33969729639302482</v>
      </c>
      <c r="BQ354">
        <v>0.33969729639302482</v>
      </c>
      <c r="BR354" s="1">
        <v>0</v>
      </c>
      <c r="BS354" s="15">
        <v>3</v>
      </c>
      <c r="BT354" s="15">
        <v>4</v>
      </c>
      <c r="BU354" t="s">
        <v>90</v>
      </c>
      <c r="BV354" t="s">
        <v>90</v>
      </c>
    </row>
    <row r="355" spans="1:74" x14ac:dyDescent="0.25">
      <c r="A355" s="1">
        <v>1994</v>
      </c>
      <c r="B355" s="7" t="s">
        <v>76</v>
      </c>
      <c r="C355" s="1">
        <v>16</v>
      </c>
      <c r="D355">
        <v>0.52920000419616708</v>
      </c>
      <c r="E355" t="s">
        <v>82</v>
      </c>
      <c r="F355" s="1">
        <v>1</v>
      </c>
      <c r="G355" s="1">
        <v>0</v>
      </c>
      <c r="H355" s="1">
        <v>0</v>
      </c>
      <c r="I355" s="1">
        <v>1086.4000000000001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1</v>
      </c>
      <c r="P355" s="1" t="s">
        <v>52</v>
      </c>
      <c r="Q355" s="1">
        <v>0</v>
      </c>
      <c r="R355" s="9">
        <v>8.6651766525551626</v>
      </c>
      <c r="S355" s="1">
        <v>34.883399963378899</v>
      </c>
      <c r="T355">
        <v>39.7439994812012</v>
      </c>
      <c r="U355" s="1">
        <v>59.23060430131747</v>
      </c>
      <c r="V355" s="11">
        <f>AVERAGE(V357:V360)</f>
        <v>0.57702500373125076</v>
      </c>
      <c r="W355">
        <v>3.3796489050157703</v>
      </c>
      <c r="X355" s="1">
        <v>25.350161636739823</v>
      </c>
      <c r="Y355" s="1">
        <v>1</v>
      </c>
      <c r="Z355" s="1">
        <v>74.8</v>
      </c>
      <c r="AA355" s="1">
        <v>0</v>
      </c>
      <c r="AB355" s="1">
        <v>10</v>
      </c>
      <c r="AC355" s="1">
        <v>0</v>
      </c>
      <c r="AD355" s="1">
        <v>15</v>
      </c>
      <c r="AE355" s="1">
        <v>0.2</v>
      </c>
      <c r="AF355" s="1">
        <v>0</v>
      </c>
      <c r="AG355" s="1">
        <f t="shared" si="93"/>
        <v>0.748</v>
      </c>
      <c r="AH355" s="1">
        <f t="shared" si="94"/>
        <v>0</v>
      </c>
      <c r="AI355" s="1">
        <f t="shared" si="95"/>
        <v>0.1</v>
      </c>
      <c r="AJ355" s="1">
        <f t="shared" si="96"/>
        <v>0</v>
      </c>
      <c r="AK355" s="1">
        <f t="shared" si="97"/>
        <v>0.15</v>
      </c>
      <c r="AL355" s="1">
        <f t="shared" si="98"/>
        <v>2E-3</v>
      </c>
      <c r="AM355" s="1">
        <f t="shared" si="99"/>
        <v>0</v>
      </c>
      <c r="AN355" s="1">
        <f t="shared" si="100"/>
        <v>0.559504</v>
      </c>
      <c r="AO355" s="1">
        <f t="shared" si="101"/>
        <v>0</v>
      </c>
      <c r="AP355" s="1">
        <f t="shared" si="102"/>
        <v>1.0000000000000002E-2</v>
      </c>
      <c r="AQ355" s="1">
        <f t="shared" si="103"/>
        <v>0</v>
      </c>
      <c r="AR355" s="1">
        <f t="shared" si="104"/>
        <v>2.2499999999999999E-2</v>
      </c>
      <c r="AS355" s="1">
        <f t="shared" si="105"/>
        <v>3.9999999999999998E-6</v>
      </c>
      <c r="AT355" s="1">
        <f t="shared" si="106"/>
        <v>0</v>
      </c>
      <c r="AU355" s="1">
        <f t="shared" si="107"/>
        <v>1.6891663626167215</v>
      </c>
      <c r="AV355" s="1">
        <f t="shared" si="109"/>
        <v>25</v>
      </c>
      <c r="AW355" s="1">
        <f t="shared" si="110"/>
        <v>25.2</v>
      </c>
      <c r="AX355" s="1">
        <f t="shared" si="111"/>
        <v>0</v>
      </c>
      <c r="AY355" s="1"/>
      <c r="AZ355" s="9">
        <f>$I$339/I355</f>
        <v>0.34383285028067179</v>
      </c>
      <c r="BA355">
        <f t="shared" si="112"/>
        <v>0.98237957223049088</v>
      </c>
      <c r="BB355" s="1"/>
      <c r="BC355" s="1"/>
      <c r="BD355" s="1"/>
      <c r="BE355" s="1"/>
      <c r="BF355" s="1"/>
      <c r="BG355" s="1"/>
      <c r="BH355" t="e">
        <f>#REF!*100</f>
        <v>#REF!</v>
      </c>
      <c r="BI355" t="s">
        <v>60</v>
      </c>
      <c r="BJ355" t="s">
        <v>61</v>
      </c>
      <c r="BK355">
        <v>0.59200799999999998</v>
      </c>
      <c r="BL355">
        <v>1.6891663626167215</v>
      </c>
      <c r="BM355">
        <v>6.990624756804432</v>
      </c>
      <c r="BN355">
        <v>0.40799200000000002</v>
      </c>
      <c r="BO355">
        <v>0.40799200000000002</v>
      </c>
      <c r="BP355">
        <v>0.33969729639302482</v>
      </c>
      <c r="BQ355">
        <v>0.33969729639302482</v>
      </c>
      <c r="BR355" s="1">
        <v>0</v>
      </c>
      <c r="BS355" s="15">
        <v>4</v>
      </c>
      <c r="BT355" s="15">
        <v>4</v>
      </c>
      <c r="BU355" t="s">
        <v>90</v>
      </c>
      <c r="BV355" t="s">
        <v>90</v>
      </c>
    </row>
    <row r="356" spans="1:74" x14ac:dyDescent="0.25">
      <c r="A356" s="1">
        <v>1995</v>
      </c>
      <c r="B356" s="7" t="s">
        <v>76</v>
      </c>
      <c r="C356" s="1">
        <v>16</v>
      </c>
      <c r="D356">
        <v>0.53500000524520885</v>
      </c>
      <c r="E356" t="s">
        <v>82</v>
      </c>
      <c r="F356" s="1">
        <v>1</v>
      </c>
      <c r="G356" s="1">
        <v>0</v>
      </c>
      <c r="H356" s="1">
        <v>0</v>
      </c>
      <c r="I356" s="1">
        <v>1055.999984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1</v>
      </c>
      <c r="P356" s="1" t="s">
        <v>52</v>
      </c>
      <c r="Q356" s="1">
        <v>0</v>
      </c>
      <c r="R356" s="9">
        <v>8.6998389552833366</v>
      </c>
      <c r="S356" s="1">
        <v>35.706497192382813</v>
      </c>
      <c r="T356">
        <v>39.570999145507798</v>
      </c>
      <c r="U356" s="1">
        <v>60.27340843439886</v>
      </c>
      <c r="V356" s="1">
        <v>2.6073000431060791</v>
      </c>
      <c r="W356">
        <v>3.242057649701465</v>
      </c>
      <c r="X356" s="1">
        <v>28.401088511295342</v>
      </c>
      <c r="Y356" s="1">
        <v>1</v>
      </c>
      <c r="Z356" s="1">
        <v>74.8</v>
      </c>
      <c r="AA356" s="1">
        <v>0</v>
      </c>
      <c r="AB356" s="1">
        <v>10</v>
      </c>
      <c r="AC356" s="1">
        <v>0</v>
      </c>
      <c r="AD356" s="1">
        <v>15</v>
      </c>
      <c r="AE356" s="1">
        <v>0.2</v>
      </c>
      <c r="AF356" s="1">
        <v>0</v>
      </c>
      <c r="AG356" s="1">
        <f t="shared" si="93"/>
        <v>0.748</v>
      </c>
      <c r="AH356" s="1">
        <f t="shared" si="94"/>
        <v>0</v>
      </c>
      <c r="AI356" s="1">
        <f t="shared" si="95"/>
        <v>0.1</v>
      </c>
      <c r="AJ356" s="1">
        <f t="shared" si="96"/>
        <v>0</v>
      </c>
      <c r="AK356" s="1">
        <f t="shared" si="97"/>
        <v>0.15</v>
      </c>
      <c r="AL356" s="1">
        <f t="shared" si="98"/>
        <v>2E-3</v>
      </c>
      <c r="AM356" s="1">
        <f t="shared" si="99"/>
        <v>0</v>
      </c>
      <c r="AN356" s="1">
        <f t="shared" si="100"/>
        <v>0.559504</v>
      </c>
      <c r="AO356" s="1">
        <f t="shared" si="101"/>
        <v>0</v>
      </c>
      <c r="AP356" s="1">
        <f t="shared" si="102"/>
        <v>1.0000000000000002E-2</v>
      </c>
      <c r="AQ356" s="1">
        <f t="shared" si="103"/>
        <v>0</v>
      </c>
      <c r="AR356" s="1">
        <f t="shared" si="104"/>
        <v>2.2499999999999999E-2</v>
      </c>
      <c r="AS356" s="1">
        <f t="shared" si="105"/>
        <v>3.9999999999999998E-6</v>
      </c>
      <c r="AT356" s="1">
        <f t="shared" si="106"/>
        <v>0</v>
      </c>
      <c r="AU356" s="1">
        <f t="shared" si="107"/>
        <v>1.6891663626167215</v>
      </c>
      <c r="AV356" s="1">
        <f t="shared" si="109"/>
        <v>25</v>
      </c>
      <c r="AW356" s="1">
        <f t="shared" si="110"/>
        <v>25.2</v>
      </c>
      <c r="AX356" s="1">
        <f t="shared" si="111"/>
        <v>0</v>
      </c>
      <c r="AY356" s="1"/>
      <c r="AZ356" s="9">
        <f>$I$339/I356</f>
        <v>0.35373107405740439</v>
      </c>
      <c r="BA356">
        <f t="shared" si="112"/>
        <v>1.010660211592584</v>
      </c>
      <c r="BB356" s="1">
        <v>17.700000762939453</v>
      </c>
      <c r="BC356" s="1">
        <v>6.130000114440918</v>
      </c>
      <c r="BD356" s="1">
        <v>0.62999999523162842</v>
      </c>
      <c r="BE356" s="1">
        <v>28.095237731933594</v>
      </c>
      <c r="BF356" s="1">
        <v>2.8874387741088867</v>
      </c>
      <c r="BG356" s="1">
        <v>9.730158805847168</v>
      </c>
      <c r="BH356" t="e">
        <f>#REF!*100</f>
        <v>#REF!</v>
      </c>
      <c r="BI356" t="s">
        <v>60</v>
      </c>
      <c r="BJ356" t="s">
        <v>61</v>
      </c>
      <c r="BK356">
        <v>0.59200799999999998</v>
      </c>
      <c r="BL356">
        <v>1.6891663626167215</v>
      </c>
      <c r="BM356">
        <v>6.9622434491146912</v>
      </c>
      <c r="BN356">
        <v>0.40799200000000002</v>
      </c>
      <c r="BO356">
        <v>0.40799200000000002</v>
      </c>
      <c r="BP356">
        <v>0.33969729639302482</v>
      </c>
      <c r="BQ356">
        <v>0.33969729639302482</v>
      </c>
      <c r="BR356" s="1">
        <v>0</v>
      </c>
      <c r="BS356" s="15">
        <v>4</v>
      </c>
      <c r="BT356" s="15">
        <v>4</v>
      </c>
      <c r="BU356" t="s">
        <v>90</v>
      </c>
      <c r="BV356" t="s">
        <v>90</v>
      </c>
    </row>
    <row r="357" spans="1:74" x14ac:dyDescent="0.25">
      <c r="A357" s="1">
        <v>1996</v>
      </c>
      <c r="B357" s="7" t="s">
        <v>76</v>
      </c>
      <c r="C357" s="1">
        <v>16</v>
      </c>
      <c r="D357">
        <v>0.54080000629425062</v>
      </c>
      <c r="E357" t="s">
        <v>82</v>
      </c>
      <c r="F357" s="1">
        <v>1</v>
      </c>
      <c r="G357" s="1">
        <v>0</v>
      </c>
      <c r="H357" s="1">
        <v>0</v>
      </c>
      <c r="I357" s="1">
        <v>1057.6000159999999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1</v>
      </c>
      <c r="P357" s="1" t="s">
        <v>52</v>
      </c>
      <c r="Q357" s="1">
        <v>0</v>
      </c>
      <c r="R357" s="9">
        <v>9.1884886594836228</v>
      </c>
      <c r="S357" s="1">
        <v>36.529594421386719</v>
      </c>
      <c r="T357">
        <v>40.536998748779297</v>
      </c>
      <c r="U357" s="1">
        <v>57.290519682753974</v>
      </c>
      <c r="V357" s="1">
        <v>1.3578000068664551</v>
      </c>
      <c r="W357">
        <v>3.3260755829530098</v>
      </c>
      <c r="X357" s="1">
        <v>28.250833511352539</v>
      </c>
      <c r="Y357" s="1">
        <v>1</v>
      </c>
      <c r="Z357" s="1">
        <v>74.8</v>
      </c>
      <c r="AA357" s="1">
        <v>0</v>
      </c>
      <c r="AB357" s="1">
        <v>10</v>
      </c>
      <c r="AC357" s="1">
        <v>0</v>
      </c>
      <c r="AD357" s="1">
        <v>15</v>
      </c>
      <c r="AE357" s="1">
        <v>0.2</v>
      </c>
      <c r="AF357" s="1">
        <v>0</v>
      </c>
      <c r="AG357" s="1">
        <f t="shared" si="93"/>
        <v>0.748</v>
      </c>
      <c r="AH357" s="1">
        <f t="shared" si="94"/>
        <v>0</v>
      </c>
      <c r="AI357" s="1">
        <f t="shared" si="95"/>
        <v>0.1</v>
      </c>
      <c r="AJ357" s="1">
        <f t="shared" si="96"/>
        <v>0</v>
      </c>
      <c r="AK357" s="1">
        <f t="shared" si="97"/>
        <v>0.15</v>
      </c>
      <c r="AL357" s="1">
        <f t="shared" si="98"/>
        <v>2E-3</v>
      </c>
      <c r="AM357" s="1">
        <f t="shared" si="99"/>
        <v>0</v>
      </c>
      <c r="AN357" s="1">
        <f t="shared" si="100"/>
        <v>0.559504</v>
      </c>
      <c r="AO357" s="1">
        <f t="shared" si="101"/>
        <v>0</v>
      </c>
      <c r="AP357" s="1">
        <f t="shared" si="102"/>
        <v>1.0000000000000002E-2</v>
      </c>
      <c r="AQ357" s="1">
        <f t="shared" si="103"/>
        <v>0</v>
      </c>
      <c r="AR357" s="1">
        <f t="shared" si="104"/>
        <v>2.2499999999999999E-2</v>
      </c>
      <c r="AS357" s="1">
        <f t="shared" si="105"/>
        <v>3.9999999999999998E-6</v>
      </c>
      <c r="AT357" s="1">
        <f t="shared" si="106"/>
        <v>0</v>
      </c>
      <c r="AU357" s="1">
        <f t="shared" si="107"/>
        <v>1.6891663626167215</v>
      </c>
      <c r="AV357" s="1">
        <f t="shared" si="109"/>
        <v>25</v>
      </c>
      <c r="AW357" s="1">
        <f t="shared" si="110"/>
        <v>25.2</v>
      </c>
      <c r="AX357" s="1">
        <f t="shared" si="111"/>
        <v>0</v>
      </c>
      <c r="AY357" s="1"/>
      <c r="AZ357" s="9">
        <f>$I$339/I357</f>
        <v>0.35319591801606204</v>
      </c>
      <c r="BA357">
        <f t="shared" si="112"/>
        <v>1.0091311943316059</v>
      </c>
      <c r="BB357" s="1">
        <v>17.384000778198242</v>
      </c>
      <c r="BC357" s="1">
        <v>6.0339999198913574</v>
      </c>
      <c r="BD357" s="1">
        <v>0.65600001811981201</v>
      </c>
      <c r="BE357" s="1">
        <v>26.5</v>
      </c>
      <c r="BF357" s="1">
        <v>2.8810076713562012</v>
      </c>
      <c r="BG357" s="1">
        <v>9.1981706619262695</v>
      </c>
      <c r="BH357" t="e">
        <f>#REF!*100</f>
        <v>#REF!</v>
      </c>
      <c r="BI357" t="s">
        <v>60</v>
      </c>
      <c r="BJ357" t="s">
        <v>61</v>
      </c>
      <c r="BK357">
        <v>0.59200799999999998</v>
      </c>
      <c r="BL357">
        <v>1.6891663626167215</v>
      </c>
      <c r="BM357">
        <v>6.963757484226015</v>
      </c>
      <c r="BN357">
        <v>0.40799200000000002</v>
      </c>
      <c r="BO357">
        <v>0.40799200000000002</v>
      </c>
      <c r="BP357">
        <v>0.33969729639302482</v>
      </c>
      <c r="BQ357">
        <v>0.33969729639302482</v>
      </c>
      <c r="BR357" s="1">
        <v>0</v>
      </c>
      <c r="BS357" s="15">
        <v>4</v>
      </c>
      <c r="BT357" s="15">
        <v>4</v>
      </c>
      <c r="BU357" t="s">
        <v>90</v>
      </c>
      <c r="BV357" t="s">
        <v>90</v>
      </c>
    </row>
    <row r="358" spans="1:74" x14ac:dyDescent="0.25">
      <c r="A358" s="1">
        <v>1997</v>
      </c>
      <c r="B358" s="7" t="s">
        <v>76</v>
      </c>
      <c r="C358" s="1">
        <v>16</v>
      </c>
      <c r="D358">
        <v>0.54660000734329239</v>
      </c>
      <c r="E358" t="s">
        <v>82</v>
      </c>
      <c r="F358" s="1">
        <v>1</v>
      </c>
      <c r="G358" s="1">
        <v>0</v>
      </c>
      <c r="H358" s="1">
        <v>0</v>
      </c>
      <c r="I358" s="1">
        <v>1151.9999679999999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1</v>
      </c>
      <c r="P358" s="1" t="s">
        <v>52</v>
      </c>
      <c r="Q358" s="1">
        <v>0</v>
      </c>
      <c r="R358" s="9">
        <v>8.9374865541553632</v>
      </c>
      <c r="S358" s="1">
        <v>36.803638458251953</v>
      </c>
      <c r="T358">
        <v>41.169998168945298</v>
      </c>
      <c r="U358" s="1">
        <v>58.770990265660437</v>
      </c>
      <c r="V358" s="1">
        <v>0.94459998607635498</v>
      </c>
      <c r="W358">
        <v>3.0263403698865403</v>
      </c>
      <c r="X358" s="1">
        <v>26.631954193115234</v>
      </c>
      <c r="Y358" s="1">
        <v>1</v>
      </c>
      <c r="Z358" s="1">
        <v>74.8</v>
      </c>
      <c r="AA358" s="1">
        <v>0</v>
      </c>
      <c r="AB358" s="1">
        <v>10</v>
      </c>
      <c r="AC358" s="1">
        <v>0</v>
      </c>
      <c r="AD358" s="1">
        <v>15</v>
      </c>
      <c r="AE358" s="1">
        <v>0.2</v>
      </c>
      <c r="AF358" s="1">
        <v>0</v>
      </c>
      <c r="AG358" s="1">
        <f t="shared" si="93"/>
        <v>0.748</v>
      </c>
      <c r="AH358" s="1">
        <f t="shared" si="94"/>
        <v>0</v>
      </c>
      <c r="AI358" s="1">
        <f t="shared" si="95"/>
        <v>0.1</v>
      </c>
      <c r="AJ358" s="1">
        <f t="shared" si="96"/>
        <v>0</v>
      </c>
      <c r="AK358" s="1">
        <f t="shared" si="97"/>
        <v>0.15</v>
      </c>
      <c r="AL358" s="1">
        <f t="shared" si="98"/>
        <v>2E-3</v>
      </c>
      <c r="AM358" s="1">
        <f t="shared" si="99"/>
        <v>0</v>
      </c>
      <c r="AN358" s="1">
        <f t="shared" si="100"/>
        <v>0.559504</v>
      </c>
      <c r="AO358" s="1">
        <f t="shared" si="101"/>
        <v>0</v>
      </c>
      <c r="AP358" s="1">
        <f t="shared" si="102"/>
        <v>1.0000000000000002E-2</v>
      </c>
      <c r="AQ358" s="1">
        <f t="shared" si="103"/>
        <v>0</v>
      </c>
      <c r="AR358" s="1">
        <f t="shared" si="104"/>
        <v>2.2499999999999999E-2</v>
      </c>
      <c r="AS358" s="1">
        <f t="shared" si="105"/>
        <v>3.9999999999999998E-6</v>
      </c>
      <c r="AT358" s="1">
        <f t="shared" si="106"/>
        <v>0</v>
      </c>
      <c r="AU358" s="1">
        <f t="shared" si="107"/>
        <v>1.6891663626167215</v>
      </c>
      <c r="AV358" s="1">
        <f t="shared" si="109"/>
        <v>25</v>
      </c>
      <c r="AW358" s="1">
        <f t="shared" si="110"/>
        <v>25.2</v>
      </c>
      <c r="AX358" s="1">
        <f t="shared" si="111"/>
        <v>0</v>
      </c>
      <c r="AY358" s="1"/>
      <c r="AZ358" s="9">
        <f>$I$339/I358</f>
        <v>0.32425348864673054</v>
      </c>
      <c r="BA358">
        <f t="shared" si="112"/>
        <v>0.92643853899065876</v>
      </c>
      <c r="BB358" s="1">
        <v>17.068000793457031</v>
      </c>
      <c r="BC358" s="1">
        <v>5.9380002021789551</v>
      </c>
      <c r="BD358" s="1">
        <v>0.68199998140335083</v>
      </c>
      <c r="BE358" s="1">
        <v>25.026393890380859</v>
      </c>
      <c r="BF358" s="1">
        <v>2.87436842918396</v>
      </c>
      <c r="BG358" s="1">
        <v>8.7067451477050781</v>
      </c>
      <c r="BH358" t="e">
        <f>#REF!*100</f>
        <v>#REF!</v>
      </c>
      <c r="BI358" t="s">
        <v>60</v>
      </c>
      <c r="BJ358" t="s">
        <v>61</v>
      </c>
      <c r="BK358">
        <v>0.59200799999999998</v>
      </c>
      <c r="BL358">
        <v>1.6891663626167215</v>
      </c>
      <c r="BM358">
        <v>7.0492548134780586</v>
      </c>
      <c r="BN358">
        <v>0.40799200000000002</v>
      </c>
      <c r="BO358">
        <v>0.40799200000000002</v>
      </c>
      <c r="BP358">
        <v>0.33969729639302482</v>
      </c>
      <c r="BQ358">
        <v>0.33969729639302482</v>
      </c>
      <c r="BR358" s="1">
        <v>0</v>
      </c>
      <c r="BS358" s="15">
        <v>4</v>
      </c>
      <c r="BT358" s="15">
        <v>5</v>
      </c>
      <c r="BU358" t="s">
        <v>90</v>
      </c>
      <c r="BV358" t="s">
        <v>90</v>
      </c>
    </row>
    <row r="359" spans="1:74" x14ac:dyDescent="0.25">
      <c r="A359" s="1">
        <v>1998</v>
      </c>
      <c r="B359" s="7" t="s">
        <v>76</v>
      </c>
      <c r="C359" s="1">
        <v>16</v>
      </c>
      <c r="D359">
        <v>0.55240000839233416</v>
      </c>
      <c r="E359" t="s">
        <v>82</v>
      </c>
      <c r="F359" s="1">
        <v>1</v>
      </c>
      <c r="G359" s="1">
        <v>0</v>
      </c>
      <c r="H359" s="1">
        <v>0</v>
      </c>
      <c r="I359" s="1">
        <v>1196.8000000000002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1</v>
      </c>
      <c r="P359" s="1" t="s">
        <v>52</v>
      </c>
      <c r="Q359" s="1">
        <v>0</v>
      </c>
      <c r="R359" s="9">
        <v>8.0200519169991065</v>
      </c>
      <c r="S359" s="1">
        <v>37.591152191162109</v>
      </c>
      <c r="T359">
        <v>41.394001007080099</v>
      </c>
      <c r="U359" s="1">
        <v>56.28770806359136</v>
      </c>
      <c r="V359" s="1">
        <v>-0.40799999237060547</v>
      </c>
      <c r="W359">
        <v>5.1495920217585791</v>
      </c>
      <c r="X359" s="1">
        <v>25.412227630615234</v>
      </c>
      <c r="Y359" s="1">
        <v>1</v>
      </c>
      <c r="Z359" s="1">
        <v>74.8</v>
      </c>
      <c r="AA359" s="1">
        <v>0</v>
      </c>
      <c r="AB359" s="1">
        <v>10</v>
      </c>
      <c r="AC359" s="1">
        <v>0</v>
      </c>
      <c r="AD359" s="1">
        <v>15</v>
      </c>
      <c r="AE359" s="1">
        <v>0.2</v>
      </c>
      <c r="AF359" s="1">
        <v>0</v>
      </c>
      <c r="AG359" s="1">
        <f t="shared" si="93"/>
        <v>0.748</v>
      </c>
      <c r="AH359" s="1">
        <f t="shared" si="94"/>
        <v>0</v>
      </c>
      <c r="AI359" s="1">
        <f t="shared" si="95"/>
        <v>0.1</v>
      </c>
      <c r="AJ359" s="1">
        <f t="shared" si="96"/>
        <v>0</v>
      </c>
      <c r="AK359" s="1">
        <f t="shared" si="97"/>
        <v>0.15</v>
      </c>
      <c r="AL359" s="1">
        <f t="shared" si="98"/>
        <v>2E-3</v>
      </c>
      <c r="AM359" s="1">
        <f t="shared" si="99"/>
        <v>0</v>
      </c>
      <c r="AN359" s="1">
        <f t="shared" si="100"/>
        <v>0.559504</v>
      </c>
      <c r="AO359" s="1">
        <f t="shared" si="101"/>
        <v>0</v>
      </c>
      <c r="AP359" s="1">
        <f t="shared" si="102"/>
        <v>1.0000000000000002E-2</v>
      </c>
      <c r="AQ359" s="1">
        <f t="shared" si="103"/>
        <v>0</v>
      </c>
      <c r="AR359" s="1">
        <f t="shared" si="104"/>
        <v>2.2499999999999999E-2</v>
      </c>
      <c r="AS359" s="1">
        <f t="shared" si="105"/>
        <v>3.9999999999999998E-6</v>
      </c>
      <c r="AT359" s="1">
        <f t="shared" si="106"/>
        <v>0</v>
      </c>
      <c r="AU359" s="1">
        <f t="shared" si="107"/>
        <v>1.6891663626167215</v>
      </c>
      <c r="AV359" s="1">
        <f t="shared" si="109"/>
        <v>25</v>
      </c>
      <c r="AW359" s="1">
        <f t="shared" si="110"/>
        <v>25.2</v>
      </c>
      <c r="AX359" s="1">
        <f t="shared" si="111"/>
        <v>0</v>
      </c>
      <c r="AY359" s="1"/>
      <c r="AZ359" s="9">
        <f>$I$339/I359</f>
        <v>0.3121156488510376</v>
      </c>
      <c r="BA359">
        <f t="shared" si="112"/>
        <v>0.89175899671725034</v>
      </c>
      <c r="BB359" s="1">
        <v>16.75200080871582</v>
      </c>
      <c r="BC359" s="1">
        <v>5.8420000076293945</v>
      </c>
      <c r="BD359" s="1">
        <v>0.70800000429153442</v>
      </c>
      <c r="BE359" s="1">
        <v>23.661016464233398</v>
      </c>
      <c r="BF359" s="1">
        <v>2.8675110340118408</v>
      </c>
      <c r="BG359" s="1">
        <v>8.2514123916625977</v>
      </c>
      <c r="BH359" t="e">
        <f>#REF!*100</f>
        <v>#REF!</v>
      </c>
      <c r="BI359" t="s">
        <v>60</v>
      </c>
      <c r="BJ359" t="s">
        <v>61</v>
      </c>
      <c r="BK359">
        <v>0.59200799999999998</v>
      </c>
      <c r="BL359">
        <v>1.6891663626167215</v>
      </c>
      <c r="BM359">
        <v>7.0874066072202133</v>
      </c>
      <c r="BN359">
        <v>0.40799200000000002</v>
      </c>
      <c r="BO359">
        <v>0.40799200000000002</v>
      </c>
      <c r="BP359">
        <v>0.33969729639302482</v>
      </c>
      <c r="BQ359">
        <v>0.33969729639302482</v>
      </c>
      <c r="BR359" s="1">
        <v>0</v>
      </c>
      <c r="BS359" s="15">
        <v>5</v>
      </c>
      <c r="BT359" s="15">
        <v>5</v>
      </c>
      <c r="BU359" t="s">
        <v>90</v>
      </c>
      <c r="BV359" t="s">
        <v>90</v>
      </c>
    </row>
    <row r="360" spans="1:74" x14ac:dyDescent="0.25">
      <c r="A360" s="1">
        <v>1999</v>
      </c>
      <c r="B360" s="7" t="s">
        <v>76</v>
      </c>
      <c r="C360" s="1">
        <v>16</v>
      </c>
      <c r="D360">
        <v>0.55820000944137593</v>
      </c>
      <c r="E360" t="s">
        <v>82</v>
      </c>
      <c r="F360" s="1">
        <v>1</v>
      </c>
      <c r="G360" s="1">
        <v>0</v>
      </c>
      <c r="H360" s="1">
        <v>0</v>
      </c>
      <c r="I360" s="1">
        <v>1171.200032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1</v>
      </c>
      <c r="P360" s="1" t="s">
        <v>52</v>
      </c>
      <c r="Q360" s="1">
        <v>0</v>
      </c>
      <c r="R360" s="9">
        <v>7.9889234266271965</v>
      </c>
      <c r="S360" s="1">
        <v>38.275115966796875</v>
      </c>
      <c r="T360">
        <v>41.915000915527301</v>
      </c>
      <c r="U360" s="1">
        <v>62.149735635411538</v>
      </c>
      <c r="V360" s="1">
        <v>0.41370001435279846</v>
      </c>
      <c r="W360">
        <v>4.77668563545393</v>
      </c>
      <c r="X360" s="1">
        <v>23.490297317504883</v>
      </c>
      <c r="Y360" s="1">
        <v>1</v>
      </c>
      <c r="Z360" s="1">
        <v>74.8</v>
      </c>
      <c r="AA360" s="1">
        <v>0</v>
      </c>
      <c r="AB360" s="1">
        <v>10</v>
      </c>
      <c r="AC360" s="1">
        <v>0</v>
      </c>
      <c r="AD360" s="1">
        <v>15</v>
      </c>
      <c r="AE360" s="1">
        <v>0.2</v>
      </c>
      <c r="AF360" s="1">
        <v>0</v>
      </c>
      <c r="AG360" s="1">
        <f t="shared" si="93"/>
        <v>0.748</v>
      </c>
      <c r="AH360" s="1">
        <f t="shared" si="94"/>
        <v>0</v>
      </c>
      <c r="AI360" s="1">
        <f t="shared" si="95"/>
        <v>0.1</v>
      </c>
      <c r="AJ360" s="1">
        <f t="shared" si="96"/>
        <v>0</v>
      </c>
      <c r="AK360" s="1">
        <f t="shared" si="97"/>
        <v>0.15</v>
      </c>
      <c r="AL360" s="1">
        <f t="shared" si="98"/>
        <v>2E-3</v>
      </c>
      <c r="AM360" s="1">
        <f t="shared" si="99"/>
        <v>0</v>
      </c>
      <c r="AN360" s="1">
        <f t="shared" si="100"/>
        <v>0.559504</v>
      </c>
      <c r="AO360" s="1">
        <f t="shared" si="101"/>
        <v>0</v>
      </c>
      <c r="AP360" s="1">
        <f t="shared" si="102"/>
        <v>1.0000000000000002E-2</v>
      </c>
      <c r="AQ360" s="1">
        <f t="shared" si="103"/>
        <v>0</v>
      </c>
      <c r="AR360" s="1">
        <f t="shared" si="104"/>
        <v>2.2499999999999999E-2</v>
      </c>
      <c r="AS360" s="1">
        <f t="shared" si="105"/>
        <v>3.9999999999999998E-6</v>
      </c>
      <c r="AT360" s="1">
        <f t="shared" si="106"/>
        <v>0</v>
      </c>
      <c r="AU360" s="1">
        <f t="shared" si="107"/>
        <v>1.6891663626167215</v>
      </c>
      <c r="AV360" s="1">
        <f t="shared" si="109"/>
        <v>25</v>
      </c>
      <c r="AW360" s="1">
        <f t="shared" si="110"/>
        <v>25.2</v>
      </c>
      <c r="AX360" s="1">
        <f t="shared" si="111"/>
        <v>0</v>
      </c>
      <c r="AY360" s="1"/>
      <c r="AZ360" s="9">
        <f>$I$339/I360</f>
        <v>0.31893784011177512</v>
      </c>
      <c r="BA360">
        <f t="shared" si="112"/>
        <v>0.91125097174792902</v>
      </c>
      <c r="BB360" s="1">
        <v>16.436000823974609</v>
      </c>
      <c r="BC360" s="1">
        <v>5.745999813079834</v>
      </c>
      <c r="BD360" s="1">
        <v>0.73400002717971802</v>
      </c>
      <c r="BE360" s="1">
        <v>22.392370223999023</v>
      </c>
      <c r="BF360" s="1">
        <v>2.8604247570037842</v>
      </c>
      <c r="BG360" s="1">
        <v>7.8283376693725586</v>
      </c>
      <c r="BH360" t="e">
        <f>#REF!*100</f>
        <v>#REF!</v>
      </c>
      <c r="BI360" t="s">
        <v>60</v>
      </c>
      <c r="BJ360" t="s">
        <v>61</v>
      </c>
      <c r="BK360">
        <v>0.59200799999999998</v>
      </c>
      <c r="BL360">
        <v>1.6891663626167215</v>
      </c>
      <c r="BM360">
        <v>7.0657841705294508</v>
      </c>
      <c r="BN360">
        <v>0.40799200000000002</v>
      </c>
      <c r="BO360">
        <v>0.40799200000000002</v>
      </c>
      <c r="BP360">
        <v>0.33969729639302482</v>
      </c>
      <c r="BQ360">
        <v>0.33969729639302482</v>
      </c>
      <c r="BR360" s="1">
        <v>0</v>
      </c>
      <c r="BS360" s="15">
        <v>5</v>
      </c>
      <c r="BT360" s="15">
        <v>5</v>
      </c>
      <c r="BU360" t="s">
        <v>90</v>
      </c>
      <c r="BV360" t="s">
        <v>90</v>
      </c>
    </row>
    <row r="361" spans="1:74" x14ac:dyDescent="0.25">
      <c r="A361" s="1">
        <v>2000</v>
      </c>
      <c r="B361" s="7" t="s">
        <v>76</v>
      </c>
      <c r="C361" s="1">
        <v>16</v>
      </c>
      <c r="D361">
        <v>0.56400001049041748</v>
      </c>
      <c r="E361" t="s">
        <v>82</v>
      </c>
      <c r="F361" s="1">
        <v>1</v>
      </c>
      <c r="G361" s="1">
        <v>0</v>
      </c>
      <c r="H361" s="1">
        <v>0</v>
      </c>
      <c r="I361" s="1">
        <v>1132.799984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0</v>
      </c>
      <c r="P361" s="1" t="s">
        <v>54</v>
      </c>
      <c r="Q361" s="1" t="s">
        <v>54</v>
      </c>
      <c r="R361" s="9">
        <v>8.2237498513649978</v>
      </c>
      <c r="S361" s="1">
        <v>40.826873779296875</v>
      </c>
      <c r="T361">
        <v>41.451000213622997</v>
      </c>
      <c r="U361" s="1">
        <v>62.142423374614133</v>
      </c>
      <c r="V361" s="1">
        <v>0.30590000748634338</v>
      </c>
      <c r="W361">
        <v>5.0855826201454448</v>
      </c>
      <c r="X361" s="1">
        <v>22.301074981689453</v>
      </c>
      <c r="Y361" s="1">
        <v>1</v>
      </c>
      <c r="Z361" s="1">
        <v>74.8</v>
      </c>
      <c r="AA361" s="1">
        <v>0</v>
      </c>
      <c r="AB361" s="1">
        <v>10</v>
      </c>
      <c r="AC361" s="1">
        <v>0</v>
      </c>
      <c r="AD361" s="1">
        <v>15</v>
      </c>
      <c r="AE361" s="1">
        <v>0.2</v>
      </c>
      <c r="AF361" s="1">
        <v>0</v>
      </c>
      <c r="AG361" s="1">
        <f t="shared" si="93"/>
        <v>0.748</v>
      </c>
      <c r="AH361" s="1">
        <f t="shared" si="94"/>
        <v>0</v>
      </c>
      <c r="AI361" s="1">
        <f t="shared" si="95"/>
        <v>0.1</v>
      </c>
      <c r="AJ361" s="1">
        <f t="shared" si="96"/>
        <v>0</v>
      </c>
      <c r="AK361" s="1">
        <f t="shared" si="97"/>
        <v>0.15</v>
      </c>
      <c r="AL361" s="1">
        <f t="shared" si="98"/>
        <v>2E-3</v>
      </c>
      <c r="AM361" s="1">
        <f t="shared" si="99"/>
        <v>0</v>
      </c>
      <c r="AN361" s="1">
        <f t="shared" si="100"/>
        <v>0.559504</v>
      </c>
      <c r="AO361" s="1">
        <f t="shared" si="101"/>
        <v>0</v>
      </c>
      <c r="AP361" s="1">
        <f t="shared" si="102"/>
        <v>1.0000000000000002E-2</v>
      </c>
      <c r="AQ361" s="1">
        <f t="shared" si="103"/>
        <v>0</v>
      </c>
      <c r="AR361" s="1">
        <f t="shared" si="104"/>
        <v>2.2499999999999999E-2</v>
      </c>
      <c r="AS361" s="1">
        <f t="shared" si="105"/>
        <v>3.9999999999999998E-6</v>
      </c>
      <c r="AT361" s="1">
        <f t="shared" si="106"/>
        <v>0</v>
      </c>
      <c r="AU361" s="1">
        <f t="shared" si="107"/>
        <v>1.6891663626167215</v>
      </c>
      <c r="AV361" s="1">
        <f t="shared" si="109"/>
        <v>25</v>
      </c>
      <c r="AW361" s="1">
        <f t="shared" si="110"/>
        <v>25.2</v>
      </c>
      <c r="AX361" s="1">
        <f t="shared" si="111"/>
        <v>0</v>
      </c>
      <c r="AY361" s="1"/>
      <c r="AZ361" s="9">
        <f>$I$339/I361</f>
        <v>0.32974930598597352</v>
      </c>
      <c r="BA361">
        <f t="shared" si="112"/>
        <v>0.94214087424563864</v>
      </c>
      <c r="BB361" s="1">
        <v>16.120000839233398</v>
      </c>
      <c r="BC361" s="1">
        <v>5.6500000953674316</v>
      </c>
      <c r="BD361" s="1">
        <v>0.75999999046325684</v>
      </c>
      <c r="BE361" s="1">
        <v>21.210525512695313</v>
      </c>
      <c r="BF361" s="1">
        <v>2.8530974388122559</v>
      </c>
      <c r="BG361" s="1">
        <v>7.4342103004455566</v>
      </c>
      <c r="BH361" t="e">
        <f>#REF!*100</f>
        <v>#REF!</v>
      </c>
      <c r="BI361" t="s">
        <v>60</v>
      </c>
      <c r="BJ361" t="s">
        <v>61</v>
      </c>
      <c r="BK361">
        <v>0.59200799999999998</v>
      </c>
      <c r="BL361">
        <v>1.6891663626167215</v>
      </c>
      <c r="BM361">
        <v>7.0324477088151616</v>
      </c>
      <c r="BN361">
        <v>0.40799200000000002</v>
      </c>
      <c r="BO361">
        <v>0.40799200000000002</v>
      </c>
      <c r="BP361">
        <v>0.33969729639302482</v>
      </c>
      <c r="BQ361">
        <v>0.33969729639302482</v>
      </c>
      <c r="BR361" s="1">
        <v>0</v>
      </c>
      <c r="BS361" s="15">
        <v>5</v>
      </c>
      <c r="BT361" s="15">
        <v>5</v>
      </c>
      <c r="BU361" t="s">
        <v>90</v>
      </c>
      <c r="BV361" t="s">
        <v>90</v>
      </c>
    </row>
    <row r="362" spans="1:74" x14ac:dyDescent="0.25">
      <c r="A362" s="1">
        <v>2001</v>
      </c>
      <c r="B362" s="7" t="s">
        <v>76</v>
      </c>
      <c r="C362" s="1">
        <v>16</v>
      </c>
      <c r="D362">
        <v>0.55720001459121704</v>
      </c>
      <c r="E362" t="s">
        <v>82</v>
      </c>
      <c r="F362" s="1">
        <v>1</v>
      </c>
      <c r="G362" s="1">
        <v>0</v>
      </c>
      <c r="H362" s="1">
        <v>0</v>
      </c>
      <c r="I362" s="1">
        <v>1102.3999840000001</v>
      </c>
      <c r="J362" s="1">
        <v>0</v>
      </c>
      <c r="K362" s="1">
        <v>0</v>
      </c>
      <c r="L362" s="1">
        <v>0</v>
      </c>
      <c r="M362" s="1">
        <v>0</v>
      </c>
      <c r="N362" s="1">
        <v>1</v>
      </c>
      <c r="O362" s="1">
        <v>0</v>
      </c>
      <c r="P362" s="1" t="s">
        <v>54</v>
      </c>
      <c r="Q362" s="1" t="s">
        <v>54</v>
      </c>
      <c r="R362" s="9">
        <v>7.8351055083730374</v>
      </c>
      <c r="S362" s="1">
        <v>40.995571136474609</v>
      </c>
      <c r="T362">
        <v>40.426998138427699</v>
      </c>
      <c r="U362" s="1">
        <v>60.23370488025207</v>
      </c>
      <c r="V362" s="1">
        <v>5.9899997711181641</v>
      </c>
      <c r="W362">
        <v>2.7877838684409255</v>
      </c>
      <c r="X362" s="1">
        <v>22.618898391723633</v>
      </c>
      <c r="Y362" s="1">
        <v>1</v>
      </c>
      <c r="Z362" s="1">
        <v>74.8</v>
      </c>
      <c r="AA362" s="1">
        <v>0</v>
      </c>
      <c r="AB362" s="1">
        <v>10</v>
      </c>
      <c r="AC362" s="1">
        <v>0</v>
      </c>
      <c r="AD362" s="1">
        <v>15</v>
      </c>
      <c r="AE362" s="1">
        <v>0.2</v>
      </c>
      <c r="AF362" s="1">
        <v>0</v>
      </c>
      <c r="AG362" s="1">
        <f t="shared" si="93"/>
        <v>0.748</v>
      </c>
      <c r="AH362" s="1">
        <f t="shared" si="94"/>
        <v>0</v>
      </c>
      <c r="AI362" s="1">
        <f t="shared" si="95"/>
        <v>0.1</v>
      </c>
      <c r="AJ362" s="1">
        <f t="shared" si="96"/>
        <v>0</v>
      </c>
      <c r="AK362" s="1">
        <f t="shared" si="97"/>
        <v>0.15</v>
      </c>
      <c r="AL362" s="1">
        <f t="shared" si="98"/>
        <v>2E-3</v>
      </c>
      <c r="AM362" s="1">
        <f t="shared" si="99"/>
        <v>0</v>
      </c>
      <c r="AN362" s="1">
        <f t="shared" si="100"/>
        <v>0.559504</v>
      </c>
      <c r="AO362" s="1">
        <f t="shared" si="101"/>
        <v>0</v>
      </c>
      <c r="AP362" s="1">
        <f t="shared" si="102"/>
        <v>1.0000000000000002E-2</v>
      </c>
      <c r="AQ362" s="1">
        <f t="shared" si="103"/>
        <v>0</v>
      </c>
      <c r="AR362" s="1">
        <f t="shared" si="104"/>
        <v>2.2499999999999999E-2</v>
      </c>
      <c r="AS362" s="1">
        <f t="shared" si="105"/>
        <v>3.9999999999999998E-6</v>
      </c>
      <c r="AT362" s="1">
        <f t="shared" si="106"/>
        <v>0</v>
      </c>
      <c r="AU362" s="1">
        <f t="shared" si="107"/>
        <v>1.6891663626167215</v>
      </c>
      <c r="AV362" s="1">
        <f t="shared" si="109"/>
        <v>25</v>
      </c>
      <c r="AW362" s="1">
        <f t="shared" si="110"/>
        <v>25.2</v>
      </c>
      <c r="AX362" s="1">
        <f t="shared" si="111"/>
        <v>0</v>
      </c>
      <c r="AY362" s="1"/>
      <c r="AZ362" s="9">
        <f>$I$339/I362</f>
        <v>0.33884253806821701</v>
      </c>
      <c r="BA362">
        <f t="shared" si="112"/>
        <v>0.96812153733776296</v>
      </c>
      <c r="BB362" s="1">
        <v>15.536718368530273</v>
      </c>
      <c r="BC362" s="1">
        <v>5.334221363067627</v>
      </c>
      <c r="BD362" s="1">
        <v>0.78404790163040161</v>
      </c>
      <c r="BE362" s="1">
        <v>19.816032409667969</v>
      </c>
      <c r="BF362" s="1">
        <v>2.9126496315002441</v>
      </c>
      <c r="BG362" s="1">
        <v>6.8034381866455078</v>
      </c>
      <c r="BH362" t="e">
        <f>#REF!*100</f>
        <v>#REF!</v>
      </c>
      <c r="BI362" t="s">
        <v>60</v>
      </c>
      <c r="BJ362" t="s">
        <v>61</v>
      </c>
      <c r="BK362">
        <v>0.59200799999999998</v>
      </c>
      <c r="BL362">
        <v>1.6891663626167215</v>
      </c>
      <c r="BM362">
        <v>7.005244885745606</v>
      </c>
      <c r="BN362">
        <v>0.40799200000000002</v>
      </c>
      <c r="BO362">
        <v>0.40799200000000002</v>
      </c>
      <c r="BP362">
        <v>0.35217250597330202</v>
      </c>
      <c r="BQ362">
        <v>0.33969729639302482</v>
      </c>
      <c r="BR362" s="1">
        <v>0</v>
      </c>
      <c r="BS362" s="15">
        <v>5</v>
      </c>
      <c r="BT362" s="15">
        <v>3</v>
      </c>
      <c r="BU362" t="s">
        <v>90</v>
      </c>
      <c r="BV362" t="s">
        <v>90</v>
      </c>
    </row>
    <row r="363" spans="1:74" x14ac:dyDescent="0.25">
      <c r="A363" s="1">
        <v>2002</v>
      </c>
      <c r="B363" s="7" t="s">
        <v>76</v>
      </c>
      <c r="C363" s="1">
        <v>16</v>
      </c>
      <c r="D363">
        <v>0.5504000186920166</v>
      </c>
      <c r="E363" t="s">
        <v>82</v>
      </c>
      <c r="F363" s="1">
        <v>1</v>
      </c>
      <c r="G363" s="1">
        <v>0</v>
      </c>
      <c r="H363" s="1">
        <v>0</v>
      </c>
      <c r="I363" s="1">
        <v>1084.8000320000001</v>
      </c>
      <c r="J363" s="1">
        <v>0</v>
      </c>
      <c r="K363" s="1">
        <v>0</v>
      </c>
      <c r="L363" s="1">
        <v>0</v>
      </c>
      <c r="M363" s="1">
        <v>0</v>
      </c>
      <c r="N363" s="1">
        <v>1</v>
      </c>
      <c r="O363" s="1">
        <v>0</v>
      </c>
      <c r="P363" s="1" t="s">
        <v>54</v>
      </c>
      <c r="Q363" s="1" t="s">
        <v>54</v>
      </c>
      <c r="R363" s="9">
        <v>7.8320313429863386</v>
      </c>
      <c r="S363" s="1">
        <v>42.106300354003906</v>
      </c>
      <c r="T363">
        <v>39.770999908447301</v>
      </c>
      <c r="U363" s="1">
        <v>56.889269752731622</v>
      </c>
      <c r="V363" s="1">
        <v>2.7300000190734863</v>
      </c>
      <c r="W363">
        <v>2.3160140179795121</v>
      </c>
      <c r="X363" s="1">
        <v>23.592321395874023</v>
      </c>
      <c r="Y363" s="1">
        <v>1</v>
      </c>
      <c r="Z363" s="1">
        <v>74.8</v>
      </c>
      <c r="AA363" s="1">
        <v>0</v>
      </c>
      <c r="AB363" s="1">
        <v>10</v>
      </c>
      <c r="AC363" s="1">
        <v>0</v>
      </c>
      <c r="AD363" s="1">
        <v>15</v>
      </c>
      <c r="AE363" s="1">
        <v>0.2</v>
      </c>
      <c r="AF363" s="1">
        <v>0</v>
      </c>
      <c r="AG363" s="1">
        <f t="shared" si="93"/>
        <v>0.748</v>
      </c>
      <c r="AH363" s="1">
        <f t="shared" si="94"/>
        <v>0</v>
      </c>
      <c r="AI363" s="1">
        <f t="shared" si="95"/>
        <v>0.1</v>
      </c>
      <c r="AJ363" s="1">
        <f t="shared" si="96"/>
        <v>0</v>
      </c>
      <c r="AK363" s="1">
        <f t="shared" si="97"/>
        <v>0.15</v>
      </c>
      <c r="AL363" s="1">
        <f t="shared" si="98"/>
        <v>2E-3</v>
      </c>
      <c r="AM363" s="1">
        <f t="shared" si="99"/>
        <v>0</v>
      </c>
      <c r="AN363" s="1">
        <f t="shared" si="100"/>
        <v>0.559504</v>
      </c>
      <c r="AO363" s="1">
        <f t="shared" si="101"/>
        <v>0</v>
      </c>
      <c r="AP363" s="1">
        <f t="shared" si="102"/>
        <v>1.0000000000000002E-2</v>
      </c>
      <c r="AQ363" s="1">
        <f t="shared" si="103"/>
        <v>0</v>
      </c>
      <c r="AR363" s="1">
        <f t="shared" si="104"/>
        <v>2.2499999999999999E-2</v>
      </c>
      <c r="AS363" s="1">
        <f t="shared" si="105"/>
        <v>3.9999999999999998E-6</v>
      </c>
      <c r="AT363" s="1">
        <f t="shared" si="106"/>
        <v>0</v>
      </c>
      <c r="AU363" s="1">
        <f t="shared" si="107"/>
        <v>1.6891663626167215</v>
      </c>
      <c r="AV363" s="1">
        <f t="shared" si="109"/>
        <v>25</v>
      </c>
      <c r="AW363" s="1">
        <f t="shared" si="110"/>
        <v>25.2</v>
      </c>
      <c r="AX363" s="1">
        <f t="shared" si="111"/>
        <v>0</v>
      </c>
      <c r="AY363" s="1"/>
      <c r="AZ363" s="9">
        <f>$I$339/I363</f>
        <v>0.34433996822090973</v>
      </c>
      <c r="BA363">
        <f t="shared" si="112"/>
        <v>0.98382848063117068</v>
      </c>
      <c r="BB363" s="1">
        <v>14.953436851501465</v>
      </c>
      <c r="BC363" s="1">
        <v>5.0184431076049805</v>
      </c>
      <c r="BD363" s="1">
        <v>0.80809575319290161</v>
      </c>
      <c r="BE363" s="1">
        <v>18.504535675048828</v>
      </c>
      <c r="BF363" s="1">
        <v>2.97969651222229</v>
      </c>
      <c r="BG363" s="1">
        <v>6.2102079391479492</v>
      </c>
      <c r="BH363" t="e">
        <f>#REF!*100</f>
        <v>#REF!</v>
      </c>
      <c r="BI363" t="s">
        <v>60</v>
      </c>
      <c r="BJ363" t="s">
        <v>61</v>
      </c>
      <c r="BK363">
        <v>0.59200799999999998</v>
      </c>
      <c r="BL363">
        <v>1.6891663626167215</v>
      </c>
      <c r="BM363">
        <v>6.9891509466846564</v>
      </c>
      <c r="BN363">
        <v>0.40799200000000002</v>
      </c>
      <c r="BO363">
        <v>0.40799200000000002</v>
      </c>
      <c r="BP363">
        <v>0.36464771555357922</v>
      </c>
      <c r="BQ363">
        <v>0.35217250597330202</v>
      </c>
      <c r="BR363" s="1">
        <v>0</v>
      </c>
      <c r="BS363" s="15">
        <v>3</v>
      </c>
      <c r="BT363" s="15">
        <v>3</v>
      </c>
      <c r="BU363" t="s">
        <v>90</v>
      </c>
      <c r="BV363" t="s">
        <v>90</v>
      </c>
    </row>
    <row r="364" spans="1:74" x14ac:dyDescent="0.25">
      <c r="A364" s="1">
        <v>2003</v>
      </c>
      <c r="B364" s="7" t="s">
        <v>76</v>
      </c>
      <c r="C364" s="1">
        <v>16</v>
      </c>
      <c r="D364">
        <v>0.54360002279281616</v>
      </c>
      <c r="E364" t="s">
        <v>82</v>
      </c>
      <c r="F364" s="1">
        <v>1</v>
      </c>
      <c r="G364" s="1">
        <v>0</v>
      </c>
      <c r="H364" s="1">
        <v>0</v>
      </c>
      <c r="I364" s="1">
        <v>1060.8000160000001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0</v>
      </c>
      <c r="P364" s="1" t="s">
        <v>54</v>
      </c>
      <c r="Q364" s="1" t="s">
        <v>54</v>
      </c>
      <c r="R364" s="9">
        <v>8.2508659995453701</v>
      </c>
      <c r="S364" s="1">
        <v>43.110549926757813</v>
      </c>
      <c r="T364">
        <v>39.435001373291001</v>
      </c>
      <c r="U364" s="1">
        <v>65.210067526970363</v>
      </c>
      <c r="V364" s="1">
        <v>3.119999885559082</v>
      </c>
      <c r="W364">
        <v>3.2997331512247001</v>
      </c>
      <c r="X364" s="1">
        <v>24.045278549194336</v>
      </c>
      <c r="Y364" s="1">
        <v>1</v>
      </c>
      <c r="Z364" s="1">
        <v>74.8</v>
      </c>
      <c r="AA364" s="1">
        <v>0</v>
      </c>
      <c r="AB364" s="1">
        <v>10</v>
      </c>
      <c r="AC364" s="1">
        <v>0</v>
      </c>
      <c r="AD364" s="1">
        <v>15</v>
      </c>
      <c r="AE364" s="1">
        <v>0.2</v>
      </c>
      <c r="AF364" s="1">
        <v>0</v>
      </c>
      <c r="AG364" s="1">
        <f t="shared" si="93"/>
        <v>0.748</v>
      </c>
      <c r="AH364" s="1">
        <f t="shared" si="94"/>
        <v>0</v>
      </c>
      <c r="AI364" s="1">
        <f t="shared" si="95"/>
        <v>0.1</v>
      </c>
      <c r="AJ364" s="1">
        <f t="shared" si="96"/>
        <v>0</v>
      </c>
      <c r="AK364" s="1">
        <f t="shared" si="97"/>
        <v>0.15</v>
      </c>
      <c r="AL364" s="1">
        <f t="shared" si="98"/>
        <v>2E-3</v>
      </c>
      <c r="AM364" s="1">
        <f t="shared" si="99"/>
        <v>0</v>
      </c>
      <c r="AN364" s="1">
        <f t="shared" si="100"/>
        <v>0.559504</v>
      </c>
      <c r="AO364" s="1">
        <f t="shared" si="101"/>
        <v>0</v>
      </c>
      <c r="AP364" s="1">
        <f t="shared" si="102"/>
        <v>1.0000000000000002E-2</v>
      </c>
      <c r="AQ364" s="1">
        <f t="shared" si="103"/>
        <v>0</v>
      </c>
      <c r="AR364" s="1">
        <f t="shared" si="104"/>
        <v>2.2499999999999999E-2</v>
      </c>
      <c r="AS364" s="1">
        <f t="shared" si="105"/>
        <v>3.9999999999999998E-6</v>
      </c>
      <c r="AT364" s="1">
        <f t="shared" si="106"/>
        <v>0</v>
      </c>
      <c r="AU364" s="1">
        <f t="shared" si="107"/>
        <v>1.6891663626167215</v>
      </c>
      <c r="AV364" s="1">
        <f t="shared" si="109"/>
        <v>25</v>
      </c>
      <c r="AW364" s="1">
        <f t="shared" si="110"/>
        <v>25.2</v>
      </c>
      <c r="AX364" s="1">
        <f t="shared" si="111"/>
        <v>0</v>
      </c>
      <c r="AY364" s="1"/>
      <c r="AZ364" s="9">
        <f>$I$339/I364</f>
        <v>0.35213047031564321</v>
      </c>
      <c r="BA364">
        <f t="shared" si="112"/>
        <v>1.006087058044695</v>
      </c>
      <c r="BB364" s="1">
        <v>14.370155334472656</v>
      </c>
      <c r="BC364" s="1">
        <v>4.7026643753051758</v>
      </c>
      <c r="BD364" s="1">
        <v>0.83214366436004639</v>
      </c>
      <c r="BE364" s="1">
        <v>17.268838882446289</v>
      </c>
      <c r="BF364" s="1">
        <v>3.0557475090026855</v>
      </c>
      <c r="BG364" s="1">
        <v>5.6512651443481445</v>
      </c>
      <c r="BH364" t="e">
        <f>#REF!*100</f>
        <v>#REF!</v>
      </c>
      <c r="BI364" t="s">
        <v>60</v>
      </c>
      <c r="BJ364" t="s">
        <v>61</v>
      </c>
      <c r="BK364">
        <v>0.59200799999999998</v>
      </c>
      <c r="BL364">
        <v>1.6891663626167215</v>
      </c>
      <c r="BM364">
        <v>6.9667786345145544</v>
      </c>
      <c r="BN364">
        <v>0.40799200000000002</v>
      </c>
      <c r="BO364">
        <v>0.40799200000000002</v>
      </c>
      <c r="BP364">
        <v>0.37712292513385642</v>
      </c>
      <c r="BQ364">
        <v>0.36464771555357922</v>
      </c>
      <c r="BR364" s="1">
        <v>0</v>
      </c>
      <c r="BS364" s="15">
        <v>3</v>
      </c>
      <c r="BT364" s="15">
        <v>3</v>
      </c>
      <c r="BU364" t="s">
        <v>90</v>
      </c>
      <c r="BV364" t="s">
        <v>90</v>
      </c>
    </row>
    <row r="365" spans="1:74" x14ac:dyDescent="0.25">
      <c r="A365" s="1">
        <v>2004</v>
      </c>
      <c r="B365" s="7" t="s">
        <v>76</v>
      </c>
      <c r="C365" s="1">
        <v>16</v>
      </c>
      <c r="D365">
        <v>0.53680002689361572</v>
      </c>
      <c r="E365" t="s">
        <v>82</v>
      </c>
      <c r="F365" s="1">
        <v>1</v>
      </c>
      <c r="G365" s="1">
        <v>0</v>
      </c>
      <c r="H365" s="1">
        <v>0</v>
      </c>
      <c r="I365" s="1">
        <v>1033.5999999999999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0</v>
      </c>
      <c r="P365" s="1" t="s">
        <v>54</v>
      </c>
      <c r="Q365" s="1" t="s">
        <v>54</v>
      </c>
      <c r="R365" s="9">
        <v>7.3569462520508573</v>
      </c>
      <c r="S365" s="1">
        <v>43.687965393066406</v>
      </c>
      <c r="T365">
        <v>39.675998687744098</v>
      </c>
      <c r="U365" s="1">
        <v>64.403523837765974</v>
      </c>
      <c r="V365" s="1">
        <v>0.11999999731779099</v>
      </c>
      <c r="W365">
        <v>4.0857442446247063</v>
      </c>
      <c r="X365" s="1">
        <v>24.503244400024414</v>
      </c>
      <c r="Y365" s="1">
        <v>1</v>
      </c>
      <c r="Z365" s="1">
        <v>74.8</v>
      </c>
      <c r="AA365" s="1">
        <v>0</v>
      </c>
      <c r="AB365" s="1">
        <v>10</v>
      </c>
      <c r="AC365" s="1">
        <v>0</v>
      </c>
      <c r="AD365" s="1">
        <v>15</v>
      </c>
      <c r="AE365" s="1">
        <v>0.2</v>
      </c>
      <c r="AF365" s="1">
        <v>0</v>
      </c>
      <c r="AG365" s="1">
        <f t="shared" si="93"/>
        <v>0.748</v>
      </c>
      <c r="AH365" s="1">
        <f t="shared" si="94"/>
        <v>0</v>
      </c>
      <c r="AI365" s="1">
        <f t="shared" si="95"/>
        <v>0.1</v>
      </c>
      <c r="AJ365" s="1">
        <f t="shared" si="96"/>
        <v>0</v>
      </c>
      <c r="AK365" s="1">
        <f t="shared" si="97"/>
        <v>0.15</v>
      </c>
      <c r="AL365" s="1">
        <f t="shared" si="98"/>
        <v>2E-3</v>
      </c>
      <c r="AM365" s="1">
        <f t="shared" si="99"/>
        <v>0</v>
      </c>
      <c r="AN365" s="1">
        <f t="shared" si="100"/>
        <v>0.559504</v>
      </c>
      <c r="AO365" s="1">
        <f t="shared" si="101"/>
        <v>0</v>
      </c>
      <c r="AP365" s="1">
        <f t="shared" si="102"/>
        <v>1.0000000000000002E-2</v>
      </c>
      <c r="AQ365" s="1">
        <f t="shared" si="103"/>
        <v>0</v>
      </c>
      <c r="AR365" s="1">
        <f t="shared" si="104"/>
        <v>2.2499999999999999E-2</v>
      </c>
      <c r="AS365" s="1">
        <f t="shared" si="105"/>
        <v>3.9999999999999998E-6</v>
      </c>
      <c r="AT365" s="1">
        <f t="shared" si="106"/>
        <v>0</v>
      </c>
      <c r="AU365" s="1">
        <f t="shared" si="107"/>
        <v>1.6891663626167215</v>
      </c>
      <c r="AV365" s="1">
        <f t="shared" si="109"/>
        <v>25</v>
      </c>
      <c r="AW365" s="1">
        <f t="shared" si="110"/>
        <v>25.2</v>
      </c>
      <c r="AX365" s="1">
        <f t="shared" si="111"/>
        <v>0</v>
      </c>
      <c r="AY365" s="1"/>
      <c r="AZ365" s="9">
        <f>$I$339/I365</f>
        <v>0.36139706709067521</v>
      </c>
      <c r="BA365">
        <f t="shared" si="112"/>
        <v>1.0325630488305007</v>
      </c>
      <c r="BB365" s="1">
        <v>13.786873817443848</v>
      </c>
      <c r="BC365" s="1">
        <v>4.3868861198425293</v>
      </c>
      <c r="BD365" s="1">
        <v>0.85619157552719116</v>
      </c>
      <c r="BE365" s="1">
        <v>16.102556228637695</v>
      </c>
      <c r="BF365" s="1">
        <v>3.142747163772583</v>
      </c>
      <c r="BG365" s="1">
        <v>5.1237201690673828</v>
      </c>
      <c r="BH365" t="e">
        <f>#REF!*100</f>
        <v>#REF!</v>
      </c>
      <c r="BI365" t="s">
        <v>60</v>
      </c>
      <c r="BJ365" t="s">
        <v>61</v>
      </c>
      <c r="BK365">
        <v>0.59200799999999998</v>
      </c>
      <c r="BL365">
        <v>1.6891663626167215</v>
      </c>
      <c r="BM365">
        <v>6.9408031330283384</v>
      </c>
      <c r="BN365">
        <v>0.40799200000000002</v>
      </c>
      <c r="BO365">
        <v>0.40799200000000002</v>
      </c>
      <c r="BP365">
        <v>0.38959813471413363</v>
      </c>
      <c r="BQ365">
        <v>0.37712292513385642</v>
      </c>
      <c r="BR365" s="1">
        <v>0</v>
      </c>
      <c r="BS365" s="15">
        <v>3</v>
      </c>
      <c r="BT365" s="15">
        <v>3</v>
      </c>
      <c r="BU365" t="s">
        <v>90</v>
      </c>
      <c r="BV365" t="s">
        <v>90</v>
      </c>
    </row>
    <row r="366" spans="1:74" x14ac:dyDescent="0.25">
      <c r="A366" s="1">
        <v>2005</v>
      </c>
      <c r="B366" s="7" t="s">
        <v>76</v>
      </c>
      <c r="C366" s="1">
        <v>16</v>
      </c>
      <c r="D366">
        <v>0.52999997138977051</v>
      </c>
      <c r="E366" t="s">
        <v>82</v>
      </c>
      <c r="F366" s="1">
        <v>1</v>
      </c>
      <c r="G366" s="1">
        <v>0</v>
      </c>
      <c r="H366" s="1">
        <v>0</v>
      </c>
      <c r="I366" s="1">
        <v>998.39996799999994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0</v>
      </c>
      <c r="P366" s="1" t="s">
        <v>54</v>
      </c>
      <c r="Q366" s="1" t="s">
        <v>54</v>
      </c>
      <c r="R366" s="9">
        <v>8.2358004719370754</v>
      </c>
      <c r="S366" s="1">
        <v>43.617019653320313</v>
      </c>
      <c r="T366">
        <v>38.803001403808601</v>
      </c>
      <c r="U366" s="1">
        <v>64.371695312169663</v>
      </c>
      <c r="V366" s="1">
        <v>-2.2699999809265137</v>
      </c>
      <c r="W366">
        <v>3.8815724462305781</v>
      </c>
      <c r="X366" s="1">
        <v>23.919309616088867</v>
      </c>
      <c r="Y366" s="1">
        <v>1</v>
      </c>
      <c r="Z366" s="1">
        <v>74.8</v>
      </c>
      <c r="AA366" s="1">
        <v>0</v>
      </c>
      <c r="AB366" s="1">
        <v>10</v>
      </c>
      <c r="AC366" s="1">
        <v>0</v>
      </c>
      <c r="AD366" s="1">
        <v>15</v>
      </c>
      <c r="AE366" s="1">
        <v>0.2</v>
      </c>
      <c r="AF366" s="1">
        <v>0</v>
      </c>
      <c r="AG366" s="1">
        <f t="shared" si="93"/>
        <v>0.748</v>
      </c>
      <c r="AH366" s="1">
        <f t="shared" si="94"/>
        <v>0</v>
      </c>
      <c r="AI366" s="1">
        <f t="shared" si="95"/>
        <v>0.1</v>
      </c>
      <c r="AJ366" s="1">
        <f t="shared" si="96"/>
        <v>0</v>
      </c>
      <c r="AK366" s="1">
        <f t="shared" si="97"/>
        <v>0.15</v>
      </c>
      <c r="AL366" s="1">
        <f t="shared" si="98"/>
        <v>2E-3</v>
      </c>
      <c r="AM366" s="1">
        <f t="shared" si="99"/>
        <v>0</v>
      </c>
      <c r="AN366" s="1">
        <f t="shared" si="100"/>
        <v>0.559504</v>
      </c>
      <c r="AO366" s="1">
        <f t="shared" si="101"/>
        <v>0</v>
      </c>
      <c r="AP366" s="1">
        <f t="shared" si="102"/>
        <v>1.0000000000000002E-2</v>
      </c>
      <c r="AQ366" s="1">
        <f t="shared" si="103"/>
        <v>0</v>
      </c>
      <c r="AR366" s="1">
        <f t="shared" si="104"/>
        <v>2.2499999999999999E-2</v>
      </c>
      <c r="AS366" s="1">
        <f t="shared" si="105"/>
        <v>3.9999999999999998E-6</v>
      </c>
      <c r="AT366" s="1">
        <f t="shared" si="106"/>
        <v>0</v>
      </c>
      <c r="AU366" s="1">
        <f t="shared" si="107"/>
        <v>1.6891663626167215</v>
      </c>
      <c r="AV366" s="1">
        <f t="shared" si="109"/>
        <v>25</v>
      </c>
      <c r="AW366" s="1">
        <f t="shared" si="110"/>
        <v>25.2</v>
      </c>
      <c r="AX366" s="1">
        <f t="shared" si="111"/>
        <v>0</v>
      </c>
      <c r="AY366" s="1"/>
      <c r="AZ366" s="9">
        <f>$I$339/I366</f>
        <v>0.37413864234511063</v>
      </c>
      <c r="BA366">
        <f t="shared" si="112"/>
        <v>1.0689675495574591</v>
      </c>
      <c r="BB366" s="1">
        <v>13.203592300415039</v>
      </c>
      <c r="BC366" s="1">
        <v>4.0711073875427246</v>
      </c>
      <c r="BD366" s="1">
        <v>0.88023948669433594</v>
      </c>
      <c r="BE366" s="1">
        <v>15</v>
      </c>
      <c r="BF366" s="1">
        <v>3.2432429790496826</v>
      </c>
      <c r="BG366" s="1">
        <v>4.625</v>
      </c>
      <c r="BH366" t="e">
        <f>#REF!*100</f>
        <v>#REF!</v>
      </c>
      <c r="BI366" t="s">
        <v>60</v>
      </c>
      <c r="BJ366" t="s">
        <v>61</v>
      </c>
      <c r="BK366">
        <v>0.59200799999999998</v>
      </c>
      <c r="BL366">
        <v>1.6891663626167215</v>
      </c>
      <c r="BM366">
        <v>6.9061539655638802</v>
      </c>
      <c r="BN366">
        <v>0.40799200000000002</v>
      </c>
      <c r="BO366">
        <v>0.40799200000000002</v>
      </c>
      <c r="BP366">
        <v>0.40207334429441099</v>
      </c>
      <c r="BQ366">
        <v>0.38959813471413363</v>
      </c>
      <c r="BR366" s="1">
        <v>0</v>
      </c>
      <c r="BS366" s="15">
        <v>3</v>
      </c>
      <c r="BT366" s="15">
        <v>3</v>
      </c>
      <c r="BU366" t="s">
        <v>90</v>
      </c>
      <c r="BV366" t="s">
        <v>90</v>
      </c>
    </row>
    <row r="367" spans="1:74" x14ac:dyDescent="0.25">
      <c r="A367" s="1">
        <v>2006</v>
      </c>
      <c r="B367" s="7" t="s">
        <v>76</v>
      </c>
      <c r="C367" s="1">
        <v>16</v>
      </c>
      <c r="D367">
        <v>0.53500000000000003</v>
      </c>
      <c r="E367" t="s">
        <v>82</v>
      </c>
      <c r="F367" s="1">
        <v>1</v>
      </c>
      <c r="G367" s="1">
        <v>0</v>
      </c>
      <c r="H367" s="1">
        <v>0</v>
      </c>
      <c r="I367" s="1">
        <v>968.00003200000003</v>
      </c>
      <c r="J367" s="1">
        <v>0</v>
      </c>
      <c r="K367" s="1">
        <v>0</v>
      </c>
      <c r="L367" s="1">
        <v>0</v>
      </c>
      <c r="M367" s="1">
        <v>0</v>
      </c>
      <c r="N367" s="1">
        <v>1</v>
      </c>
      <c r="O367" s="1">
        <v>0</v>
      </c>
      <c r="P367" s="1" t="s">
        <v>54</v>
      </c>
      <c r="Q367" s="1" t="s">
        <v>54</v>
      </c>
      <c r="R367" s="9">
        <v>9.288879480422441</v>
      </c>
      <c r="S367" s="1">
        <v>43.967601776123047</v>
      </c>
      <c r="T367">
        <v>38.569999694824197</v>
      </c>
      <c r="U367" s="1">
        <v>66.499714352152608</v>
      </c>
      <c r="V367" s="1">
        <v>0.57999998331069946</v>
      </c>
      <c r="W367">
        <v>4.9395423741903386</v>
      </c>
      <c r="X367" s="1">
        <v>23.026630401611328</v>
      </c>
      <c r="Y367" s="1">
        <v>1</v>
      </c>
      <c r="Z367" s="1">
        <v>74.8</v>
      </c>
      <c r="AA367" s="1">
        <v>0</v>
      </c>
      <c r="AB367" s="1">
        <v>10</v>
      </c>
      <c r="AC367" s="1">
        <v>0</v>
      </c>
      <c r="AD367" s="1">
        <v>15</v>
      </c>
      <c r="AE367" s="1">
        <v>0.2</v>
      </c>
      <c r="AF367" s="1">
        <v>0</v>
      </c>
      <c r="AG367" s="1">
        <f t="shared" si="93"/>
        <v>0.748</v>
      </c>
      <c r="AH367" s="1">
        <f t="shared" si="94"/>
        <v>0</v>
      </c>
      <c r="AI367" s="1">
        <f t="shared" si="95"/>
        <v>0.1</v>
      </c>
      <c r="AJ367" s="1">
        <f t="shared" si="96"/>
        <v>0</v>
      </c>
      <c r="AK367" s="1">
        <f t="shared" si="97"/>
        <v>0.15</v>
      </c>
      <c r="AL367" s="1">
        <f t="shared" si="98"/>
        <v>2E-3</v>
      </c>
      <c r="AM367" s="1">
        <f t="shared" si="99"/>
        <v>0</v>
      </c>
      <c r="AN367" s="1">
        <f t="shared" si="100"/>
        <v>0.559504</v>
      </c>
      <c r="AO367" s="1">
        <f t="shared" si="101"/>
        <v>0</v>
      </c>
      <c r="AP367" s="1">
        <f t="shared" si="102"/>
        <v>1.0000000000000002E-2</v>
      </c>
      <c r="AQ367" s="1">
        <f t="shared" si="103"/>
        <v>0</v>
      </c>
      <c r="AR367" s="1">
        <f t="shared" si="104"/>
        <v>2.2499999999999999E-2</v>
      </c>
      <c r="AS367" s="1">
        <f t="shared" si="105"/>
        <v>3.9999999999999998E-6</v>
      </c>
      <c r="AT367" s="1">
        <f t="shared" si="106"/>
        <v>0</v>
      </c>
      <c r="AU367" s="1">
        <f t="shared" si="107"/>
        <v>1.6891663626167215</v>
      </c>
      <c r="AV367" s="1">
        <f t="shared" si="109"/>
        <v>25</v>
      </c>
      <c r="AW367" s="1">
        <f t="shared" si="110"/>
        <v>25.2</v>
      </c>
      <c r="AX367" s="1">
        <f t="shared" si="111"/>
        <v>0</v>
      </c>
      <c r="AY367" s="1"/>
      <c r="AZ367" s="9">
        <f>$I$339/I367</f>
        <v>0.38588842582282257</v>
      </c>
      <c r="BA367">
        <f t="shared" si="112"/>
        <v>1.1025383594937788</v>
      </c>
      <c r="BB367" s="1">
        <v>16.968517303466797</v>
      </c>
      <c r="BC367" s="1">
        <v>5.283442497253418</v>
      </c>
      <c r="BD367" s="1">
        <v>1.1740983724594116</v>
      </c>
      <c r="BE367" s="1">
        <v>14.452381134033203</v>
      </c>
      <c r="BF367" s="1">
        <v>3.2116398811340332</v>
      </c>
      <c r="BG367" s="1">
        <v>4.5</v>
      </c>
      <c r="BH367" t="e">
        <f>#REF!*100</f>
        <v>#REF!</v>
      </c>
      <c r="BI367" t="s">
        <v>60</v>
      </c>
      <c r="BJ367" t="s">
        <v>61</v>
      </c>
      <c r="BK367">
        <v>0.59200799999999998</v>
      </c>
      <c r="BL367">
        <v>1.6891663626167215</v>
      </c>
      <c r="BM367">
        <v>6.8752321203344273</v>
      </c>
      <c r="BN367">
        <v>0.40799200000000002</v>
      </c>
      <c r="BO367">
        <v>0.40799200000000002</v>
      </c>
      <c r="BP367">
        <v>0.40895315817315703</v>
      </c>
      <c r="BQ367">
        <v>0.40207334429441099</v>
      </c>
      <c r="BR367" s="1">
        <v>0</v>
      </c>
      <c r="BS367" s="15">
        <v>3</v>
      </c>
      <c r="BT367" s="15">
        <v>3</v>
      </c>
      <c r="BU367" t="s">
        <v>90</v>
      </c>
      <c r="BV367" t="s">
        <v>90</v>
      </c>
    </row>
    <row r="368" spans="1:74" x14ac:dyDescent="0.25">
      <c r="A368" s="1">
        <v>2007</v>
      </c>
      <c r="B368" s="7" t="s">
        <v>76</v>
      </c>
      <c r="C368" s="1">
        <v>16</v>
      </c>
      <c r="D368">
        <v>0.54400000000000004</v>
      </c>
      <c r="E368" t="s">
        <v>82</v>
      </c>
      <c r="F368" s="1">
        <v>1</v>
      </c>
      <c r="G368" s="1">
        <v>0</v>
      </c>
      <c r="H368" s="1">
        <v>0</v>
      </c>
      <c r="I368" s="1">
        <v>996.80000000000007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0</v>
      </c>
      <c r="P368" s="1" t="s">
        <v>54</v>
      </c>
      <c r="Q368" s="1" t="s">
        <v>54</v>
      </c>
      <c r="R368" s="9">
        <v>8.2617464638523721</v>
      </c>
      <c r="S368" s="1">
        <v>44.318180084228516</v>
      </c>
      <c r="T368">
        <v>38.222999572753899</v>
      </c>
      <c r="U368" s="1">
        <v>64.752150010096855</v>
      </c>
      <c r="V368" s="1">
        <v>7.9999998211860657E-2</v>
      </c>
      <c r="W368">
        <v>6.1044106508928735</v>
      </c>
      <c r="X368" s="1">
        <v>22.24818229675293</v>
      </c>
      <c r="Y368" s="1">
        <v>1</v>
      </c>
      <c r="Z368" s="1">
        <v>74.8</v>
      </c>
      <c r="AA368" s="1">
        <v>0</v>
      </c>
      <c r="AB368" s="1">
        <v>10</v>
      </c>
      <c r="AC368" s="1">
        <v>0</v>
      </c>
      <c r="AD368" s="1">
        <v>15</v>
      </c>
      <c r="AE368" s="1">
        <v>0.2</v>
      </c>
      <c r="AF368" s="1">
        <v>0</v>
      </c>
      <c r="AG368" s="1">
        <f t="shared" si="93"/>
        <v>0.748</v>
      </c>
      <c r="AH368" s="1">
        <f t="shared" si="94"/>
        <v>0</v>
      </c>
      <c r="AI368" s="1">
        <f t="shared" si="95"/>
        <v>0.1</v>
      </c>
      <c r="AJ368" s="1">
        <f t="shared" si="96"/>
        <v>0</v>
      </c>
      <c r="AK368" s="1">
        <f t="shared" si="97"/>
        <v>0.15</v>
      </c>
      <c r="AL368" s="1">
        <f t="shared" si="98"/>
        <v>2E-3</v>
      </c>
      <c r="AM368" s="1">
        <f t="shared" si="99"/>
        <v>0</v>
      </c>
      <c r="AN368" s="1">
        <f t="shared" si="100"/>
        <v>0.559504</v>
      </c>
      <c r="AO368" s="1">
        <f t="shared" si="101"/>
        <v>0</v>
      </c>
      <c r="AP368" s="1">
        <f t="shared" si="102"/>
        <v>1.0000000000000002E-2</v>
      </c>
      <c r="AQ368" s="1">
        <f t="shared" si="103"/>
        <v>0</v>
      </c>
      <c r="AR368" s="1">
        <f t="shared" si="104"/>
        <v>2.2499999999999999E-2</v>
      </c>
      <c r="AS368" s="1">
        <f t="shared" si="105"/>
        <v>3.9999999999999998E-6</v>
      </c>
      <c r="AT368" s="1">
        <f t="shared" si="106"/>
        <v>0</v>
      </c>
      <c r="AU368" s="1">
        <f t="shared" si="107"/>
        <v>1.6891663626167215</v>
      </c>
      <c r="AV368" s="1">
        <f t="shared" si="109"/>
        <v>25</v>
      </c>
      <c r="AW368" s="1">
        <f t="shared" si="110"/>
        <v>25.2</v>
      </c>
      <c r="AX368" s="1">
        <f t="shared" si="111"/>
        <v>0</v>
      </c>
      <c r="AY368" s="1"/>
      <c r="AZ368" s="9">
        <f>$I$339/I368</f>
        <v>0.37473917390140637</v>
      </c>
      <c r="BA368">
        <f t="shared" si="112"/>
        <v>1.0706833540040184</v>
      </c>
      <c r="BB368" s="1">
        <v>16.020797729492188</v>
      </c>
      <c r="BC368" s="1">
        <v>4.913726806640625</v>
      </c>
      <c r="BD368" s="1">
        <v>1.0702711343765259</v>
      </c>
      <c r="BE368" s="1">
        <v>14.968914031982422</v>
      </c>
      <c r="BF368" s="1">
        <v>3.2604169845581055</v>
      </c>
      <c r="BG368" s="1">
        <v>4.5911049842834473</v>
      </c>
      <c r="BH368" t="e">
        <f>#REF!*100</f>
        <v>#REF!</v>
      </c>
      <c r="BI368" t="s">
        <v>60</v>
      </c>
      <c r="BJ368" t="s">
        <v>61</v>
      </c>
      <c r="BK368">
        <v>0.59200799999999998</v>
      </c>
      <c r="BL368">
        <v>1.6891663626167215</v>
      </c>
      <c r="BM368">
        <v>6.9045501480331888</v>
      </c>
      <c r="BN368">
        <v>0.40799200000000002</v>
      </c>
      <c r="BO368">
        <v>0.40799200000000002</v>
      </c>
      <c r="BP368">
        <v>0.43804852651948423</v>
      </c>
      <c r="BQ368">
        <v>0.40895315817315703</v>
      </c>
      <c r="BR368" s="1">
        <v>0</v>
      </c>
      <c r="BS368" s="15">
        <v>3</v>
      </c>
      <c r="BT368" s="15">
        <v>3</v>
      </c>
      <c r="BU368" t="s">
        <v>90</v>
      </c>
      <c r="BV368" t="s">
        <v>90</v>
      </c>
    </row>
    <row r="369" spans="1:74" x14ac:dyDescent="0.25">
      <c r="A369" s="1">
        <v>2008</v>
      </c>
      <c r="B369" s="7" t="s">
        <v>76</v>
      </c>
      <c r="C369" s="1">
        <v>16</v>
      </c>
      <c r="D369">
        <v>0.54100000000000004</v>
      </c>
      <c r="E369" t="s">
        <v>82</v>
      </c>
      <c r="F369" s="1">
        <v>1</v>
      </c>
      <c r="G369" s="1">
        <v>0</v>
      </c>
      <c r="H369" s="1">
        <v>0</v>
      </c>
      <c r="I369" s="1">
        <v>1083.1999999999998</v>
      </c>
      <c r="J369" s="1">
        <v>0</v>
      </c>
      <c r="K369" s="1">
        <v>0</v>
      </c>
      <c r="L369" s="1">
        <v>0</v>
      </c>
      <c r="M369" s="1">
        <v>0</v>
      </c>
      <c r="N369" s="1">
        <v>1</v>
      </c>
      <c r="O369" s="1">
        <v>0</v>
      </c>
      <c r="P369" s="1" t="s">
        <v>54</v>
      </c>
      <c r="Q369" s="1" t="s">
        <v>54</v>
      </c>
      <c r="R369" s="9">
        <v>8.2123751332989041</v>
      </c>
      <c r="S369" s="1">
        <v>45.914070129394531</v>
      </c>
      <c r="T369">
        <v>37.6049995422363</v>
      </c>
      <c r="U369" s="1">
        <v>63.455397303414728</v>
      </c>
      <c r="V369" s="1">
        <v>0.87999999523162842</v>
      </c>
      <c r="W369">
        <v>6.5126911514047094</v>
      </c>
      <c r="X369" s="1">
        <v>22.985454559326172</v>
      </c>
      <c r="Y369" s="1">
        <v>1</v>
      </c>
      <c r="Z369" s="1">
        <v>74.8</v>
      </c>
      <c r="AA369" s="1">
        <v>0</v>
      </c>
      <c r="AB369" s="1">
        <v>10</v>
      </c>
      <c r="AC369" s="1">
        <v>0</v>
      </c>
      <c r="AD369" s="1">
        <v>15</v>
      </c>
      <c r="AE369" s="1">
        <v>0.2</v>
      </c>
      <c r="AF369" s="1">
        <v>0</v>
      </c>
      <c r="AG369" s="1">
        <f t="shared" si="93"/>
        <v>0.748</v>
      </c>
      <c r="AH369" s="1">
        <f t="shared" si="94"/>
        <v>0</v>
      </c>
      <c r="AI369" s="1">
        <f t="shared" si="95"/>
        <v>0.1</v>
      </c>
      <c r="AJ369" s="1">
        <f t="shared" si="96"/>
        <v>0</v>
      </c>
      <c r="AK369" s="1">
        <f t="shared" si="97"/>
        <v>0.15</v>
      </c>
      <c r="AL369" s="1">
        <f t="shared" si="98"/>
        <v>2E-3</v>
      </c>
      <c r="AM369" s="1">
        <f t="shared" si="99"/>
        <v>0</v>
      </c>
      <c r="AN369" s="1">
        <f t="shared" si="100"/>
        <v>0.559504</v>
      </c>
      <c r="AO369" s="1">
        <f t="shared" si="101"/>
        <v>0</v>
      </c>
      <c r="AP369" s="1">
        <f t="shared" si="102"/>
        <v>1.0000000000000002E-2</v>
      </c>
      <c r="AQ369" s="1">
        <f t="shared" si="103"/>
        <v>0</v>
      </c>
      <c r="AR369" s="1">
        <f t="shared" si="104"/>
        <v>2.2499999999999999E-2</v>
      </c>
      <c r="AS369" s="1">
        <f t="shared" si="105"/>
        <v>3.9999999999999998E-6</v>
      </c>
      <c r="AT369" s="1">
        <f t="shared" si="106"/>
        <v>0</v>
      </c>
      <c r="AU369" s="1">
        <f t="shared" si="107"/>
        <v>1.6891663626167215</v>
      </c>
      <c r="AV369" s="1">
        <f t="shared" si="109"/>
        <v>25</v>
      </c>
      <c r="AW369" s="1">
        <f t="shared" si="110"/>
        <v>25.2</v>
      </c>
      <c r="AX369" s="1">
        <f t="shared" si="111"/>
        <v>0</v>
      </c>
      <c r="AY369" s="1"/>
      <c r="AZ369" s="9">
        <f>$I$339/I369</f>
        <v>0.34484860463896044</v>
      </c>
      <c r="BA369">
        <f t="shared" si="112"/>
        <v>0.98528172753988708</v>
      </c>
      <c r="BB369" s="1">
        <v>14.185197830200195</v>
      </c>
      <c r="BC369" s="1">
        <v>4.2889823913574219</v>
      </c>
      <c r="BD369" s="1">
        <v>0.95557636022567749</v>
      </c>
      <c r="BE369" s="1">
        <v>14.844651222229004</v>
      </c>
      <c r="BF369" s="1">
        <v>3.3073580265045166</v>
      </c>
      <c r="BG369" s="1">
        <v>4.4883718490600586</v>
      </c>
      <c r="BH369" t="e">
        <f>#REF!*100</f>
        <v>#REF!</v>
      </c>
      <c r="BI369" t="s">
        <v>60</v>
      </c>
      <c r="BJ369" t="s">
        <v>61</v>
      </c>
      <c r="BK369">
        <v>0.59200799999999998</v>
      </c>
      <c r="BL369">
        <v>1.6891663626167215</v>
      </c>
      <c r="BM369">
        <v>6.9876749021580107</v>
      </c>
      <c r="BN369">
        <v>0.40799200000000002</v>
      </c>
      <c r="BO369">
        <v>0.40799200000000002</v>
      </c>
      <c r="BP369">
        <v>0.43804852651948423</v>
      </c>
      <c r="BQ369">
        <v>0.43804852651948423</v>
      </c>
      <c r="BR369" s="1">
        <v>0</v>
      </c>
      <c r="BS369" s="15">
        <v>3</v>
      </c>
      <c r="BT369" s="15">
        <v>3</v>
      </c>
      <c r="BU369" t="s">
        <v>90</v>
      </c>
      <c r="BV369" t="s">
        <v>90</v>
      </c>
    </row>
    <row r="370" spans="1:74" x14ac:dyDescent="0.25">
      <c r="A370" s="1">
        <v>2009</v>
      </c>
      <c r="B370" s="7" t="s">
        <v>76</v>
      </c>
      <c r="C370" s="1">
        <v>16</v>
      </c>
      <c r="D370">
        <v>0.53200000524520874</v>
      </c>
      <c r="E370" t="s">
        <v>82</v>
      </c>
      <c r="F370" s="1">
        <v>1</v>
      </c>
      <c r="G370" s="1">
        <v>0</v>
      </c>
      <c r="H370" s="1">
        <v>0</v>
      </c>
      <c r="I370" s="1">
        <v>1211.200032</v>
      </c>
      <c r="J370" s="1">
        <v>0</v>
      </c>
      <c r="K370" s="1">
        <v>0</v>
      </c>
      <c r="L370" s="1">
        <v>0</v>
      </c>
      <c r="M370" s="1">
        <v>1</v>
      </c>
      <c r="N370" s="1">
        <v>0</v>
      </c>
      <c r="O370" s="1">
        <v>0</v>
      </c>
      <c r="P370" s="1" t="s">
        <v>52</v>
      </c>
      <c r="Q370" s="1" t="s">
        <v>52</v>
      </c>
      <c r="R370" s="9">
        <v>8.6869574014472892</v>
      </c>
      <c r="S370" s="1">
        <v>48.457351684570313</v>
      </c>
      <c r="T370">
        <v>35.740001678466797</v>
      </c>
      <c r="U370" s="1">
        <v>56.134192938578678</v>
      </c>
      <c r="V370" s="1">
        <v>1.2799999713897705</v>
      </c>
      <c r="W370">
        <v>5.4220060021946495</v>
      </c>
      <c r="X370" s="1">
        <v>23.722724914550781</v>
      </c>
      <c r="Y370" s="1">
        <v>1</v>
      </c>
      <c r="Z370" s="1">
        <v>74.8</v>
      </c>
      <c r="AA370" s="1">
        <v>0</v>
      </c>
      <c r="AB370" s="1">
        <v>10</v>
      </c>
      <c r="AC370" s="1">
        <v>0</v>
      </c>
      <c r="AD370" s="1">
        <v>15</v>
      </c>
      <c r="AE370" s="1">
        <v>0.2</v>
      </c>
      <c r="AF370" s="1">
        <v>0</v>
      </c>
      <c r="AG370" s="1">
        <f t="shared" si="93"/>
        <v>0.748</v>
      </c>
      <c r="AH370" s="1">
        <f t="shared" si="94"/>
        <v>0</v>
      </c>
      <c r="AI370" s="1">
        <f t="shared" si="95"/>
        <v>0.1</v>
      </c>
      <c r="AJ370" s="1">
        <f t="shared" si="96"/>
        <v>0</v>
      </c>
      <c r="AK370" s="1">
        <f t="shared" si="97"/>
        <v>0.15</v>
      </c>
      <c r="AL370" s="1">
        <f t="shared" si="98"/>
        <v>2E-3</v>
      </c>
      <c r="AM370" s="1">
        <f t="shared" si="99"/>
        <v>0</v>
      </c>
      <c r="AN370" s="1">
        <f t="shared" si="100"/>
        <v>0.559504</v>
      </c>
      <c r="AO370" s="1">
        <f t="shared" si="101"/>
        <v>0</v>
      </c>
      <c r="AP370" s="1">
        <f t="shared" si="102"/>
        <v>1.0000000000000002E-2</v>
      </c>
      <c r="AQ370" s="1">
        <f t="shared" si="103"/>
        <v>0</v>
      </c>
      <c r="AR370" s="1">
        <f t="shared" si="104"/>
        <v>2.2499999999999999E-2</v>
      </c>
      <c r="AS370" s="1">
        <f t="shared" si="105"/>
        <v>3.9999999999999998E-6</v>
      </c>
      <c r="AT370" s="1">
        <f t="shared" si="106"/>
        <v>0</v>
      </c>
      <c r="AU370" s="1">
        <f t="shared" si="107"/>
        <v>1.6891663626167215</v>
      </c>
      <c r="AV370" s="1">
        <f t="shared" si="109"/>
        <v>25</v>
      </c>
      <c r="AW370" s="1">
        <f t="shared" si="110"/>
        <v>25.2</v>
      </c>
      <c r="AX370" s="1">
        <f t="shared" si="111"/>
        <v>0</v>
      </c>
      <c r="AY370" s="1"/>
      <c r="AZ370" s="9">
        <f>$I$339/I370</f>
        <v>0.30840488662150389</v>
      </c>
      <c r="BA370">
        <f t="shared" si="112"/>
        <v>0.88115681891858266</v>
      </c>
      <c r="BB370" s="1">
        <v>12.545042037963867</v>
      </c>
      <c r="BC370" s="1">
        <v>3.8959758281707764</v>
      </c>
      <c r="BD370" s="1">
        <v>0.93503421545028687</v>
      </c>
      <c r="BE370" s="1">
        <v>13.416666984558105</v>
      </c>
      <c r="BF370" s="1">
        <v>3.2200000286102295</v>
      </c>
      <c r="BG370" s="1">
        <v>4.1666669845581055</v>
      </c>
      <c r="BH370" t="e">
        <f>#REF!*100</f>
        <v>#REF!</v>
      </c>
      <c r="BI370" t="s">
        <v>60</v>
      </c>
      <c r="BJ370" t="s">
        <v>61</v>
      </c>
      <c r="BK370">
        <v>0.59200799999999998</v>
      </c>
      <c r="BL370">
        <v>1.6891663626167215</v>
      </c>
      <c r="BM370">
        <v>7.0993669091032636</v>
      </c>
      <c r="BN370">
        <v>0.40799200000000002</v>
      </c>
      <c r="BO370">
        <v>0.40799200000000002</v>
      </c>
      <c r="BP370">
        <v>0.43804852651948423</v>
      </c>
      <c r="BQ370">
        <v>0.43804852651948423</v>
      </c>
      <c r="BR370" s="1">
        <v>0</v>
      </c>
      <c r="BS370" s="15">
        <v>3</v>
      </c>
      <c r="BT370" s="15">
        <v>5</v>
      </c>
      <c r="BU370" t="s">
        <v>90</v>
      </c>
      <c r="BV370" t="s">
        <v>90</v>
      </c>
    </row>
    <row r="371" spans="1:74" x14ac:dyDescent="0.25">
      <c r="A371" s="1">
        <v>2010</v>
      </c>
      <c r="B371" s="7" t="s">
        <v>76</v>
      </c>
      <c r="C371" s="1">
        <v>16</v>
      </c>
      <c r="D371">
        <v>0.53700000000000003</v>
      </c>
      <c r="E371" t="s">
        <v>82</v>
      </c>
      <c r="F371" s="1">
        <v>1</v>
      </c>
      <c r="G371" s="1">
        <v>0</v>
      </c>
      <c r="H371" s="1">
        <v>0</v>
      </c>
      <c r="I371" s="1">
        <v>1259.1999839999999</v>
      </c>
      <c r="J371" s="1">
        <v>0</v>
      </c>
      <c r="K371" s="1">
        <v>0</v>
      </c>
      <c r="L371" s="1">
        <v>0</v>
      </c>
      <c r="M371" s="1">
        <v>1</v>
      </c>
      <c r="N371" s="1">
        <v>0</v>
      </c>
      <c r="O371" s="1">
        <v>0</v>
      </c>
      <c r="P371" s="1" t="s">
        <v>52</v>
      </c>
      <c r="Q371" s="1" t="s">
        <v>52</v>
      </c>
      <c r="R371" s="9">
        <v>8.6055022818259488</v>
      </c>
      <c r="S371" s="1">
        <v>50.188323974609375</v>
      </c>
      <c r="T371">
        <v>34.911998748779297</v>
      </c>
      <c r="U371" s="1">
        <v>53.431817935097158</v>
      </c>
      <c r="V371" s="1">
        <v>1.3999999761581421</v>
      </c>
      <c r="W371">
        <v>4.8086210356702992</v>
      </c>
      <c r="X371" s="1">
        <v>22.626628875732422</v>
      </c>
      <c r="Y371" s="1">
        <v>1</v>
      </c>
      <c r="Z371" s="1">
        <v>74.8</v>
      </c>
      <c r="AA371" s="1">
        <v>0</v>
      </c>
      <c r="AB371" s="1">
        <v>10</v>
      </c>
      <c r="AC371" s="1">
        <v>0</v>
      </c>
      <c r="AD371" s="1">
        <v>15</v>
      </c>
      <c r="AE371" s="1">
        <v>0.2</v>
      </c>
      <c r="AF371" s="1">
        <v>0</v>
      </c>
      <c r="AG371" s="1">
        <f t="shared" si="93"/>
        <v>0.748</v>
      </c>
      <c r="AH371" s="1">
        <f t="shared" si="94"/>
        <v>0</v>
      </c>
      <c r="AI371" s="1">
        <f t="shared" si="95"/>
        <v>0.1</v>
      </c>
      <c r="AJ371" s="1">
        <f t="shared" si="96"/>
        <v>0</v>
      </c>
      <c r="AK371" s="1">
        <f t="shared" si="97"/>
        <v>0.15</v>
      </c>
      <c r="AL371" s="1">
        <f t="shared" si="98"/>
        <v>2E-3</v>
      </c>
      <c r="AM371" s="1">
        <f t="shared" si="99"/>
        <v>0</v>
      </c>
      <c r="AN371" s="1">
        <f t="shared" si="100"/>
        <v>0.559504</v>
      </c>
      <c r="AO371" s="1">
        <f t="shared" si="101"/>
        <v>0</v>
      </c>
      <c r="AP371" s="1">
        <f t="shared" si="102"/>
        <v>1.0000000000000002E-2</v>
      </c>
      <c r="AQ371" s="1">
        <f t="shared" si="103"/>
        <v>0</v>
      </c>
      <c r="AR371" s="1">
        <f t="shared" si="104"/>
        <v>2.2499999999999999E-2</v>
      </c>
      <c r="AS371" s="1">
        <f t="shared" si="105"/>
        <v>3.9999999999999998E-6</v>
      </c>
      <c r="AT371" s="1">
        <f t="shared" si="106"/>
        <v>0</v>
      </c>
      <c r="AU371" s="1">
        <f t="shared" si="107"/>
        <v>1.6891663626167215</v>
      </c>
      <c r="AV371" s="1">
        <f t="shared" si="109"/>
        <v>25</v>
      </c>
      <c r="AW371" s="1">
        <f t="shared" si="110"/>
        <v>25.2</v>
      </c>
      <c r="AX371" s="1">
        <f t="shared" si="111"/>
        <v>0</v>
      </c>
      <c r="AY371" s="1"/>
      <c r="AZ371" s="9">
        <f>$I$339/I371</f>
        <v>0.29664867637492115</v>
      </c>
      <c r="BA371">
        <f t="shared" si="112"/>
        <v>0.84756764678548902</v>
      </c>
      <c r="BB371" s="1">
        <v>13.915759086608887</v>
      </c>
      <c r="BC371" s="1">
        <v>4.4115824699401855</v>
      </c>
      <c r="BD371" s="1">
        <v>1.0493570566177368</v>
      </c>
      <c r="BE371" s="1">
        <v>13.261223793029785</v>
      </c>
      <c r="BF371" s="1">
        <v>3.1543691158294678</v>
      </c>
      <c r="BG371" s="1">
        <v>4.2040820121765137</v>
      </c>
      <c r="BH371" t="e">
        <f>#REF!*100</f>
        <v>#REF!</v>
      </c>
      <c r="BI371" t="s">
        <v>60</v>
      </c>
      <c r="BJ371" t="s">
        <v>61</v>
      </c>
      <c r="BK371">
        <v>0.59200799999999998</v>
      </c>
      <c r="BL371">
        <v>1.6891663626167215</v>
      </c>
      <c r="BM371">
        <v>7.1382318649566594</v>
      </c>
      <c r="BN371">
        <v>0.40799200000000002</v>
      </c>
      <c r="BO371">
        <v>0.40799200000000002</v>
      </c>
      <c r="BP371">
        <v>0.50526067712959111</v>
      </c>
      <c r="BQ371">
        <v>0.43804852651948423</v>
      </c>
      <c r="BR371" s="1">
        <v>0</v>
      </c>
      <c r="BS371" s="15">
        <v>5</v>
      </c>
      <c r="BT371" s="15">
        <v>5</v>
      </c>
      <c r="BU371" t="s">
        <v>90</v>
      </c>
      <c r="BV371" t="s">
        <v>90</v>
      </c>
    </row>
    <row r="372" spans="1:74" x14ac:dyDescent="0.25">
      <c r="A372" s="1">
        <v>2011</v>
      </c>
      <c r="B372" s="7" t="s">
        <v>76</v>
      </c>
      <c r="C372" s="1">
        <v>16</v>
      </c>
      <c r="D372">
        <v>0.53100001811981201</v>
      </c>
      <c r="E372" t="s">
        <v>82</v>
      </c>
      <c r="F372" s="1">
        <v>1</v>
      </c>
      <c r="G372" s="1">
        <v>0</v>
      </c>
      <c r="H372" s="1">
        <v>0</v>
      </c>
      <c r="I372" s="1">
        <v>1220.8000160000001</v>
      </c>
      <c r="J372" s="1">
        <v>0</v>
      </c>
      <c r="K372" s="1">
        <v>0</v>
      </c>
      <c r="L372" s="1">
        <v>0</v>
      </c>
      <c r="M372" s="1">
        <v>1</v>
      </c>
      <c r="N372" s="1">
        <v>0</v>
      </c>
      <c r="O372" s="1">
        <v>0</v>
      </c>
      <c r="P372" s="1" t="s">
        <v>52</v>
      </c>
      <c r="Q372" s="1" t="s">
        <v>52</v>
      </c>
      <c r="R372" s="9">
        <v>7.9695599735273683</v>
      </c>
      <c r="S372" s="1">
        <v>50.242012023925781</v>
      </c>
      <c r="T372">
        <v>34.123001098632798</v>
      </c>
      <c r="U372" s="1">
        <v>55.604754758939237</v>
      </c>
      <c r="V372" s="1">
        <v>0.18000000715255737</v>
      </c>
      <c r="W372">
        <v>3.9683046917322997</v>
      </c>
      <c r="X372" s="1">
        <v>22.746257781982422</v>
      </c>
      <c r="Y372" s="1">
        <v>1</v>
      </c>
      <c r="Z372" s="1">
        <v>74.8</v>
      </c>
      <c r="AA372" s="1">
        <v>0</v>
      </c>
      <c r="AB372" s="1">
        <v>10</v>
      </c>
      <c r="AC372" s="1">
        <v>0</v>
      </c>
      <c r="AD372" s="1">
        <v>15</v>
      </c>
      <c r="AE372" s="1">
        <v>0.2</v>
      </c>
      <c r="AF372" s="1">
        <v>0</v>
      </c>
      <c r="AG372" s="1">
        <f t="shared" si="93"/>
        <v>0.748</v>
      </c>
      <c r="AH372" s="1">
        <f t="shared" si="94"/>
        <v>0</v>
      </c>
      <c r="AI372" s="1">
        <f t="shared" si="95"/>
        <v>0.1</v>
      </c>
      <c r="AJ372" s="1">
        <f t="shared" si="96"/>
        <v>0</v>
      </c>
      <c r="AK372" s="1">
        <f t="shared" si="97"/>
        <v>0.15</v>
      </c>
      <c r="AL372" s="1">
        <f t="shared" si="98"/>
        <v>2E-3</v>
      </c>
      <c r="AM372" s="1">
        <f t="shared" si="99"/>
        <v>0</v>
      </c>
      <c r="AN372" s="1">
        <f t="shared" si="100"/>
        <v>0.559504</v>
      </c>
      <c r="AO372" s="1">
        <f t="shared" si="101"/>
        <v>0</v>
      </c>
      <c r="AP372" s="1">
        <f t="shared" si="102"/>
        <v>1.0000000000000002E-2</v>
      </c>
      <c r="AQ372" s="1">
        <f t="shared" si="103"/>
        <v>0</v>
      </c>
      <c r="AR372" s="1">
        <f t="shared" si="104"/>
        <v>2.2499999999999999E-2</v>
      </c>
      <c r="AS372" s="1">
        <f t="shared" si="105"/>
        <v>3.9999999999999998E-6</v>
      </c>
      <c r="AT372" s="1">
        <f t="shared" si="106"/>
        <v>0</v>
      </c>
      <c r="AU372" s="1">
        <f t="shared" si="107"/>
        <v>1.6891663626167215</v>
      </c>
      <c r="AV372" s="1">
        <f t="shared" si="109"/>
        <v>25</v>
      </c>
      <c r="AW372" s="1">
        <f t="shared" si="110"/>
        <v>25.2</v>
      </c>
      <c r="AX372" s="1">
        <f t="shared" si="111"/>
        <v>0</v>
      </c>
      <c r="AY372" s="1"/>
      <c r="AZ372" s="9">
        <f>$I$339/I372</f>
        <v>0.30597968844138829</v>
      </c>
      <c r="BA372">
        <f t="shared" si="112"/>
        <v>0.87422768126110939</v>
      </c>
      <c r="BB372" s="1">
        <v>16.163808822631836</v>
      </c>
      <c r="BC372" s="1">
        <v>5.0800542831420898</v>
      </c>
      <c r="BD372" s="1">
        <v>1.2315284013748169</v>
      </c>
      <c r="BE372" s="1">
        <v>13.125</v>
      </c>
      <c r="BF372" s="1">
        <v>3.1818180084228516</v>
      </c>
      <c r="BG372" s="1">
        <v>4.125</v>
      </c>
      <c r="BH372" t="e">
        <f>#REF!*100</f>
        <v>#REF!</v>
      </c>
      <c r="BI372" t="s">
        <v>60</v>
      </c>
      <c r="BJ372" t="s">
        <v>61</v>
      </c>
      <c r="BK372">
        <v>0.59200799999999998</v>
      </c>
      <c r="BL372">
        <v>1.6891663626167215</v>
      </c>
      <c r="BM372">
        <v>7.1072616736363523</v>
      </c>
      <c r="BN372">
        <v>0.40799200000000002</v>
      </c>
      <c r="BO372">
        <v>0.40799200000000002</v>
      </c>
      <c r="BP372">
        <v>0.49688626684202131</v>
      </c>
      <c r="BQ372">
        <v>0.50526067712959111</v>
      </c>
      <c r="BR372" s="1">
        <v>0</v>
      </c>
      <c r="BS372" s="15">
        <v>5</v>
      </c>
      <c r="BT372" s="15">
        <v>5</v>
      </c>
      <c r="BU372" t="s">
        <v>90</v>
      </c>
      <c r="BV372" t="s">
        <v>90</v>
      </c>
    </row>
    <row r="373" spans="1:74" x14ac:dyDescent="0.25">
      <c r="A373" s="1">
        <v>2012</v>
      </c>
      <c r="B373" s="7" t="s">
        <v>76</v>
      </c>
      <c r="C373" s="1">
        <v>16</v>
      </c>
      <c r="D373">
        <v>0.53300000000000003</v>
      </c>
      <c r="E373" t="s">
        <v>82</v>
      </c>
      <c r="F373" s="1">
        <v>1</v>
      </c>
      <c r="G373" s="1">
        <v>0</v>
      </c>
      <c r="H373" s="1">
        <v>0</v>
      </c>
      <c r="I373" s="1">
        <v>1196.8000000000002</v>
      </c>
      <c r="J373" s="1">
        <v>0</v>
      </c>
      <c r="K373" s="1">
        <v>0</v>
      </c>
      <c r="L373" s="1">
        <v>0</v>
      </c>
      <c r="M373" s="1">
        <v>1</v>
      </c>
      <c r="N373" s="1">
        <v>0</v>
      </c>
      <c r="O373" s="1">
        <v>0</v>
      </c>
      <c r="P373" s="1" t="s">
        <v>52</v>
      </c>
      <c r="Q373" s="1" t="s">
        <v>52</v>
      </c>
      <c r="R373" s="9">
        <v>7.6007561059077027</v>
      </c>
      <c r="S373" s="1">
        <v>48.967796325683594</v>
      </c>
      <c r="T373">
        <v>34.580001831054702</v>
      </c>
      <c r="U373" s="1">
        <v>54.26543284636486</v>
      </c>
      <c r="V373" s="1">
        <v>-0.79000002145767212</v>
      </c>
      <c r="W373">
        <v>3.5987885263754293</v>
      </c>
      <c r="X373" s="1">
        <v>21.504390716552734</v>
      </c>
      <c r="Y373" s="1">
        <v>1</v>
      </c>
      <c r="Z373" s="1">
        <v>74.8</v>
      </c>
      <c r="AA373" s="1">
        <v>0</v>
      </c>
      <c r="AB373" s="1">
        <v>10</v>
      </c>
      <c r="AC373" s="1">
        <v>0</v>
      </c>
      <c r="AD373" s="1">
        <v>15</v>
      </c>
      <c r="AE373" s="1">
        <v>0.2</v>
      </c>
      <c r="AF373" s="1">
        <v>0</v>
      </c>
      <c r="AG373" s="1">
        <f t="shared" si="93"/>
        <v>0.748</v>
      </c>
      <c r="AH373" s="1">
        <f t="shared" si="94"/>
        <v>0</v>
      </c>
      <c r="AI373" s="1">
        <f t="shared" si="95"/>
        <v>0.1</v>
      </c>
      <c r="AJ373" s="1">
        <f t="shared" si="96"/>
        <v>0</v>
      </c>
      <c r="AK373" s="1">
        <f t="shared" si="97"/>
        <v>0.15</v>
      </c>
      <c r="AL373" s="1">
        <f t="shared" si="98"/>
        <v>2E-3</v>
      </c>
      <c r="AM373" s="1">
        <f t="shared" si="99"/>
        <v>0</v>
      </c>
      <c r="AN373" s="1">
        <f t="shared" si="100"/>
        <v>0.559504</v>
      </c>
      <c r="AO373" s="1">
        <f t="shared" si="101"/>
        <v>0</v>
      </c>
      <c r="AP373" s="1">
        <f t="shared" si="102"/>
        <v>1.0000000000000002E-2</v>
      </c>
      <c r="AQ373" s="1">
        <f t="shared" si="103"/>
        <v>0</v>
      </c>
      <c r="AR373" s="1">
        <f t="shared" si="104"/>
        <v>2.2499999999999999E-2</v>
      </c>
      <c r="AS373" s="1">
        <f t="shared" si="105"/>
        <v>3.9999999999999998E-6</v>
      </c>
      <c r="AT373" s="1">
        <f t="shared" si="106"/>
        <v>0</v>
      </c>
      <c r="AU373" s="1">
        <f t="shared" si="107"/>
        <v>1.6891663626167215</v>
      </c>
      <c r="AV373" s="1">
        <f t="shared" si="109"/>
        <v>25</v>
      </c>
      <c r="AW373" s="1">
        <f t="shared" si="110"/>
        <v>25.2</v>
      </c>
      <c r="AX373" s="1">
        <f t="shared" si="111"/>
        <v>0</v>
      </c>
      <c r="AY373" s="1"/>
      <c r="AZ373" s="9">
        <f>$I$339/I373</f>
        <v>0.3121156488510376</v>
      </c>
      <c r="BA373">
        <f t="shared" si="112"/>
        <v>0.89175899671725034</v>
      </c>
      <c r="BB373" s="1">
        <v>15.208765029907227</v>
      </c>
      <c r="BC373" s="1">
        <v>4.9052963256835938</v>
      </c>
      <c r="BD373" s="1">
        <v>1.1500455141067505</v>
      </c>
      <c r="BE373" s="1">
        <v>13.224490165710449</v>
      </c>
      <c r="BF373" s="1">
        <v>3.1004784107208252</v>
      </c>
      <c r="BG373" s="1">
        <v>4.2653059959411621</v>
      </c>
      <c r="BH373" t="e">
        <f>#REF!*100</f>
        <v>#REF!</v>
      </c>
      <c r="BI373" t="s">
        <v>60</v>
      </c>
      <c r="BJ373" t="s">
        <v>61</v>
      </c>
      <c r="BK373">
        <v>0.59200799999999998</v>
      </c>
      <c r="BL373">
        <v>1.6891663626167215</v>
      </c>
      <c r="BM373">
        <v>7.0874066072202133</v>
      </c>
      <c r="BN373">
        <v>0.40799200000000002</v>
      </c>
      <c r="BO373">
        <v>0.40799200000000002</v>
      </c>
      <c r="BP373">
        <v>0.49050966317658362</v>
      </c>
      <c r="BQ373">
        <v>0.49688626684202131</v>
      </c>
      <c r="BR373" s="1">
        <v>0</v>
      </c>
      <c r="BS373" s="15">
        <v>5</v>
      </c>
      <c r="BT373" s="15">
        <v>5</v>
      </c>
      <c r="BU373" t="s">
        <v>90</v>
      </c>
      <c r="BV373" t="s">
        <v>90</v>
      </c>
    </row>
    <row r="374" spans="1:74" x14ac:dyDescent="0.25">
      <c r="A374" s="1">
        <v>2013</v>
      </c>
      <c r="B374" s="7" t="s">
        <v>76</v>
      </c>
      <c r="C374" s="1">
        <v>16</v>
      </c>
      <c r="D374">
        <v>0.54700000000000004</v>
      </c>
      <c r="E374" t="s">
        <v>82</v>
      </c>
      <c r="F374" s="1">
        <v>1</v>
      </c>
      <c r="G374" s="1">
        <v>0</v>
      </c>
      <c r="H374" s="1">
        <v>0</v>
      </c>
      <c r="I374" s="1">
        <v>1179.1999839999999</v>
      </c>
      <c r="J374" s="1">
        <v>0</v>
      </c>
      <c r="K374" s="1">
        <v>0</v>
      </c>
      <c r="L374" s="1">
        <v>0</v>
      </c>
      <c r="M374" s="1">
        <v>0</v>
      </c>
      <c r="N374" s="1">
        <v>1</v>
      </c>
      <c r="O374" s="1">
        <v>0</v>
      </c>
      <c r="P374" s="1" t="s">
        <v>54</v>
      </c>
      <c r="Q374" s="1" t="s">
        <v>54</v>
      </c>
      <c r="R374" s="9">
        <v>7.5741476438237436</v>
      </c>
      <c r="S374" s="1">
        <f>((163+275+59+3+25)/1018)*100</f>
        <v>51.571709233791751</v>
      </c>
      <c r="T374">
        <v>34.630001068115199</v>
      </c>
      <c r="U374" s="1">
        <v>54.672428774704883</v>
      </c>
      <c r="V374" s="11">
        <f>V373-W373+W374</f>
        <v>-1.7642145099093085</v>
      </c>
      <c r="W374">
        <v>2.624574037923793</v>
      </c>
      <c r="X374" s="1">
        <v>21.482313045855499</v>
      </c>
      <c r="Y374" s="1">
        <v>1</v>
      </c>
      <c r="Z374" s="1">
        <v>74.8</v>
      </c>
      <c r="AA374" s="1">
        <v>0</v>
      </c>
      <c r="AB374" s="1">
        <v>10</v>
      </c>
      <c r="AC374" s="1">
        <v>0</v>
      </c>
      <c r="AD374" s="1">
        <v>15</v>
      </c>
      <c r="AE374" s="1">
        <v>0.2</v>
      </c>
      <c r="AF374" s="1">
        <v>0</v>
      </c>
      <c r="AG374" s="1">
        <f t="shared" si="93"/>
        <v>0.748</v>
      </c>
      <c r="AH374" s="1">
        <f t="shared" si="94"/>
        <v>0</v>
      </c>
      <c r="AI374" s="1">
        <f t="shared" si="95"/>
        <v>0.1</v>
      </c>
      <c r="AJ374" s="1">
        <f t="shared" si="96"/>
        <v>0</v>
      </c>
      <c r="AK374" s="1">
        <f t="shared" si="97"/>
        <v>0.15</v>
      </c>
      <c r="AL374" s="1">
        <f t="shared" si="98"/>
        <v>2E-3</v>
      </c>
      <c r="AM374" s="1">
        <f t="shared" si="99"/>
        <v>0</v>
      </c>
      <c r="AN374" s="1">
        <f t="shared" si="100"/>
        <v>0.559504</v>
      </c>
      <c r="AO374" s="1">
        <f t="shared" si="101"/>
        <v>0</v>
      </c>
      <c r="AP374" s="1">
        <f t="shared" si="102"/>
        <v>1.0000000000000002E-2</v>
      </c>
      <c r="AQ374" s="1">
        <f t="shared" si="103"/>
        <v>0</v>
      </c>
      <c r="AR374" s="1">
        <f t="shared" si="104"/>
        <v>2.2499999999999999E-2</v>
      </c>
      <c r="AS374" s="1">
        <f t="shared" si="105"/>
        <v>3.9999999999999998E-6</v>
      </c>
      <c r="AT374" s="1">
        <f t="shared" si="106"/>
        <v>0</v>
      </c>
      <c r="AU374" s="1">
        <f t="shared" si="107"/>
        <v>1.6891663626167215</v>
      </c>
      <c r="AV374" s="1">
        <f t="shared" si="109"/>
        <v>25</v>
      </c>
      <c r="AW374" s="1">
        <f t="shared" si="110"/>
        <v>25.2</v>
      </c>
      <c r="AX374" s="1">
        <f t="shared" si="111"/>
        <v>0</v>
      </c>
      <c r="AY374" s="1"/>
      <c r="AZ374" s="9">
        <f>$I$339/I374</f>
        <v>0.31677409566935844</v>
      </c>
      <c r="BA374">
        <f t="shared" si="112"/>
        <v>0.90506884476959559</v>
      </c>
      <c r="BB374" s="1"/>
      <c r="BC374" s="1"/>
      <c r="BD374" s="1"/>
      <c r="BE374" s="1"/>
      <c r="BF374" s="1"/>
      <c r="BG374" s="1"/>
      <c r="BH374" t="e">
        <f>#REF!*100</f>
        <v>#REF!</v>
      </c>
      <c r="BI374" t="s">
        <v>60</v>
      </c>
      <c r="BJ374" t="s">
        <v>61</v>
      </c>
      <c r="BK374">
        <v>0.59200799999999998</v>
      </c>
      <c r="BL374">
        <v>1.6891663626167215</v>
      </c>
      <c r="BM374">
        <v>7.0725915078665507</v>
      </c>
      <c r="BN374">
        <v>0.40799200000000002</v>
      </c>
      <c r="BO374">
        <v>0.40799200000000002</v>
      </c>
      <c r="BP374">
        <v>0.45851537435507539</v>
      </c>
      <c r="BQ374">
        <v>0.49050966317658362</v>
      </c>
      <c r="BR374" s="1">
        <v>0</v>
      </c>
      <c r="BS374" s="15">
        <v>5</v>
      </c>
      <c r="BT374" s="15">
        <v>3</v>
      </c>
      <c r="BU374" t="s">
        <v>90</v>
      </c>
      <c r="BV374" t="s">
        <v>90</v>
      </c>
    </row>
    <row r="375" spans="1:74" x14ac:dyDescent="0.25">
      <c r="A375" s="1">
        <v>2014</v>
      </c>
      <c r="B375" s="7" t="s">
        <v>76</v>
      </c>
      <c r="C375" s="1">
        <v>16</v>
      </c>
      <c r="D375">
        <v>0.54720000000000002</v>
      </c>
      <c r="E375" t="s">
        <v>82</v>
      </c>
      <c r="F375" s="1">
        <v>1</v>
      </c>
      <c r="G375" s="1">
        <v>0</v>
      </c>
      <c r="H375" s="1">
        <v>0</v>
      </c>
      <c r="I375" s="1">
        <v>1160</v>
      </c>
      <c r="J375" s="1">
        <v>0</v>
      </c>
      <c r="K375" s="1">
        <v>0</v>
      </c>
      <c r="L375" s="1">
        <v>0</v>
      </c>
      <c r="M375" s="1">
        <v>0</v>
      </c>
      <c r="N375" s="1">
        <v>1</v>
      </c>
      <c r="O375" s="1">
        <v>0</v>
      </c>
      <c r="P375" s="1" t="s">
        <v>54</v>
      </c>
      <c r="Q375" s="1" t="s">
        <v>54</v>
      </c>
      <c r="R375" s="9">
        <v>7.7820223809854108</v>
      </c>
      <c r="S375" s="1">
        <f>((174+253+62+6+18)/982)*100</f>
        <v>52.240325865580452</v>
      </c>
      <c r="T375">
        <v>34.765998840332003</v>
      </c>
      <c r="U375" s="1">
        <v>54.7</v>
      </c>
      <c r="V375" s="11">
        <f>V374-W374+W375</f>
        <v>-3.4887885478331015</v>
      </c>
      <c r="W375" s="1">
        <v>0.9</v>
      </c>
      <c r="X375" s="1">
        <v>21.441700769924395</v>
      </c>
      <c r="Y375" s="1">
        <v>1</v>
      </c>
      <c r="Z375" s="1">
        <v>74.8</v>
      </c>
      <c r="AA375" s="1">
        <v>0</v>
      </c>
      <c r="AB375" s="1">
        <v>10</v>
      </c>
      <c r="AC375" s="1">
        <v>0</v>
      </c>
      <c r="AD375" s="1">
        <v>15</v>
      </c>
      <c r="AE375" s="1">
        <v>0.2</v>
      </c>
      <c r="AF375" s="1">
        <v>0</v>
      </c>
      <c r="AG375" s="1">
        <f t="shared" si="93"/>
        <v>0.748</v>
      </c>
      <c r="AH375" s="1">
        <f t="shared" si="94"/>
        <v>0</v>
      </c>
      <c r="AI375" s="1">
        <f t="shared" si="95"/>
        <v>0.1</v>
      </c>
      <c r="AJ375" s="1">
        <f t="shared" si="96"/>
        <v>0</v>
      </c>
      <c r="AK375" s="1">
        <f t="shared" si="97"/>
        <v>0.15</v>
      </c>
      <c r="AL375" s="1">
        <f t="shared" si="98"/>
        <v>2E-3</v>
      </c>
      <c r="AM375" s="1">
        <f t="shared" si="99"/>
        <v>0</v>
      </c>
      <c r="AN375" s="1">
        <f t="shared" si="100"/>
        <v>0.559504</v>
      </c>
      <c r="AO375" s="1">
        <f t="shared" si="101"/>
        <v>0</v>
      </c>
      <c r="AP375" s="1">
        <f t="shared" si="102"/>
        <v>1.0000000000000002E-2</v>
      </c>
      <c r="AQ375" s="1">
        <f t="shared" si="103"/>
        <v>0</v>
      </c>
      <c r="AR375" s="1">
        <f t="shared" si="104"/>
        <v>2.2499999999999999E-2</v>
      </c>
      <c r="AS375" s="1">
        <f t="shared" si="105"/>
        <v>3.9999999999999998E-6</v>
      </c>
      <c r="AT375" s="1">
        <f t="shared" si="106"/>
        <v>0</v>
      </c>
      <c r="AU375" s="1">
        <f t="shared" si="107"/>
        <v>1.6891663626167215</v>
      </c>
      <c r="AV375" s="1">
        <f t="shared" si="109"/>
        <v>25</v>
      </c>
      <c r="AW375" s="1">
        <f t="shared" si="110"/>
        <v>25.2</v>
      </c>
      <c r="AX375" s="1">
        <f t="shared" si="111"/>
        <v>0</v>
      </c>
      <c r="AY375" s="1"/>
      <c r="AZ375" s="9">
        <f>$I$339/I375</f>
        <v>0.32201724874562232</v>
      </c>
      <c r="BA375">
        <f t="shared" si="112"/>
        <v>0.92004928213034953</v>
      </c>
      <c r="BB375" s="1"/>
      <c r="BC375" s="1"/>
      <c r="BD375" s="1"/>
      <c r="BE375" s="1"/>
      <c r="BF375" s="1"/>
      <c r="BG375" s="1"/>
      <c r="BH375" t="e">
        <f>#REF!*100</f>
        <v>#REF!</v>
      </c>
      <c r="BI375" t="s">
        <v>60</v>
      </c>
      <c r="BJ375" t="s">
        <v>61</v>
      </c>
      <c r="BK375">
        <v>0.59200799999999998</v>
      </c>
      <c r="BL375">
        <v>1.6891663626167215</v>
      </c>
      <c r="BM375">
        <v>7.0561752841004104</v>
      </c>
      <c r="BN375">
        <v>0.40799200000000002</v>
      </c>
      <c r="BO375">
        <v>0.40799200000000002</v>
      </c>
      <c r="BP375">
        <v>0.46582125638665522</v>
      </c>
      <c r="BQ375">
        <v>0.45851537435507539</v>
      </c>
      <c r="BR375" s="1">
        <v>0</v>
      </c>
      <c r="BS375" s="15">
        <v>3</v>
      </c>
      <c r="BT375" s="15">
        <v>3</v>
      </c>
      <c r="BU375" t="s">
        <v>90</v>
      </c>
      <c r="BV375" t="s">
        <v>90</v>
      </c>
    </row>
    <row r="376" spans="1:74" x14ac:dyDescent="0.25">
      <c r="A376" s="1">
        <v>1993</v>
      </c>
      <c r="B376" s="7" t="s">
        <v>78</v>
      </c>
      <c r="C376" s="1">
        <v>18</v>
      </c>
      <c r="D376">
        <v>0.39841655496095801</v>
      </c>
      <c r="E376" t="s">
        <v>82</v>
      </c>
      <c r="F376" s="1">
        <v>1</v>
      </c>
      <c r="G376" s="1">
        <v>0</v>
      </c>
      <c r="H376" s="1">
        <v>0</v>
      </c>
      <c r="I376" s="1">
        <v>133.55251461791991</v>
      </c>
      <c r="J376" s="1">
        <v>0</v>
      </c>
      <c r="K376" s="1">
        <v>1</v>
      </c>
      <c r="L376" s="1">
        <v>0</v>
      </c>
      <c r="M376" s="1">
        <v>1</v>
      </c>
      <c r="N376" s="1">
        <v>0</v>
      </c>
      <c r="O376" s="1">
        <v>0</v>
      </c>
      <c r="P376" s="1" t="s">
        <v>52</v>
      </c>
      <c r="Q376" s="1" t="s">
        <v>52</v>
      </c>
      <c r="R376" s="19">
        <v>1.587375</v>
      </c>
      <c r="S376" s="11">
        <v>20.5723671637137</v>
      </c>
      <c r="T376">
        <v>51.865001678466797</v>
      </c>
      <c r="U376" s="1">
        <v>19.558950912004747</v>
      </c>
      <c r="V376" s="1">
        <v>29.450802393583512</v>
      </c>
      <c r="W376">
        <v>47.851928887436401</v>
      </c>
      <c r="X376" s="1">
        <v>18.899999999999999</v>
      </c>
      <c r="Y376" s="1">
        <v>0.65346819162368774</v>
      </c>
      <c r="Z376" s="1">
        <v>88</v>
      </c>
      <c r="AA376" s="1">
        <v>8</v>
      </c>
      <c r="AB376" s="1">
        <v>4</v>
      </c>
      <c r="AC376" s="1">
        <v>0</v>
      </c>
      <c r="AD376" s="1">
        <v>0</v>
      </c>
      <c r="AE376" s="1">
        <v>0</v>
      </c>
      <c r="AF376" s="1">
        <v>0</v>
      </c>
      <c r="AG376" s="1">
        <f t="shared" si="93"/>
        <v>0.88</v>
      </c>
      <c r="AH376" s="1">
        <f t="shared" si="94"/>
        <v>0.08</v>
      </c>
      <c r="AI376" s="1">
        <f t="shared" si="95"/>
        <v>0.04</v>
      </c>
      <c r="AJ376" s="1">
        <f t="shared" si="96"/>
        <v>0</v>
      </c>
      <c r="AK376" s="1">
        <f t="shared" si="97"/>
        <v>0</v>
      </c>
      <c r="AL376" s="1">
        <f t="shared" si="98"/>
        <v>0</v>
      </c>
      <c r="AM376" s="1">
        <f t="shared" si="99"/>
        <v>0</v>
      </c>
      <c r="AN376" s="1">
        <f t="shared" si="100"/>
        <v>0.77439999999999998</v>
      </c>
      <c r="AO376" s="1">
        <f t="shared" si="101"/>
        <v>6.4000000000000003E-3</v>
      </c>
      <c r="AP376" s="1">
        <f t="shared" si="102"/>
        <v>1.6000000000000001E-3</v>
      </c>
      <c r="AQ376" s="1">
        <f t="shared" si="103"/>
        <v>0</v>
      </c>
      <c r="AR376" s="1">
        <f t="shared" si="104"/>
        <v>0</v>
      </c>
      <c r="AS376" s="1">
        <f t="shared" si="105"/>
        <v>0</v>
      </c>
      <c r="AT376" s="1">
        <f t="shared" si="106"/>
        <v>0</v>
      </c>
      <c r="AU376" s="1">
        <f t="shared" si="107"/>
        <v>1.278118609406953</v>
      </c>
      <c r="AV376" s="1">
        <v>4</v>
      </c>
      <c r="AW376" s="1">
        <v>12</v>
      </c>
      <c r="AX376" s="1">
        <v>8</v>
      </c>
      <c r="AY376" s="1"/>
      <c r="AZ376" s="3">
        <v>1.2609999999999999</v>
      </c>
      <c r="BA376">
        <f t="shared" ref="BA376:BA397" si="113">AZ376/AZ$376</f>
        <v>1</v>
      </c>
      <c r="BB376" s="1"/>
      <c r="BC376" s="1"/>
      <c r="BD376" s="1"/>
      <c r="BE376" s="1"/>
      <c r="BF376" s="1"/>
      <c r="BG376" s="1"/>
      <c r="BH376" t="e">
        <f>#REF!*100</f>
        <v>#REF!</v>
      </c>
      <c r="BI376" t="s">
        <v>53</v>
      </c>
      <c r="BJ376" t="s">
        <v>53</v>
      </c>
      <c r="BK376">
        <v>0.78239999999999998</v>
      </c>
      <c r="BL376">
        <v>1.278118609406953</v>
      </c>
      <c r="BM376">
        <v>4.8944947684159192</v>
      </c>
      <c r="BN376">
        <v>0.21759999999999999</v>
      </c>
      <c r="BO376">
        <v>0.218</v>
      </c>
      <c r="BP376">
        <v>0.188</v>
      </c>
      <c r="BQ376">
        <v>0.188</v>
      </c>
      <c r="BR376" s="1">
        <v>0</v>
      </c>
      <c r="BS376" s="15">
        <v>4.5</v>
      </c>
      <c r="BT376" s="15">
        <v>4.5</v>
      </c>
      <c r="BU376" t="s">
        <v>90</v>
      </c>
      <c r="BV376" t="s">
        <v>90</v>
      </c>
    </row>
    <row r="377" spans="1:74" x14ac:dyDescent="0.25">
      <c r="A377" s="1">
        <v>1994</v>
      </c>
      <c r="B377" s="7" t="s">
        <v>78</v>
      </c>
      <c r="C377" s="1">
        <v>18</v>
      </c>
      <c r="D377">
        <v>0.40124251224862101</v>
      </c>
      <c r="E377" t="s">
        <v>82</v>
      </c>
      <c r="F377" s="1">
        <v>1</v>
      </c>
      <c r="G377" s="1">
        <v>0</v>
      </c>
      <c r="H377" s="1">
        <v>0</v>
      </c>
      <c r="I377" s="1">
        <v>118.61920410156252</v>
      </c>
      <c r="J377" s="1">
        <v>0</v>
      </c>
      <c r="K377" s="1">
        <v>1</v>
      </c>
      <c r="L377" s="1">
        <v>0</v>
      </c>
      <c r="M377" s="1">
        <v>1</v>
      </c>
      <c r="N377" s="1">
        <v>0</v>
      </c>
      <c r="O377" s="1">
        <v>0</v>
      </c>
      <c r="P377" s="1" t="s">
        <v>52</v>
      </c>
      <c r="Q377" s="1" t="s">
        <v>52</v>
      </c>
      <c r="R377" s="19">
        <v>1.65018</v>
      </c>
      <c r="S377" s="11">
        <v>19.684209159019499</v>
      </c>
      <c r="T377">
        <v>52.856998443603501</v>
      </c>
      <c r="U377" s="1">
        <v>20.38202333060163</v>
      </c>
      <c r="V377" s="1">
        <v>36.216614696132197</v>
      </c>
      <c r="W377">
        <v>38.957182343574402</v>
      </c>
      <c r="X377" s="1">
        <v>20</v>
      </c>
      <c r="Y377" s="1">
        <v>0.59287434816360474</v>
      </c>
      <c r="Z377" s="1">
        <v>88</v>
      </c>
      <c r="AA377" s="1">
        <v>8</v>
      </c>
      <c r="AB377" s="1">
        <v>4</v>
      </c>
      <c r="AC377" s="1">
        <v>0</v>
      </c>
      <c r="AD377" s="1">
        <v>0</v>
      </c>
      <c r="AE377" s="1">
        <v>0</v>
      </c>
      <c r="AF377" s="1">
        <v>0</v>
      </c>
      <c r="AG377" s="1">
        <f t="shared" si="93"/>
        <v>0.88</v>
      </c>
      <c r="AH377" s="1">
        <f t="shared" si="94"/>
        <v>0.08</v>
      </c>
      <c r="AI377" s="1">
        <f t="shared" si="95"/>
        <v>0.04</v>
      </c>
      <c r="AJ377" s="1">
        <f t="shared" si="96"/>
        <v>0</v>
      </c>
      <c r="AK377" s="1">
        <f t="shared" si="97"/>
        <v>0</v>
      </c>
      <c r="AL377" s="1">
        <f t="shared" si="98"/>
        <v>0</v>
      </c>
      <c r="AM377" s="1">
        <f t="shared" si="99"/>
        <v>0</v>
      </c>
      <c r="AN377" s="1">
        <f t="shared" si="100"/>
        <v>0.77439999999999998</v>
      </c>
      <c r="AO377" s="1">
        <f t="shared" si="101"/>
        <v>6.4000000000000003E-3</v>
      </c>
      <c r="AP377" s="1">
        <f t="shared" si="102"/>
        <v>1.6000000000000001E-3</v>
      </c>
      <c r="AQ377" s="1">
        <f t="shared" si="103"/>
        <v>0</v>
      </c>
      <c r="AR377" s="1">
        <f t="shared" si="104"/>
        <v>0</v>
      </c>
      <c r="AS377" s="1">
        <f t="shared" si="105"/>
        <v>0</v>
      </c>
      <c r="AT377" s="1">
        <f t="shared" si="106"/>
        <v>0</v>
      </c>
      <c r="AU377" s="1">
        <f t="shared" si="107"/>
        <v>1.278118609406953</v>
      </c>
      <c r="AV377" s="1">
        <v>4</v>
      </c>
      <c r="AW377" s="1">
        <v>12</v>
      </c>
      <c r="AX377" s="1">
        <v>8</v>
      </c>
      <c r="AY377" s="1"/>
      <c r="AZ377" s="3">
        <v>1.1200000000000001</v>
      </c>
      <c r="BA377">
        <f t="shared" si="113"/>
        <v>0.8881839809674863</v>
      </c>
      <c r="BB377" s="1"/>
      <c r="BC377" s="1"/>
      <c r="BD377" s="1"/>
      <c r="BE377" s="1"/>
      <c r="BF377" s="1"/>
      <c r="BG377" s="1"/>
      <c r="BH377" t="e">
        <f>#REF!*100</f>
        <v>#REF!</v>
      </c>
      <c r="BI377" t="s">
        <v>53</v>
      </c>
      <c r="BJ377" t="s">
        <v>53</v>
      </c>
      <c r="BK377">
        <v>0.78239999999999998</v>
      </c>
      <c r="BL377">
        <v>1.278118609406953</v>
      </c>
      <c r="BM377">
        <v>4.7759183967401402</v>
      </c>
      <c r="BN377">
        <v>0.21759999999999999</v>
      </c>
      <c r="BO377">
        <v>0.218</v>
      </c>
      <c r="BP377">
        <v>0.187</v>
      </c>
      <c r="BQ377">
        <v>0.188</v>
      </c>
      <c r="BR377" s="1">
        <v>0</v>
      </c>
      <c r="BS377" s="15">
        <v>4.5</v>
      </c>
      <c r="BT377" s="15">
        <v>4.5</v>
      </c>
      <c r="BU377" t="s">
        <v>90</v>
      </c>
      <c r="BV377" t="s">
        <v>90</v>
      </c>
    </row>
    <row r="378" spans="1:74" x14ac:dyDescent="0.25">
      <c r="A378" s="1">
        <v>1995</v>
      </c>
      <c r="B378" s="7" t="s">
        <v>78</v>
      </c>
      <c r="C378" s="1">
        <v>18</v>
      </c>
      <c r="D378">
        <v>0.38548141000000002</v>
      </c>
      <c r="E378" t="s">
        <v>82</v>
      </c>
      <c r="F378" s="1">
        <v>1</v>
      </c>
      <c r="G378" s="1">
        <v>0</v>
      </c>
      <c r="H378" s="1">
        <v>0</v>
      </c>
      <c r="I378" s="1">
        <v>109.29912377929688</v>
      </c>
      <c r="J378" s="1">
        <v>0</v>
      </c>
      <c r="K378" s="1">
        <v>1</v>
      </c>
      <c r="L378" s="1">
        <v>0</v>
      </c>
      <c r="M378" s="1">
        <v>1</v>
      </c>
      <c r="N378" s="1">
        <v>0</v>
      </c>
      <c r="O378" s="1">
        <v>0</v>
      </c>
      <c r="P378" s="1" t="s">
        <v>52</v>
      </c>
      <c r="Q378" s="1" t="s">
        <v>52</v>
      </c>
      <c r="R378" s="19">
        <v>1.553126</v>
      </c>
      <c r="S378" s="25">
        <v>16.536359000000001</v>
      </c>
      <c r="T378">
        <v>53.258998870849602</v>
      </c>
      <c r="U378" s="1">
        <v>19.100862030330294</v>
      </c>
      <c r="V378" s="1">
        <v>36.871102008803014</v>
      </c>
      <c r="W378">
        <v>41.048326886455328</v>
      </c>
      <c r="X378" s="13">
        <v>20.569999694824219</v>
      </c>
      <c r="Y378" s="1">
        <v>0.53228044509887695</v>
      </c>
      <c r="Z378" s="1">
        <v>88</v>
      </c>
      <c r="AA378" s="1">
        <v>8</v>
      </c>
      <c r="AB378" s="1">
        <v>4</v>
      </c>
      <c r="AC378" s="1">
        <v>0</v>
      </c>
      <c r="AD378" s="1">
        <v>0</v>
      </c>
      <c r="AE378" s="1">
        <v>0</v>
      </c>
      <c r="AF378" s="1">
        <v>0</v>
      </c>
      <c r="AG378" s="1">
        <f t="shared" si="93"/>
        <v>0.88</v>
      </c>
      <c r="AH378" s="1">
        <f t="shared" si="94"/>
        <v>0.08</v>
      </c>
      <c r="AI378" s="1">
        <f t="shared" si="95"/>
        <v>0.04</v>
      </c>
      <c r="AJ378" s="1">
        <f t="shared" si="96"/>
        <v>0</v>
      </c>
      <c r="AK378" s="1">
        <f t="shared" si="97"/>
        <v>0</v>
      </c>
      <c r="AL378" s="1">
        <f t="shared" si="98"/>
        <v>0</v>
      </c>
      <c r="AM378" s="1">
        <f t="shared" si="99"/>
        <v>0</v>
      </c>
      <c r="AN378" s="1">
        <f t="shared" si="100"/>
        <v>0.77439999999999998</v>
      </c>
      <c r="AO378" s="1">
        <f t="shared" si="101"/>
        <v>6.4000000000000003E-3</v>
      </c>
      <c r="AP378" s="1">
        <f t="shared" si="102"/>
        <v>1.6000000000000001E-3</v>
      </c>
      <c r="AQ378" s="1">
        <f t="shared" si="103"/>
        <v>0</v>
      </c>
      <c r="AR378" s="1">
        <f t="shared" si="104"/>
        <v>0</v>
      </c>
      <c r="AS378" s="1">
        <f t="shared" si="105"/>
        <v>0</v>
      </c>
      <c r="AT378" s="1">
        <f t="shared" si="106"/>
        <v>0</v>
      </c>
      <c r="AU378" s="1">
        <f t="shared" si="107"/>
        <v>1.278118609406953</v>
      </c>
      <c r="AV378" s="1">
        <v>4</v>
      </c>
      <c r="AW378" s="1">
        <v>12</v>
      </c>
      <c r="AX378" s="1">
        <v>8</v>
      </c>
      <c r="AY378" s="1"/>
      <c r="AZ378" s="3">
        <v>1.032</v>
      </c>
      <c r="BA378">
        <f t="shared" si="113"/>
        <v>0.8183980967486123</v>
      </c>
      <c r="BB378" s="1">
        <v>16.453399658203125</v>
      </c>
      <c r="BC378" s="1">
        <v>6.792177677154541</v>
      </c>
      <c r="BD378" s="1">
        <v>1.8345377445220947</v>
      </c>
      <c r="BE378" s="1">
        <v>8.9686899185180664</v>
      </c>
      <c r="BF378" s="1">
        <v>2.4224042892456055</v>
      </c>
      <c r="BG378" s="1">
        <v>3.7023921012878418</v>
      </c>
      <c r="BH378" t="e">
        <f>#REF!*100</f>
        <v>#REF!</v>
      </c>
      <c r="BI378" t="s">
        <v>53</v>
      </c>
      <c r="BJ378" t="s">
        <v>53</v>
      </c>
      <c r="BK378">
        <v>0.78239999999999998</v>
      </c>
      <c r="BL378">
        <v>1.278118609406953</v>
      </c>
      <c r="BM378">
        <v>4.6940883784925083</v>
      </c>
      <c r="BN378">
        <v>0.21759999999999999</v>
      </c>
      <c r="BO378">
        <v>0.218</v>
      </c>
      <c r="BP378">
        <v>0.187</v>
      </c>
      <c r="BQ378">
        <v>0.187</v>
      </c>
      <c r="BR378" s="1">
        <v>0</v>
      </c>
      <c r="BS378" s="15">
        <v>4.5</v>
      </c>
      <c r="BT378" s="15">
        <v>4</v>
      </c>
      <c r="BU378" t="s">
        <v>90</v>
      </c>
      <c r="BV378" t="s">
        <v>90</v>
      </c>
    </row>
    <row r="379" spans="1:74" x14ac:dyDescent="0.25">
      <c r="A379" s="1">
        <v>1996</v>
      </c>
      <c r="B379" s="7" t="s">
        <v>78</v>
      </c>
      <c r="C379" s="1">
        <v>18</v>
      </c>
      <c r="D379">
        <v>0.38382817000000002</v>
      </c>
      <c r="E379" t="s">
        <v>82</v>
      </c>
      <c r="F379" s="1">
        <v>1</v>
      </c>
      <c r="G379" s="1">
        <v>0</v>
      </c>
      <c r="H379" s="1">
        <v>0</v>
      </c>
      <c r="I379" s="1">
        <v>105.59227365112305</v>
      </c>
      <c r="J379" s="1">
        <v>0</v>
      </c>
      <c r="K379" s="1">
        <v>1</v>
      </c>
      <c r="L379" s="1">
        <v>0</v>
      </c>
      <c r="M379" s="1">
        <v>1</v>
      </c>
      <c r="N379" s="1">
        <v>0</v>
      </c>
      <c r="O379" s="1">
        <v>0</v>
      </c>
      <c r="P379" s="1" t="s">
        <v>52</v>
      </c>
      <c r="Q379" s="1" t="s">
        <v>52</v>
      </c>
      <c r="R379" s="19">
        <v>1.4932719999999999</v>
      </c>
      <c r="S379" s="25">
        <v>17.141786499999998</v>
      </c>
      <c r="T379">
        <v>53.115001678466797</v>
      </c>
      <c r="U379" s="1">
        <v>19.858456657702369</v>
      </c>
      <c r="V379" s="1">
        <v>47.0625105373868</v>
      </c>
      <c r="W379">
        <v>26.431737771866764</v>
      </c>
      <c r="X379" s="13">
        <v>21.350000381469727</v>
      </c>
      <c r="Y379" s="1">
        <v>0.81821829080581665</v>
      </c>
      <c r="Z379" s="1">
        <v>88</v>
      </c>
      <c r="AA379" s="1">
        <v>8</v>
      </c>
      <c r="AB379" s="1">
        <v>4</v>
      </c>
      <c r="AC379" s="1">
        <v>0</v>
      </c>
      <c r="AD379" s="1">
        <v>0</v>
      </c>
      <c r="AE379" s="1">
        <v>0</v>
      </c>
      <c r="AF379" s="1">
        <v>0</v>
      </c>
      <c r="AG379" s="1">
        <f t="shared" si="93"/>
        <v>0.88</v>
      </c>
      <c r="AH379" s="1">
        <f t="shared" si="94"/>
        <v>0.08</v>
      </c>
      <c r="AI379" s="1">
        <f t="shared" si="95"/>
        <v>0.04</v>
      </c>
      <c r="AJ379" s="1">
        <f t="shared" si="96"/>
        <v>0</v>
      </c>
      <c r="AK379" s="1">
        <f t="shared" si="97"/>
        <v>0</v>
      </c>
      <c r="AL379" s="1">
        <f t="shared" si="98"/>
        <v>0</v>
      </c>
      <c r="AM379" s="1">
        <f t="shared" si="99"/>
        <v>0</v>
      </c>
      <c r="AN379" s="1">
        <f t="shared" si="100"/>
        <v>0.77439999999999998</v>
      </c>
      <c r="AO379" s="1">
        <f t="shared" si="101"/>
        <v>6.4000000000000003E-3</v>
      </c>
      <c r="AP379" s="1">
        <f t="shared" si="102"/>
        <v>1.6000000000000001E-3</v>
      </c>
      <c r="AQ379" s="1">
        <f t="shared" si="103"/>
        <v>0</v>
      </c>
      <c r="AR379" s="1">
        <f t="shared" si="104"/>
        <v>0</v>
      </c>
      <c r="AS379" s="1">
        <f t="shared" si="105"/>
        <v>0</v>
      </c>
      <c r="AT379" s="1">
        <f t="shared" si="106"/>
        <v>0</v>
      </c>
      <c r="AU379" s="1">
        <f t="shared" si="107"/>
        <v>1.278118609406953</v>
      </c>
      <c r="AV379" s="1">
        <v>4</v>
      </c>
      <c r="AW379" s="1">
        <v>12</v>
      </c>
      <c r="AX379" s="1">
        <v>8</v>
      </c>
      <c r="AY379" s="1"/>
      <c r="AZ379" s="3">
        <v>0.997</v>
      </c>
      <c r="BA379">
        <f t="shared" si="113"/>
        <v>0.79064234734337835</v>
      </c>
      <c r="BB379" s="1">
        <v>16.561132431030273</v>
      </c>
      <c r="BC379" s="1">
        <v>6.7231550216674805</v>
      </c>
      <c r="BD379" s="1">
        <v>1.7773991823196411</v>
      </c>
      <c r="BE379" s="1">
        <v>9.3176212310791016</v>
      </c>
      <c r="BF379" s="1">
        <v>2.4632976055145264</v>
      </c>
      <c r="BG379" s="1">
        <v>3.7825801372528076</v>
      </c>
      <c r="BH379" t="e">
        <f>#REF!*100</f>
        <v>#REF!</v>
      </c>
      <c r="BI379" t="s">
        <v>53</v>
      </c>
      <c r="BJ379" t="s">
        <v>53</v>
      </c>
      <c r="BK379">
        <v>0.78239999999999998</v>
      </c>
      <c r="BL379">
        <v>1.278118609406953</v>
      </c>
      <c r="BM379">
        <v>4.6595852024128384</v>
      </c>
      <c r="BN379">
        <v>0.21759999999999999</v>
      </c>
      <c r="BO379">
        <v>0.218</v>
      </c>
      <c r="BP379">
        <v>0.186</v>
      </c>
      <c r="BQ379">
        <v>0.187</v>
      </c>
      <c r="BR379" s="1">
        <v>0</v>
      </c>
      <c r="BS379" s="15">
        <v>4</v>
      </c>
      <c r="BT379" s="15">
        <v>4</v>
      </c>
      <c r="BU379" t="s">
        <v>90</v>
      </c>
      <c r="BV379" t="s">
        <v>90</v>
      </c>
    </row>
    <row r="380" spans="1:74" x14ac:dyDescent="0.25">
      <c r="A380" s="1">
        <v>1997</v>
      </c>
      <c r="B380" s="7" t="s">
        <v>78</v>
      </c>
      <c r="C380" s="1">
        <v>18</v>
      </c>
      <c r="D380">
        <v>0.39039564999999998</v>
      </c>
      <c r="E380" t="s">
        <v>82</v>
      </c>
      <c r="F380" s="1">
        <v>1</v>
      </c>
      <c r="G380" s="1">
        <v>0</v>
      </c>
      <c r="H380" s="1">
        <v>0</v>
      </c>
      <c r="I380" s="1">
        <v>103.57998358154296</v>
      </c>
      <c r="J380" s="1">
        <v>0</v>
      </c>
      <c r="K380" s="1">
        <v>1</v>
      </c>
      <c r="L380" s="1">
        <v>0</v>
      </c>
      <c r="M380" s="1">
        <v>1</v>
      </c>
      <c r="N380" s="1">
        <v>0</v>
      </c>
      <c r="O380" s="1">
        <v>0</v>
      </c>
      <c r="P380" s="1" t="s">
        <v>52</v>
      </c>
      <c r="Q380" s="1" t="s">
        <v>52</v>
      </c>
      <c r="R380" s="19">
        <v>1.5171319999999999</v>
      </c>
      <c r="S380" s="25">
        <v>16.183611499999998</v>
      </c>
      <c r="T380">
        <v>53.721000671386697</v>
      </c>
      <c r="U380" s="1">
        <v>20.24854934585969</v>
      </c>
      <c r="V380" s="1">
        <v>31.140817154908596</v>
      </c>
      <c r="W380">
        <v>27.485166080589778</v>
      </c>
      <c r="X380" s="13">
        <v>21.309999465942383</v>
      </c>
      <c r="Y380" s="1">
        <v>0.81821829080581665</v>
      </c>
      <c r="Z380" s="1">
        <v>88</v>
      </c>
      <c r="AA380" s="1">
        <v>8</v>
      </c>
      <c r="AB380" s="1">
        <v>4</v>
      </c>
      <c r="AC380" s="1">
        <v>0</v>
      </c>
      <c r="AD380" s="1">
        <v>0</v>
      </c>
      <c r="AE380" s="1">
        <v>0</v>
      </c>
      <c r="AF380" s="1">
        <v>0</v>
      </c>
      <c r="AG380" s="1">
        <f t="shared" si="93"/>
        <v>0.88</v>
      </c>
      <c r="AH380" s="1">
        <f t="shared" si="94"/>
        <v>0.08</v>
      </c>
      <c r="AI380" s="1">
        <f t="shared" si="95"/>
        <v>0.04</v>
      </c>
      <c r="AJ380" s="1">
        <f t="shared" si="96"/>
        <v>0</v>
      </c>
      <c r="AK380" s="1">
        <f t="shared" si="97"/>
        <v>0</v>
      </c>
      <c r="AL380" s="1">
        <f t="shared" si="98"/>
        <v>0</v>
      </c>
      <c r="AM380" s="1">
        <f t="shared" si="99"/>
        <v>0</v>
      </c>
      <c r="AN380" s="1">
        <f t="shared" si="100"/>
        <v>0.77439999999999998</v>
      </c>
      <c r="AO380" s="1">
        <f t="shared" si="101"/>
        <v>6.4000000000000003E-3</v>
      </c>
      <c r="AP380" s="1">
        <f t="shared" si="102"/>
        <v>1.6000000000000001E-3</v>
      </c>
      <c r="AQ380" s="1">
        <f t="shared" si="103"/>
        <v>0</v>
      </c>
      <c r="AR380" s="1">
        <f t="shared" si="104"/>
        <v>0</v>
      </c>
      <c r="AS380" s="1">
        <f t="shared" si="105"/>
        <v>0</v>
      </c>
      <c r="AT380" s="1">
        <f t="shared" si="106"/>
        <v>0</v>
      </c>
      <c r="AU380" s="1">
        <f t="shared" si="107"/>
        <v>1.278118609406953</v>
      </c>
      <c r="AV380" s="1">
        <v>4</v>
      </c>
      <c r="AW380" s="1">
        <v>12</v>
      </c>
      <c r="AX380" s="1">
        <v>8</v>
      </c>
      <c r="AY380" s="1"/>
      <c r="AZ380" s="3">
        <v>0.97799999999999998</v>
      </c>
      <c r="BA380">
        <f t="shared" si="113"/>
        <v>0.77557494052339415</v>
      </c>
      <c r="BB380" s="1">
        <v>16.401382446289063</v>
      </c>
      <c r="BC380" s="1">
        <v>6.7084054946899414</v>
      </c>
      <c r="BD380" s="1">
        <v>1.8209835290908813</v>
      </c>
      <c r="BE380" s="1">
        <v>9.0068807601928711</v>
      </c>
      <c r="BF380" s="1">
        <v>2.4449002742767334</v>
      </c>
      <c r="BG380" s="1">
        <v>3.6839463710784912</v>
      </c>
      <c r="BH380" t="e">
        <f>#REF!*100</f>
        <v>#REF!</v>
      </c>
      <c r="BI380" t="s">
        <v>53</v>
      </c>
      <c r="BJ380" t="s">
        <v>53</v>
      </c>
      <c r="BK380">
        <v>0.78239999999999998</v>
      </c>
      <c r="BL380">
        <v>1.278118609406953</v>
      </c>
      <c r="BM380">
        <v>4.6403441024858179</v>
      </c>
      <c r="BN380">
        <v>0.21759999999999999</v>
      </c>
      <c r="BO380">
        <v>0.218</v>
      </c>
      <c r="BP380">
        <v>0.185</v>
      </c>
      <c r="BQ380">
        <v>0.186</v>
      </c>
      <c r="BR380" s="1">
        <v>0</v>
      </c>
      <c r="BS380" s="15">
        <v>4</v>
      </c>
      <c r="BT380" s="15">
        <v>4</v>
      </c>
      <c r="BU380" t="s">
        <v>90</v>
      </c>
      <c r="BV380" t="s">
        <v>90</v>
      </c>
    </row>
    <row r="381" spans="1:74" x14ac:dyDescent="0.25">
      <c r="A381" s="1">
        <v>1998</v>
      </c>
      <c r="B381" s="7" t="s">
        <v>78</v>
      </c>
      <c r="C381" s="1">
        <v>18</v>
      </c>
      <c r="D381">
        <v>0.39967229999999998</v>
      </c>
      <c r="E381" t="s">
        <v>82</v>
      </c>
      <c r="F381" s="1">
        <v>1</v>
      </c>
      <c r="G381" s="1">
        <v>0</v>
      </c>
      <c r="H381" s="1">
        <v>0</v>
      </c>
      <c r="I381" s="1">
        <v>107.18092370605468</v>
      </c>
      <c r="J381" s="1">
        <v>0</v>
      </c>
      <c r="K381" s="1">
        <v>1</v>
      </c>
      <c r="L381" s="1">
        <v>0</v>
      </c>
      <c r="M381" s="1">
        <v>1</v>
      </c>
      <c r="N381" s="1">
        <v>0</v>
      </c>
      <c r="O381" s="1">
        <v>0</v>
      </c>
      <c r="P381" s="1" t="s">
        <v>52</v>
      </c>
      <c r="Q381" s="1" t="s">
        <v>52</v>
      </c>
      <c r="R381" s="19">
        <v>1.498313</v>
      </c>
      <c r="S381" s="25">
        <v>17.767393999999999</v>
      </c>
      <c r="T381">
        <v>55.298999786377003</v>
      </c>
      <c r="U381" s="1">
        <v>19.220104818156713</v>
      </c>
      <c r="V381" s="1">
        <v>37.378463317829656</v>
      </c>
      <c r="W381">
        <v>12.383905490254406</v>
      </c>
      <c r="X381" s="1">
        <v>19.677800000000001</v>
      </c>
      <c r="Y381" s="1">
        <v>0.87881219387054443</v>
      </c>
      <c r="Z381" s="1">
        <v>88</v>
      </c>
      <c r="AA381" s="1">
        <v>8</v>
      </c>
      <c r="AB381" s="1">
        <v>4</v>
      </c>
      <c r="AC381" s="1">
        <v>0</v>
      </c>
      <c r="AD381" s="1">
        <v>0</v>
      </c>
      <c r="AE381" s="1">
        <v>0</v>
      </c>
      <c r="AF381" s="1">
        <v>0</v>
      </c>
      <c r="AG381" s="1">
        <f t="shared" si="93"/>
        <v>0.88</v>
      </c>
      <c r="AH381" s="1">
        <f t="shared" si="94"/>
        <v>0.08</v>
      </c>
      <c r="AI381" s="1">
        <f t="shared" si="95"/>
        <v>0.04</v>
      </c>
      <c r="AJ381" s="1">
        <f t="shared" si="96"/>
        <v>0</v>
      </c>
      <c r="AK381" s="1">
        <f t="shared" si="97"/>
        <v>0</v>
      </c>
      <c r="AL381" s="1">
        <f t="shared" si="98"/>
        <v>0</v>
      </c>
      <c r="AM381" s="1">
        <f t="shared" si="99"/>
        <v>0</v>
      </c>
      <c r="AN381" s="1">
        <f t="shared" si="100"/>
        <v>0.77439999999999998</v>
      </c>
      <c r="AO381" s="1">
        <f t="shared" si="101"/>
        <v>6.4000000000000003E-3</v>
      </c>
      <c r="AP381" s="1">
        <f t="shared" si="102"/>
        <v>1.6000000000000001E-3</v>
      </c>
      <c r="AQ381" s="1">
        <f t="shared" si="103"/>
        <v>0</v>
      </c>
      <c r="AR381" s="1">
        <f t="shared" si="104"/>
        <v>0</v>
      </c>
      <c r="AS381" s="1">
        <f t="shared" si="105"/>
        <v>0</v>
      </c>
      <c r="AT381" s="1">
        <f t="shared" si="106"/>
        <v>0</v>
      </c>
      <c r="AU381" s="1">
        <f t="shared" si="107"/>
        <v>1.278118609406953</v>
      </c>
      <c r="AV381" s="1">
        <v>4</v>
      </c>
      <c r="AW381" s="1">
        <v>12</v>
      </c>
      <c r="AX381" s="1">
        <v>8</v>
      </c>
      <c r="AY381" s="1"/>
      <c r="AZ381" s="3">
        <v>1.012</v>
      </c>
      <c r="BA381">
        <f t="shared" si="113"/>
        <v>0.80253766851705</v>
      </c>
      <c r="BB381" s="1">
        <v>16.59666633605957</v>
      </c>
      <c r="BC381" s="1">
        <v>6.5987205505371094</v>
      </c>
      <c r="BD381" s="1">
        <v>1.6897907257080078</v>
      </c>
      <c r="BE381" s="1">
        <v>9.8217287063598633</v>
      </c>
      <c r="BF381" s="1">
        <v>2.5151338577270508</v>
      </c>
      <c r="BG381" s="1">
        <v>3.9050519466400146</v>
      </c>
      <c r="BH381" t="e">
        <f>#REF!*100</f>
        <v>#REF!</v>
      </c>
      <c r="BI381" t="s">
        <v>53</v>
      </c>
      <c r="BJ381" t="s">
        <v>53</v>
      </c>
      <c r="BK381">
        <v>0.78239999999999998</v>
      </c>
      <c r="BL381">
        <v>1.278118609406953</v>
      </c>
      <c r="BM381">
        <v>4.6745182822984113</v>
      </c>
      <c r="BN381">
        <v>0.21759999999999999</v>
      </c>
      <c r="BO381">
        <v>0.218</v>
      </c>
      <c r="BP381">
        <v>0.185</v>
      </c>
      <c r="BQ381">
        <v>0.185</v>
      </c>
      <c r="BR381" s="1">
        <v>0</v>
      </c>
      <c r="BS381" s="15">
        <v>4</v>
      </c>
      <c r="BT381" s="15">
        <v>4</v>
      </c>
      <c r="BU381" t="s">
        <v>90</v>
      </c>
      <c r="BV381" t="s">
        <v>90</v>
      </c>
    </row>
    <row r="382" spans="1:74" x14ac:dyDescent="0.25">
      <c r="A382" s="1">
        <v>1999</v>
      </c>
      <c r="B382" s="7" t="s">
        <v>78</v>
      </c>
      <c r="C382" s="1">
        <v>18</v>
      </c>
      <c r="D382">
        <v>0.41678527733076998</v>
      </c>
      <c r="E382" t="s">
        <v>82</v>
      </c>
      <c r="F382" s="1">
        <v>1</v>
      </c>
      <c r="G382" s="1">
        <v>0</v>
      </c>
      <c r="H382" s="1">
        <v>0</v>
      </c>
      <c r="I382" s="1">
        <v>107.71047372436524</v>
      </c>
      <c r="J382" s="1">
        <v>0</v>
      </c>
      <c r="K382" s="1">
        <v>1</v>
      </c>
      <c r="L382" s="1">
        <v>0</v>
      </c>
      <c r="M382" s="1">
        <v>1</v>
      </c>
      <c r="N382" s="1">
        <v>0</v>
      </c>
      <c r="O382" s="1">
        <v>0</v>
      </c>
      <c r="P382" s="1" t="s">
        <v>52</v>
      </c>
      <c r="Q382" s="1" t="s">
        <v>52</v>
      </c>
      <c r="R382" s="19">
        <v>2.5505059999999999</v>
      </c>
      <c r="S382" s="15">
        <v>18.5740116531517</v>
      </c>
      <c r="T382">
        <v>53.529998779296903</v>
      </c>
      <c r="U382" s="1">
        <v>18.288795876072449</v>
      </c>
      <c r="V382" s="1">
        <v>43.805812589673934</v>
      </c>
      <c r="W382">
        <v>4.3260961827092217</v>
      </c>
      <c r="X382" s="1">
        <v>20.3828</v>
      </c>
      <c r="Y382" s="1">
        <v>0.93940609693527222</v>
      </c>
      <c r="Z382" s="1">
        <v>88</v>
      </c>
      <c r="AA382" s="1">
        <v>8</v>
      </c>
      <c r="AB382" s="1">
        <v>4</v>
      </c>
      <c r="AC382" s="1">
        <v>0</v>
      </c>
      <c r="AD382" s="1">
        <v>0</v>
      </c>
      <c r="AE382" s="1">
        <v>0</v>
      </c>
      <c r="AF382" s="1">
        <v>0</v>
      </c>
      <c r="AG382" s="1">
        <f t="shared" si="93"/>
        <v>0.88</v>
      </c>
      <c r="AH382" s="1">
        <f t="shared" si="94"/>
        <v>0.08</v>
      </c>
      <c r="AI382" s="1">
        <f t="shared" si="95"/>
        <v>0.04</v>
      </c>
      <c r="AJ382" s="1">
        <f t="shared" si="96"/>
        <v>0</v>
      </c>
      <c r="AK382" s="1">
        <f t="shared" si="97"/>
        <v>0</v>
      </c>
      <c r="AL382" s="1">
        <f t="shared" si="98"/>
        <v>0</v>
      </c>
      <c r="AM382" s="1">
        <f t="shared" si="99"/>
        <v>0</v>
      </c>
      <c r="AN382" s="1">
        <f t="shared" si="100"/>
        <v>0.77439999999999998</v>
      </c>
      <c r="AO382" s="1">
        <f t="shared" si="101"/>
        <v>6.4000000000000003E-3</v>
      </c>
      <c r="AP382" s="1">
        <f t="shared" si="102"/>
        <v>1.6000000000000001E-3</v>
      </c>
      <c r="AQ382" s="1">
        <f t="shared" si="103"/>
        <v>0</v>
      </c>
      <c r="AR382" s="1">
        <f t="shared" si="104"/>
        <v>0</v>
      </c>
      <c r="AS382" s="1">
        <f t="shared" si="105"/>
        <v>0</v>
      </c>
      <c r="AT382" s="1">
        <f t="shared" si="106"/>
        <v>0</v>
      </c>
      <c r="AU382" s="1">
        <f t="shared" si="107"/>
        <v>1.278118609406953</v>
      </c>
      <c r="AV382" s="1">
        <v>4</v>
      </c>
      <c r="AW382" s="1">
        <v>12</v>
      </c>
      <c r="AX382" s="1">
        <v>8</v>
      </c>
      <c r="AY382" s="1"/>
      <c r="AZ382" s="3">
        <v>1.0170000000000001</v>
      </c>
      <c r="BA382">
        <f t="shared" si="113"/>
        <v>0.80650277557494066</v>
      </c>
      <c r="BB382" s="1">
        <v>16.638156890869141</v>
      </c>
      <c r="BC382" s="1">
        <v>6.5387353897094727</v>
      </c>
      <c r="BD382" s="1">
        <v>1.7038880586624146</v>
      </c>
      <c r="BE382" s="1">
        <v>9.7648191452026367</v>
      </c>
      <c r="BF382" s="1">
        <v>2.5445528030395508</v>
      </c>
      <c r="BG382" s="1">
        <v>3.8375382423400879</v>
      </c>
      <c r="BH382" t="e">
        <f>#REF!*100</f>
        <v>#REF!</v>
      </c>
      <c r="BI382" t="s">
        <v>53</v>
      </c>
      <c r="BJ382" t="s">
        <v>53</v>
      </c>
      <c r="BK382">
        <v>0.78239999999999998</v>
      </c>
      <c r="BL382">
        <v>1.278118609406953</v>
      </c>
      <c r="BM382">
        <v>4.6794468284995601</v>
      </c>
      <c r="BN382">
        <v>0.21759999999999999</v>
      </c>
      <c r="BO382">
        <v>0.218</v>
      </c>
      <c r="BP382">
        <v>0.184</v>
      </c>
      <c r="BQ382">
        <v>0.185</v>
      </c>
      <c r="BR382" s="1">
        <v>0</v>
      </c>
      <c r="BS382" s="15">
        <v>4</v>
      </c>
      <c r="BT382" s="15">
        <v>4</v>
      </c>
      <c r="BU382" t="s">
        <v>90</v>
      </c>
      <c r="BV382" t="s">
        <v>90</v>
      </c>
    </row>
    <row r="383" spans="1:74" x14ac:dyDescent="0.25">
      <c r="A383" s="1">
        <v>2000</v>
      </c>
      <c r="B383" s="7" t="s">
        <v>78</v>
      </c>
      <c r="C383" s="1">
        <v>18</v>
      </c>
      <c r="D383">
        <v>0.40289188999999997</v>
      </c>
      <c r="E383" t="s">
        <v>82</v>
      </c>
      <c r="F383" s="1">
        <v>1</v>
      </c>
      <c r="G383" s="1">
        <v>0</v>
      </c>
      <c r="H383" s="1">
        <v>0</v>
      </c>
      <c r="I383" s="1">
        <v>105.91000366210938</v>
      </c>
      <c r="J383" s="1">
        <v>0</v>
      </c>
      <c r="K383" s="1">
        <v>1</v>
      </c>
      <c r="L383" s="1">
        <v>0</v>
      </c>
      <c r="M383" s="1">
        <v>1</v>
      </c>
      <c r="N383" s="1">
        <v>0</v>
      </c>
      <c r="O383" s="1">
        <v>0</v>
      </c>
      <c r="P383" s="1" t="s">
        <v>52</v>
      </c>
      <c r="Q383" s="1" t="s">
        <v>52</v>
      </c>
      <c r="R383" s="19">
        <v>2.5175200000000002</v>
      </c>
      <c r="S383" s="25">
        <v>17.678322000000001</v>
      </c>
      <c r="T383">
        <v>52.562000274658203</v>
      </c>
      <c r="U383" s="1">
        <v>20.015639202681228</v>
      </c>
      <c r="V383" s="1">
        <v>41.065166401617255</v>
      </c>
      <c r="W383">
        <v>3.5393085073966972</v>
      </c>
      <c r="X383" s="1">
        <v>20.691400000000002</v>
      </c>
      <c r="Y383" s="1">
        <v>1</v>
      </c>
      <c r="Z383" s="1">
        <v>88</v>
      </c>
      <c r="AA383" s="1">
        <v>8</v>
      </c>
      <c r="AB383" s="1">
        <v>4</v>
      </c>
      <c r="AC383" s="1">
        <v>0</v>
      </c>
      <c r="AD383" s="1">
        <v>0</v>
      </c>
      <c r="AE383" s="1">
        <v>0</v>
      </c>
      <c r="AF383" s="1">
        <v>0</v>
      </c>
      <c r="AG383" s="1">
        <f t="shared" si="93"/>
        <v>0.88</v>
      </c>
      <c r="AH383" s="1">
        <f t="shared" si="94"/>
        <v>0.08</v>
      </c>
      <c r="AI383" s="1">
        <f t="shared" si="95"/>
        <v>0.04</v>
      </c>
      <c r="AJ383" s="1">
        <f t="shared" si="96"/>
        <v>0</v>
      </c>
      <c r="AK383" s="1">
        <f t="shared" si="97"/>
        <v>0</v>
      </c>
      <c r="AL383" s="1">
        <f t="shared" si="98"/>
        <v>0</v>
      </c>
      <c r="AM383" s="1">
        <f t="shared" si="99"/>
        <v>0</v>
      </c>
      <c r="AN383" s="1">
        <f t="shared" si="100"/>
        <v>0.77439999999999998</v>
      </c>
      <c r="AO383" s="1">
        <f t="shared" si="101"/>
        <v>6.4000000000000003E-3</v>
      </c>
      <c r="AP383" s="1">
        <f t="shared" si="102"/>
        <v>1.6000000000000001E-3</v>
      </c>
      <c r="AQ383" s="1">
        <f t="shared" si="103"/>
        <v>0</v>
      </c>
      <c r="AR383" s="1">
        <f t="shared" si="104"/>
        <v>0</v>
      </c>
      <c r="AS383" s="1">
        <f t="shared" si="105"/>
        <v>0</v>
      </c>
      <c r="AT383" s="1">
        <f t="shared" si="106"/>
        <v>0</v>
      </c>
      <c r="AU383" s="1">
        <f t="shared" si="107"/>
        <v>1.278118609406953</v>
      </c>
      <c r="AV383" s="1">
        <v>4</v>
      </c>
      <c r="AW383" s="1">
        <v>12</v>
      </c>
      <c r="AX383" s="1">
        <v>8</v>
      </c>
      <c r="AY383" s="1"/>
      <c r="AZ383" s="3">
        <v>1</v>
      </c>
      <c r="BA383">
        <f t="shared" si="113"/>
        <v>0.79302141157811268</v>
      </c>
      <c r="BB383" s="1">
        <v>16.679649353027344</v>
      </c>
      <c r="BC383" s="1">
        <v>6.4787497520446777</v>
      </c>
      <c r="BD383" s="1">
        <v>1.7179852724075317</v>
      </c>
      <c r="BE383" s="1">
        <v>9.7088422775268555</v>
      </c>
      <c r="BF383" s="1">
        <v>2.5745165348052979</v>
      </c>
      <c r="BG383" s="1">
        <v>3.771132230758667</v>
      </c>
      <c r="BH383" t="e">
        <f>#REF!*100</f>
        <v>#REF!</v>
      </c>
      <c r="BI383" t="s">
        <v>53</v>
      </c>
      <c r="BJ383" t="s">
        <v>53</v>
      </c>
      <c r="BK383">
        <v>0.78239999999999998</v>
      </c>
      <c r="BL383">
        <v>1.278118609406953</v>
      </c>
      <c r="BM383">
        <v>4.6625897114331369</v>
      </c>
      <c r="BN383">
        <v>0.21759999999999999</v>
      </c>
      <c r="BO383">
        <v>0.218</v>
      </c>
      <c r="BP383">
        <v>0.184</v>
      </c>
      <c r="BQ383">
        <v>0.184</v>
      </c>
      <c r="BR383" s="1">
        <v>0</v>
      </c>
      <c r="BS383" s="15">
        <v>4</v>
      </c>
      <c r="BT383" s="15">
        <v>4.1669999999999998</v>
      </c>
      <c r="BU383" t="s">
        <v>90</v>
      </c>
      <c r="BV383" t="s">
        <v>90</v>
      </c>
    </row>
    <row r="384" spans="1:74" x14ac:dyDescent="0.25">
      <c r="A384" s="1">
        <v>2001</v>
      </c>
      <c r="B384" s="7" t="s">
        <v>78</v>
      </c>
      <c r="C384" s="1">
        <v>18</v>
      </c>
      <c r="D384">
        <v>0.42808608999999997</v>
      </c>
      <c r="E384" t="s">
        <v>82</v>
      </c>
      <c r="F384" s="1">
        <v>1</v>
      </c>
      <c r="G384" s="1">
        <v>0</v>
      </c>
      <c r="H384" s="1">
        <v>0</v>
      </c>
      <c r="I384" s="1">
        <v>104.53317361450195</v>
      </c>
      <c r="J384" s="1">
        <v>0</v>
      </c>
      <c r="K384" s="1">
        <v>1</v>
      </c>
      <c r="L384" s="1">
        <v>0</v>
      </c>
      <c r="M384" s="1">
        <v>1</v>
      </c>
      <c r="N384" s="1">
        <v>0</v>
      </c>
      <c r="O384" s="1">
        <v>0</v>
      </c>
      <c r="P384" s="1" t="s">
        <v>52</v>
      </c>
      <c r="Q384" s="1" t="s">
        <v>52</v>
      </c>
      <c r="R384" s="19">
        <v>2.7642829999999998</v>
      </c>
      <c r="S384" s="25">
        <v>20.7499565</v>
      </c>
      <c r="T384">
        <v>52.286998748779297</v>
      </c>
      <c r="U384" s="1">
        <v>19.504853369838983</v>
      </c>
      <c r="V384" s="1">
        <v>41.715555426750988</v>
      </c>
      <c r="W384">
        <v>4.8266183286069548</v>
      </c>
      <c r="X384" s="1">
        <v>22.420400000000001</v>
      </c>
      <c r="Y384" s="1">
        <v>1</v>
      </c>
      <c r="Z384" s="1">
        <v>88</v>
      </c>
      <c r="AA384" s="1">
        <v>8</v>
      </c>
      <c r="AB384" s="1">
        <v>4</v>
      </c>
      <c r="AC384" s="1">
        <v>0</v>
      </c>
      <c r="AD384" s="1">
        <v>0</v>
      </c>
      <c r="AE384" s="1">
        <v>0</v>
      </c>
      <c r="AF384" s="1">
        <v>0</v>
      </c>
      <c r="AG384" s="1">
        <f t="shared" si="93"/>
        <v>0.88</v>
      </c>
      <c r="AH384" s="1">
        <f t="shared" si="94"/>
        <v>0.08</v>
      </c>
      <c r="AI384" s="1">
        <f t="shared" si="95"/>
        <v>0.04</v>
      </c>
      <c r="AJ384" s="1">
        <f t="shared" si="96"/>
        <v>0</v>
      </c>
      <c r="AK384" s="1">
        <f t="shared" si="97"/>
        <v>0</v>
      </c>
      <c r="AL384" s="1">
        <f t="shared" si="98"/>
        <v>0</v>
      </c>
      <c r="AM384" s="1">
        <f t="shared" si="99"/>
        <v>0</v>
      </c>
      <c r="AN384" s="1">
        <f t="shared" si="100"/>
        <v>0.77439999999999998</v>
      </c>
      <c r="AO384" s="1">
        <f t="shared" si="101"/>
        <v>6.4000000000000003E-3</v>
      </c>
      <c r="AP384" s="1">
        <f t="shared" si="102"/>
        <v>1.6000000000000001E-3</v>
      </c>
      <c r="AQ384" s="1">
        <f t="shared" si="103"/>
        <v>0</v>
      </c>
      <c r="AR384" s="1">
        <f t="shared" si="104"/>
        <v>0</v>
      </c>
      <c r="AS384" s="1">
        <f t="shared" si="105"/>
        <v>0</v>
      </c>
      <c r="AT384" s="1">
        <f t="shared" si="106"/>
        <v>0</v>
      </c>
      <c r="AU384" s="1">
        <f t="shared" si="107"/>
        <v>1.278118609406953</v>
      </c>
      <c r="AV384" s="1">
        <v>4</v>
      </c>
      <c r="AW384" s="1">
        <v>12</v>
      </c>
      <c r="AX384" s="1">
        <v>8</v>
      </c>
      <c r="AY384" s="1"/>
      <c r="AZ384" s="3">
        <v>0.98699999999999999</v>
      </c>
      <c r="BA384">
        <f t="shared" si="113"/>
        <v>0.78271213322759725</v>
      </c>
      <c r="BB384" s="1">
        <v>16.790491104125977</v>
      </c>
      <c r="BC384" s="1">
        <v>6.1134710311889648</v>
      </c>
      <c r="BD384" s="1">
        <v>1.6449474096298218</v>
      </c>
      <c r="BE384" s="1">
        <v>10.207311630249023</v>
      </c>
      <c r="BF384" s="1">
        <v>2.7464742660522461</v>
      </c>
      <c r="BG384" s="1">
        <v>3.7165145874023438</v>
      </c>
      <c r="BH384" t="e">
        <f>#REF!*100</f>
        <v>#REF!</v>
      </c>
      <c r="BI384" t="s">
        <v>53</v>
      </c>
      <c r="BJ384" t="s">
        <v>53</v>
      </c>
      <c r="BK384">
        <v>0.78239999999999998</v>
      </c>
      <c r="BL384">
        <v>1.278118609406953</v>
      </c>
      <c r="BM384">
        <v>4.649504471884482</v>
      </c>
      <c r="BN384">
        <v>0.21759999999999999</v>
      </c>
      <c r="BO384">
        <v>0.218</v>
      </c>
      <c r="BP384">
        <v>0.183</v>
      </c>
      <c r="BQ384">
        <v>0.184</v>
      </c>
      <c r="BR384" s="1">
        <v>0</v>
      </c>
      <c r="BS384" s="15">
        <v>4.1669999999999998</v>
      </c>
      <c r="BT384" s="15">
        <v>4.1669999999999998</v>
      </c>
      <c r="BU384" t="s">
        <v>90</v>
      </c>
      <c r="BV384" t="s">
        <v>90</v>
      </c>
    </row>
    <row r="385" spans="1:74" x14ac:dyDescent="0.25">
      <c r="A385" s="1">
        <v>2002</v>
      </c>
      <c r="B385" s="7" t="s">
        <v>78</v>
      </c>
      <c r="C385" s="1">
        <v>18</v>
      </c>
      <c r="D385">
        <v>0.43208353999999999</v>
      </c>
      <c r="E385" t="s">
        <v>82</v>
      </c>
      <c r="F385" s="1">
        <v>1</v>
      </c>
      <c r="G385" s="1">
        <v>0</v>
      </c>
      <c r="H385" s="1">
        <v>0</v>
      </c>
      <c r="I385" s="1">
        <v>93.942173248291013</v>
      </c>
      <c r="J385" s="1">
        <v>0</v>
      </c>
      <c r="K385" s="1">
        <v>1</v>
      </c>
      <c r="L385" s="1">
        <v>0</v>
      </c>
      <c r="M385" s="1">
        <v>1</v>
      </c>
      <c r="N385" s="1">
        <v>0</v>
      </c>
      <c r="O385" s="1">
        <v>0</v>
      </c>
      <c r="P385" s="1" t="s">
        <v>52</v>
      </c>
      <c r="Q385" s="1" t="s">
        <v>52</v>
      </c>
      <c r="R385" s="19">
        <v>2.7544780000000002</v>
      </c>
      <c r="S385" s="25">
        <v>21.794710500000001</v>
      </c>
      <c r="T385">
        <v>49.985000610351598</v>
      </c>
      <c r="U385" s="1">
        <v>19.407394825601713</v>
      </c>
      <c r="V385" s="1">
        <v>93.915078160823469</v>
      </c>
      <c r="W385">
        <v>12.616276621985833</v>
      </c>
      <c r="X385" s="1">
        <v>22.794599999999999</v>
      </c>
      <c r="Y385" s="1">
        <v>1</v>
      </c>
      <c r="Z385" s="1">
        <v>88</v>
      </c>
      <c r="AA385" s="1">
        <v>8</v>
      </c>
      <c r="AB385" s="1">
        <v>4</v>
      </c>
      <c r="AC385" s="1">
        <v>0</v>
      </c>
      <c r="AD385" s="1">
        <v>0</v>
      </c>
      <c r="AE385" s="1">
        <v>0</v>
      </c>
      <c r="AF385" s="1">
        <v>0</v>
      </c>
      <c r="AG385" s="1">
        <f t="shared" si="93"/>
        <v>0.88</v>
      </c>
      <c r="AH385" s="1">
        <f t="shared" si="94"/>
        <v>0.08</v>
      </c>
      <c r="AI385" s="1">
        <f t="shared" si="95"/>
        <v>0.04</v>
      </c>
      <c r="AJ385" s="1">
        <f t="shared" si="96"/>
        <v>0</v>
      </c>
      <c r="AK385" s="1">
        <f t="shared" si="97"/>
        <v>0</v>
      </c>
      <c r="AL385" s="1">
        <f t="shared" si="98"/>
        <v>0</v>
      </c>
      <c r="AM385" s="1">
        <f t="shared" si="99"/>
        <v>0</v>
      </c>
      <c r="AN385" s="1">
        <f t="shared" si="100"/>
        <v>0.77439999999999998</v>
      </c>
      <c r="AO385" s="1">
        <f t="shared" si="101"/>
        <v>6.4000000000000003E-3</v>
      </c>
      <c r="AP385" s="1">
        <f t="shared" si="102"/>
        <v>1.6000000000000001E-3</v>
      </c>
      <c r="AQ385" s="1">
        <f t="shared" si="103"/>
        <v>0</v>
      </c>
      <c r="AR385" s="1">
        <f t="shared" si="104"/>
        <v>0</v>
      </c>
      <c r="AS385" s="1">
        <f t="shared" si="105"/>
        <v>0</v>
      </c>
      <c r="AT385" s="1">
        <f t="shared" si="106"/>
        <v>0</v>
      </c>
      <c r="AU385" s="1">
        <f t="shared" si="107"/>
        <v>1.278118609406953</v>
      </c>
      <c r="AV385" s="1">
        <v>4</v>
      </c>
      <c r="AW385" s="1">
        <v>12</v>
      </c>
      <c r="AX385" s="1">
        <v>8</v>
      </c>
      <c r="AY385" s="1"/>
      <c r="AZ385" s="3">
        <v>0.88700000000000001</v>
      </c>
      <c r="BA385">
        <f t="shared" si="113"/>
        <v>0.70340999206978594</v>
      </c>
      <c r="BB385" s="1">
        <v>16.81214714050293</v>
      </c>
      <c r="BC385" s="1">
        <v>6.0778207778930664</v>
      </c>
      <c r="BD385" s="1">
        <v>1.6520620584487915</v>
      </c>
      <c r="BE385" s="1">
        <v>10.176462173461914</v>
      </c>
      <c r="BF385" s="1">
        <v>2.7661471366882324</v>
      </c>
      <c r="BG385" s="1">
        <v>3.6789300441741943</v>
      </c>
      <c r="BH385" t="e">
        <f>#REF!*100</f>
        <v>#REF!</v>
      </c>
      <c r="BI385" t="s">
        <v>53</v>
      </c>
      <c r="BJ385" t="s">
        <v>53</v>
      </c>
      <c r="BK385">
        <v>0.78239999999999998</v>
      </c>
      <c r="BL385">
        <v>1.278118609406953</v>
      </c>
      <c r="BM385">
        <v>4.5426794147605793</v>
      </c>
      <c r="BN385">
        <v>0.21759999999999999</v>
      </c>
      <c r="BO385">
        <v>0.218</v>
      </c>
      <c r="BP385">
        <v>0.183</v>
      </c>
      <c r="BQ385">
        <v>0.183</v>
      </c>
      <c r="BR385" s="1">
        <v>0</v>
      </c>
      <c r="BS385" s="15">
        <v>4.1669999999999998</v>
      </c>
      <c r="BT385" s="15">
        <v>4.1669999999999998</v>
      </c>
      <c r="BU385" t="s">
        <v>90</v>
      </c>
      <c r="BV385" t="s">
        <v>90</v>
      </c>
    </row>
    <row r="386" spans="1:74" x14ac:dyDescent="0.25">
      <c r="A386" s="1">
        <v>2003</v>
      </c>
      <c r="B386" s="7" t="s">
        <v>78</v>
      </c>
      <c r="C386" s="1">
        <v>18</v>
      </c>
      <c r="D386">
        <v>0.42599090000000001</v>
      </c>
      <c r="E386" t="s">
        <v>82</v>
      </c>
      <c r="F386" s="1">
        <v>1</v>
      </c>
      <c r="G386" s="1">
        <v>0</v>
      </c>
      <c r="H386" s="1">
        <v>0</v>
      </c>
      <c r="I386" s="1">
        <v>82.292072845458989</v>
      </c>
      <c r="J386" s="1">
        <v>0</v>
      </c>
      <c r="K386" s="1">
        <v>1</v>
      </c>
      <c r="L386" s="1">
        <v>0</v>
      </c>
      <c r="M386" s="1">
        <v>1</v>
      </c>
      <c r="N386" s="1">
        <v>0</v>
      </c>
      <c r="O386" s="1">
        <v>0</v>
      </c>
      <c r="P386" s="1" t="s">
        <v>52</v>
      </c>
      <c r="Q386" s="1" t="s">
        <v>52</v>
      </c>
      <c r="R386" s="19">
        <v>2.8028430000000002</v>
      </c>
      <c r="S386" s="25">
        <v>21.73433</v>
      </c>
      <c r="T386">
        <v>49.262001037597699</v>
      </c>
      <c r="U386" s="1">
        <v>24.326779438897105</v>
      </c>
      <c r="V386" s="1">
        <v>36.381298943373309</v>
      </c>
      <c r="W386">
        <v>16.54163515433811</v>
      </c>
      <c r="X386" s="1">
        <v>20.782699999999998</v>
      </c>
      <c r="Y386" s="1">
        <v>1</v>
      </c>
      <c r="Z386" s="1">
        <v>88</v>
      </c>
      <c r="AA386" s="1">
        <v>8</v>
      </c>
      <c r="AB386" s="1">
        <v>4</v>
      </c>
      <c r="AC386" s="1">
        <v>0</v>
      </c>
      <c r="AD386" s="1">
        <v>0</v>
      </c>
      <c r="AE386" s="1">
        <v>0</v>
      </c>
      <c r="AF386" s="1">
        <v>0</v>
      </c>
      <c r="AG386" s="1">
        <f t="shared" si="93"/>
        <v>0.88</v>
      </c>
      <c r="AH386" s="1">
        <f t="shared" si="94"/>
        <v>0.08</v>
      </c>
      <c r="AI386" s="1">
        <f t="shared" si="95"/>
        <v>0.04</v>
      </c>
      <c r="AJ386" s="1">
        <f t="shared" si="96"/>
        <v>0</v>
      </c>
      <c r="AK386" s="1">
        <f t="shared" si="97"/>
        <v>0</v>
      </c>
      <c r="AL386" s="1">
        <f t="shared" si="98"/>
        <v>0</v>
      </c>
      <c r="AM386" s="1">
        <f t="shared" si="99"/>
        <v>0</v>
      </c>
      <c r="AN386" s="1">
        <f t="shared" si="100"/>
        <v>0.77439999999999998</v>
      </c>
      <c r="AO386" s="1">
        <f t="shared" si="101"/>
        <v>6.4000000000000003E-3</v>
      </c>
      <c r="AP386" s="1">
        <f t="shared" si="102"/>
        <v>1.6000000000000001E-3</v>
      </c>
      <c r="AQ386" s="1">
        <f t="shared" si="103"/>
        <v>0</v>
      </c>
      <c r="AR386" s="1">
        <f t="shared" si="104"/>
        <v>0</v>
      </c>
      <c r="AS386" s="1">
        <f t="shared" si="105"/>
        <v>0</v>
      </c>
      <c r="AT386" s="1">
        <f t="shared" si="106"/>
        <v>0</v>
      </c>
      <c r="AU386" s="1">
        <f t="shared" si="107"/>
        <v>1.278118609406953</v>
      </c>
      <c r="AV386" s="1">
        <v>4</v>
      </c>
      <c r="AW386" s="1">
        <v>12</v>
      </c>
      <c r="AX386" s="1">
        <v>8</v>
      </c>
      <c r="AY386" s="1"/>
      <c r="AZ386" s="3">
        <v>0.77700000000000002</v>
      </c>
      <c r="BA386">
        <f t="shared" si="113"/>
        <v>0.61617763679619353</v>
      </c>
      <c r="BB386" s="1">
        <v>16.595737457275391</v>
      </c>
      <c r="BC386" s="1">
        <v>6.0974817276000977</v>
      </c>
      <c r="BD386" s="1">
        <v>1.8312208652496338</v>
      </c>
      <c r="BE386" s="1">
        <v>9.0626621246337891</v>
      </c>
      <c r="BF386" s="1">
        <v>2.7217361927032471</v>
      </c>
      <c r="BG386" s="1">
        <v>3.3297357559204102</v>
      </c>
      <c r="BH386" t="e">
        <f>#REF!*100</f>
        <v>#REF!</v>
      </c>
      <c r="BI386" t="s">
        <v>53</v>
      </c>
      <c r="BJ386" t="s">
        <v>53</v>
      </c>
      <c r="BK386">
        <v>0.78239999999999998</v>
      </c>
      <c r="BL386">
        <v>1.278118609406953</v>
      </c>
      <c r="BM386">
        <v>4.4102747828186466</v>
      </c>
      <c r="BN386">
        <v>0.21759999999999999</v>
      </c>
      <c r="BO386">
        <v>0.218</v>
      </c>
      <c r="BP386">
        <v>0.182</v>
      </c>
      <c r="BQ386">
        <v>0.183</v>
      </c>
      <c r="BR386" s="1">
        <v>0</v>
      </c>
      <c r="BS386" s="15">
        <v>4.1669999999999998</v>
      </c>
      <c r="BT386" s="15">
        <v>4.1669999999999998</v>
      </c>
      <c r="BU386" t="s">
        <v>90</v>
      </c>
      <c r="BV386" t="s">
        <v>90</v>
      </c>
    </row>
    <row r="387" spans="1:74" x14ac:dyDescent="0.25">
      <c r="A387" s="1">
        <v>2004</v>
      </c>
      <c r="B387" s="7" t="s">
        <v>78</v>
      </c>
      <c r="C387" s="1">
        <v>18</v>
      </c>
      <c r="D387">
        <v>0.43604964000000002</v>
      </c>
      <c r="E387" t="s">
        <v>82</v>
      </c>
      <c r="F387" s="1">
        <v>1</v>
      </c>
      <c r="G387" s="1">
        <v>0</v>
      </c>
      <c r="H387" s="1">
        <v>0</v>
      </c>
      <c r="I387" s="1">
        <v>82.080252838134768</v>
      </c>
      <c r="J387" s="1">
        <v>0</v>
      </c>
      <c r="K387" s="1">
        <v>1</v>
      </c>
      <c r="L387" s="1">
        <v>0</v>
      </c>
      <c r="M387" s="1">
        <v>1</v>
      </c>
      <c r="N387" s="1">
        <v>0</v>
      </c>
      <c r="O387" s="1">
        <v>0</v>
      </c>
      <c r="P387" s="1" t="s">
        <v>52</v>
      </c>
      <c r="Q387" s="1" t="s">
        <v>52</v>
      </c>
      <c r="R387" s="19">
        <v>2.635345</v>
      </c>
      <c r="S387" s="25">
        <v>22.960700500000002</v>
      </c>
      <c r="T387">
        <v>51.758998870849602</v>
      </c>
      <c r="U387" s="1">
        <v>29.364392480924018</v>
      </c>
      <c r="V387" s="1">
        <v>12.328278696685787</v>
      </c>
      <c r="W387">
        <v>10.105056003422774</v>
      </c>
      <c r="X387" s="1">
        <v>19.473500000000001</v>
      </c>
      <c r="Y387" s="1">
        <v>1</v>
      </c>
      <c r="Z387" s="1">
        <v>88</v>
      </c>
      <c r="AA387" s="1">
        <v>8</v>
      </c>
      <c r="AB387" s="1">
        <v>4</v>
      </c>
      <c r="AC387" s="1">
        <v>0</v>
      </c>
      <c r="AD387" s="1">
        <v>0</v>
      </c>
      <c r="AE387" s="1">
        <v>0</v>
      </c>
      <c r="AF387" s="1">
        <v>0</v>
      </c>
      <c r="AG387" s="1">
        <f t="shared" ref="AG387:AG419" si="114">Z387/100</f>
        <v>0.88</v>
      </c>
      <c r="AH387" s="1">
        <f t="shared" ref="AH387:AH419" si="115">AA387/100</f>
        <v>0.08</v>
      </c>
      <c r="AI387" s="1">
        <f t="shared" ref="AI387:AI419" si="116">AB387/100</f>
        <v>0.04</v>
      </c>
      <c r="AJ387" s="1">
        <f t="shared" ref="AJ387:AJ419" si="117">AC387/100</f>
        <v>0</v>
      </c>
      <c r="AK387" s="1">
        <f t="shared" ref="AK387:AK419" si="118">AD387/100</f>
        <v>0</v>
      </c>
      <c r="AL387" s="1">
        <f t="shared" ref="AL387:AL419" si="119">AE387/100</f>
        <v>0</v>
      </c>
      <c r="AM387" s="1">
        <f t="shared" ref="AM387:AM419" si="120">AF387/100</f>
        <v>0</v>
      </c>
      <c r="AN387" s="1">
        <f t="shared" ref="AN387:AN419" si="121">AG387^2</f>
        <v>0.77439999999999998</v>
      </c>
      <c r="AO387" s="1">
        <f t="shared" ref="AO387:AO419" si="122">AH387^2</f>
        <v>6.4000000000000003E-3</v>
      </c>
      <c r="AP387" s="1">
        <f t="shared" ref="AP387:AP419" si="123">AI387^2</f>
        <v>1.6000000000000001E-3</v>
      </c>
      <c r="AQ387" s="1">
        <f t="shared" ref="AQ387:AQ419" si="124">AJ387^2</f>
        <v>0</v>
      </c>
      <c r="AR387" s="1">
        <f t="shared" ref="AR387:AR419" si="125">AK387^2</f>
        <v>0</v>
      </c>
      <c r="AS387" s="1">
        <f t="shared" ref="AS387:AS419" si="126">AL387^2</f>
        <v>0</v>
      </c>
      <c r="AT387" s="1">
        <f t="shared" ref="AT387:AT419" si="127">AM387^2</f>
        <v>0</v>
      </c>
      <c r="AU387" s="1">
        <f t="shared" ref="AU387:AU419" si="128">1/SUM(AN387:AT387)</f>
        <v>1.278118609406953</v>
      </c>
      <c r="AV387" s="1">
        <v>4</v>
      </c>
      <c r="AW387" s="1">
        <v>12</v>
      </c>
      <c r="AX387" s="1">
        <v>8</v>
      </c>
      <c r="AY387" s="1"/>
      <c r="AZ387" s="3">
        <v>0.77500000000000002</v>
      </c>
      <c r="BA387">
        <f t="shared" si="113"/>
        <v>0.61459159397303731</v>
      </c>
      <c r="BB387" s="1">
        <v>16.57716178894043</v>
      </c>
      <c r="BC387" s="1">
        <v>6.0412650108337402</v>
      </c>
      <c r="BD387" s="1">
        <v>1.656084418296814</v>
      </c>
      <c r="BE387" s="1">
        <v>10.009853363037109</v>
      </c>
      <c r="BF387" s="1">
        <v>2.7439885139465332</v>
      </c>
      <c r="BG387" s="1">
        <v>3.6479208469390869</v>
      </c>
      <c r="BH387" t="e">
        <f>#REF!*100</f>
        <v>#REF!</v>
      </c>
      <c r="BI387" t="s">
        <v>53</v>
      </c>
      <c r="BJ387" t="s">
        <v>53</v>
      </c>
      <c r="BK387">
        <v>0.78239999999999998</v>
      </c>
      <c r="BL387">
        <v>1.278118609406953</v>
      </c>
      <c r="BM387">
        <v>4.4076974618043474</v>
      </c>
      <c r="BN387">
        <v>0.21759999999999999</v>
      </c>
      <c r="BO387">
        <v>0.218</v>
      </c>
      <c r="BP387">
        <v>0.18099999999999999</v>
      </c>
      <c r="BQ387">
        <v>0.182</v>
      </c>
      <c r="BR387" s="1">
        <v>0</v>
      </c>
      <c r="BS387" s="15">
        <v>4.1669999999999998</v>
      </c>
      <c r="BT387" s="15">
        <v>4.1669999999999998</v>
      </c>
      <c r="BU387" t="s">
        <v>90</v>
      </c>
      <c r="BV387" t="s">
        <v>90</v>
      </c>
    </row>
    <row r="388" spans="1:74" x14ac:dyDescent="0.25">
      <c r="A388" s="1">
        <v>2005</v>
      </c>
      <c r="B388" s="7" t="s">
        <v>78</v>
      </c>
      <c r="C388" s="1">
        <v>18</v>
      </c>
      <c r="D388">
        <v>0.42481503999999998</v>
      </c>
      <c r="E388" t="s">
        <v>82</v>
      </c>
      <c r="F388" s="1">
        <v>1</v>
      </c>
      <c r="G388" s="1">
        <v>0</v>
      </c>
      <c r="H388" s="1">
        <v>0</v>
      </c>
      <c r="I388" s="1">
        <v>139.69529483032227</v>
      </c>
      <c r="J388" s="1">
        <v>0</v>
      </c>
      <c r="K388" s="1">
        <v>1</v>
      </c>
      <c r="L388" s="1">
        <v>1</v>
      </c>
      <c r="M388" s="1">
        <v>0</v>
      </c>
      <c r="N388" s="1">
        <v>0</v>
      </c>
      <c r="O388" s="1">
        <v>0</v>
      </c>
      <c r="P388" s="1" t="s">
        <v>55</v>
      </c>
      <c r="Q388" s="1" t="s">
        <v>55</v>
      </c>
      <c r="R388" s="19">
        <v>2.6354329999999999</v>
      </c>
      <c r="S388" s="25">
        <v>23.31363</v>
      </c>
      <c r="T388">
        <v>52.362998962402301</v>
      </c>
      <c r="U388" s="1">
        <v>28.473676505337558</v>
      </c>
      <c r="V388" s="1">
        <v>12.844585566845781</v>
      </c>
      <c r="W388">
        <v>0.6778683821160314</v>
      </c>
      <c r="X388" s="1">
        <v>19.691299999999998</v>
      </c>
      <c r="Y388" s="1">
        <v>1</v>
      </c>
      <c r="Z388" s="1">
        <v>88</v>
      </c>
      <c r="AA388" s="1">
        <v>8</v>
      </c>
      <c r="AB388" s="1">
        <v>4</v>
      </c>
      <c r="AC388" s="1">
        <v>0</v>
      </c>
      <c r="AD388" s="1">
        <v>0</v>
      </c>
      <c r="AE388" s="1">
        <v>0</v>
      </c>
      <c r="AF388" s="1">
        <v>0</v>
      </c>
      <c r="AG388" s="1">
        <f t="shared" si="114"/>
        <v>0.88</v>
      </c>
      <c r="AH388" s="1">
        <f t="shared" si="115"/>
        <v>0.08</v>
      </c>
      <c r="AI388" s="1">
        <f t="shared" si="116"/>
        <v>0.04</v>
      </c>
      <c r="AJ388" s="1">
        <f t="shared" si="117"/>
        <v>0</v>
      </c>
      <c r="AK388" s="1">
        <f t="shared" si="118"/>
        <v>0</v>
      </c>
      <c r="AL388" s="1">
        <f t="shared" si="119"/>
        <v>0</v>
      </c>
      <c r="AM388" s="1">
        <f t="shared" si="120"/>
        <v>0</v>
      </c>
      <c r="AN388" s="1">
        <f t="shared" si="121"/>
        <v>0.77439999999999998</v>
      </c>
      <c r="AO388" s="1">
        <f t="shared" si="122"/>
        <v>6.4000000000000003E-3</v>
      </c>
      <c r="AP388" s="1">
        <f t="shared" si="123"/>
        <v>1.6000000000000001E-3</v>
      </c>
      <c r="AQ388" s="1">
        <f t="shared" si="124"/>
        <v>0</v>
      </c>
      <c r="AR388" s="1">
        <f t="shared" si="125"/>
        <v>0</v>
      </c>
      <c r="AS388" s="1">
        <f t="shared" si="126"/>
        <v>0</v>
      </c>
      <c r="AT388" s="1">
        <f t="shared" si="127"/>
        <v>0</v>
      </c>
      <c r="AU388" s="1">
        <f t="shared" si="128"/>
        <v>1.278118609406953</v>
      </c>
      <c r="AV388" s="1">
        <v>4</v>
      </c>
      <c r="AW388" s="1">
        <v>12</v>
      </c>
      <c r="AX388" s="1">
        <v>8</v>
      </c>
      <c r="AY388" s="1"/>
      <c r="AZ388" s="3">
        <v>1.319</v>
      </c>
      <c r="BA388">
        <f t="shared" si="113"/>
        <v>1.0459952418715306</v>
      </c>
      <c r="BB388" s="1">
        <v>16.700044631958008</v>
      </c>
      <c r="BC388" s="1">
        <v>6.259340763092041</v>
      </c>
      <c r="BD388" s="1">
        <v>1.6703038215637207</v>
      </c>
      <c r="BE388" s="1">
        <v>9.9982080459594727</v>
      </c>
      <c r="BF388" s="1">
        <v>2.6680197715759277</v>
      </c>
      <c r="BG388" s="1">
        <v>3.7474265098571777</v>
      </c>
      <c r="BH388" t="e">
        <f>#REF!*100</f>
        <v>#REF!</v>
      </c>
      <c r="BI388" t="s">
        <v>53</v>
      </c>
      <c r="BJ388" t="s">
        <v>53</v>
      </c>
      <c r="BK388">
        <v>0.78239999999999998</v>
      </c>
      <c r="BL388">
        <v>1.278118609406953</v>
      </c>
      <c r="BM388">
        <v>4.9394635851683146</v>
      </c>
      <c r="BN388">
        <v>0.21759999999999999</v>
      </c>
      <c r="BO388">
        <v>0.218</v>
      </c>
      <c r="BP388">
        <v>0.18099999999999999</v>
      </c>
      <c r="BQ388">
        <v>0.18099999999999999</v>
      </c>
      <c r="BR388" s="1">
        <v>0</v>
      </c>
      <c r="BS388" s="15">
        <v>4.1669999999999998</v>
      </c>
      <c r="BT388" s="15">
        <v>1.667</v>
      </c>
      <c r="BU388" t="s">
        <v>90</v>
      </c>
      <c r="BV388" t="s">
        <v>55</v>
      </c>
    </row>
    <row r="389" spans="1:74" x14ac:dyDescent="0.25">
      <c r="A389" s="1">
        <v>2006</v>
      </c>
      <c r="B389" s="7" t="s">
        <v>78</v>
      </c>
      <c r="C389" s="1">
        <v>18</v>
      </c>
      <c r="D389">
        <v>0.43624984</v>
      </c>
      <c r="E389" t="s">
        <v>82</v>
      </c>
      <c r="F389" s="1">
        <v>1</v>
      </c>
      <c r="G389" s="1">
        <v>0</v>
      </c>
      <c r="H389" s="1">
        <v>0</v>
      </c>
      <c r="I389" s="1">
        <v>162.25412561035154</v>
      </c>
      <c r="J389" s="1">
        <v>0</v>
      </c>
      <c r="K389" s="1">
        <v>1</v>
      </c>
      <c r="L389" s="1">
        <v>1</v>
      </c>
      <c r="M389" s="1">
        <v>0</v>
      </c>
      <c r="N389" s="1">
        <v>0</v>
      </c>
      <c r="O389" s="1">
        <v>0</v>
      </c>
      <c r="P389" s="1" t="s">
        <v>55</v>
      </c>
      <c r="Q389" s="1" t="s">
        <v>55</v>
      </c>
      <c r="R389" s="19">
        <v>2.7281360000000001</v>
      </c>
      <c r="S389" s="25">
        <v>19.443410499999999</v>
      </c>
      <c r="T389">
        <v>55.261001586914098</v>
      </c>
      <c r="U389" s="1">
        <v>31.674070108922031</v>
      </c>
      <c r="V389" s="1">
        <v>2.5500761126090423</v>
      </c>
      <c r="W389">
        <v>6.5333346315938741</v>
      </c>
      <c r="X389" s="1">
        <v>20.888300000000001</v>
      </c>
      <c r="Y389" s="1">
        <v>1</v>
      </c>
      <c r="Z389" s="1">
        <v>88</v>
      </c>
      <c r="AA389" s="1">
        <v>8</v>
      </c>
      <c r="AB389" s="1">
        <v>4</v>
      </c>
      <c r="AC389" s="1">
        <v>0</v>
      </c>
      <c r="AD389" s="1">
        <v>0</v>
      </c>
      <c r="AE389" s="1">
        <v>0</v>
      </c>
      <c r="AF389" s="1">
        <v>0</v>
      </c>
      <c r="AG389" s="1">
        <f t="shared" si="114"/>
        <v>0.88</v>
      </c>
      <c r="AH389" s="1">
        <f t="shared" si="115"/>
        <v>0.08</v>
      </c>
      <c r="AI389" s="1">
        <f t="shared" si="116"/>
        <v>0.04</v>
      </c>
      <c r="AJ389" s="1">
        <f t="shared" si="117"/>
        <v>0</v>
      </c>
      <c r="AK389" s="1">
        <f t="shared" si="118"/>
        <v>0</v>
      </c>
      <c r="AL389" s="1">
        <f t="shared" si="119"/>
        <v>0</v>
      </c>
      <c r="AM389" s="1">
        <f t="shared" si="120"/>
        <v>0</v>
      </c>
      <c r="AN389" s="1">
        <f t="shared" si="121"/>
        <v>0.77439999999999998</v>
      </c>
      <c r="AO389" s="1">
        <f t="shared" si="122"/>
        <v>6.4000000000000003E-3</v>
      </c>
      <c r="AP389" s="1">
        <f t="shared" si="123"/>
        <v>1.6000000000000001E-3</v>
      </c>
      <c r="AQ389" s="1">
        <f t="shared" si="124"/>
        <v>0</v>
      </c>
      <c r="AR389" s="1">
        <f t="shared" si="125"/>
        <v>0</v>
      </c>
      <c r="AS389" s="1">
        <f t="shared" si="126"/>
        <v>0</v>
      </c>
      <c r="AT389" s="1">
        <f t="shared" si="127"/>
        <v>0</v>
      </c>
      <c r="AU389" s="1">
        <f t="shared" si="128"/>
        <v>1.278118609406953</v>
      </c>
      <c r="AV389" s="1">
        <v>4</v>
      </c>
      <c r="AW389" s="1">
        <v>12</v>
      </c>
      <c r="AX389" s="1">
        <v>8</v>
      </c>
      <c r="AY389" s="1"/>
      <c r="AZ389" s="3">
        <v>1.5319999999999998</v>
      </c>
      <c r="BA389">
        <f t="shared" si="113"/>
        <v>1.2149088025376684</v>
      </c>
      <c r="BB389" s="1">
        <v>16.637781143188477</v>
      </c>
      <c r="BC389" s="1">
        <v>5.9501762390136719</v>
      </c>
      <c r="BD389" s="1">
        <v>1.7597236633300781</v>
      </c>
      <c r="BE389" s="1">
        <v>9.4547691345214844</v>
      </c>
      <c r="BF389" s="1">
        <v>2.7961828708648682</v>
      </c>
      <c r="BG389" s="1">
        <v>3.3813128471374512</v>
      </c>
      <c r="BH389" t="e">
        <f>#REF!*100</f>
        <v>#REF!</v>
      </c>
      <c r="BI389" t="s">
        <v>53</v>
      </c>
      <c r="BJ389" t="s">
        <v>53</v>
      </c>
      <c r="BK389">
        <v>0.78239999999999998</v>
      </c>
      <c r="BL389">
        <v>1.278118609406953</v>
      </c>
      <c r="BM389">
        <v>5.0891637827515366</v>
      </c>
      <c r="BN389">
        <v>0.21759999999999999</v>
      </c>
      <c r="BO389">
        <v>0.218</v>
      </c>
      <c r="BP389">
        <v>0.18</v>
      </c>
      <c r="BQ389">
        <v>0.18099999999999999</v>
      </c>
      <c r="BR389" s="1">
        <v>1</v>
      </c>
      <c r="BS389" s="15">
        <v>1.667</v>
      </c>
      <c r="BT389" s="15">
        <v>1.667</v>
      </c>
      <c r="BU389" t="s">
        <v>55</v>
      </c>
      <c r="BV389" t="s">
        <v>55</v>
      </c>
    </row>
    <row r="390" spans="1:74" x14ac:dyDescent="0.25">
      <c r="A390" s="1">
        <v>2007</v>
      </c>
      <c r="B390" s="7" t="s">
        <v>78</v>
      </c>
      <c r="C390" s="1">
        <v>18</v>
      </c>
      <c r="D390">
        <v>0.43990015999999998</v>
      </c>
      <c r="E390" t="s">
        <v>82</v>
      </c>
      <c r="F390" s="1">
        <v>1</v>
      </c>
      <c r="G390" s="1">
        <v>0</v>
      </c>
      <c r="H390" s="1">
        <v>0</v>
      </c>
      <c r="I390" s="1">
        <v>169.03236584472654</v>
      </c>
      <c r="J390" s="1">
        <v>0</v>
      </c>
      <c r="K390" s="1">
        <v>1</v>
      </c>
      <c r="L390" s="1">
        <v>1</v>
      </c>
      <c r="M390" s="1">
        <v>0</v>
      </c>
      <c r="N390" s="1">
        <v>0</v>
      </c>
      <c r="O390" s="1">
        <v>0</v>
      </c>
      <c r="P390" s="1" t="s">
        <v>55</v>
      </c>
      <c r="Q390" s="1" t="s">
        <v>55</v>
      </c>
      <c r="R390" s="19">
        <v>2.8639130000000002</v>
      </c>
      <c r="S390" s="25">
        <v>19.901698</v>
      </c>
      <c r="T390">
        <v>57.820999145507798</v>
      </c>
      <c r="U390" s="1">
        <v>30.119960589197365</v>
      </c>
      <c r="V390" s="1">
        <v>-0.43664831961492706</v>
      </c>
      <c r="W390">
        <v>9.4174734759645844</v>
      </c>
      <c r="X390" s="1">
        <v>22.7668</v>
      </c>
      <c r="Y390" s="1">
        <v>1</v>
      </c>
      <c r="Z390" s="1">
        <v>88</v>
      </c>
      <c r="AA390" s="1">
        <v>8</v>
      </c>
      <c r="AB390" s="1">
        <v>4</v>
      </c>
      <c r="AC390" s="1">
        <v>0</v>
      </c>
      <c r="AD390" s="1">
        <v>0</v>
      </c>
      <c r="AE390" s="1">
        <v>0</v>
      </c>
      <c r="AF390" s="1">
        <v>0</v>
      </c>
      <c r="AG390" s="1">
        <f t="shared" si="114"/>
        <v>0.88</v>
      </c>
      <c r="AH390" s="1">
        <f t="shared" si="115"/>
        <v>0.08</v>
      </c>
      <c r="AI390" s="1">
        <f t="shared" si="116"/>
        <v>0.04</v>
      </c>
      <c r="AJ390" s="1">
        <f t="shared" si="117"/>
        <v>0</v>
      </c>
      <c r="AK390" s="1">
        <f t="shared" si="118"/>
        <v>0</v>
      </c>
      <c r="AL390" s="1">
        <f t="shared" si="119"/>
        <v>0</v>
      </c>
      <c r="AM390" s="1">
        <f t="shared" si="120"/>
        <v>0</v>
      </c>
      <c r="AN390" s="1">
        <f t="shared" si="121"/>
        <v>0.77439999999999998</v>
      </c>
      <c r="AO390" s="1">
        <f t="shared" si="122"/>
        <v>6.4000000000000003E-3</v>
      </c>
      <c r="AP390" s="1">
        <f t="shared" si="123"/>
        <v>1.6000000000000001E-3</v>
      </c>
      <c r="AQ390" s="1">
        <f t="shared" si="124"/>
        <v>0</v>
      </c>
      <c r="AR390" s="1">
        <f t="shared" si="125"/>
        <v>0</v>
      </c>
      <c r="AS390" s="1">
        <f t="shared" si="126"/>
        <v>0</v>
      </c>
      <c r="AT390" s="1">
        <f t="shared" si="127"/>
        <v>0</v>
      </c>
      <c r="AU390" s="1">
        <f t="shared" si="128"/>
        <v>1.278118609406953</v>
      </c>
      <c r="AV390" s="1">
        <v>4</v>
      </c>
      <c r="AW390" s="1">
        <v>12</v>
      </c>
      <c r="AX390" s="1">
        <v>8</v>
      </c>
      <c r="AY390" s="1"/>
      <c r="AZ390" s="3">
        <v>1.5959999999999999</v>
      </c>
      <c r="BA390">
        <f t="shared" si="113"/>
        <v>1.2656621728786677</v>
      </c>
      <c r="BB390" s="1">
        <v>16.599735260009766</v>
      </c>
      <c r="BC390" s="1">
        <v>5.8835053443908691</v>
      </c>
      <c r="BD390" s="1">
        <v>1.7353529930114746</v>
      </c>
      <c r="BE390" s="1">
        <v>9.5656242370605469</v>
      </c>
      <c r="BF390" s="1">
        <v>2.8214023113250732</v>
      </c>
      <c r="BG390" s="1">
        <v>3.3903794288635254</v>
      </c>
      <c r="BH390" t="e">
        <f>#REF!*100</f>
        <v>#REF!</v>
      </c>
      <c r="BI390" t="s">
        <v>53</v>
      </c>
      <c r="BJ390" t="s">
        <v>53</v>
      </c>
      <c r="BK390">
        <v>0.78239999999999998</v>
      </c>
      <c r="BL390">
        <v>1.278118609406953</v>
      </c>
      <c r="BM390">
        <v>5.1300902104607538</v>
      </c>
      <c r="BN390">
        <v>0.21759999999999999</v>
      </c>
      <c r="BO390">
        <v>0.218</v>
      </c>
      <c r="BP390">
        <v>0.18</v>
      </c>
      <c r="BQ390">
        <v>0.18</v>
      </c>
      <c r="BR390" s="1">
        <v>1</v>
      </c>
      <c r="BS390" s="15">
        <v>1.667</v>
      </c>
      <c r="BT390" s="15">
        <v>1.667</v>
      </c>
      <c r="BU390" t="s">
        <v>55</v>
      </c>
      <c r="BV390" t="s">
        <v>55</v>
      </c>
    </row>
    <row r="391" spans="1:74" x14ac:dyDescent="0.25">
      <c r="A391" s="1">
        <v>2008</v>
      </c>
      <c r="B391" s="7" t="s">
        <v>78</v>
      </c>
      <c r="C391" s="1">
        <v>18</v>
      </c>
      <c r="D391">
        <v>0.42904779999999998</v>
      </c>
      <c r="E391" t="s">
        <v>82</v>
      </c>
      <c r="F391" s="1">
        <v>1</v>
      </c>
      <c r="G391" s="1">
        <v>0</v>
      </c>
      <c r="H391" s="1">
        <v>0</v>
      </c>
      <c r="I391" s="1">
        <v>187.35479647827151</v>
      </c>
      <c r="J391" s="1">
        <v>0</v>
      </c>
      <c r="K391" s="1">
        <v>1</v>
      </c>
      <c r="L391" s="1">
        <v>1</v>
      </c>
      <c r="M391" s="1">
        <v>0</v>
      </c>
      <c r="N391" s="1">
        <v>0</v>
      </c>
      <c r="O391" s="1">
        <v>0</v>
      </c>
      <c r="P391" s="1" t="s">
        <v>55</v>
      </c>
      <c r="Q391" s="1" t="s">
        <v>55</v>
      </c>
      <c r="R391" s="19">
        <v>3.1479059999999999</v>
      </c>
      <c r="S391" s="25">
        <v>18.932694000000001</v>
      </c>
      <c r="T391">
        <v>58.869998931884801</v>
      </c>
      <c r="U391" s="1">
        <v>35.005071033393023</v>
      </c>
      <c r="V391" s="1">
        <v>4.0954742237954429</v>
      </c>
      <c r="W391">
        <v>8.0235364106687683</v>
      </c>
      <c r="X391" s="1">
        <v>22.952200000000001</v>
      </c>
      <c r="Y391" s="1">
        <v>1</v>
      </c>
      <c r="Z391" s="1">
        <v>88</v>
      </c>
      <c r="AA391" s="1">
        <v>8</v>
      </c>
      <c r="AB391" s="1">
        <v>4</v>
      </c>
      <c r="AC391" s="1">
        <v>0</v>
      </c>
      <c r="AD391" s="1">
        <v>0</v>
      </c>
      <c r="AE391" s="1">
        <v>0</v>
      </c>
      <c r="AF391" s="1">
        <v>0</v>
      </c>
      <c r="AG391" s="1">
        <f t="shared" si="114"/>
        <v>0.88</v>
      </c>
      <c r="AH391" s="1">
        <f t="shared" si="115"/>
        <v>0.08</v>
      </c>
      <c r="AI391" s="1">
        <f t="shared" si="116"/>
        <v>0.04</v>
      </c>
      <c r="AJ391" s="1">
        <f t="shared" si="117"/>
        <v>0</v>
      </c>
      <c r="AK391" s="1">
        <f t="shared" si="118"/>
        <v>0</v>
      </c>
      <c r="AL391" s="1">
        <f t="shared" si="119"/>
        <v>0</v>
      </c>
      <c r="AM391" s="1">
        <f t="shared" si="120"/>
        <v>0</v>
      </c>
      <c r="AN391" s="1">
        <f t="shared" si="121"/>
        <v>0.77439999999999998</v>
      </c>
      <c r="AO391" s="1">
        <f t="shared" si="122"/>
        <v>6.4000000000000003E-3</v>
      </c>
      <c r="AP391" s="1">
        <f t="shared" si="123"/>
        <v>1.6000000000000001E-3</v>
      </c>
      <c r="AQ391" s="1">
        <f t="shared" si="124"/>
        <v>0</v>
      </c>
      <c r="AR391" s="1">
        <f t="shared" si="125"/>
        <v>0</v>
      </c>
      <c r="AS391" s="1">
        <f t="shared" si="126"/>
        <v>0</v>
      </c>
      <c r="AT391" s="1">
        <f t="shared" si="127"/>
        <v>0</v>
      </c>
      <c r="AU391" s="1">
        <f t="shared" si="128"/>
        <v>1.278118609406953</v>
      </c>
      <c r="AV391" s="1">
        <v>4</v>
      </c>
      <c r="AW391" s="1">
        <v>12</v>
      </c>
      <c r="AX391" s="1">
        <v>8</v>
      </c>
      <c r="AY391" s="1"/>
      <c r="AZ391" s="3">
        <v>1.7690000000000001</v>
      </c>
      <c r="BA391">
        <f t="shared" si="113"/>
        <v>1.4028548770816813</v>
      </c>
      <c r="BB391" s="1">
        <v>16.638452529907227</v>
      </c>
      <c r="BC391" s="1">
        <v>6.0700325965881348</v>
      </c>
      <c r="BD391" s="1">
        <v>1.8127881288528442</v>
      </c>
      <c r="BE391" s="1">
        <v>9.1783771514892578</v>
      </c>
      <c r="BF391" s="1">
        <v>2.7410812377929688</v>
      </c>
      <c r="BG391" s="1">
        <v>3.3484513759613037</v>
      </c>
      <c r="BH391" t="e">
        <f>#REF!*100</f>
        <v>#REF!</v>
      </c>
      <c r="BI391" t="s">
        <v>53</v>
      </c>
      <c r="BJ391" t="s">
        <v>53</v>
      </c>
      <c r="BK391">
        <v>0.78239999999999998</v>
      </c>
      <c r="BL391">
        <v>1.278118609406953</v>
      </c>
      <c r="BM391">
        <v>5.2330041266107852</v>
      </c>
      <c r="BN391">
        <v>0.21759999999999999</v>
      </c>
      <c r="BO391">
        <v>0.218</v>
      </c>
      <c r="BP391">
        <v>0.17899999999999999</v>
      </c>
      <c r="BQ391">
        <v>0.18</v>
      </c>
      <c r="BR391" s="1">
        <v>1</v>
      </c>
      <c r="BS391" s="15">
        <v>1.667</v>
      </c>
      <c r="BT391" s="15">
        <v>1.667</v>
      </c>
      <c r="BU391" t="s">
        <v>55</v>
      </c>
      <c r="BV391" t="s">
        <v>55</v>
      </c>
    </row>
    <row r="392" spans="1:74" x14ac:dyDescent="0.25">
      <c r="A392" s="1">
        <v>2009</v>
      </c>
      <c r="B392" s="7" t="s">
        <v>78</v>
      </c>
      <c r="C392" s="1">
        <v>18</v>
      </c>
      <c r="D392">
        <v>0.43322315</v>
      </c>
      <c r="E392" t="s">
        <v>82</v>
      </c>
      <c r="F392" s="1">
        <v>1</v>
      </c>
      <c r="G392" s="1">
        <v>0</v>
      </c>
      <c r="H392" s="1">
        <v>0</v>
      </c>
      <c r="I392" s="1">
        <v>205.88904711914063</v>
      </c>
      <c r="J392" s="1">
        <v>0</v>
      </c>
      <c r="K392" s="1">
        <v>1</v>
      </c>
      <c r="L392" s="1">
        <v>1</v>
      </c>
      <c r="M392" s="1">
        <v>0</v>
      </c>
      <c r="N392" s="1">
        <v>0</v>
      </c>
      <c r="O392" s="1">
        <v>0</v>
      </c>
      <c r="P392" s="1" t="s">
        <v>55</v>
      </c>
      <c r="Q392" s="1" t="s">
        <v>55</v>
      </c>
      <c r="R392" s="19">
        <v>3.4562719999999998</v>
      </c>
      <c r="S392" s="25">
        <v>19.6261625</v>
      </c>
      <c r="T392">
        <v>59.729000091552699</v>
      </c>
      <c r="U392" s="1">
        <v>26.306379536063414</v>
      </c>
      <c r="V392" s="1">
        <v>6.9953338632810249</v>
      </c>
      <c r="W392">
        <v>7.7475420873150682</v>
      </c>
      <c r="X392" s="1">
        <v>23.993200000000002</v>
      </c>
      <c r="Y392" s="1">
        <v>1</v>
      </c>
      <c r="Z392" s="1">
        <v>88</v>
      </c>
      <c r="AA392" s="1">
        <v>8</v>
      </c>
      <c r="AB392" s="1">
        <v>4</v>
      </c>
      <c r="AC392" s="1">
        <v>0</v>
      </c>
      <c r="AD392" s="1">
        <v>0</v>
      </c>
      <c r="AE392" s="1">
        <v>0</v>
      </c>
      <c r="AF392" s="1">
        <v>0</v>
      </c>
      <c r="AG392" s="1">
        <f t="shared" si="114"/>
        <v>0.88</v>
      </c>
      <c r="AH392" s="1">
        <f t="shared" si="115"/>
        <v>0.08</v>
      </c>
      <c r="AI392" s="1">
        <f t="shared" si="116"/>
        <v>0.04</v>
      </c>
      <c r="AJ392" s="1">
        <f t="shared" si="117"/>
        <v>0</v>
      </c>
      <c r="AK392" s="1">
        <f t="shared" si="118"/>
        <v>0</v>
      </c>
      <c r="AL392" s="1">
        <f t="shared" si="119"/>
        <v>0</v>
      </c>
      <c r="AM392" s="1">
        <f t="shared" si="120"/>
        <v>0</v>
      </c>
      <c r="AN392" s="1">
        <f t="shared" si="121"/>
        <v>0.77439999999999998</v>
      </c>
      <c r="AO392" s="1">
        <f t="shared" si="122"/>
        <v>6.4000000000000003E-3</v>
      </c>
      <c r="AP392" s="1">
        <f t="shared" si="123"/>
        <v>1.6000000000000001E-3</v>
      </c>
      <c r="AQ392" s="1">
        <f t="shared" si="124"/>
        <v>0</v>
      </c>
      <c r="AR392" s="1">
        <f t="shared" si="125"/>
        <v>0</v>
      </c>
      <c r="AS392" s="1">
        <f t="shared" si="126"/>
        <v>0</v>
      </c>
      <c r="AT392" s="1">
        <f t="shared" si="127"/>
        <v>0</v>
      </c>
      <c r="AU392" s="1">
        <f t="shared" si="128"/>
        <v>1.278118609406953</v>
      </c>
      <c r="AV392" s="1">
        <v>4</v>
      </c>
      <c r="AW392" s="1">
        <v>12</v>
      </c>
      <c r="AX392" s="1">
        <v>8</v>
      </c>
      <c r="AY392" s="1"/>
      <c r="AZ392" s="3">
        <v>1.944</v>
      </c>
      <c r="BA392">
        <f t="shared" si="113"/>
        <v>1.541633624107851</v>
      </c>
      <c r="BB392" s="1">
        <v>16.447372436523438</v>
      </c>
      <c r="BC392" s="1">
        <v>6.0667343139648438</v>
      </c>
      <c r="BD392" s="1">
        <v>1.8002762794494629</v>
      </c>
      <c r="BE392" s="1">
        <v>9.1360263824462891</v>
      </c>
      <c r="BF392" s="1">
        <v>2.7110750675201416</v>
      </c>
      <c r="BG392" s="1">
        <v>3.3698906898498535</v>
      </c>
      <c r="BH392" t="e">
        <f>#REF!*100</f>
        <v>#REF!</v>
      </c>
      <c r="BI392" t="s">
        <v>53</v>
      </c>
      <c r="BJ392" t="s">
        <v>53</v>
      </c>
      <c r="BK392">
        <v>0.78239999999999998</v>
      </c>
      <c r="BL392">
        <v>1.278118609406953</v>
      </c>
      <c r="BM392">
        <v>5.3273374174713846</v>
      </c>
      <c r="BN392">
        <v>0.21759999999999999</v>
      </c>
      <c r="BO392">
        <v>0.218</v>
      </c>
      <c r="BP392">
        <v>0.17899999999999999</v>
      </c>
      <c r="BQ392">
        <v>0.17899999999999999</v>
      </c>
      <c r="BR392" s="1">
        <v>1</v>
      </c>
      <c r="BS392" s="15">
        <v>1.667</v>
      </c>
      <c r="BT392" s="15">
        <v>1.667</v>
      </c>
      <c r="BU392" t="s">
        <v>55</v>
      </c>
      <c r="BV392" t="s">
        <v>55</v>
      </c>
    </row>
    <row r="393" spans="1:74" x14ac:dyDescent="0.25">
      <c r="A393" s="1">
        <v>2010</v>
      </c>
      <c r="B393" s="7" t="s">
        <v>78</v>
      </c>
      <c r="C393" s="1">
        <v>18</v>
      </c>
      <c r="D393">
        <v>0.42098362</v>
      </c>
      <c r="E393" t="s">
        <v>82</v>
      </c>
      <c r="F393" s="1">
        <v>1</v>
      </c>
      <c r="G393" s="1">
        <v>0</v>
      </c>
      <c r="H393" s="1">
        <v>0</v>
      </c>
      <c r="I393" s="1">
        <v>208.43088720703128</v>
      </c>
      <c r="J393" s="1">
        <v>0</v>
      </c>
      <c r="K393" s="1">
        <v>1</v>
      </c>
      <c r="L393" s="1">
        <v>1</v>
      </c>
      <c r="M393" s="1">
        <v>0</v>
      </c>
      <c r="N393" s="1">
        <v>0</v>
      </c>
      <c r="O393" s="1">
        <v>0</v>
      </c>
      <c r="P393" s="1" t="s">
        <v>55</v>
      </c>
      <c r="Q393" s="1" t="s">
        <v>55</v>
      </c>
      <c r="R393" s="19">
        <v>3.2964329999999999</v>
      </c>
      <c r="S393" s="25">
        <v>18.882265499999999</v>
      </c>
      <c r="T393">
        <v>59.678001403808601</v>
      </c>
      <c r="U393" s="1">
        <v>25.3493427297247</v>
      </c>
      <c r="V393" s="1">
        <v>5.1657140287287415</v>
      </c>
      <c r="W393">
        <v>4.9070252609798644</v>
      </c>
      <c r="X393" s="1">
        <v>24.175999999999998</v>
      </c>
      <c r="Y393" s="1">
        <v>1</v>
      </c>
      <c r="Z393" s="1">
        <v>88</v>
      </c>
      <c r="AA393" s="1">
        <v>8</v>
      </c>
      <c r="AB393" s="1">
        <v>4</v>
      </c>
      <c r="AC393" s="1">
        <v>0</v>
      </c>
      <c r="AD393" s="1">
        <v>0</v>
      </c>
      <c r="AE393" s="1">
        <v>0</v>
      </c>
      <c r="AF393" s="1">
        <v>0</v>
      </c>
      <c r="AG393" s="1">
        <f t="shared" si="114"/>
        <v>0.88</v>
      </c>
      <c r="AH393" s="1">
        <f t="shared" si="115"/>
        <v>0.08</v>
      </c>
      <c r="AI393" s="1">
        <f t="shared" si="116"/>
        <v>0.04</v>
      </c>
      <c r="AJ393" s="1">
        <f t="shared" si="117"/>
        <v>0</v>
      </c>
      <c r="AK393" s="1">
        <f t="shared" si="118"/>
        <v>0</v>
      </c>
      <c r="AL393" s="1">
        <f t="shared" si="119"/>
        <v>0</v>
      </c>
      <c r="AM393" s="1">
        <f t="shared" si="120"/>
        <v>0</v>
      </c>
      <c r="AN393" s="1">
        <f t="shared" si="121"/>
        <v>0.77439999999999998</v>
      </c>
      <c r="AO393" s="1">
        <f t="shared" si="122"/>
        <v>6.4000000000000003E-3</v>
      </c>
      <c r="AP393" s="1">
        <f t="shared" si="123"/>
        <v>1.6000000000000001E-3</v>
      </c>
      <c r="AQ393" s="1">
        <f t="shared" si="124"/>
        <v>0</v>
      </c>
      <c r="AR393" s="1">
        <f t="shared" si="125"/>
        <v>0</v>
      </c>
      <c r="AS393" s="1">
        <f t="shared" si="126"/>
        <v>0</v>
      </c>
      <c r="AT393" s="1">
        <f t="shared" si="127"/>
        <v>0</v>
      </c>
      <c r="AU393" s="1">
        <f t="shared" si="128"/>
        <v>1.278118609406953</v>
      </c>
      <c r="AV393" s="1">
        <v>4</v>
      </c>
      <c r="AW393" s="1">
        <v>12</v>
      </c>
      <c r="AX393" s="1">
        <v>8</v>
      </c>
      <c r="AY393" s="1"/>
      <c r="AZ393" s="3">
        <v>1.9680000000000002</v>
      </c>
      <c r="BA393">
        <f t="shared" si="113"/>
        <v>1.5606661379857258</v>
      </c>
      <c r="BB393" s="1">
        <v>16.542787551879883</v>
      </c>
      <c r="BC393" s="1">
        <v>6.1597723960876465</v>
      </c>
      <c r="BD393" s="1">
        <v>1.912498950958252</v>
      </c>
      <c r="BE393" s="1">
        <v>8.6498279571533203</v>
      </c>
      <c r="BF393" s="1">
        <v>2.6856167316436768</v>
      </c>
      <c r="BG393" s="1">
        <v>3.2207977771759033</v>
      </c>
      <c r="BH393" t="e">
        <f>#REF!*100</f>
        <v>#REF!</v>
      </c>
      <c r="BI393" t="s">
        <v>53</v>
      </c>
      <c r="BJ393" t="s">
        <v>53</v>
      </c>
      <c r="BK393">
        <v>0.78239999999999998</v>
      </c>
      <c r="BL393">
        <v>1.278118609406953</v>
      </c>
      <c r="BM393">
        <v>5.3396075100631988</v>
      </c>
      <c r="BN393">
        <v>0.21759999999999999</v>
      </c>
      <c r="BO393">
        <v>0.218</v>
      </c>
      <c r="BP393">
        <v>0.17799999999999999</v>
      </c>
      <c r="BQ393">
        <v>0.17899999999999999</v>
      </c>
      <c r="BR393" s="1">
        <v>1</v>
      </c>
      <c r="BS393" s="15">
        <v>1.667</v>
      </c>
      <c r="BT393" s="15">
        <v>1.667</v>
      </c>
      <c r="BU393" t="s">
        <v>55</v>
      </c>
      <c r="BV393" t="s">
        <v>55</v>
      </c>
    </row>
    <row r="394" spans="1:74" x14ac:dyDescent="0.25">
      <c r="A394" s="1">
        <v>2011</v>
      </c>
      <c r="B394" s="7" t="s">
        <v>78</v>
      </c>
      <c r="C394" s="1">
        <v>18</v>
      </c>
      <c r="D394">
        <v>0.39828364999999999</v>
      </c>
      <c r="E394" t="s">
        <v>82</v>
      </c>
      <c r="F394" s="1">
        <v>1</v>
      </c>
      <c r="G394" s="1">
        <v>0</v>
      </c>
      <c r="H394" s="1">
        <v>0</v>
      </c>
      <c r="I394" s="1">
        <v>241.15707833862302</v>
      </c>
      <c r="J394" s="1">
        <v>0</v>
      </c>
      <c r="K394" s="1">
        <v>1</v>
      </c>
      <c r="L394" s="1">
        <v>1</v>
      </c>
      <c r="M394" s="1">
        <v>0</v>
      </c>
      <c r="N394" s="1">
        <v>0</v>
      </c>
      <c r="O394" s="1">
        <v>0</v>
      </c>
      <c r="P394" s="1" t="s">
        <v>55</v>
      </c>
      <c r="Q394" s="1" t="s">
        <v>55</v>
      </c>
      <c r="R394" s="19">
        <v>3.8297669999999999</v>
      </c>
      <c r="S394" s="25">
        <v>21.584727000000001</v>
      </c>
      <c r="T394">
        <v>61.854000091552699</v>
      </c>
      <c r="U394" s="1">
        <v>26.856417047493881</v>
      </c>
      <c r="V394" s="1">
        <v>0.70832721725156456</v>
      </c>
      <c r="W394">
        <v>9.0096755405364917</v>
      </c>
      <c r="X394" s="1">
        <v>24.145499999999998</v>
      </c>
      <c r="Y394" s="1">
        <v>1</v>
      </c>
      <c r="Z394" s="1">
        <v>88</v>
      </c>
      <c r="AA394" s="1">
        <v>8</v>
      </c>
      <c r="AB394" s="1">
        <v>4</v>
      </c>
      <c r="AC394" s="1">
        <v>0</v>
      </c>
      <c r="AD394" s="1">
        <v>0</v>
      </c>
      <c r="AE394" s="1">
        <v>0</v>
      </c>
      <c r="AF394" s="1">
        <v>0</v>
      </c>
      <c r="AG394" s="1">
        <f t="shared" si="114"/>
        <v>0.88</v>
      </c>
      <c r="AH394" s="1">
        <f t="shared" si="115"/>
        <v>0.08</v>
      </c>
      <c r="AI394" s="1">
        <f t="shared" si="116"/>
        <v>0.04</v>
      </c>
      <c r="AJ394" s="1">
        <f t="shared" si="117"/>
        <v>0</v>
      </c>
      <c r="AK394" s="1">
        <f t="shared" si="118"/>
        <v>0</v>
      </c>
      <c r="AL394" s="1">
        <f t="shared" si="119"/>
        <v>0</v>
      </c>
      <c r="AM394" s="1">
        <f t="shared" si="120"/>
        <v>0</v>
      </c>
      <c r="AN394" s="1">
        <f t="shared" si="121"/>
        <v>0.77439999999999998</v>
      </c>
      <c r="AO394" s="1">
        <f t="shared" si="122"/>
        <v>6.4000000000000003E-3</v>
      </c>
      <c r="AP394" s="1">
        <f t="shared" si="123"/>
        <v>1.6000000000000001E-3</v>
      </c>
      <c r="AQ394" s="1">
        <f t="shared" si="124"/>
        <v>0</v>
      </c>
      <c r="AR394" s="1">
        <f t="shared" si="125"/>
        <v>0</v>
      </c>
      <c r="AS394" s="1">
        <f t="shared" si="126"/>
        <v>0</v>
      </c>
      <c r="AT394" s="1">
        <f t="shared" si="127"/>
        <v>0</v>
      </c>
      <c r="AU394" s="1">
        <f t="shared" si="128"/>
        <v>1.278118609406953</v>
      </c>
      <c r="AV394" s="1">
        <v>4</v>
      </c>
      <c r="AW394" s="1">
        <v>12</v>
      </c>
      <c r="AX394" s="1">
        <v>8</v>
      </c>
      <c r="AY394" s="1"/>
      <c r="AZ394" s="3">
        <v>2.2769999999999997</v>
      </c>
      <c r="BA394">
        <f t="shared" si="113"/>
        <v>1.8057097541633622</v>
      </c>
      <c r="BB394" s="1">
        <v>16.513725280761719</v>
      </c>
      <c r="BC394" s="1">
        <v>6.5404543876647949</v>
      </c>
      <c r="BD394" s="1">
        <v>1.9021408557891846</v>
      </c>
      <c r="BE394" s="1">
        <v>8.6816520690917969</v>
      </c>
      <c r="BF394" s="1">
        <v>2.5248589515686035</v>
      </c>
      <c r="BG394" s="1">
        <v>3.4384698867797852</v>
      </c>
      <c r="BH394" t="e">
        <f>#REF!*100</f>
        <v>#REF!</v>
      </c>
      <c r="BI394" t="s">
        <v>53</v>
      </c>
      <c r="BJ394" t="s">
        <v>53</v>
      </c>
      <c r="BK394">
        <v>0.78239999999999998</v>
      </c>
      <c r="BL394">
        <v>1.278118609406953</v>
      </c>
      <c r="BM394">
        <v>5.4854484985147396</v>
      </c>
      <c r="BN394">
        <v>0.21759999999999999</v>
      </c>
      <c r="BO394">
        <v>0.218</v>
      </c>
      <c r="BP394">
        <v>0.17699999999999999</v>
      </c>
      <c r="BQ394">
        <v>0.17799999999999999</v>
      </c>
      <c r="BR394" s="1">
        <v>1</v>
      </c>
      <c r="BS394" s="15">
        <v>1.667</v>
      </c>
      <c r="BT394" s="15">
        <v>1.667</v>
      </c>
      <c r="BU394" t="s">
        <v>55</v>
      </c>
      <c r="BV394" t="s">
        <v>55</v>
      </c>
    </row>
    <row r="395" spans="1:74" x14ac:dyDescent="0.25">
      <c r="A395" s="1">
        <v>2012</v>
      </c>
      <c r="B395" s="7" t="s">
        <v>78</v>
      </c>
      <c r="C395" s="1">
        <v>18</v>
      </c>
      <c r="D395">
        <v>0.37357177000000003</v>
      </c>
      <c r="E395" t="s">
        <v>82</v>
      </c>
      <c r="F395" s="1">
        <v>1</v>
      </c>
      <c r="G395" s="1">
        <v>0</v>
      </c>
      <c r="H395" s="1">
        <v>0</v>
      </c>
      <c r="I395" s="1">
        <v>267.7404892578125</v>
      </c>
      <c r="J395" s="1">
        <v>0</v>
      </c>
      <c r="K395" s="1">
        <v>1</v>
      </c>
      <c r="L395" s="1">
        <v>1</v>
      </c>
      <c r="M395" s="1">
        <v>0</v>
      </c>
      <c r="N395" s="1">
        <v>0</v>
      </c>
      <c r="O395" s="1">
        <v>0</v>
      </c>
      <c r="P395" s="1" t="s">
        <v>55</v>
      </c>
      <c r="Q395" s="1" t="s">
        <v>55</v>
      </c>
      <c r="R395" s="19">
        <v>3.9457019999999998</v>
      </c>
      <c r="S395" s="25">
        <v>22.0322745</v>
      </c>
      <c r="T395">
        <v>61.0130004882813</v>
      </c>
      <c r="U395" s="1">
        <v>29.079970778065544</v>
      </c>
      <c r="V395" s="1">
        <v>1.9829668149584254</v>
      </c>
      <c r="W395">
        <v>9.0370241516233136</v>
      </c>
      <c r="X395" s="1">
        <v>23.319999694824219</v>
      </c>
      <c r="Y395" s="1">
        <v>1</v>
      </c>
      <c r="Z395" s="1">
        <v>88</v>
      </c>
      <c r="AA395" s="1">
        <v>8</v>
      </c>
      <c r="AB395" s="1">
        <v>4</v>
      </c>
      <c r="AC395" s="1">
        <v>0</v>
      </c>
      <c r="AD395" s="1">
        <v>0</v>
      </c>
      <c r="AE395" s="1">
        <v>0</v>
      </c>
      <c r="AF395" s="1">
        <v>0</v>
      </c>
      <c r="AG395" s="1">
        <f t="shared" si="114"/>
        <v>0.88</v>
      </c>
      <c r="AH395" s="1">
        <f t="shared" si="115"/>
        <v>0.08</v>
      </c>
      <c r="AI395" s="1">
        <f t="shared" si="116"/>
        <v>0.04</v>
      </c>
      <c r="AJ395" s="1">
        <f t="shared" si="117"/>
        <v>0</v>
      </c>
      <c r="AK395" s="1">
        <f t="shared" si="118"/>
        <v>0</v>
      </c>
      <c r="AL395" s="1">
        <f t="shared" si="119"/>
        <v>0</v>
      </c>
      <c r="AM395" s="1">
        <f t="shared" si="120"/>
        <v>0</v>
      </c>
      <c r="AN395" s="1">
        <f t="shared" si="121"/>
        <v>0.77439999999999998</v>
      </c>
      <c r="AO395" s="1">
        <f t="shared" si="122"/>
        <v>6.4000000000000003E-3</v>
      </c>
      <c r="AP395" s="1">
        <f t="shared" si="123"/>
        <v>1.6000000000000001E-3</v>
      </c>
      <c r="AQ395" s="1">
        <f t="shared" si="124"/>
        <v>0</v>
      </c>
      <c r="AR395" s="1">
        <f t="shared" si="125"/>
        <v>0</v>
      </c>
      <c r="AS395" s="1">
        <f t="shared" si="126"/>
        <v>0</v>
      </c>
      <c r="AT395" s="1">
        <f t="shared" si="127"/>
        <v>0</v>
      </c>
      <c r="AU395" s="1">
        <f t="shared" si="128"/>
        <v>1.278118609406953</v>
      </c>
      <c r="AV395" s="1">
        <v>4</v>
      </c>
      <c r="AW395" s="1">
        <v>12</v>
      </c>
      <c r="AX395" s="1">
        <v>8</v>
      </c>
      <c r="AY395" s="1"/>
      <c r="AZ395" s="3">
        <v>2.528</v>
      </c>
      <c r="BA395">
        <f t="shared" si="113"/>
        <v>2.0047581284694687</v>
      </c>
      <c r="BB395" s="1">
        <v>16.728361129760742</v>
      </c>
      <c r="BC395" s="1">
        <v>6.8164234161376953</v>
      </c>
      <c r="BD395" s="1">
        <v>1.9383025169372559</v>
      </c>
      <c r="BE395" s="1">
        <v>8.6304178237915039</v>
      </c>
      <c r="BF395" s="1">
        <v>2.4541258811950684</v>
      </c>
      <c r="BG395" s="1">
        <v>3.5166974067687988</v>
      </c>
      <c r="BH395" t="e">
        <f>#REF!*100</f>
        <v>#REF!</v>
      </c>
      <c r="BI395" t="s">
        <v>53</v>
      </c>
      <c r="BJ395" t="s">
        <v>53</v>
      </c>
      <c r="BK395">
        <v>0.78239999999999998</v>
      </c>
      <c r="BL395">
        <v>1.278118609406953</v>
      </c>
      <c r="BM395">
        <v>5.5900181877177486</v>
      </c>
      <c r="BN395">
        <v>0.21759999999999999</v>
      </c>
      <c r="BO395">
        <v>0.218</v>
      </c>
      <c r="BP395">
        <v>0.17699999999999999</v>
      </c>
      <c r="BQ395">
        <v>0.17699999999999999</v>
      </c>
      <c r="BR395" s="1">
        <v>1</v>
      </c>
      <c r="BS395" s="15">
        <v>1.667</v>
      </c>
      <c r="BT395" s="15">
        <v>1.667</v>
      </c>
      <c r="BU395" t="s">
        <v>55</v>
      </c>
      <c r="BV395" t="s">
        <v>55</v>
      </c>
    </row>
    <row r="396" spans="1:74" x14ac:dyDescent="0.25">
      <c r="A396" s="1">
        <v>2013</v>
      </c>
      <c r="B396" s="7" t="s">
        <v>78</v>
      </c>
      <c r="C396" s="1">
        <v>18</v>
      </c>
      <c r="D396">
        <v>0.38097534999999999</v>
      </c>
      <c r="E396" t="s">
        <v>82</v>
      </c>
      <c r="F396" s="1">
        <v>1</v>
      </c>
      <c r="G396" s="1">
        <v>0</v>
      </c>
      <c r="H396" s="1">
        <v>0</v>
      </c>
      <c r="I396" s="1">
        <v>271.23551937866216</v>
      </c>
      <c r="J396" s="1">
        <v>0</v>
      </c>
      <c r="K396" s="1">
        <v>1</v>
      </c>
      <c r="L396" s="1">
        <v>1</v>
      </c>
      <c r="M396" s="1">
        <v>0</v>
      </c>
      <c r="N396" s="1">
        <v>0</v>
      </c>
      <c r="O396" s="1">
        <v>0</v>
      </c>
      <c r="P396" s="1" t="s">
        <v>55</v>
      </c>
      <c r="Q396" s="1" t="s">
        <v>55</v>
      </c>
      <c r="R396" s="19">
        <v>3.9921880000000001</v>
      </c>
      <c r="S396" s="25">
        <v>21.873589000000003</v>
      </c>
      <c r="T396">
        <v>60.6640014648438</v>
      </c>
      <c r="U396" s="1">
        <v>26.230365703035947</v>
      </c>
      <c r="V396" s="1">
        <v>4.6727659433060067</v>
      </c>
      <c r="W396">
        <v>7.4148217499455882</v>
      </c>
      <c r="X396" s="11">
        <v>22.4944993896484</v>
      </c>
      <c r="Y396" s="1">
        <v>1</v>
      </c>
      <c r="Z396" s="1">
        <v>88</v>
      </c>
      <c r="AA396" s="1">
        <v>8</v>
      </c>
      <c r="AB396" s="1">
        <v>4</v>
      </c>
      <c r="AC396" s="1">
        <v>0</v>
      </c>
      <c r="AD396" s="1">
        <v>0</v>
      </c>
      <c r="AE396" s="1">
        <v>0</v>
      </c>
      <c r="AF396" s="1">
        <v>0</v>
      </c>
      <c r="AG396" s="1">
        <f t="shared" si="114"/>
        <v>0.88</v>
      </c>
      <c r="AH396" s="1">
        <f t="shared" si="115"/>
        <v>0.08</v>
      </c>
      <c r="AI396" s="1">
        <f t="shared" si="116"/>
        <v>0.04</v>
      </c>
      <c r="AJ396" s="1">
        <f t="shared" si="117"/>
        <v>0</v>
      </c>
      <c r="AK396" s="1">
        <f t="shared" si="118"/>
        <v>0</v>
      </c>
      <c r="AL396" s="1">
        <f t="shared" si="119"/>
        <v>0</v>
      </c>
      <c r="AM396" s="1">
        <f t="shared" si="120"/>
        <v>0</v>
      </c>
      <c r="AN396" s="1">
        <f t="shared" si="121"/>
        <v>0.77439999999999998</v>
      </c>
      <c r="AO396" s="1">
        <f t="shared" si="122"/>
        <v>6.4000000000000003E-3</v>
      </c>
      <c r="AP396" s="1">
        <f t="shared" si="123"/>
        <v>1.6000000000000001E-3</v>
      </c>
      <c r="AQ396" s="1">
        <f t="shared" si="124"/>
        <v>0</v>
      </c>
      <c r="AR396" s="1">
        <f t="shared" si="125"/>
        <v>0</v>
      </c>
      <c r="AS396" s="1">
        <f t="shared" si="126"/>
        <v>0</v>
      </c>
      <c r="AT396" s="1">
        <f t="shared" si="127"/>
        <v>0</v>
      </c>
      <c r="AU396" s="1">
        <f t="shared" si="128"/>
        <v>1.278118609406953</v>
      </c>
      <c r="AV396" s="1">
        <v>4</v>
      </c>
      <c r="AW396" s="1">
        <v>12</v>
      </c>
      <c r="AX396" s="1">
        <v>8</v>
      </c>
      <c r="AY396" s="1"/>
      <c r="AZ396" s="3">
        <v>2.5610000000000004</v>
      </c>
      <c r="BA396">
        <f t="shared" si="113"/>
        <v>2.0309278350515467</v>
      </c>
      <c r="BB396" s="1"/>
      <c r="BC396" s="1"/>
      <c r="BD396" s="1"/>
      <c r="BE396" s="1"/>
      <c r="BF396" s="1"/>
      <c r="BG396" s="1"/>
      <c r="BH396" t="e">
        <f>#REF!*100</f>
        <v>#REF!</v>
      </c>
      <c r="BI396" t="s">
        <v>53</v>
      </c>
      <c r="BJ396" t="s">
        <v>53</v>
      </c>
      <c r="BK396">
        <v>0.78239999999999998</v>
      </c>
      <c r="BL396">
        <v>1.278118609406953</v>
      </c>
      <c r="BM396">
        <v>5.6029875186505258</v>
      </c>
      <c r="BN396">
        <v>0.21759999999999999</v>
      </c>
      <c r="BO396">
        <v>0.218</v>
      </c>
      <c r="BP396">
        <v>0.17599999999999999</v>
      </c>
      <c r="BQ396">
        <v>0.17699999999999999</v>
      </c>
      <c r="BR396" s="1">
        <v>1</v>
      </c>
      <c r="BS396" s="15">
        <v>1.667</v>
      </c>
      <c r="BT396" s="15">
        <v>1.667</v>
      </c>
      <c r="BU396" t="s">
        <v>55</v>
      </c>
      <c r="BV396" t="s">
        <v>55</v>
      </c>
    </row>
    <row r="397" spans="1:74" x14ac:dyDescent="0.25">
      <c r="A397" s="1">
        <v>2014</v>
      </c>
      <c r="B397" s="7" t="s">
        <v>78</v>
      </c>
      <c r="C397" s="1">
        <v>18</v>
      </c>
      <c r="D397">
        <v>0.37738787000000001</v>
      </c>
      <c r="E397" t="s">
        <v>82</v>
      </c>
      <c r="F397" s="1">
        <v>1</v>
      </c>
      <c r="G397" s="1">
        <v>0</v>
      </c>
      <c r="H397" s="1">
        <v>0</v>
      </c>
      <c r="I397" s="1">
        <v>275.91651608276402</v>
      </c>
      <c r="J397" s="1">
        <v>0</v>
      </c>
      <c r="K397" s="1">
        <v>1</v>
      </c>
      <c r="L397" s="1">
        <v>1</v>
      </c>
      <c r="M397" s="1">
        <v>0</v>
      </c>
      <c r="N397" s="1">
        <v>0</v>
      </c>
      <c r="O397" s="1">
        <v>0</v>
      </c>
      <c r="P397" s="1" t="s">
        <v>55</v>
      </c>
      <c r="Q397" s="1" t="s">
        <v>55</v>
      </c>
      <c r="R397" s="19">
        <v>4.0451579999999998</v>
      </c>
      <c r="S397" s="25">
        <v>22.320861499999999</v>
      </c>
      <c r="T397">
        <v>61.555999755859403</v>
      </c>
      <c r="U397" s="1">
        <v>25.549923943704705</v>
      </c>
      <c r="V397" s="1">
        <v>5.4539471844761014</v>
      </c>
      <c r="W397">
        <v>9.5588579533032458</v>
      </c>
      <c r="X397" s="11">
        <v>21.668999084472699</v>
      </c>
      <c r="Y397" s="1">
        <v>1</v>
      </c>
      <c r="Z397" s="1">
        <v>88</v>
      </c>
      <c r="AA397" s="1">
        <v>8</v>
      </c>
      <c r="AB397" s="1">
        <v>4</v>
      </c>
      <c r="AC397" s="1">
        <v>0</v>
      </c>
      <c r="AD397" s="1">
        <v>0</v>
      </c>
      <c r="AE397" s="1">
        <v>0</v>
      </c>
      <c r="AF397" s="1">
        <v>0</v>
      </c>
      <c r="AG397" s="1">
        <f t="shared" si="114"/>
        <v>0.88</v>
      </c>
      <c r="AH397" s="1">
        <f t="shared" si="115"/>
        <v>0.08</v>
      </c>
      <c r="AI397" s="1">
        <f t="shared" si="116"/>
        <v>0.04</v>
      </c>
      <c r="AJ397" s="1">
        <f t="shared" si="117"/>
        <v>0</v>
      </c>
      <c r="AK397" s="1">
        <f t="shared" si="118"/>
        <v>0</v>
      </c>
      <c r="AL397" s="1">
        <f t="shared" si="119"/>
        <v>0</v>
      </c>
      <c r="AM397" s="1">
        <f t="shared" si="120"/>
        <v>0</v>
      </c>
      <c r="AN397" s="1">
        <f t="shared" si="121"/>
        <v>0.77439999999999998</v>
      </c>
      <c r="AO397" s="1">
        <f t="shared" si="122"/>
        <v>6.4000000000000003E-3</v>
      </c>
      <c r="AP397" s="1">
        <f t="shared" si="123"/>
        <v>1.6000000000000001E-3</v>
      </c>
      <c r="AQ397" s="1">
        <f t="shared" si="124"/>
        <v>0</v>
      </c>
      <c r="AR397" s="1">
        <f t="shared" si="125"/>
        <v>0</v>
      </c>
      <c r="AS397" s="1">
        <f t="shared" si="126"/>
        <v>0</v>
      </c>
      <c r="AT397" s="1">
        <f t="shared" si="127"/>
        <v>0</v>
      </c>
      <c r="AU397" s="1">
        <f t="shared" si="128"/>
        <v>1.278118609406953</v>
      </c>
      <c r="AV397" s="1">
        <v>4</v>
      </c>
      <c r="AW397" s="1">
        <v>12</v>
      </c>
      <c r="AX397" s="1">
        <v>8</v>
      </c>
      <c r="AY397" s="1"/>
      <c r="AZ397" s="3">
        <v>2.661</v>
      </c>
      <c r="BA397">
        <f t="shared" si="113"/>
        <v>2.1102299762093577</v>
      </c>
      <c r="BB397" s="1"/>
      <c r="BC397" s="1"/>
      <c r="BD397" s="1"/>
      <c r="BE397" s="1"/>
      <c r="BF397" s="1"/>
      <c r="BG397" s="1"/>
      <c r="BH397" t="e">
        <f>#REF!*100</f>
        <v>#REF!</v>
      </c>
      <c r="BI397" t="s">
        <v>53</v>
      </c>
      <c r="BJ397" t="s">
        <v>53</v>
      </c>
      <c r="BK397">
        <v>0.78239999999999998</v>
      </c>
      <c r="BL397">
        <v>1.278118609406953</v>
      </c>
      <c r="BM397">
        <v>5.6200983420004649</v>
      </c>
      <c r="BN397">
        <v>0.21759999999999999</v>
      </c>
      <c r="BO397">
        <v>0.218</v>
      </c>
      <c r="BP397">
        <v>0.17599999999999999</v>
      </c>
      <c r="BQ397">
        <v>0.17599999999999999</v>
      </c>
      <c r="BR397" s="1">
        <v>1</v>
      </c>
      <c r="BS397" s="15">
        <v>1.667</v>
      </c>
      <c r="BT397" s="15">
        <v>1.667</v>
      </c>
      <c r="BU397" t="s">
        <v>55</v>
      </c>
      <c r="BV397" t="s">
        <v>55</v>
      </c>
    </row>
    <row r="398" spans="1:74" x14ac:dyDescent="0.25">
      <c r="A398" s="1">
        <v>1993</v>
      </c>
      <c r="B398" s="7" t="s">
        <v>79</v>
      </c>
      <c r="C398" s="1">
        <v>19</v>
      </c>
      <c r="D398">
        <v>0.46482655122104899</v>
      </c>
      <c r="E398" t="s">
        <v>82</v>
      </c>
      <c r="F398" s="1">
        <v>1</v>
      </c>
      <c r="G398" s="1">
        <v>0</v>
      </c>
      <c r="H398" s="1">
        <v>0</v>
      </c>
      <c r="I398" s="1">
        <v>228.59404318237304</v>
      </c>
      <c r="J398" s="1">
        <v>0</v>
      </c>
      <c r="K398" s="1">
        <v>1</v>
      </c>
      <c r="L398" s="1">
        <v>0</v>
      </c>
      <c r="M398" s="1">
        <v>0</v>
      </c>
      <c r="N398" s="1">
        <v>1</v>
      </c>
      <c r="O398" s="1">
        <v>0</v>
      </c>
      <c r="P398" s="1" t="s">
        <v>55</v>
      </c>
      <c r="Q398" s="1" t="s">
        <v>52</v>
      </c>
      <c r="R398">
        <v>3.8178300857543901</v>
      </c>
      <c r="S398" s="11">
        <v>19.018090655498799</v>
      </c>
      <c r="T398">
        <v>60.5460014343262</v>
      </c>
      <c r="U398" s="1">
        <v>27.181194825063571</v>
      </c>
      <c r="V398" s="1">
        <v>21.463531070440649</v>
      </c>
      <c r="W398">
        <v>31.645824271265866</v>
      </c>
      <c r="X398" s="11">
        <v>8.8899993896484304</v>
      </c>
      <c r="Y398" s="1">
        <v>0.16389553248882294</v>
      </c>
      <c r="Z398" s="1">
        <v>16.899999999999999</v>
      </c>
      <c r="AA398" s="1">
        <v>37.700000000000003</v>
      </c>
      <c r="AB398" s="1">
        <v>37.700000000000003</v>
      </c>
      <c r="AC398" s="1">
        <v>2.7</v>
      </c>
      <c r="AD398" s="1">
        <v>2.8</v>
      </c>
      <c r="AE398" s="1">
        <v>2.2000000000000002</v>
      </c>
      <c r="AF398" s="1">
        <v>0</v>
      </c>
      <c r="AG398" s="1">
        <f t="shared" si="114"/>
        <v>0.16899999999999998</v>
      </c>
      <c r="AH398" s="1">
        <f t="shared" si="115"/>
        <v>0.377</v>
      </c>
      <c r="AI398" s="1">
        <f t="shared" si="116"/>
        <v>0.377</v>
      </c>
      <c r="AJ398" s="1">
        <f t="shared" si="117"/>
        <v>2.7000000000000003E-2</v>
      </c>
      <c r="AK398" s="1">
        <f t="shared" si="118"/>
        <v>2.7999999999999997E-2</v>
      </c>
      <c r="AL398" s="1">
        <f t="shared" si="119"/>
        <v>2.2000000000000002E-2</v>
      </c>
      <c r="AM398" s="1">
        <f t="shared" si="120"/>
        <v>0</v>
      </c>
      <c r="AN398" s="1">
        <f t="shared" si="121"/>
        <v>2.8560999999999996E-2</v>
      </c>
      <c r="AO398" s="1">
        <f t="shared" si="122"/>
        <v>0.14212900000000001</v>
      </c>
      <c r="AP398" s="1">
        <f t="shared" si="123"/>
        <v>0.14212900000000001</v>
      </c>
      <c r="AQ398" s="1">
        <f t="shared" si="124"/>
        <v>7.2900000000000016E-4</v>
      </c>
      <c r="AR398" s="1">
        <f t="shared" si="125"/>
        <v>7.8399999999999987E-4</v>
      </c>
      <c r="AS398" s="1">
        <f t="shared" si="126"/>
        <v>4.8400000000000011E-4</v>
      </c>
      <c r="AT398" s="1">
        <f t="shared" si="127"/>
        <v>0</v>
      </c>
      <c r="AU398" s="1">
        <f t="shared" si="128"/>
        <v>3.1764586298028057</v>
      </c>
      <c r="AV398" s="1">
        <v>40.5</v>
      </c>
      <c r="AW398" s="1">
        <v>83.100000000000009</v>
      </c>
      <c r="AX398" s="1">
        <v>40.400000000000006</v>
      </c>
      <c r="AY398" s="1"/>
      <c r="AZ398" s="3">
        <v>1.117</v>
      </c>
      <c r="BA398">
        <f t="shared" ref="BA398:BA419" si="129">AZ398/AZ$398</f>
        <v>1</v>
      </c>
      <c r="BB398" s="1"/>
      <c r="BC398" s="1"/>
      <c r="BD398" s="1"/>
      <c r="BE398" s="1"/>
      <c r="BF398" s="1"/>
      <c r="BG398" s="1"/>
      <c r="BH398" t="e">
        <f>#REF!*100</f>
        <v>#REF!</v>
      </c>
      <c r="BI398" t="s">
        <v>64</v>
      </c>
      <c r="BJ398" t="s">
        <v>61</v>
      </c>
      <c r="BK398">
        <v>0.31481599999999998</v>
      </c>
      <c r="BL398">
        <v>3.1764586298028057</v>
      </c>
      <c r="BM398">
        <v>5.4319476932013089</v>
      </c>
      <c r="BN398">
        <v>0.68518400000000002</v>
      </c>
      <c r="BO398">
        <v>0.48299999999999998</v>
      </c>
      <c r="BP398">
        <v>0.496</v>
      </c>
      <c r="BQ398">
        <v>0.495</v>
      </c>
      <c r="BR398" s="1">
        <v>0</v>
      </c>
      <c r="BS398" s="15">
        <v>2.6</v>
      </c>
      <c r="BT398" s="15">
        <v>2.6</v>
      </c>
      <c r="BU398" t="s">
        <v>90</v>
      </c>
      <c r="BV398" t="s">
        <v>90</v>
      </c>
    </row>
    <row r="399" spans="1:74" x14ac:dyDescent="0.25">
      <c r="A399" s="1">
        <v>1994</v>
      </c>
      <c r="B399" s="7" t="s">
        <v>79</v>
      </c>
      <c r="C399" s="1">
        <v>19</v>
      </c>
      <c r="D399">
        <v>0.46906548715254398</v>
      </c>
      <c r="E399" t="s">
        <v>82</v>
      </c>
      <c r="F399" s="1">
        <v>1</v>
      </c>
      <c r="G399" s="1">
        <v>0</v>
      </c>
      <c r="H399" s="1">
        <v>0</v>
      </c>
      <c r="I399" s="1">
        <v>256.01714236450192</v>
      </c>
      <c r="J399" s="1">
        <v>0</v>
      </c>
      <c r="K399" s="1">
        <v>1</v>
      </c>
      <c r="L399" s="1">
        <v>0</v>
      </c>
      <c r="M399" s="1">
        <v>0</v>
      </c>
      <c r="N399" s="1">
        <v>1</v>
      </c>
      <c r="O399" s="1">
        <v>0</v>
      </c>
      <c r="P399" s="1" t="s">
        <v>54</v>
      </c>
      <c r="Q399" s="1" t="s">
        <v>54</v>
      </c>
      <c r="R399">
        <v>5.0060300827026403</v>
      </c>
      <c r="S399" s="11">
        <v>20.128288161366601</v>
      </c>
      <c r="T399">
        <v>58.832000732421903</v>
      </c>
      <c r="U399" s="1">
        <v>22.299269685949316</v>
      </c>
      <c r="V399" s="1">
        <v>-5.0559579485656023</v>
      </c>
      <c r="W399">
        <v>62.89068451100718</v>
      </c>
      <c r="X399" s="11">
        <v>8.3599996566772496</v>
      </c>
      <c r="Y399" s="1">
        <v>0.16389553248882294</v>
      </c>
      <c r="Z399" s="1">
        <v>16.899999999999999</v>
      </c>
      <c r="AA399" s="1">
        <v>37.700000000000003</v>
      </c>
      <c r="AB399" s="1">
        <v>37.700000000000003</v>
      </c>
      <c r="AC399" s="1">
        <v>2.7</v>
      </c>
      <c r="AD399" s="1">
        <v>2.8</v>
      </c>
      <c r="AE399" s="1">
        <v>2.2000000000000002</v>
      </c>
      <c r="AF399" s="1">
        <v>0</v>
      </c>
      <c r="AG399" s="1">
        <f t="shared" si="114"/>
        <v>0.16899999999999998</v>
      </c>
      <c r="AH399" s="1">
        <f t="shared" si="115"/>
        <v>0.377</v>
      </c>
      <c r="AI399" s="1">
        <f t="shared" si="116"/>
        <v>0.377</v>
      </c>
      <c r="AJ399" s="1">
        <f t="shared" si="117"/>
        <v>2.7000000000000003E-2</v>
      </c>
      <c r="AK399" s="1">
        <f t="shared" si="118"/>
        <v>2.7999999999999997E-2</v>
      </c>
      <c r="AL399" s="1">
        <f t="shared" si="119"/>
        <v>2.2000000000000002E-2</v>
      </c>
      <c r="AM399" s="1">
        <f t="shared" si="120"/>
        <v>0</v>
      </c>
      <c r="AN399" s="1">
        <f t="shared" si="121"/>
        <v>2.8560999999999996E-2</v>
      </c>
      <c r="AO399" s="1">
        <f t="shared" si="122"/>
        <v>0.14212900000000001</v>
      </c>
      <c r="AP399" s="1">
        <f t="shared" si="123"/>
        <v>0.14212900000000001</v>
      </c>
      <c r="AQ399" s="1">
        <f t="shared" si="124"/>
        <v>7.2900000000000016E-4</v>
      </c>
      <c r="AR399" s="1">
        <f t="shared" si="125"/>
        <v>7.8399999999999987E-4</v>
      </c>
      <c r="AS399" s="1">
        <f t="shared" si="126"/>
        <v>4.8400000000000011E-4</v>
      </c>
      <c r="AT399" s="1">
        <f t="shared" si="127"/>
        <v>0</v>
      </c>
      <c r="AU399" s="1">
        <f t="shared" si="128"/>
        <v>3.1764586298028057</v>
      </c>
      <c r="AV399" s="1">
        <v>40.5</v>
      </c>
      <c r="AW399" s="1">
        <v>83.100000000000009</v>
      </c>
      <c r="AX399" s="1">
        <v>40.400000000000006</v>
      </c>
      <c r="AY399" s="1"/>
      <c r="AZ399" s="3">
        <v>1.2509999999999999</v>
      </c>
      <c r="BA399">
        <f t="shared" si="129"/>
        <v>1.1199641897940913</v>
      </c>
      <c r="BB399" s="1"/>
      <c r="BC399" s="1"/>
      <c r="BD399" s="1"/>
      <c r="BE399" s="1"/>
      <c r="BF399" s="1"/>
      <c r="BG399" s="1"/>
      <c r="BH399" t="e">
        <f>#REF!*100</f>
        <v>#REF!</v>
      </c>
      <c r="BI399" t="s">
        <v>64</v>
      </c>
      <c r="BJ399" t="s">
        <v>61</v>
      </c>
      <c r="BK399">
        <v>0.31481599999999998</v>
      </c>
      <c r="BL399">
        <v>3.1764586298028057</v>
      </c>
      <c r="BM399">
        <v>5.5452444045990186</v>
      </c>
      <c r="BN399">
        <v>0.68518400000000002</v>
      </c>
      <c r="BO399">
        <v>0.48299999999999998</v>
      </c>
      <c r="BP399">
        <v>0.497</v>
      </c>
      <c r="BQ399">
        <v>0.496</v>
      </c>
      <c r="BR399" s="1">
        <v>0</v>
      </c>
      <c r="BS399" s="15">
        <v>2.6</v>
      </c>
      <c r="BT399" s="15">
        <v>3.444</v>
      </c>
      <c r="BU399" t="s">
        <v>90</v>
      </c>
      <c r="BV399" t="s">
        <v>90</v>
      </c>
    </row>
    <row r="400" spans="1:74" x14ac:dyDescent="0.25">
      <c r="A400" s="1">
        <v>1995</v>
      </c>
      <c r="B400" s="7" t="s">
        <v>79</v>
      </c>
      <c r="C400" s="1">
        <v>19</v>
      </c>
      <c r="D400">
        <v>0.43988930999999998</v>
      </c>
      <c r="E400" t="s">
        <v>82</v>
      </c>
      <c r="F400" s="1">
        <v>1</v>
      </c>
      <c r="G400" s="1">
        <v>0</v>
      </c>
      <c r="H400" s="1">
        <v>0</v>
      </c>
      <c r="I400" s="1">
        <v>239.84979284667966</v>
      </c>
      <c r="J400" s="1">
        <v>0</v>
      </c>
      <c r="K400" s="1">
        <v>1</v>
      </c>
      <c r="L400" s="1">
        <v>0</v>
      </c>
      <c r="M400" s="1">
        <v>0</v>
      </c>
      <c r="N400" s="1">
        <v>1</v>
      </c>
      <c r="O400" s="1">
        <v>0</v>
      </c>
      <c r="P400" s="1" t="s">
        <v>54</v>
      </c>
      <c r="Q400" s="1" t="s">
        <v>54</v>
      </c>
      <c r="R400" s="10">
        <v>4.5332237218017601</v>
      </c>
      <c r="S400" s="25">
        <v>16.3629225</v>
      </c>
      <c r="T400">
        <v>57.922000885009801</v>
      </c>
      <c r="U400" s="1">
        <v>21.815998116571894</v>
      </c>
      <c r="V400" s="1">
        <v>-7.917595471285531</v>
      </c>
      <c r="W400">
        <v>51.759901776988954</v>
      </c>
      <c r="X400" s="11">
        <v>7.8299999237060547</v>
      </c>
      <c r="Y400" s="1">
        <v>0.16389553248882294</v>
      </c>
      <c r="Z400" s="1">
        <v>16.899999999999999</v>
      </c>
      <c r="AA400" s="1">
        <v>37.700000000000003</v>
      </c>
      <c r="AB400" s="1">
        <v>37.700000000000003</v>
      </c>
      <c r="AC400" s="1">
        <v>2.7</v>
      </c>
      <c r="AD400" s="1">
        <v>2.8</v>
      </c>
      <c r="AE400" s="1">
        <v>2.2000000000000002</v>
      </c>
      <c r="AF400" s="1">
        <v>0</v>
      </c>
      <c r="AG400" s="1">
        <f t="shared" si="114"/>
        <v>0.16899999999999998</v>
      </c>
      <c r="AH400" s="1">
        <f t="shared" si="115"/>
        <v>0.377</v>
      </c>
      <c r="AI400" s="1">
        <f t="shared" si="116"/>
        <v>0.377</v>
      </c>
      <c r="AJ400" s="1">
        <f t="shared" si="117"/>
        <v>2.7000000000000003E-2</v>
      </c>
      <c r="AK400" s="1">
        <f t="shared" si="118"/>
        <v>2.7999999999999997E-2</v>
      </c>
      <c r="AL400" s="1">
        <f t="shared" si="119"/>
        <v>2.2000000000000002E-2</v>
      </c>
      <c r="AM400" s="1">
        <f t="shared" si="120"/>
        <v>0</v>
      </c>
      <c r="AN400" s="1">
        <f t="shared" si="121"/>
        <v>2.8560999999999996E-2</v>
      </c>
      <c r="AO400" s="1">
        <f t="shared" si="122"/>
        <v>0.14212900000000001</v>
      </c>
      <c r="AP400" s="1">
        <f t="shared" si="123"/>
        <v>0.14212900000000001</v>
      </c>
      <c r="AQ400" s="1">
        <f t="shared" si="124"/>
        <v>7.2900000000000016E-4</v>
      </c>
      <c r="AR400" s="1">
        <f t="shared" si="125"/>
        <v>7.8399999999999987E-4</v>
      </c>
      <c r="AS400" s="1">
        <f t="shared" si="126"/>
        <v>4.8400000000000011E-4</v>
      </c>
      <c r="AT400" s="1">
        <f t="shared" si="127"/>
        <v>0</v>
      </c>
      <c r="AU400" s="1">
        <f t="shared" si="128"/>
        <v>3.1764586298028057</v>
      </c>
      <c r="AV400" s="1">
        <v>40.5</v>
      </c>
      <c r="AW400" s="1">
        <v>83.100000000000009</v>
      </c>
      <c r="AX400" s="1">
        <v>40.400000000000006</v>
      </c>
      <c r="AY400" s="1"/>
      <c r="AZ400" s="3">
        <v>1.1719999999999999</v>
      </c>
      <c r="BA400">
        <f t="shared" si="129"/>
        <v>1.0492390331244403</v>
      </c>
      <c r="BB400" s="1">
        <v>16.255332946777344</v>
      </c>
      <c r="BC400" s="1">
        <v>6.2124056816101074</v>
      </c>
      <c r="BD400" s="1">
        <v>1.5646514892578125</v>
      </c>
      <c r="BE400" s="1">
        <v>10.389107704162598</v>
      </c>
      <c r="BF400" s="1">
        <v>2.6165924072265625</v>
      </c>
      <c r="BG400" s="1">
        <v>3.9704725742340088</v>
      </c>
      <c r="BH400" t="e">
        <f>#REF!*100</f>
        <v>#REF!</v>
      </c>
      <c r="BI400" t="s">
        <v>64</v>
      </c>
      <c r="BJ400" t="s">
        <v>61</v>
      </c>
      <c r="BK400">
        <v>0.31481599999999998</v>
      </c>
      <c r="BL400">
        <v>3.1764586298028057</v>
      </c>
      <c r="BM400">
        <v>5.4800128642690664</v>
      </c>
      <c r="BN400">
        <v>0.68518400000000002</v>
      </c>
      <c r="BO400">
        <v>0.48299999999999998</v>
      </c>
      <c r="BP400">
        <v>0.499</v>
      </c>
      <c r="BQ400">
        <v>0.497</v>
      </c>
      <c r="BR400" s="1">
        <v>0</v>
      </c>
      <c r="BS400" s="15">
        <v>3.444</v>
      </c>
      <c r="BT400" s="15">
        <v>3.444</v>
      </c>
      <c r="BU400" t="s">
        <v>90</v>
      </c>
      <c r="BV400" t="s">
        <v>90</v>
      </c>
    </row>
    <row r="401" spans="1:74" x14ac:dyDescent="0.25">
      <c r="A401" s="1">
        <v>1996</v>
      </c>
      <c r="B401" s="7" t="s">
        <v>79</v>
      </c>
      <c r="C401" s="1">
        <v>19</v>
      </c>
      <c r="D401">
        <v>0.47330442308403903</v>
      </c>
      <c r="E401" t="s">
        <v>82</v>
      </c>
      <c r="F401" s="1">
        <v>1</v>
      </c>
      <c r="G401" s="1">
        <v>0</v>
      </c>
      <c r="H401" s="1">
        <v>0</v>
      </c>
      <c r="I401" s="1">
        <v>226.95684323120116</v>
      </c>
      <c r="J401" s="1">
        <v>0</v>
      </c>
      <c r="K401" s="1">
        <v>1</v>
      </c>
      <c r="L401" s="1">
        <v>0</v>
      </c>
      <c r="M401" s="1">
        <v>0</v>
      </c>
      <c r="N401" s="1">
        <v>1</v>
      </c>
      <c r="O401" s="1">
        <v>0</v>
      </c>
      <c r="P401" s="1" t="s">
        <v>54</v>
      </c>
      <c r="Q401" s="1" t="s">
        <v>54</v>
      </c>
      <c r="R401" s="10">
        <v>4.06041736090088</v>
      </c>
      <c r="S401" s="11">
        <v>20.794406664887301</v>
      </c>
      <c r="T401">
        <v>56.721000671386697</v>
      </c>
      <c r="U401" s="1">
        <v>21.327246486323265</v>
      </c>
      <c r="V401" s="1">
        <v>-35.314457431779985</v>
      </c>
      <c r="W401">
        <v>115.52471819541793</v>
      </c>
      <c r="X401" s="1">
        <v>7.3000001907348633</v>
      </c>
      <c r="Y401" s="1">
        <v>0.47168651223182678</v>
      </c>
      <c r="Z401" s="1">
        <v>16.899999999999999</v>
      </c>
      <c r="AA401" s="1">
        <v>37.700000000000003</v>
      </c>
      <c r="AB401" s="1">
        <v>37.700000000000003</v>
      </c>
      <c r="AC401" s="1">
        <v>2.7</v>
      </c>
      <c r="AD401" s="1">
        <v>2.8</v>
      </c>
      <c r="AE401" s="1">
        <v>2.2000000000000002</v>
      </c>
      <c r="AF401" s="1">
        <v>0</v>
      </c>
      <c r="AG401" s="1">
        <f t="shared" si="114"/>
        <v>0.16899999999999998</v>
      </c>
      <c r="AH401" s="1">
        <f t="shared" si="115"/>
        <v>0.377</v>
      </c>
      <c r="AI401" s="1">
        <f t="shared" si="116"/>
        <v>0.377</v>
      </c>
      <c r="AJ401" s="1">
        <f t="shared" si="117"/>
        <v>2.7000000000000003E-2</v>
      </c>
      <c r="AK401" s="1">
        <f t="shared" si="118"/>
        <v>2.7999999999999997E-2</v>
      </c>
      <c r="AL401" s="1">
        <f t="shared" si="119"/>
        <v>2.2000000000000002E-2</v>
      </c>
      <c r="AM401" s="1">
        <f t="shared" si="120"/>
        <v>0</v>
      </c>
      <c r="AN401" s="1">
        <f t="shared" si="121"/>
        <v>2.8560999999999996E-2</v>
      </c>
      <c r="AO401" s="1">
        <f t="shared" si="122"/>
        <v>0.14212900000000001</v>
      </c>
      <c r="AP401" s="1">
        <f t="shared" si="123"/>
        <v>0.14212900000000001</v>
      </c>
      <c r="AQ401" s="1">
        <f t="shared" si="124"/>
        <v>7.2900000000000016E-4</v>
      </c>
      <c r="AR401" s="1">
        <f t="shared" si="125"/>
        <v>7.8399999999999987E-4</v>
      </c>
      <c r="AS401" s="1">
        <f t="shared" si="126"/>
        <v>4.8400000000000011E-4</v>
      </c>
      <c r="AT401" s="1">
        <f t="shared" si="127"/>
        <v>0</v>
      </c>
      <c r="AU401" s="1">
        <f t="shared" si="128"/>
        <v>3.1764586298028057</v>
      </c>
      <c r="AV401" s="1">
        <v>40.5</v>
      </c>
      <c r="AW401" s="1">
        <v>83.100000000000009</v>
      </c>
      <c r="AX401" s="1">
        <v>40.400000000000006</v>
      </c>
      <c r="AY401" s="1"/>
      <c r="AZ401" s="3">
        <v>1.109</v>
      </c>
      <c r="BA401">
        <f t="shared" si="129"/>
        <v>0.9928379588182632</v>
      </c>
      <c r="BB401" s="1">
        <v>16.273000717163086</v>
      </c>
      <c r="BC401" s="1">
        <v>6.1119999885559082</v>
      </c>
      <c r="BD401" s="1">
        <v>1.4819999933242798</v>
      </c>
      <c r="BE401" s="1">
        <v>11.015999794006348</v>
      </c>
      <c r="BF401" s="1">
        <v>2.6630001068115234</v>
      </c>
      <c r="BG401" s="1">
        <v>4.1329998970031738</v>
      </c>
      <c r="BH401" t="e">
        <f>#REF!*100</f>
        <v>#REF!</v>
      </c>
      <c r="BI401" t="s">
        <v>64</v>
      </c>
      <c r="BJ401" t="s">
        <v>61</v>
      </c>
      <c r="BK401">
        <v>0.31481599999999998</v>
      </c>
      <c r="BL401">
        <v>3.1764586298028057</v>
      </c>
      <c r="BM401">
        <v>5.4247598814824753</v>
      </c>
      <c r="BN401">
        <v>0.68518400000000002</v>
      </c>
      <c r="BO401">
        <v>0.48299999999999998</v>
      </c>
      <c r="BP401">
        <v>0.5</v>
      </c>
      <c r="BQ401">
        <v>0.499</v>
      </c>
      <c r="BR401" s="1">
        <v>0</v>
      </c>
      <c r="BS401" s="15">
        <v>3.444</v>
      </c>
      <c r="BT401" s="15">
        <v>3.444</v>
      </c>
      <c r="BU401" t="s">
        <v>90</v>
      </c>
      <c r="BV401" t="s">
        <v>90</v>
      </c>
    </row>
    <row r="402" spans="1:74" x14ac:dyDescent="0.25">
      <c r="A402" s="1">
        <v>1997</v>
      </c>
      <c r="B402" s="7" t="s">
        <v>79</v>
      </c>
      <c r="C402" s="1">
        <v>19</v>
      </c>
      <c r="D402">
        <v>0.45670321000000003</v>
      </c>
      <c r="E402" t="s">
        <v>82</v>
      </c>
      <c r="F402" s="1">
        <v>1</v>
      </c>
      <c r="G402" s="1">
        <v>0</v>
      </c>
      <c r="H402" s="1">
        <v>0</v>
      </c>
      <c r="I402" s="1">
        <v>193.39424423217773</v>
      </c>
      <c r="J402" s="1">
        <v>0</v>
      </c>
      <c r="K402" s="1">
        <v>1</v>
      </c>
      <c r="L402" s="1">
        <v>0</v>
      </c>
      <c r="M402" s="1">
        <v>0</v>
      </c>
      <c r="N402" s="1">
        <v>1</v>
      </c>
      <c r="O402" s="1">
        <v>0</v>
      </c>
      <c r="P402" s="1" t="s">
        <v>54</v>
      </c>
      <c r="Q402" s="1" t="s">
        <v>54</v>
      </c>
      <c r="R402" s="19">
        <v>3.5876109999999999</v>
      </c>
      <c r="S402" s="25">
        <v>18.823693499999997</v>
      </c>
      <c r="T402">
        <v>57.511001586914098</v>
      </c>
      <c r="U402" s="1">
        <v>21.986025799539956</v>
      </c>
      <c r="V402" s="1">
        <v>-10.645190291246099</v>
      </c>
      <c r="W402">
        <v>38.420081026576071</v>
      </c>
      <c r="X402" s="1">
        <v>12.4816</v>
      </c>
      <c r="Y402" s="1">
        <v>0.81821829080581665</v>
      </c>
      <c r="Z402" s="1">
        <v>16.899999999999999</v>
      </c>
      <c r="AA402" s="1">
        <v>37.700000000000003</v>
      </c>
      <c r="AB402" s="1">
        <v>37.700000000000003</v>
      </c>
      <c r="AC402" s="1">
        <v>2.7</v>
      </c>
      <c r="AD402" s="1">
        <v>2.8</v>
      </c>
      <c r="AE402" s="1">
        <v>2.2000000000000002</v>
      </c>
      <c r="AF402" s="1">
        <v>0</v>
      </c>
      <c r="AG402" s="1">
        <f t="shared" si="114"/>
        <v>0.16899999999999998</v>
      </c>
      <c r="AH402" s="1">
        <f t="shared" si="115"/>
        <v>0.377</v>
      </c>
      <c r="AI402" s="1">
        <f t="shared" si="116"/>
        <v>0.377</v>
      </c>
      <c r="AJ402" s="1">
        <f t="shared" si="117"/>
        <v>2.7000000000000003E-2</v>
      </c>
      <c r="AK402" s="1">
        <f t="shared" si="118"/>
        <v>2.7999999999999997E-2</v>
      </c>
      <c r="AL402" s="1">
        <f t="shared" si="119"/>
        <v>2.2000000000000002E-2</v>
      </c>
      <c r="AM402" s="1">
        <f t="shared" si="120"/>
        <v>0</v>
      </c>
      <c r="AN402" s="1">
        <f t="shared" si="121"/>
        <v>2.8560999999999996E-2</v>
      </c>
      <c r="AO402" s="1">
        <f t="shared" si="122"/>
        <v>0.14212900000000001</v>
      </c>
      <c r="AP402" s="1">
        <f t="shared" si="123"/>
        <v>0.14212900000000001</v>
      </c>
      <c r="AQ402" s="1">
        <f t="shared" si="124"/>
        <v>7.2900000000000016E-4</v>
      </c>
      <c r="AR402" s="1">
        <f t="shared" si="125"/>
        <v>7.8399999999999987E-4</v>
      </c>
      <c r="AS402" s="1">
        <f t="shared" si="126"/>
        <v>4.8400000000000011E-4</v>
      </c>
      <c r="AT402" s="1">
        <f t="shared" si="127"/>
        <v>0</v>
      </c>
      <c r="AU402" s="1">
        <f t="shared" si="128"/>
        <v>3.1764586298028057</v>
      </c>
      <c r="AV402" s="1">
        <v>40.5</v>
      </c>
      <c r="AW402" s="1">
        <v>83.100000000000009</v>
      </c>
      <c r="AX402" s="1">
        <v>40.400000000000006</v>
      </c>
      <c r="AY402" s="1"/>
      <c r="AZ402" s="3">
        <v>0.94499999999999995</v>
      </c>
      <c r="BA402">
        <f t="shared" si="129"/>
        <v>0.84601611459265891</v>
      </c>
      <c r="BB402" s="1">
        <v>16.29095458984375</v>
      </c>
      <c r="BC402" s="1">
        <v>6.0112824440002441</v>
      </c>
      <c r="BD402" s="1">
        <v>1.3992854356765747</v>
      </c>
      <c r="BE402" s="1">
        <v>11.642338752746582</v>
      </c>
      <c r="BF402" s="1">
        <v>2.7100632190704346</v>
      </c>
      <c r="BG402" s="1">
        <v>4.2959661483764648</v>
      </c>
      <c r="BH402" t="e">
        <f>#REF!*100</f>
        <v>#REF!</v>
      </c>
      <c r="BI402" t="s">
        <v>64</v>
      </c>
      <c r="BJ402" t="s">
        <v>61</v>
      </c>
      <c r="BK402">
        <v>0.31481599999999998</v>
      </c>
      <c r="BL402">
        <v>3.1764586298028057</v>
      </c>
      <c r="BM402">
        <v>5.264730821625851</v>
      </c>
      <c r="BN402">
        <v>0.68518400000000002</v>
      </c>
      <c r="BO402">
        <v>0.48299999999999998</v>
      </c>
      <c r="BP402">
        <v>0.501</v>
      </c>
      <c r="BQ402">
        <v>0.5</v>
      </c>
      <c r="BR402" s="1">
        <v>0</v>
      </c>
      <c r="BS402" s="15">
        <v>3.444</v>
      </c>
      <c r="BT402" s="15">
        <v>3.444</v>
      </c>
      <c r="BU402" t="s">
        <v>90</v>
      </c>
      <c r="BV402" t="s">
        <v>90</v>
      </c>
    </row>
    <row r="403" spans="1:74" x14ac:dyDescent="0.25">
      <c r="A403" s="1">
        <v>1998</v>
      </c>
      <c r="B403" s="7" t="s">
        <v>79</v>
      </c>
      <c r="C403" s="1">
        <v>19</v>
      </c>
      <c r="D403">
        <v>0.44839508</v>
      </c>
      <c r="E403" t="s">
        <v>82</v>
      </c>
      <c r="F403" s="1">
        <v>1</v>
      </c>
      <c r="G403" s="1">
        <v>0</v>
      </c>
      <c r="H403" s="1">
        <v>0</v>
      </c>
      <c r="I403" s="1">
        <v>192.98494424438476</v>
      </c>
      <c r="J403" s="1">
        <v>0</v>
      </c>
      <c r="K403" s="1">
        <v>1</v>
      </c>
      <c r="L403" s="1">
        <v>0</v>
      </c>
      <c r="M403" s="1">
        <v>0</v>
      </c>
      <c r="N403" s="1">
        <v>1</v>
      </c>
      <c r="O403" s="1">
        <v>0</v>
      </c>
      <c r="P403" s="1" t="s">
        <v>54</v>
      </c>
      <c r="Q403" s="1" t="s">
        <v>54</v>
      </c>
      <c r="R403" s="19">
        <v>3.3784149999999999</v>
      </c>
      <c r="S403" s="25">
        <v>17.7300985</v>
      </c>
      <c r="T403">
        <v>57.360000610351598</v>
      </c>
      <c r="U403" s="1">
        <v>22.678906452400636</v>
      </c>
      <c r="V403" s="1">
        <v>23.098786334102108</v>
      </c>
      <c r="W403">
        <v>18.890286702571586</v>
      </c>
      <c r="X403" s="1">
        <v>11.341200000000001</v>
      </c>
      <c r="Y403" s="1">
        <v>0.87881219387054443</v>
      </c>
      <c r="Z403" s="1">
        <v>16.899999999999999</v>
      </c>
      <c r="AA403" s="1">
        <v>37.700000000000003</v>
      </c>
      <c r="AB403" s="1">
        <v>37.700000000000003</v>
      </c>
      <c r="AC403" s="1">
        <v>2.7</v>
      </c>
      <c r="AD403" s="1">
        <v>2.8</v>
      </c>
      <c r="AE403" s="1">
        <v>2.2000000000000002</v>
      </c>
      <c r="AF403" s="1">
        <v>0</v>
      </c>
      <c r="AG403" s="1">
        <f t="shared" si="114"/>
        <v>0.16899999999999998</v>
      </c>
      <c r="AH403" s="1">
        <f t="shared" si="115"/>
        <v>0.377</v>
      </c>
      <c r="AI403" s="1">
        <f t="shared" si="116"/>
        <v>0.377</v>
      </c>
      <c r="AJ403" s="1">
        <f t="shared" si="117"/>
        <v>2.7000000000000003E-2</v>
      </c>
      <c r="AK403" s="1">
        <f t="shared" si="118"/>
        <v>2.7999999999999997E-2</v>
      </c>
      <c r="AL403" s="1">
        <f t="shared" si="119"/>
        <v>2.2000000000000002E-2</v>
      </c>
      <c r="AM403" s="1">
        <f t="shared" si="120"/>
        <v>0</v>
      </c>
      <c r="AN403" s="1">
        <f t="shared" si="121"/>
        <v>2.8560999999999996E-2</v>
      </c>
      <c r="AO403" s="1">
        <f t="shared" si="122"/>
        <v>0.14212900000000001</v>
      </c>
      <c r="AP403" s="1">
        <f t="shared" si="123"/>
        <v>0.14212900000000001</v>
      </c>
      <c r="AQ403" s="1">
        <f t="shared" si="124"/>
        <v>7.2900000000000016E-4</v>
      </c>
      <c r="AR403" s="1">
        <f t="shared" si="125"/>
        <v>7.8399999999999987E-4</v>
      </c>
      <c r="AS403" s="1">
        <f t="shared" si="126"/>
        <v>4.8400000000000011E-4</v>
      </c>
      <c r="AT403" s="1">
        <f t="shared" si="127"/>
        <v>0</v>
      </c>
      <c r="AU403" s="1">
        <f t="shared" si="128"/>
        <v>3.1764586298028057</v>
      </c>
      <c r="AV403" s="1">
        <v>40.5</v>
      </c>
      <c r="AW403" s="1">
        <v>83.100000000000009</v>
      </c>
      <c r="AX403" s="1">
        <v>40.400000000000006</v>
      </c>
      <c r="AY403" s="1"/>
      <c r="AZ403" s="3">
        <v>0.94299999999999995</v>
      </c>
      <c r="BA403">
        <f t="shared" si="129"/>
        <v>0.84422560429722471</v>
      </c>
      <c r="BB403" s="1">
        <v>16.56901741027832</v>
      </c>
      <c r="BC403" s="1">
        <v>6.1756992340087891</v>
      </c>
      <c r="BD403" s="1">
        <v>1.3696390390396118</v>
      </c>
      <c r="BE403" s="1">
        <v>12.097360610961914</v>
      </c>
      <c r="BF403" s="1">
        <v>2.6829378604888916</v>
      </c>
      <c r="BG403" s="1">
        <v>4.508997917175293</v>
      </c>
      <c r="BH403" t="e">
        <f>#REF!*100</f>
        <v>#REF!</v>
      </c>
      <c r="BI403" t="s">
        <v>64</v>
      </c>
      <c r="BJ403" t="s">
        <v>61</v>
      </c>
      <c r="BK403">
        <v>0.31481599999999998</v>
      </c>
      <c r="BL403">
        <v>3.1764586298028057</v>
      </c>
      <c r="BM403">
        <v>5.2626121767655656</v>
      </c>
      <c r="BN403">
        <v>0.68518400000000002</v>
      </c>
      <c r="BO403">
        <v>0.48299999999999998</v>
      </c>
      <c r="BP403">
        <v>0.502</v>
      </c>
      <c r="BQ403">
        <v>0.501</v>
      </c>
      <c r="BR403" s="1">
        <v>0</v>
      </c>
      <c r="BS403" s="15">
        <v>3.444</v>
      </c>
      <c r="BT403" s="15">
        <v>0.9</v>
      </c>
      <c r="BU403" t="s">
        <v>90</v>
      </c>
      <c r="BV403" t="s">
        <v>55</v>
      </c>
    </row>
    <row r="404" spans="1:74" x14ac:dyDescent="0.25">
      <c r="A404" s="1">
        <v>1999</v>
      </c>
      <c r="B404" s="7" t="s">
        <v>79</v>
      </c>
      <c r="C404" s="1">
        <v>19</v>
      </c>
      <c r="D404">
        <v>0.44601874000000002</v>
      </c>
      <c r="E404" t="s">
        <v>82</v>
      </c>
      <c r="F404" s="1">
        <v>1</v>
      </c>
      <c r="G404" s="1">
        <v>0</v>
      </c>
      <c r="H404" s="1">
        <v>0</v>
      </c>
      <c r="I404" s="1">
        <v>197.28259411621096</v>
      </c>
      <c r="J404" s="1">
        <v>0</v>
      </c>
      <c r="K404" s="1">
        <v>1</v>
      </c>
      <c r="L404" s="1">
        <v>0</v>
      </c>
      <c r="M404" s="1">
        <v>0</v>
      </c>
      <c r="N404" s="1">
        <v>0</v>
      </c>
      <c r="O404" s="1">
        <v>0</v>
      </c>
      <c r="P404" s="1" t="s">
        <v>55</v>
      </c>
      <c r="Q404" s="1" t="s">
        <v>55</v>
      </c>
      <c r="R404" s="19">
        <v>4.0840740000000002</v>
      </c>
      <c r="S404" s="25">
        <v>18.371805000000002</v>
      </c>
      <c r="T404">
        <v>54.435001373291001</v>
      </c>
      <c r="U404" s="1">
        <v>19.158521584103696</v>
      </c>
      <c r="V404" s="1">
        <v>4.7016370984375593</v>
      </c>
      <c r="W404">
        <v>26.192710061555459</v>
      </c>
      <c r="X404" s="1">
        <v>12.7875</v>
      </c>
      <c r="Y404" s="1">
        <v>0.93940609693527222</v>
      </c>
      <c r="Z404" s="1">
        <v>16.899999999999999</v>
      </c>
      <c r="AA404" s="1">
        <v>37.700000000000003</v>
      </c>
      <c r="AB404" s="1">
        <v>37.700000000000003</v>
      </c>
      <c r="AC404" s="1">
        <v>2.7</v>
      </c>
      <c r="AD404" s="1">
        <v>2.8</v>
      </c>
      <c r="AE404" s="1">
        <v>2.2000000000000002</v>
      </c>
      <c r="AF404" s="1">
        <v>0</v>
      </c>
      <c r="AG404" s="1">
        <f t="shared" si="114"/>
        <v>0.16899999999999998</v>
      </c>
      <c r="AH404" s="1">
        <f t="shared" si="115"/>
        <v>0.377</v>
      </c>
      <c r="AI404" s="1">
        <f t="shared" si="116"/>
        <v>0.377</v>
      </c>
      <c r="AJ404" s="1">
        <f t="shared" si="117"/>
        <v>2.7000000000000003E-2</v>
      </c>
      <c r="AK404" s="1">
        <f t="shared" si="118"/>
        <v>2.7999999999999997E-2</v>
      </c>
      <c r="AL404" s="1">
        <f t="shared" si="119"/>
        <v>2.2000000000000002E-2</v>
      </c>
      <c r="AM404" s="1">
        <f t="shared" si="120"/>
        <v>0</v>
      </c>
      <c r="AN404" s="1">
        <f t="shared" si="121"/>
        <v>2.8560999999999996E-2</v>
      </c>
      <c r="AO404" s="1">
        <f t="shared" si="122"/>
        <v>0.14212900000000001</v>
      </c>
      <c r="AP404" s="1">
        <f t="shared" si="123"/>
        <v>0.14212900000000001</v>
      </c>
      <c r="AQ404" s="1">
        <f t="shared" si="124"/>
        <v>7.2900000000000016E-4</v>
      </c>
      <c r="AR404" s="1">
        <f t="shared" si="125"/>
        <v>7.8399999999999987E-4</v>
      </c>
      <c r="AS404" s="1">
        <f t="shared" si="126"/>
        <v>4.8400000000000011E-4</v>
      </c>
      <c r="AT404" s="1">
        <f t="shared" si="127"/>
        <v>0</v>
      </c>
      <c r="AU404" s="1">
        <f t="shared" si="128"/>
        <v>3.1764586298028057</v>
      </c>
      <c r="AV404" s="1">
        <v>40.5</v>
      </c>
      <c r="AW404" s="1">
        <v>83.100000000000009</v>
      </c>
      <c r="AX404" s="1">
        <v>40.400000000000006</v>
      </c>
      <c r="AY404" s="1"/>
      <c r="AZ404" s="3">
        <v>0.96400000000000008</v>
      </c>
      <c r="BA404">
        <f t="shared" si="129"/>
        <v>0.86302596239928386</v>
      </c>
      <c r="BB404" s="1">
        <v>16.243810653686523</v>
      </c>
      <c r="BC404" s="1">
        <v>6.1810283660888672</v>
      </c>
      <c r="BD404" s="1">
        <v>1.4098656177520752</v>
      </c>
      <c r="BE404" s="1">
        <v>11.521531105041504</v>
      </c>
      <c r="BF404" s="1">
        <v>2.6280109882354736</v>
      </c>
      <c r="BG404" s="1">
        <v>4.3841261863708496</v>
      </c>
      <c r="BH404" t="e">
        <f>#REF!*100</f>
        <v>#REF!</v>
      </c>
      <c r="BI404" t="s">
        <v>64</v>
      </c>
      <c r="BJ404" t="s">
        <v>61</v>
      </c>
      <c r="BK404">
        <v>0.31481599999999998</v>
      </c>
      <c r="BL404">
        <v>3.1764586298028057</v>
      </c>
      <c r="BM404">
        <v>5.2846371887426544</v>
      </c>
      <c r="BN404">
        <v>0.68518400000000002</v>
      </c>
      <c r="BO404">
        <v>0.48299999999999998</v>
      </c>
      <c r="BP404">
        <v>0.503</v>
      </c>
      <c r="BQ404">
        <v>0.502</v>
      </c>
      <c r="BR404" s="1">
        <v>0</v>
      </c>
      <c r="BS404" s="15">
        <v>0.9</v>
      </c>
      <c r="BT404" s="15">
        <v>0.9</v>
      </c>
      <c r="BU404" t="s">
        <v>55</v>
      </c>
      <c r="BV404" t="s">
        <v>55</v>
      </c>
    </row>
    <row r="405" spans="1:74" x14ac:dyDescent="0.25">
      <c r="A405" s="1">
        <v>2000</v>
      </c>
      <c r="B405" s="7" t="s">
        <v>79</v>
      </c>
      <c r="C405" s="1">
        <v>19</v>
      </c>
      <c r="D405">
        <v>0.417236</v>
      </c>
      <c r="E405" t="s">
        <v>82</v>
      </c>
      <c r="F405" s="1">
        <v>1</v>
      </c>
      <c r="G405" s="1">
        <v>0</v>
      </c>
      <c r="H405" s="1">
        <v>0</v>
      </c>
      <c r="I405" s="1">
        <v>204.64999389648438</v>
      </c>
      <c r="J405" s="1">
        <v>0</v>
      </c>
      <c r="K405" s="1">
        <v>1</v>
      </c>
      <c r="L405" s="1">
        <v>0</v>
      </c>
      <c r="M405" s="1">
        <v>0</v>
      </c>
      <c r="N405" s="1">
        <v>0</v>
      </c>
      <c r="O405" s="1">
        <v>0</v>
      </c>
      <c r="P405" s="1" t="s">
        <v>55</v>
      </c>
      <c r="Q405" s="1" t="s">
        <v>55</v>
      </c>
      <c r="R405" s="19">
        <v>4.532743</v>
      </c>
      <c r="S405" s="25">
        <v>18.598423499999999</v>
      </c>
      <c r="T405">
        <v>54.939998626708999</v>
      </c>
      <c r="U405" s="1">
        <v>18.113001893198042</v>
      </c>
      <c r="V405" s="1">
        <v>-3.285875329636152</v>
      </c>
      <c r="W405">
        <v>29.4528251104893</v>
      </c>
      <c r="X405" s="1">
        <v>14.9376</v>
      </c>
      <c r="Y405" s="1">
        <v>1</v>
      </c>
      <c r="Z405" s="1">
        <v>16.899999999999999</v>
      </c>
      <c r="AA405" s="1">
        <v>37.700000000000003</v>
      </c>
      <c r="AB405" s="1">
        <v>37.700000000000003</v>
      </c>
      <c r="AC405" s="1">
        <v>2.7</v>
      </c>
      <c r="AD405" s="1">
        <v>2.8</v>
      </c>
      <c r="AE405" s="1">
        <v>2.2000000000000002</v>
      </c>
      <c r="AF405" s="1">
        <v>0</v>
      </c>
      <c r="AG405" s="1">
        <f t="shared" si="114"/>
        <v>0.16899999999999998</v>
      </c>
      <c r="AH405" s="1">
        <f t="shared" si="115"/>
        <v>0.377</v>
      </c>
      <c r="AI405" s="1">
        <f t="shared" si="116"/>
        <v>0.377</v>
      </c>
      <c r="AJ405" s="1">
        <f t="shared" si="117"/>
        <v>2.7000000000000003E-2</v>
      </c>
      <c r="AK405" s="1">
        <f t="shared" si="118"/>
        <v>2.7999999999999997E-2</v>
      </c>
      <c r="AL405" s="1">
        <f t="shared" si="119"/>
        <v>2.2000000000000002E-2</v>
      </c>
      <c r="AM405" s="1">
        <f t="shared" si="120"/>
        <v>0</v>
      </c>
      <c r="AN405" s="1">
        <f t="shared" si="121"/>
        <v>2.8560999999999996E-2</v>
      </c>
      <c r="AO405" s="1">
        <f t="shared" si="122"/>
        <v>0.14212900000000001</v>
      </c>
      <c r="AP405" s="1">
        <f t="shared" si="123"/>
        <v>0.14212900000000001</v>
      </c>
      <c r="AQ405" s="1">
        <f t="shared" si="124"/>
        <v>7.2900000000000016E-4</v>
      </c>
      <c r="AR405" s="1">
        <f t="shared" si="125"/>
        <v>7.8399999999999987E-4</v>
      </c>
      <c r="AS405" s="1">
        <f t="shared" si="126"/>
        <v>4.8400000000000011E-4</v>
      </c>
      <c r="AT405" s="1">
        <f t="shared" si="127"/>
        <v>0</v>
      </c>
      <c r="AU405" s="1">
        <f t="shared" si="128"/>
        <v>3.1764586298028057</v>
      </c>
      <c r="AV405" s="1">
        <v>40.5</v>
      </c>
      <c r="AW405" s="1">
        <v>83.100000000000009</v>
      </c>
      <c r="AX405" s="1">
        <v>40.400000000000006</v>
      </c>
      <c r="AY405" s="1"/>
      <c r="AZ405" s="3">
        <v>1</v>
      </c>
      <c r="BA405">
        <f t="shared" si="129"/>
        <v>0.89525514771709935</v>
      </c>
      <c r="BB405" s="1">
        <v>16.481231689453125</v>
      </c>
      <c r="BC405" s="1">
        <v>6.5447869300842285</v>
      </c>
      <c r="BD405" s="1">
        <v>1.6279709339141846</v>
      </c>
      <c r="BE405" s="1">
        <v>10.123787879943848</v>
      </c>
      <c r="BF405" s="1">
        <v>2.5182228088378906</v>
      </c>
      <c r="BG405" s="1">
        <v>4.0202112197875977</v>
      </c>
      <c r="BH405" t="e">
        <f>#REF!*100</f>
        <v>#REF!</v>
      </c>
      <c r="BI405" t="s">
        <v>64</v>
      </c>
      <c r="BJ405" t="s">
        <v>61</v>
      </c>
      <c r="BK405">
        <v>0.31481599999999998</v>
      </c>
      <c r="BL405">
        <v>3.1764586298028057</v>
      </c>
      <c r="BM405">
        <v>5.3213011731142457</v>
      </c>
      <c r="BN405">
        <v>0.68518400000000002</v>
      </c>
      <c r="BO405">
        <v>0.48299999999999998</v>
      </c>
      <c r="BP405">
        <v>0.505</v>
      </c>
      <c r="BQ405">
        <v>0.503</v>
      </c>
      <c r="BR405" s="1">
        <v>0</v>
      </c>
      <c r="BS405" s="15">
        <v>0.9</v>
      </c>
      <c r="BT405" s="15">
        <v>0.8</v>
      </c>
      <c r="BU405" t="s">
        <v>55</v>
      </c>
      <c r="BV405" t="s">
        <v>55</v>
      </c>
    </row>
    <row r="406" spans="1:74" x14ac:dyDescent="0.25">
      <c r="A406" s="1">
        <v>2001</v>
      </c>
      <c r="B406" s="7" t="s">
        <v>79</v>
      </c>
      <c r="C406" s="1">
        <v>19</v>
      </c>
      <c r="D406">
        <v>0.44129426999999999</v>
      </c>
      <c r="E406" t="s">
        <v>82</v>
      </c>
      <c r="F406" s="1">
        <v>1</v>
      </c>
      <c r="G406" s="1">
        <v>0</v>
      </c>
      <c r="H406" s="1">
        <v>0</v>
      </c>
      <c r="I406" s="1">
        <v>204.64999389648438</v>
      </c>
      <c r="J406" s="1">
        <v>0</v>
      </c>
      <c r="K406" s="1">
        <v>1</v>
      </c>
      <c r="L406" s="1">
        <v>0</v>
      </c>
      <c r="M406" s="1">
        <v>0</v>
      </c>
      <c r="N406" s="1">
        <v>0</v>
      </c>
      <c r="O406" s="1">
        <v>0</v>
      </c>
      <c r="P406" s="1" t="s">
        <v>55</v>
      </c>
      <c r="Q406" s="1" t="s">
        <v>55</v>
      </c>
      <c r="R406" s="19">
        <v>4.8495790000000003</v>
      </c>
      <c r="S406" s="25">
        <v>19.2979895</v>
      </c>
      <c r="T406">
        <v>55.685001373291001</v>
      </c>
      <c r="U406" s="1">
        <v>19.40563645219714</v>
      </c>
      <c r="V406" s="1">
        <v>13.384423133962665</v>
      </c>
      <c r="W406">
        <v>7.9969040562045848</v>
      </c>
      <c r="X406" s="1">
        <v>16.684999999999999</v>
      </c>
      <c r="Y406" s="1">
        <v>1</v>
      </c>
      <c r="Z406" s="1">
        <v>16.899999999999999</v>
      </c>
      <c r="AA406" s="1">
        <v>37.700000000000003</v>
      </c>
      <c r="AB406" s="1">
        <v>37.700000000000003</v>
      </c>
      <c r="AC406" s="1">
        <v>2.7</v>
      </c>
      <c r="AD406" s="1">
        <v>2.8</v>
      </c>
      <c r="AE406" s="1">
        <v>2.2000000000000002</v>
      </c>
      <c r="AF406" s="1">
        <v>0</v>
      </c>
      <c r="AG406" s="1">
        <f t="shared" si="114"/>
        <v>0.16899999999999998</v>
      </c>
      <c r="AH406" s="1">
        <f t="shared" si="115"/>
        <v>0.377</v>
      </c>
      <c r="AI406" s="1">
        <f t="shared" si="116"/>
        <v>0.377</v>
      </c>
      <c r="AJ406" s="1">
        <f t="shared" si="117"/>
        <v>2.7000000000000003E-2</v>
      </c>
      <c r="AK406" s="1">
        <f t="shared" si="118"/>
        <v>2.7999999999999997E-2</v>
      </c>
      <c r="AL406" s="1">
        <f t="shared" si="119"/>
        <v>2.2000000000000002E-2</v>
      </c>
      <c r="AM406" s="1">
        <f t="shared" si="120"/>
        <v>0</v>
      </c>
      <c r="AN406" s="1">
        <f t="shared" si="121"/>
        <v>2.8560999999999996E-2</v>
      </c>
      <c r="AO406" s="1">
        <f t="shared" si="122"/>
        <v>0.14212900000000001</v>
      </c>
      <c r="AP406" s="1">
        <f t="shared" si="123"/>
        <v>0.14212900000000001</v>
      </c>
      <c r="AQ406" s="1">
        <f t="shared" si="124"/>
        <v>7.2900000000000016E-4</v>
      </c>
      <c r="AR406" s="1">
        <f t="shared" si="125"/>
        <v>7.8399999999999987E-4</v>
      </c>
      <c r="AS406" s="1">
        <f t="shared" si="126"/>
        <v>4.8400000000000011E-4</v>
      </c>
      <c r="AT406" s="1">
        <f t="shared" si="127"/>
        <v>0</v>
      </c>
      <c r="AU406" s="1">
        <f t="shared" si="128"/>
        <v>3.1764586298028057</v>
      </c>
      <c r="AV406" s="1">
        <v>40.5</v>
      </c>
      <c r="AW406" s="1">
        <v>83.100000000000009</v>
      </c>
      <c r="AX406" s="1">
        <v>40.400000000000006</v>
      </c>
      <c r="AY406" s="1"/>
      <c r="AZ406" s="3">
        <v>1</v>
      </c>
      <c r="BA406">
        <f t="shared" si="129"/>
        <v>0.89525514771709935</v>
      </c>
      <c r="BB406" s="1">
        <v>16.554157257080078</v>
      </c>
      <c r="BC406" s="1">
        <v>6.1458182334899902</v>
      </c>
      <c r="BD406" s="1">
        <v>1.5243010520935059</v>
      </c>
      <c r="BE406" s="1">
        <v>10.860161781311035</v>
      </c>
      <c r="BF406" s="1">
        <v>2.6935644149780273</v>
      </c>
      <c r="BG406" s="1">
        <v>4.0318922996520996</v>
      </c>
      <c r="BH406" t="e">
        <f>#REF!*100</f>
        <v>#REF!</v>
      </c>
      <c r="BI406" t="s">
        <v>64</v>
      </c>
      <c r="BJ406" t="s">
        <v>61</v>
      </c>
      <c r="BK406">
        <v>0.31481599999999998</v>
      </c>
      <c r="BL406">
        <v>3.1764586298028057</v>
      </c>
      <c r="BM406">
        <v>5.3213011731142457</v>
      </c>
      <c r="BN406">
        <v>0.68518400000000002</v>
      </c>
      <c r="BO406">
        <v>0.48299999999999998</v>
      </c>
      <c r="BP406">
        <v>0.50600000000000001</v>
      </c>
      <c r="BQ406">
        <v>0.505</v>
      </c>
      <c r="BR406" s="1">
        <v>0</v>
      </c>
      <c r="BS406" s="15">
        <v>0.8</v>
      </c>
      <c r="BT406" s="15">
        <v>0.8</v>
      </c>
      <c r="BU406" t="s">
        <v>55</v>
      </c>
      <c r="BV406" t="s">
        <v>55</v>
      </c>
    </row>
    <row r="407" spans="1:74" x14ac:dyDescent="0.25">
      <c r="A407" s="1">
        <v>2002</v>
      </c>
      <c r="B407" s="7" t="s">
        <v>79</v>
      </c>
      <c r="C407" s="1">
        <v>19</v>
      </c>
      <c r="D407">
        <v>0.45108882</v>
      </c>
      <c r="E407" t="s">
        <v>82</v>
      </c>
      <c r="F407" s="1">
        <v>1</v>
      </c>
      <c r="G407" s="1">
        <v>0</v>
      </c>
      <c r="H407" s="1">
        <v>0</v>
      </c>
      <c r="I407" s="1">
        <v>193.39424423217773</v>
      </c>
      <c r="J407" s="1">
        <v>0</v>
      </c>
      <c r="K407" s="1">
        <v>1</v>
      </c>
      <c r="L407" s="1">
        <v>0</v>
      </c>
      <c r="M407" s="1">
        <v>0</v>
      </c>
      <c r="N407" s="1">
        <v>0</v>
      </c>
      <c r="O407" s="1">
        <v>0</v>
      </c>
      <c r="P407" s="1" t="s">
        <v>55</v>
      </c>
      <c r="Q407" s="1" t="s">
        <v>55</v>
      </c>
      <c r="R407" s="19">
        <v>4.8322940000000001</v>
      </c>
      <c r="S407" s="25">
        <v>19.229565000000001</v>
      </c>
      <c r="T407">
        <v>52.673999786377003</v>
      </c>
      <c r="U407" s="1">
        <v>18.142140100192353</v>
      </c>
      <c r="V407" s="1">
        <v>2.6721899466837349</v>
      </c>
      <c r="W407">
        <v>33.022876078637097</v>
      </c>
      <c r="X407" s="1">
        <v>16.2986</v>
      </c>
      <c r="Y407" s="1">
        <v>0.40627112984657288</v>
      </c>
      <c r="Z407" s="1">
        <v>16.899999999999999</v>
      </c>
      <c r="AA407" s="1">
        <v>37.700000000000003</v>
      </c>
      <c r="AB407" s="1">
        <v>37.700000000000003</v>
      </c>
      <c r="AC407" s="1">
        <v>2.7</v>
      </c>
      <c r="AD407" s="1">
        <v>2.8</v>
      </c>
      <c r="AE407" s="1">
        <v>2.2000000000000002</v>
      </c>
      <c r="AF407" s="1">
        <v>0</v>
      </c>
      <c r="AG407" s="1">
        <f t="shared" si="114"/>
        <v>0.16899999999999998</v>
      </c>
      <c r="AH407" s="1">
        <f t="shared" si="115"/>
        <v>0.377</v>
      </c>
      <c r="AI407" s="1">
        <f t="shared" si="116"/>
        <v>0.377</v>
      </c>
      <c r="AJ407" s="1">
        <f t="shared" si="117"/>
        <v>2.7000000000000003E-2</v>
      </c>
      <c r="AK407" s="1">
        <f t="shared" si="118"/>
        <v>2.7999999999999997E-2</v>
      </c>
      <c r="AL407" s="1">
        <f t="shared" si="119"/>
        <v>2.2000000000000002E-2</v>
      </c>
      <c r="AM407" s="1">
        <f t="shared" si="120"/>
        <v>0</v>
      </c>
      <c r="AN407" s="1">
        <f t="shared" si="121"/>
        <v>2.8560999999999996E-2</v>
      </c>
      <c r="AO407" s="1">
        <f t="shared" si="122"/>
        <v>0.14212900000000001</v>
      </c>
      <c r="AP407" s="1">
        <f t="shared" si="123"/>
        <v>0.14212900000000001</v>
      </c>
      <c r="AQ407" s="1">
        <f t="shared" si="124"/>
        <v>7.2900000000000016E-4</v>
      </c>
      <c r="AR407" s="1">
        <f t="shared" si="125"/>
        <v>7.8399999999999987E-4</v>
      </c>
      <c r="AS407" s="1">
        <f t="shared" si="126"/>
        <v>4.8400000000000011E-4</v>
      </c>
      <c r="AT407" s="1">
        <f t="shared" si="127"/>
        <v>0</v>
      </c>
      <c r="AU407" s="1">
        <f t="shared" si="128"/>
        <v>3.1764586298028057</v>
      </c>
      <c r="AV407" s="1">
        <v>40.5</v>
      </c>
      <c r="AW407" s="1">
        <v>83.100000000000009</v>
      </c>
      <c r="AX407" s="1">
        <v>40.400000000000006</v>
      </c>
      <c r="AY407" s="1"/>
      <c r="AZ407" s="3">
        <v>0.94499999999999995</v>
      </c>
      <c r="BA407">
        <f t="shared" si="129"/>
        <v>0.84601611459265891</v>
      </c>
      <c r="BB407" s="1">
        <v>16.711565017700195</v>
      </c>
      <c r="BC407" s="1">
        <v>6.0812053680419922</v>
      </c>
      <c r="BD407" s="1">
        <v>1.3678873777389526</v>
      </c>
      <c r="BE407" s="1">
        <v>12.217061996459961</v>
      </c>
      <c r="BF407" s="1">
        <v>2.7480678558349609</v>
      </c>
      <c r="BG407" s="1">
        <v>4.4456915855407715</v>
      </c>
      <c r="BH407" t="e">
        <f>#REF!*100</f>
        <v>#REF!</v>
      </c>
      <c r="BI407" t="s">
        <v>64</v>
      </c>
      <c r="BJ407" t="s">
        <v>61</v>
      </c>
      <c r="BK407">
        <v>0.31481599999999998</v>
      </c>
      <c r="BL407">
        <v>3.1764586298028057</v>
      </c>
      <c r="BM407">
        <v>5.264730821625851</v>
      </c>
      <c r="BN407">
        <v>0.68518400000000002</v>
      </c>
      <c r="BO407">
        <v>0.48299999999999998</v>
      </c>
      <c r="BP407">
        <v>0.50700000000000001</v>
      </c>
      <c r="BQ407">
        <v>0.50600000000000001</v>
      </c>
      <c r="BR407" s="1">
        <v>0</v>
      </c>
      <c r="BS407" s="15">
        <v>0.8</v>
      </c>
      <c r="BT407" s="15">
        <v>0.8</v>
      </c>
      <c r="BU407" t="s">
        <v>55</v>
      </c>
      <c r="BV407" t="s">
        <v>55</v>
      </c>
    </row>
    <row r="408" spans="1:74" x14ac:dyDescent="0.25">
      <c r="A408" s="1">
        <v>2003</v>
      </c>
      <c r="B408" s="7" t="s">
        <v>79</v>
      </c>
      <c r="C408" s="1">
        <v>19</v>
      </c>
      <c r="D408">
        <v>0.43712002</v>
      </c>
      <c r="E408" t="s">
        <v>82</v>
      </c>
      <c r="F408" s="1">
        <v>1</v>
      </c>
      <c r="G408" s="1">
        <v>0</v>
      </c>
      <c r="H408" s="1">
        <v>0</v>
      </c>
      <c r="I408" s="1">
        <v>170.47344491577147</v>
      </c>
      <c r="J408" s="1">
        <v>0</v>
      </c>
      <c r="K408" s="1">
        <v>1</v>
      </c>
      <c r="L408" s="1">
        <v>0</v>
      </c>
      <c r="M408" s="1">
        <v>0</v>
      </c>
      <c r="N408" s="1">
        <v>0</v>
      </c>
      <c r="O408" s="1">
        <v>0</v>
      </c>
      <c r="P408" s="1" t="s">
        <v>55</v>
      </c>
      <c r="Q408" s="1" t="s">
        <v>55</v>
      </c>
      <c r="R408" s="19">
        <v>4.6491090000000002</v>
      </c>
      <c r="S408" s="25">
        <v>19.291569500000001</v>
      </c>
      <c r="T408">
        <v>51.393001556396499</v>
      </c>
      <c r="U408" s="1">
        <v>16.723617969754454</v>
      </c>
      <c r="V408" s="1">
        <v>-7.2186698962588229</v>
      </c>
      <c r="W408">
        <v>34.93375573873692</v>
      </c>
      <c r="X408" s="1">
        <v>16.7606</v>
      </c>
      <c r="Y408" s="1">
        <v>0.40627112984657288</v>
      </c>
      <c r="Z408" s="1">
        <v>16.899999999999999</v>
      </c>
      <c r="AA408" s="1">
        <v>37.700000000000003</v>
      </c>
      <c r="AB408" s="1">
        <v>37.700000000000003</v>
      </c>
      <c r="AC408" s="1">
        <v>2.7</v>
      </c>
      <c r="AD408" s="1">
        <v>2.8</v>
      </c>
      <c r="AE408" s="1">
        <v>2.2000000000000002</v>
      </c>
      <c r="AF408" s="1">
        <v>0</v>
      </c>
      <c r="AG408" s="1">
        <f t="shared" si="114"/>
        <v>0.16899999999999998</v>
      </c>
      <c r="AH408" s="1">
        <f t="shared" si="115"/>
        <v>0.377</v>
      </c>
      <c r="AI408" s="1">
        <f t="shared" si="116"/>
        <v>0.377</v>
      </c>
      <c r="AJ408" s="1">
        <f t="shared" si="117"/>
        <v>2.7000000000000003E-2</v>
      </c>
      <c r="AK408" s="1">
        <f t="shared" si="118"/>
        <v>2.7999999999999997E-2</v>
      </c>
      <c r="AL408" s="1">
        <f t="shared" si="119"/>
        <v>2.2000000000000002E-2</v>
      </c>
      <c r="AM408" s="1">
        <f t="shared" si="120"/>
        <v>0</v>
      </c>
      <c r="AN408" s="1">
        <f t="shared" si="121"/>
        <v>2.8560999999999996E-2</v>
      </c>
      <c r="AO408" s="1">
        <f t="shared" si="122"/>
        <v>0.14212900000000001</v>
      </c>
      <c r="AP408" s="1">
        <f t="shared" si="123"/>
        <v>0.14212900000000001</v>
      </c>
      <c r="AQ408" s="1">
        <f t="shared" si="124"/>
        <v>7.2900000000000016E-4</v>
      </c>
      <c r="AR408" s="1">
        <f t="shared" si="125"/>
        <v>7.8399999999999987E-4</v>
      </c>
      <c r="AS408" s="1">
        <f t="shared" si="126"/>
        <v>4.8400000000000011E-4</v>
      </c>
      <c r="AT408" s="1">
        <f t="shared" si="127"/>
        <v>0</v>
      </c>
      <c r="AU408" s="1">
        <f t="shared" si="128"/>
        <v>3.1764586298028057</v>
      </c>
      <c r="AV408" s="1">
        <v>40.5</v>
      </c>
      <c r="AW408" s="1">
        <v>83.100000000000009</v>
      </c>
      <c r="AX408" s="1">
        <v>40.400000000000006</v>
      </c>
      <c r="AY408" s="1"/>
      <c r="AZ408" s="3">
        <v>0.83299999999999996</v>
      </c>
      <c r="BA408">
        <f t="shared" si="129"/>
        <v>0.74574753804834371</v>
      </c>
      <c r="BB408" s="1">
        <v>16.643795013427734</v>
      </c>
      <c r="BC408" s="1">
        <v>6.2641816139221191</v>
      </c>
      <c r="BD408" s="1">
        <v>1.4287545680999756</v>
      </c>
      <c r="BE408" s="1">
        <v>11.649163246154785</v>
      </c>
      <c r="BF408" s="1">
        <v>2.6569783687591553</v>
      </c>
      <c r="BG408" s="1">
        <v>4.3843650817871094</v>
      </c>
      <c r="BH408" t="e">
        <f>#REF!*100</f>
        <v>#REF!</v>
      </c>
      <c r="BI408" t="s">
        <v>64</v>
      </c>
      <c r="BJ408" t="s">
        <v>61</v>
      </c>
      <c r="BK408">
        <v>0.31481599999999998</v>
      </c>
      <c r="BL408">
        <v>3.1764586298028057</v>
      </c>
      <c r="BM408">
        <v>5.138579536298951</v>
      </c>
      <c r="BN408">
        <v>0.68518400000000002</v>
      </c>
      <c r="BO408">
        <v>0.48299999999999998</v>
      </c>
      <c r="BP408">
        <v>0.50800000000000001</v>
      </c>
      <c r="BQ408">
        <v>0.50700000000000001</v>
      </c>
      <c r="BR408" s="1">
        <v>0</v>
      </c>
      <c r="BS408" s="15">
        <v>0.8</v>
      </c>
      <c r="BT408" s="15">
        <v>0.8</v>
      </c>
      <c r="BU408" t="s">
        <v>55</v>
      </c>
      <c r="BV408" t="s">
        <v>55</v>
      </c>
    </row>
    <row r="409" spans="1:74" x14ac:dyDescent="0.25">
      <c r="A409" s="1">
        <v>2004</v>
      </c>
      <c r="B409" s="7" t="s">
        <v>79</v>
      </c>
      <c r="C409" s="1">
        <v>19</v>
      </c>
      <c r="D409">
        <v>0.42949440999999999</v>
      </c>
      <c r="E409" t="s">
        <v>82</v>
      </c>
      <c r="F409" s="1">
        <v>1</v>
      </c>
      <c r="G409" s="1">
        <v>0</v>
      </c>
      <c r="H409" s="1">
        <v>0</v>
      </c>
      <c r="I409" s="1">
        <v>189.71054434204103</v>
      </c>
      <c r="J409" s="1">
        <v>0</v>
      </c>
      <c r="K409" s="1">
        <v>1</v>
      </c>
      <c r="L409" s="1">
        <v>0</v>
      </c>
      <c r="M409" s="1">
        <v>0</v>
      </c>
      <c r="N409" s="1">
        <v>0</v>
      </c>
      <c r="O409" s="1">
        <v>0</v>
      </c>
      <c r="P409" s="1" t="s">
        <v>55</v>
      </c>
      <c r="Q409" s="1" t="s">
        <v>55</v>
      </c>
      <c r="R409" s="19">
        <v>4.7661550000000004</v>
      </c>
      <c r="S409" s="25">
        <v>19.812114000000001</v>
      </c>
      <c r="T409">
        <v>53.846000671386697</v>
      </c>
      <c r="U409" s="1">
        <v>19.169102035111564</v>
      </c>
      <c r="V409" s="1">
        <v>-11.539102587998261</v>
      </c>
      <c r="W409">
        <v>33.953724338534613</v>
      </c>
      <c r="X409" s="1">
        <v>18.174600000000002</v>
      </c>
      <c r="Y409" s="1">
        <v>0.40627112984657288</v>
      </c>
      <c r="Z409" s="1">
        <v>16.899999999999999</v>
      </c>
      <c r="AA409" s="1">
        <v>37.700000000000003</v>
      </c>
      <c r="AB409" s="1">
        <v>37.700000000000003</v>
      </c>
      <c r="AC409" s="1">
        <v>2.7</v>
      </c>
      <c r="AD409" s="1">
        <v>2.8</v>
      </c>
      <c r="AE409" s="1">
        <v>2.2000000000000002</v>
      </c>
      <c r="AF409" s="1">
        <v>0</v>
      </c>
      <c r="AG409" s="1">
        <f t="shared" si="114"/>
        <v>0.16899999999999998</v>
      </c>
      <c r="AH409" s="1">
        <f t="shared" si="115"/>
        <v>0.377</v>
      </c>
      <c r="AI409" s="1">
        <f t="shared" si="116"/>
        <v>0.377</v>
      </c>
      <c r="AJ409" s="1">
        <f t="shared" si="117"/>
        <v>2.7000000000000003E-2</v>
      </c>
      <c r="AK409" s="1">
        <f t="shared" si="118"/>
        <v>2.7999999999999997E-2</v>
      </c>
      <c r="AL409" s="1">
        <f t="shared" si="119"/>
        <v>2.2000000000000002E-2</v>
      </c>
      <c r="AM409" s="1">
        <f t="shared" si="120"/>
        <v>0</v>
      </c>
      <c r="AN409" s="1">
        <f t="shared" si="121"/>
        <v>2.8560999999999996E-2</v>
      </c>
      <c r="AO409" s="1">
        <f t="shared" si="122"/>
        <v>0.14212900000000001</v>
      </c>
      <c r="AP409" s="1">
        <f t="shared" si="123"/>
        <v>0.14212900000000001</v>
      </c>
      <c r="AQ409" s="1">
        <f t="shared" si="124"/>
        <v>7.2900000000000016E-4</v>
      </c>
      <c r="AR409" s="1">
        <f t="shared" si="125"/>
        <v>7.8399999999999987E-4</v>
      </c>
      <c r="AS409" s="1">
        <f t="shared" si="126"/>
        <v>4.8400000000000011E-4</v>
      </c>
      <c r="AT409" s="1">
        <f t="shared" si="127"/>
        <v>0</v>
      </c>
      <c r="AU409" s="1">
        <f t="shared" si="128"/>
        <v>3.1764586298028057</v>
      </c>
      <c r="AV409" s="1">
        <v>40.5</v>
      </c>
      <c r="AW409" s="1">
        <v>83.100000000000009</v>
      </c>
      <c r="AX409" s="1">
        <v>40.400000000000006</v>
      </c>
      <c r="AY409" s="1"/>
      <c r="AZ409" s="3">
        <v>0.92700000000000005</v>
      </c>
      <c r="BA409">
        <f t="shared" si="129"/>
        <v>0.82990152193375122</v>
      </c>
      <c r="BB409" s="1">
        <v>16.6148681640625</v>
      </c>
      <c r="BC409" s="1">
        <v>6.382728099822998</v>
      </c>
      <c r="BD409" s="1">
        <v>1.515281081199646</v>
      </c>
      <c r="BE409" s="1">
        <v>10.964875221252441</v>
      </c>
      <c r="BF409" s="1">
        <v>2.6030981540679932</v>
      </c>
      <c r="BG409" s="1">
        <v>4.2122402191162109</v>
      </c>
      <c r="BH409" t="e">
        <f>#REF!*100</f>
        <v>#REF!</v>
      </c>
      <c r="BI409" t="s">
        <v>64</v>
      </c>
      <c r="BJ409" t="s">
        <v>61</v>
      </c>
      <c r="BK409">
        <v>0.31481599999999998</v>
      </c>
      <c r="BL409">
        <v>3.1764586298028057</v>
      </c>
      <c r="BM409">
        <v>5.2454994596979638</v>
      </c>
      <c r="BN409">
        <v>0.68518400000000002</v>
      </c>
      <c r="BO409">
        <v>0.48299999999999998</v>
      </c>
      <c r="BP409">
        <v>0.50900000000000001</v>
      </c>
      <c r="BQ409">
        <v>0.50800000000000001</v>
      </c>
      <c r="BR409" s="1">
        <v>0</v>
      </c>
      <c r="BS409" s="15">
        <v>0.8</v>
      </c>
      <c r="BT409" s="15">
        <v>0.8</v>
      </c>
      <c r="BU409" t="s">
        <v>55</v>
      </c>
      <c r="BV409" t="s">
        <v>55</v>
      </c>
    </row>
    <row r="410" spans="1:74" x14ac:dyDescent="0.25">
      <c r="A410" s="1">
        <v>2005</v>
      </c>
      <c r="B410" s="7" t="s">
        <v>79</v>
      </c>
      <c r="C410" s="1">
        <v>19</v>
      </c>
      <c r="D410">
        <v>0.45283841000000002</v>
      </c>
      <c r="E410" t="s">
        <v>82</v>
      </c>
      <c r="F410" s="1">
        <v>1</v>
      </c>
      <c r="G410" s="1">
        <v>0</v>
      </c>
      <c r="H410" s="1">
        <v>0</v>
      </c>
      <c r="I410" s="1">
        <v>212.22204367065427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1</v>
      </c>
      <c r="P410" s="1">
        <v>0</v>
      </c>
      <c r="Q410" s="1">
        <v>0</v>
      </c>
      <c r="R410" s="19">
        <v>4.0940269999999996</v>
      </c>
      <c r="S410" s="25">
        <v>21.105789999999999</v>
      </c>
      <c r="T410">
        <v>57.428001403808601</v>
      </c>
      <c r="U410" s="1">
        <v>20.468677012516967</v>
      </c>
      <c r="V410" s="1">
        <v>-9.8722931586192271</v>
      </c>
      <c r="W410">
        <v>29.60405935129765</v>
      </c>
      <c r="X410" s="1">
        <v>17.673300000000001</v>
      </c>
      <c r="Y410" s="1">
        <v>0.40627112984657288</v>
      </c>
      <c r="Z410" s="1">
        <v>16.899999999999999</v>
      </c>
      <c r="AA410" s="1">
        <v>37.700000000000003</v>
      </c>
      <c r="AB410" s="1">
        <v>37.700000000000003</v>
      </c>
      <c r="AC410" s="1">
        <v>2.7</v>
      </c>
      <c r="AD410" s="1">
        <v>2.8</v>
      </c>
      <c r="AE410" s="1">
        <v>2.2000000000000002</v>
      </c>
      <c r="AF410" s="1">
        <v>0</v>
      </c>
      <c r="AG410" s="1">
        <f t="shared" si="114"/>
        <v>0.16899999999999998</v>
      </c>
      <c r="AH410" s="1">
        <f t="shared" si="115"/>
        <v>0.377</v>
      </c>
      <c r="AI410" s="1">
        <f t="shared" si="116"/>
        <v>0.377</v>
      </c>
      <c r="AJ410" s="1">
        <f t="shared" si="117"/>
        <v>2.7000000000000003E-2</v>
      </c>
      <c r="AK410" s="1">
        <f t="shared" si="118"/>
        <v>2.7999999999999997E-2</v>
      </c>
      <c r="AL410" s="1">
        <f t="shared" si="119"/>
        <v>2.2000000000000002E-2</v>
      </c>
      <c r="AM410" s="1">
        <f t="shared" si="120"/>
        <v>0</v>
      </c>
      <c r="AN410" s="1">
        <f t="shared" si="121"/>
        <v>2.8560999999999996E-2</v>
      </c>
      <c r="AO410" s="1">
        <f t="shared" si="122"/>
        <v>0.14212900000000001</v>
      </c>
      <c r="AP410" s="1">
        <f t="shared" si="123"/>
        <v>0.14212900000000001</v>
      </c>
      <c r="AQ410" s="1">
        <f t="shared" si="124"/>
        <v>7.2900000000000016E-4</v>
      </c>
      <c r="AR410" s="1">
        <f t="shared" si="125"/>
        <v>7.8399999999999987E-4</v>
      </c>
      <c r="AS410" s="1">
        <f t="shared" si="126"/>
        <v>4.8400000000000011E-4</v>
      </c>
      <c r="AT410" s="1">
        <f t="shared" si="127"/>
        <v>0</v>
      </c>
      <c r="AU410" s="1">
        <f t="shared" si="128"/>
        <v>3.1764586298028057</v>
      </c>
      <c r="AV410" s="1">
        <v>40.5</v>
      </c>
      <c r="AW410" s="1">
        <v>83.100000000000009</v>
      </c>
      <c r="AX410" s="1">
        <v>40.400000000000006</v>
      </c>
      <c r="AY410" s="1"/>
      <c r="AZ410" s="3">
        <v>1.0369999999999999</v>
      </c>
      <c r="BA410">
        <f t="shared" si="129"/>
        <v>0.928379588182632</v>
      </c>
      <c r="BB410" s="1">
        <v>16.399999618530273</v>
      </c>
      <c r="BC410" s="1">
        <v>6.2680602073669434</v>
      </c>
      <c r="BD410" s="1">
        <v>1.0652933120727539</v>
      </c>
      <c r="BE410" s="1">
        <v>15.394821166992188</v>
      </c>
      <c r="BF410" s="1">
        <v>2.6164393424987793</v>
      </c>
      <c r="BG410" s="1">
        <v>5.8838820457458496</v>
      </c>
      <c r="BH410" t="e">
        <f>#REF!*100</f>
        <v>#REF!</v>
      </c>
      <c r="BI410" t="s">
        <v>64</v>
      </c>
      <c r="BJ410" t="s">
        <v>61</v>
      </c>
      <c r="BK410">
        <v>0.31481599999999998</v>
      </c>
      <c r="BL410">
        <v>3.1764586298028057</v>
      </c>
      <c r="BM410">
        <v>5.3576331023616346</v>
      </c>
      <c r="BN410">
        <v>0.68518400000000002</v>
      </c>
      <c r="BO410">
        <v>0.48299999999999998</v>
      </c>
      <c r="BP410">
        <v>0.51100000000000001</v>
      </c>
      <c r="BQ410">
        <v>0.50900000000000001</v>
      </c>
      <c r="BR410" s="1">
        <v>0</v>
      </c>
      <c r="BS410" s="15">
        <v>0.8</v>
      </c>
      <c r="BT410" s="15">
        <v>0.5</v>
      </c>
      <c r="BU410" t="s">
        <v>55</v>
      </c>
      <c r="BV410" t="s">
        <v>55</v>
      </c>
    </row>
    <row r="411" spans="1:74" x14ac:dyDescent="0.25">
      <c r="A411" s="1">
        <v>2006</v>
      </c>
      <c r="B411" s="7" t="s">
        <v>79</v>
      </c>
      <c r="C411" s="1">
        <v>19</v>
      </c>
      <c r="D411">
        <v>0.40925439000000002</v>
      </c>
      <c r="E411" t="s">
        <v>82</v>
      </c>
      <c r="F411" s="1">
        <v>1</v>
      </c>
      <c r="G411" s="1">
        <v>0</v>
      </c>
      <c r="H411" s="1">
        <v>0</v>
      </c>
      <c r="I411" s="1">
        <v>233.09634304809572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</v>
      </c>
      <c r="P411" s="1">
        <v>0</v>
      </c>
      <c r="Q411" s="1">
        <v>0</v>
      </c>
      <c r="R411" s="19">
        <v>5.0517589999999997</v>
      </c>
      <c r="S411" s="25">
        <v>22.662146499999999</v>
      </c>
      <c r="T411">
        <v>59.2760009765625</v>
      </c>
      <c r="U411" s="1">
        <v>22.146969950516624</v>
      </c>
      <c r="V411" s="1">
        <v>-2.0589991732632185</v>
      </c>
      <c r="W411">
        <v>17.904315549063583</v>
      </c>
      <c r="X411" s="1">
        <v>22.061499999999999</v>
      </c>
      <c r="Y411" s="1">
        <v>0.24237558245658875</v>
      </c>
      <c r="Z411" s="1">
        <v>16.899999999999999</v>
      </c>
      <c r="AA411" s="1">
        <v>37.700000000000003</v>
      </c>
      <c r="AB411" s="1">
        <v>37.700000000000003</v>
      </c>
      <c r="AC411" s="1">
        <v>2.7</v>
      </c>
      <c r="AD411" s="1">
        <v>2.8</v>
      </c>
      <c r="AE411" s="1">
        <v>2.2000000000000002</v>
      </c>
      <c r="AF411" s="1">
        <v>0</v>
      </c>
      <c r="AG411" s="1">
        <f t="shared" si="114"/>
        <v>0.16899999999999998</v>
      </c>
      <c r="AH411" s="1">
        <f t="shared" si="115"/>
        <v>0.377</v>
      </c>
      <c r="AI411" s="1">
        <f t="shared" si="116"/>
        <v>0.377</v>
      </c>
      <c r="AJ411" s="1">
        <f t="shared" si="117"/>
        <v>2.7000000000000003E-2</v>
      </c>
      <c r="AK411" s="1">
        <f t="shared" si="118"/>
        <v>2.7999999999999997E-2</v>
      </c>
      <c r="AL411" s="1">
        <f t="shared" si="119"/>
        <v>2.2000000000000002E-2</v>
      </c>
      <c r="AM411" s="1">
        <f t="shared" si="120"/>
        <v>0</v>
      </c>
      <c r="AN411" s="1">
        <f t="shared" si="121"/>
        <v>2.8560999999999996E-2</v>
      </c>
      <c r="AO411" s="1">
        <f t="shared" si="122"/>
        <v>0.14212900000000001</v>
      </c>
      <c r="AP411" s="1">
        <f t="shared" si="123"/>
        <v>0.14212900000000001</v>
      </c>
      <c r="AQ411" s="1">
        <f t="shared" si="124"/>
        <v>7.2900000000000016E-4</v>
      </c>
      <c r="AR411" s="1">
        <f t="shared" si="125"/>
        <v>7.8399999999999987E-4</v>
      </c>
      <c r="AS411" s="1">
        <f t="shared" si="126"/>
        <v>4.8400000000000011E-4</v>
      </c>
      <c r="AT411" s="1">
        <f t="shared" si="127"/>
        <v>0</v>
      </c>
      <c r="AU411" s="1">
        <f t="shared" si="128"/>
        <v>3.1764586298028057</v>
      </c>
      <c r="AV411" s="1">
        <v>40.5</v>
      </c>
      <c r="AW411" s="1">
        <v>83.100000000000009</v>
      </c>
      <c r="AX411" s="1">
        <v>40.400000000000006</v>
      </c>
      <c r="AY411" s="1"/>
      <c r="AZ411" s="3">
        <v>1.139</v>
      </c>
      <c r="BA411">
        <f t="shared" si="129"/>
        <v>1.0196956132497763</v>
      </c>
      <c r="BB411" s="1">
        <v>16.399999618530273</v>
      </c>
      <c r="BC411" s="1">
        <v>6.6051511764526367</v>
      </c>
      <c r="BD411" s="1">
        <v>1.7699264287948608</v>
      </c>
      <c r="BE411" s="1">
        <v>9.2659215927124023</v>
      </c>
      <c r="BF411" s="1">
        <v>2.4829106330871582</v>
      </c>
      <c r="BG411" s="1">
        <v>3.7318789958953857</v>
      </c>
      <c r="BH411" t="e">
        <f>#REF!*100</f>
        <v>#REF!</v>
      </c>
      <c r="BI411" t="s">
        <v>64</v>
      </c>
      <c r="BJ411" t="s">
        <v>61</v>
      </c>
      <c r="BK411">
        <v>0.31481599999999998</v>
      </c>
      <c r="BL411">
        <v>3.1764586298028057</v>
      </c>
      <c r="BM411">
        <v>5.4514518575792907</v>
      </c>
      <c r="BN411">
        <v>0.68518400000000002</v>
      </c>
      <c r="BO411">
        <v>0.48299999999999998</v>
      </c>
      <c r="BP411">
        <v>0.51200000000000001</v>
      </c>
      <c r="BQ411">
        <v>0.51100000000000001</v>
      </c>
      <c r="BR411" s="1">
        <v>0</v>
      </c>
      <c r="BS411" s="15">
        <v>0.5</v>
      </c>
      <c r="BT411" s="15">
        <v>0.5</v>
      </c>
      <c r="BU411" t="s">
        <v>55</v>
      </c>
      <c r="BV411" t="s">
        <v>55</v>
      </c>
    </row>
    <row r="412" spans="1:74" x14ac:dyDescent="0.25">
      <c r="A412" s="1">
        <v>2007</v>
      </c>
      <c r="B412" s="7" t="s">
        <v>79</v>
      </c>
      <c r="C412" s="1">
        <v>19</v>
      </c>
      <c r="D412">
        <v>0.41395932004310698</v>
      </c>
      <c r="E412" t="s">
        <v>82</v>
      </c>
      <c r="F412" s="1">
        <v>1</v>
      </c>
      <c r="G412" s="1">
        <v>0</v>
      </c>
      <c r="H412" s="1">
        <v>0</v>
      </c>
      <c r="I412" s="1">
        <v>234.11959301757815</v>
      </c>
      <c r="J412" s="1">
        <v>1</v>
      </c>
      <c r="K412" s="1">
        <v>0</v>
      </c>
      <c r="L412" s="1">
        <v>0</v>
      </c>
      <c r="M412" s="1">
        <v>0</v>
      </c>
      <c r="N412" s="1">
        <v>0</v>
      </c>
      <c r="O412" s="1">
        <v>1</v>
      </c>
      <c r="P412" s="1">
        <v>0</v>
      </c>
      <c r="Q412" s="1">
        <v>0</v>
      </c>
      <c r="R412" s="19">
        <v>4.820748</v>
      </c>
      <c r="S412" s="11">
        <v>26.7894731965734</v>
      </c>
      <c r="T412">
        <v>59.7299995422363</v>
      </c>
      <c r="U412" s="1">
        <v>25.06853305350673</v>
      </c>
      <c r="V412" s="1">
        <v>1.4346554322384535</v>
      </c>
      <c r="W412">
        <v>15.448708827359141</v>
      </c>
      <c r="X412" s="1">
        <v>21.3916</v>
      </c>
      <c r="Y412" s="1">
        <v>0.30296948552131653</v>
      </c>
      <c r="Z412" s="1">
        <v>16.899999999999999</v>
      </c>
      <c r="AA412" s="1">
        <v>37.700000000000003</v>
      </c>
      <c r="AB412" s="1">
        <v>37.700000000000003</v>
      </c>
      <c r="AC412" s="1">
        <v>2.7</v>
      </c>
      <c r="AD412" s="1">
        <v>2.8</v>
      </c>
      <c r="AE412" s="1">
        <v>2.2000000000000002</v>
      </c>
      <c r="AF412" s="1">
        <v>0</v>
      </c>
      <c r="AG412" s="1">
        <f t="shared" si="114"/>
        <v>0.16899999999999998</v>
      </c>
      <c r="AH412" s="1">
        <f t="shared" si="115"/>
        <v>0.377</v>
      </c>
      <c r="AI412" s="1">
        <f t="shared" si="116"/>
        <v>0.377</v>
      </c>
      <c r="AJ412" s="1">
        <f t="shared" si="117"/>
        <v>2.7000000000000003E-2</v>
      </c>
      <c r="AK412" s="1">
        <f t="shared" si="118"/>
        <v>2.7999999999999997E-2</v>
      </c>
      <c r="AL412" s="1">
        <f t="shared" si="119"/>
        <v>2.2000000000000002E-2</v>
      </c>
      <c r="AM412" s="1">
        <f t="shared" si="120"/>
        <v>0</v>
      </c>
      <c r="AN412" s="1">
        <f t="shared" si="121"/>
        <v>2.8560999999999996E-2</v>
      </c>
      <c r="AO412" s="1">
        <f t="shared" si="122"/>
        <v>0.14212900000000001</v>
      </c>
      <c r="AP412" s="1">
        <f t="shared" si="123"/>
        <v>0.14212900000000001</v>
      </c>
      <c r="AQ412" s="1">
        <f t="shared" si="124"/>
        <v>7.2900000000000016E-4</v>
      </c>
      <c r="AR412" s="1">
        <f t="shared" si="125"/>
        <v>7.8399999999999987E-4</v>
      </c>
      <c r="AS412" s="1">
        <f t="shared" si="126"/>
        <v>4.8400000000000011E-4</v>
      </c>
      <c r="AT412" s="1">
        <f t="shared" si="127"/>
        <v>0</v>
      </c>
      <c r="AU412" s="1">
        <f t="shared" si="128"/>
        <v>3.1764586298028057</v>
      </c>
      <c r="AV412" s="1">
        <v>40.5</v>
      </c>
      <c r="AW412" s="1">
        <v>83.100000000000009</v>
      </c>
      <c r="AX412" s="1">
        <v>40.400000000000006</v>
      </c>
      <c r="AY412" s="1"/>
      <c r="AZ412" s="3">
        <v>1.1440000000000001</v>
      </c>
      <c r="BA412">
        <f t="shared" si="129"/>
        <v>1.0241718889883618</v>
      </c>
      <c r="BB412" s="1">
        <v>16.399999618530273</v>
      </c>
      <c r="BC412" s="1">
        <v>6.5999999046325684</v>
      </c>
      <c r="BD412" s="1">
        <v>1.7999999523162842</v>
      </c>
      <c r="BE412" s="1">
        <v>9.1111106872558594</v>
      </c>
      <c r="BF412" s="1">
        <v>2.4848484992980957</v>
      </c>
      <c r="BG412" s="1">
        <v>3.6666667461395264</v>
      </c>
      <c r="BH412" t="e">
        <f>#REF!*100</f>
        <v>#REF!</v>
      </c>
      <c r="BI412" t="s">
        <v>64</v>
      </c>
      <c r="BJ412" t="s">
        <v>61</v>
      </c>
      <c r="BK412">
        <v>0.31481599999999998</v>
      </c>
      <c r="BL412">
        <v>3.1764586298028057</v>
      </c>
      <c r="BM412">
        <v>5.455832066071852</v>
      </c>
      <c r="BN412">
        <v>0.68518400000000002</v>
      </c>
      <c r="BO412">
        <v>0.48299999999999998</v>
      </c>
      <c r="BP412">
        <v>0.51300000000000001</v>
      </c>
      <c r="BQ412">
        <v>0.51200000000000001</v>
      </c>
      <c r="BR412" s="1">
        <v>0</v>
      </c>
      <c r="BS412" s="15">
        <v>0.5</v>
      </c>
      <c r="BT412" s="15">
        <v>0.5</v>
      </c>
      <c r="BU412" t="s">
        <v>55</v>
      </c>
      <c r="BV412" t="s">
        <v>55</v>
      </c>
    </row>
    <row r="413" spans="1:74" x14ac:dyDescent="0.25">
      <c r="A413" s="1">
        <v>2008</v>
      </c>
      <c r="B413" s="7" t="s">
        <v>79</v>
      </c>
      <c r="C413" s="1">
        <v>19</v>
      </c>
      <c r="D413">
        <v>0.39417761902946202</v>
      </c>
      <c r="E413" t="s">
        <v>82</v>
      </c>
      <c r="F413" s="1">
        <v>1</v>
      </c>
      <c r="G413" s="1">
        <v>0</v>
      </c>
      <c r="H413" s="1">
        <v>0</v>
      </c>
      <c r="I413" s="1">
        <v>219.18014346313475</v>
      </c>
      <c r="J413" s="1">
        <v>1</v>
      </c>
      <c r="K413" s="1">
        <v>0</v>
      </c>
      <c r="L413" s="1">
        <v>0</v>
      </c>
      <c r="M413" s="1">
        <v>0</v>
      </c>
      <c r="N413" s="1">
        <v>0</v>
      </c>
      <c r="O413" s="1">
        <v>1</v>
      </c>
      <c r="P413" s="1">
        <v>0</v>
      </c>
      <c r="Q413" s="1">
        <v>0</v>
      </c>
      <c r="R413" s="19">
        <v>5.2385380000000001</v>
      </c>
      <c r="S413" s="11">
        <v>26.7894731965734</v>
      </c>
      <c r="T413">
        <v>60.271999359130902</v>
      </c>
      <c r="U413" s="1">
        <v>21.007343373267243</v>
      </c>
      <c r="V413" s="1">
        <v>-5.9642114057440985</v>
      </c>
      <c r="W413">
        <v>30.132192394681766</v>
      </c>
      <c r="X413" s="1">
        <v>19.079999999999998</v>
      </c>
      <c r="Y413" s="1">
        <v>0.24237558245658875</v>
      </c>
      <c r="Z413" s="1">
        <v>16.899999999999999</v>
      </c>
      <c r="AA413" s="1">
        <v>37.700000000000003</v>
      </c>
      <c r="AB413" s="1">
        <v>37.700000000000003</v>
      </c>
      <c r="AC413" s="1">
        <v>2.7</v>
      </c>
      <c r="AD413" s="1">
        <v>2.8</v>
      </c>
      <c r="AE413" s="1">
        <v>2.2000000000000002</v>
      </c>
      <c r="AF413" s="1">
        <v>0</v>
      </c>
      <c r="AG413" s="1">
        <f t="shared" si="114"/>
        <v>0.16899999999999998</v>
      </c>
      <c r="AH413" s="1">
        <f t="shared" si="115"/>
        <v>0.377</v>
      </c>
      <c r="AI413" s="1">
        <f t="shared" si="116"/>
        <v>0.377</v>
      </c>
      <c r="AJ413" s="1">
        <f t="shared" si="117"/>
        <v>2.7000000000000003E-2</v>
      </c>
      <c r="AK413" s="1">
        <f t="shared" si="118"/>
        <v>2.7999999999999997E-2</v>
      </c>
      <c r="AL413" s="1">
        <f t="shared" si="119"/>
        <v>2.2000000000000002E-2</v>
      </c>
      <c r="AM413" s="1">
        <f t="shared" si="120"/>
        <v>0</v>
      </c>
      <c r="AN413" s="1">
        <f t="shared" si="121"/>
        <v>2.8560999999999996E-2</v>
      </c>
      <c r="AO413" s="1">
        <f t="shared" si="122"/>
        <v>0.14212900000000001</v>
      </c>
      <c r="AP413" s="1">
        <f t="shared" si="123"/>
        <v>0.14212900000000001</v>
      </c>
      <c r="AQ413" s="1">
        <f t="shared" si="124"/>
        <v>7.2900000000000016E-4</v>
      </c>
      <c r="AR413" s="1">
        <f t="shared" si="125"/>
        <v>7.8399999999999987E-4</v>
      </c>
      <c r="AS413" s="1">
        <f t="shared" si="126"/>
        <v>4.8400000000000011E-4</v>
      </c>
      <c r="AT413" s="1">
        <f t="shared" si="127"/>
        <v>0</v>
      </c>
      <c r="AU413" s="1">
        <f t="shared" si="128"/>
        <v>3.1764586298028057</v>
      </c>
      <c r="AV413" s="1">
        <v>40.5</v>
      </c>
      <c r="AW413" s="1">
        <v>83.100000000000009</v>
      </c>
      <c r="AX413" s="1">
        <v>40.400000000000006</v>
      </c>
      <c r="AY413" s="1"/>
      <c r="AZ413" s="3">
        <v>1.071</v>
      </c>
      <c r="BA413">
        <f t="shared" si="129"/>
        <v>0.9588182632050134</v>
      </c>
      <c r="BB413" s="1">
        <v>16.399999618530273</v>
      </c>
      <c r="BC413" s="1">
        <v>7</v>
      </c>
      <c r="BD413" s="1">
        <v>1.7999999523162842</v>
      </c>
      <c r="BE413" s="1">
        <v>9.1111106872558594</v>
      </c>
      <c r="BF413" s="1">
        <v>2.3428571224212646</v>
      </c>
      <c r="BG413" s="1">
        <v>3.8888888359069824</v>
      </c>
      <c r="BH413" t="e">
        <f>#REF!*100</f>
        <v>#REF!</v>
      </c>
      <c r="BI413" t="s">
        <v>64</v>
      </c>
      <c r="BJ413" t="s">
        <v>61</v>
      </c>
      <c r="BK413">
        <v>0.31481599999999998</v>
      </c>
      <c r="BL413">
        <v>3.1764586298028057</v>
      </c>
      <c r="BM413">
        <v>5.3898939645798567</v>
      </c>
      <c r="BN413">
        <v>0.68518400000000002</v>
      </c>
      <c r="BO413">
        <v>0.48299999999999998</v>
      </c>
      <c r="BP413">
        <v>0.51400000000000001</v>
      </c>
      <c r="BQ413">
        <v>0.51300000000000001</v>
      </c>
      <c r="BR413" s="1">
        <v>0</v>
      </c>
      <c r="BS413" s="15">
        <v>0.5</v>
      </c>
      <c r="BT413" s="15">
        <v>0.5</v>
      </c>
      <c r="BU413" t="s">
        <v>55</v>
      </c>
      <c r="BV413" t="s">
        <v>55</v>
      </c>
    </row>
    <row r="414" spans="1:74" x14ac:dyDescent="0.25">
      <c r="A414" s="1">
        <v>2009</v>
      </c>
      <c r="B414" s="7" t="s">
        <v>79</v>
      </c>
      <c r="C414" s="1">
        <v>19</v>
      </c>
      <c r="D414">
        <v>0.39700357631712602</v>
      </c>
      <c r="E414" t="s">
        <v>82</v>
      </c>
      <c r="F414" s="1">
        <v>1</v>
      </c>
      <c r="G414" s="1">
        <v>0</v>
      </c>
      <c r="H414" s="1">
        <v>0</v>
      </c>
      <c r="I414" s="1">
        <v>203.42209393310549</v>
      </c>
      <c r="J414" s="1">
        <v>1</v>
      </c>
      <c r="K414" s="1">
        <v>0</v>
      </c>
      <c r="L414" s="1">
        <v>0</v>
      </c>
      <c r="M414" s="1">
        <v>0</v>
      </c>
      <c r="N414" s="1">
        <v>0</v>
      </c>
      <c r="O414" s="1">
        <v>1</v>
      </c>
      <c r="P414" s="1">
        <v>0</v>
      </c>
      <c r="Q414" s="1">
        <v>0</v>
      </c>
      <c r="R414" s="19">
        <v>5.2811009999999996</v>
      </c>
      <c r="S414" s="11">
        <v>25.457236189532001</v>
      </c>
      <c r="T414">
        <v>60.133998870849602</v>
      </c>
      <c r="U414" s="1">
        <v>20.449410788750814</v>
      </c>
      <c r="V414" s="1">
        <v>11.185644607434092</v>
      </c>
      <c r="W414">
        <v>7.8316663600266594</v>
      </c>
      <c r="X414" s="1">
        <v>18.457699999999999</v>
      </c>
      <c r="Y414" s="1">
        <v>0.18178167939186096</v>
      </c>
      <c r="Z414" s="1">
        <v>16.899999999999999</v>
      </c>
      <c r="AA414" s="1">
        <v>37.700000000000003</v>
      </c>
      <c r="AB414" s="1">
        <v>37.700000000000003</v>
      </c>
      <c r="AC414" s="1">
        <v>2.7</v>
      </c>
      <c r="AD414" s="1">
        <v>2.8</v>
      </c>
      <c r="AE414" s="1">
        <v>2.2000000000000002</v>
      </c>
      <c r="AF414" s="1">
        <v>0</v>
      </c>
      <c r="AG414" s="1">
        <f t="shared" si="114"/>
        <v>0.16899999999999998</v>
      </c>
      <c r="AH414" s="1">
        <f t="shared" si="115"/>
        <v>0.377</v>
      </c>
      <c r="AI414" s="1">
        <f t="shared" si="116"/>
        <v>0.377</v>
      </c>
      <c r="AJ414" s="1">
        <f t="shared" si="117"/>
        <v>2.7000000000000003E-2</v>
      </c>
      <c r="AK414" s="1">
        <f t="shared" si="118"/>
        <v>2.7999999999999997E-2</v>
      </c>
      <c r="AL414" s="1">
        <f t="shared" si="119"/>
        <v>2.2000000000000002E-2</v>
      </c>
      <c r="AM414" s="1">
        <f t="shared" si="120"/>
        <v>0</v>
      </c>
      <c r="AN414" s="1">
        <f t="shared" si="121"/>
        <v>2.8560999999999996E-2</v>
      </c>
      <c r="AO414" s="1">
        <f t="shared" si="122"/>
        <v>0.14212900000000001</v>
      </c>
      <c r="AP414" s="1">
        <f t="shared" si="123"/>
        <v>0.14212900000000001</v>
      </c>
      <c r="AQ414" s="1">
        <f t="shared" si="124"/>
        <v>7.2900000000000016E-4</v>
      </c>
      <c r="AR414" s="1">
        <f t="shared" si="125"/>
        <v>7.8399999999999987E-4</v>
      </c>
      <c r="AS414" s="1">
        <f t="shared" si="126"/>
        <v>4.8400000000000011E-4</v>
      </c>
      <c r="AT414" s="1">
        <f t="shared" si="127"/>
        <v>0</v>
      </c>
      <c r="AU414" s="1">
        <f t="shared" si="128"/>
        <v>3.1764586298028057</v>
      </c>
      <c r="AV414" s="1">
        <v>40.5</v>
      </c>
      <c r="AW414" s="1">
        <v>83.100000000000009</v>
      </c>
      <c r="AX414" s="1">
        <v>40.400000000000006</v>
      </c>
      <c r="AY414" s="1"/>
      <c r="AZ414" s="3">
        <v>0.99400000000000011</v>
      </c>
      <c r="BA414">
        <f t="shared" si="129"/>
        <v>0.88988361683079686</v>
      </c>
      <c r="BB414" s="1">
        <v>16.399999618530273</v>
      </c>
      <c r="BC414" s="1">
        <v>7</v>
      </c>
      <c r="BD414" s="1">
        <v>1.6000000238418579</v>
      </c>
      <c r="BE414" s="1">
        <v>10.25</v>
      </c>
      <c r="BF414" s="1">
        <v>2.3428571224212646</v>
      </c>
      <c r="BG414" s="1">
        <v>4.375</v>
      </c>
      <c r="BH414" t="e">
        <f>#REF!*100</f>
        <v>#REF!</v>
      </c>
      <c r="BI414" t="s">
        <v>64</v>
      </c>
      <c r="BJ414" t="s">
        <v>61</v>
      </c>
      <c r="BK414">
        <v>0.31481599999999998</v>
      </c>
      <c r="BL414">
        <v>3.1764586298028057</v>
      </c>
      <c r="BM414">
        <v>5.3152831007886823</v>
      </c>
      <c r="BN414">
        <v>0.68518400000000002</v>
      </c>
      <c r="BO414">
        <v>0.48299999999999998</v>
      </c>
      <c r="BP414">
        <v>0.51600000000000001</v>
      </c>
      <c r="BQ414">
        <v>0.51400000000000001</v>
      </c>
      <c r="BR414" s="1">
        <v>0</v>
      </c>
      <c r="BS414" s="15">
        <v>0.5</v>
      </c>
      <c r="BT414" s="15">
        <v>0.5</v>
      </c>
      <c r="BU414" t="s">
        <v>55</v>
      </c>
      <c r="BV414" t="s">
        <v>55</v>
      </c>
    </row>
    <row r="415" spans="1:74" x14ac:dyDescent="0.25">
      <c r="A415" s="1">
        <v>2010</v>
      </c>
      <c r="B415" s="7" t="s">
        <v>79</v>
      </c>
      <c r="C415" s="1">
        <v>19</v>
      </c>
      <c r="D415">
        <v>0.38146081123497699</v>
      </c>
      <c r="E415" t="s">
        <v>82</v>
      </c>
      <c r="F415" s="1">
        <v>1</v>
      </c>
      <c r="G415" s="1">
        <v>0</v>
      </c>
      <c r="H415" s="1">
        <v>0</v>
      </c>
      <c r="I415" s="1">
        <v>191.96169427490233</v>
      </c>
      <c r="J415" s="1">
        <v>1</v>
      </c>
      <c r="K415" s="1">
        <v>0</v>
      </c>
      <c r="L415" s="1">
        <v>0</v>
      </c>
      <c r="M415" s="1">
        <v>0</v>
      </c>
      <c r="N415" s="1">
        <v>0</v>
      </c>
      <c r="O415" s="1">
        <v>1</v>
      </c>
      <c r="P415" s="1">
        <v>0</v>
      </c>
      <c r="Q415" s="1">
        <v>0</v>
      </c>
      <c r="R415" s="19">
        <v>4.0521390000000004</v>
      </c>
      <c r="S415" s="11">
        <v>29.009868208309001</v>
      </c>
      <c r="T415">
        <v>59.310001373291001</v>
      </c>
      <c r="U415" s="1">
        <v>17.606486536001029</v>
      </c>
      <c r="V415" s="1">
        <v>-18.908558746605635</v>
      </c>
      <c r="W415">
        <v>45.943268698589264</v>
      </c>
      <c r="X415" s="1">
        <v>17.330400000000001</v>
      </c>
      <c r="Y415" s="1">
        <v>0.12118778377771378</v>
      </c>
      <c r="Z415" s="1">
        <v>16.899999999999999</v>
      </c>
      <c r="AA415" s="1">
        <v>37.700000000000003</v>
      </c>
      <c r="AB415" s="1">
        <v>37.700000000000003</v>
      </c>
      <c r="AC415" s="1">
        <v>2.7</v>
      </c>
      <c r="AD415" s="1">
        <v>2.8</v>
      </c>
      <c r="AE415" s="1">
        <v>2.2000000000000002</v>
      </c>
      <c r="AF415" s="1">
        <v>0</v>
      </c>
      <c r="AG415" s="1">
        <f t="shared" si="114"/>
        <v>0.16899999999999998</v>
      </c>
      <c r="AH415" s="1">
        <f t="shared" si="115"/>
        <v>0.377</v>
      </c>
      <c r="AI415" s="1">
        <f t="shared" si="116"/>
        <v>0.377</v>
      </c>
      <c r="AJ415" s="1">
        <f t="shared" si="117"/>
        <v>2.7000000000000003E-2</v>
      </c>
      <c r="AK415" s="1">
        <f t="shared" si="118"/>
        <v>2.7999999999999997E-2</v>
      </c>
      <c r="AL415" s="1">
        <f t="shared" si="119"/>
        <v>2.2000000000000002E-2</v>
      </c>
      <c r="AM415" s="1">
        <f t="shared" si="120"/>
        <v>0</v>
      </c>
      <c r="AN415" s="1">
        <f t="shared" si="121"/>
        <v>2.8560999999999996E-2</v>
      </c>
      <c r="AO415" s="1">
        <f t="shared" si="122"/>
        <v>0.14212900000000001</v>
      </c>
      <c r="AP415" s="1">
        <f t="shared" si="123"/>
        <v>0.14212900000000001</v>
      </c>
      <c r="AQ415" s="1">
        <f t="shared" si="124"/>
        <v>7.2900000000000016E-4</v>
      </c>
      <c r="AR415" s="1">
        <f t="shared" si="125"/>
        <v>7.8399999999999987E-4</v>
      </c>
      <c r="AS415" s="1">
        <f t="shared" si="126"/>
        <v>4.8400000000000011E-4</v>
      </c>
      <c r="AT415" s="1">
        <f t="shared" si="127"/>
        <v>0</v>
      </c>
      <c r="AU415" s="1">
        <f t="shared" si="128"/>
        <v>3.1764586298028057</v>
      </c>
      <c r="AV415" s="1">
        <v>40.5</v>
      </c>
      <c r="AW415" s="1">
        <v>83.100000000000009</v>
      </c>
      <c r="AX415" s="1">
        <v>40.400000000000006</v>
      </c>
      <c r="AY415" s="1"/>
      <c r="AZ415" s="3">
        <v>0.93799999999999994</v>
      </c>
      <c r="BA415">
        <f t="shared" si="129"/>
        <v>0.83974932855863915</v>
      </c>
      <c r="BB415" s="1">
        <v>16.399999618530273</v>
      </c>
      <c r="BC415" s="1">
        <v>7.1999998092651367</v>
      </c>
      <c r="BD415" s="1">
        <v>1.7999999523162842</v>
      </c>
      <c r="BE415" s="1">
        <v>9.1111106872558594</v>
      </c>
      <c r="BF415" s="1">
        <v>2.2777776718139648</v>
      </c>
      <c r="BG415" s="1">
        <v>4</v>
      </c>
      <c r="BH415" t="e">
        <f>#REF!*100</f>
        <v>#REF!</v>
      </c>
      <c r="BI415" t="s">
        <v>64</v>
      </c>
      <c r="BJ415" t="s">
        <v>61</v>
      </c>
      <c r="BK415">
        <v>0.31481599999999998</v>
      </c>
      <c r="BL415">
        <v>3.1764586298028057</v>
      </c>
      <c r="BM415">
        <v>5.2572958431383334</v>
      </c>
      <c r="BN415">
        <v>0.68518400000000002</v>
      </c>
      <c r="BO415">
        <v>0.48299999999999998</v>
      </c>
      <c r="BP415">
        <v>0.51700000000000002</v>
      </c>
      <c r="BQ415">
        <v>0.51600000000000001</v>
      </c>
      <c r="BR415" s="1">
        <v>0</v>
      </c>
      <c r="BS415" s="15">
        <v>0.5</v>
      </c>
      <c r="BT415" s="15">
        <v>0.5</v>
      </c>
      <c r="BU415" t="s">
        <v>55</v>
      </c>
      <c r="BV415" t="s">
        <v>55</v>
      </c>
    </row>
    <row r="416" spans="1:74" x14ac:dyDescent="0.25">
      <c r="A416" s="1">
        <v>2011</v>
      </c>
      <c r="B416" s="7" t="s">
        <v>79</v>
      </c>
      <c r="C416" s="1">
        <v>19</v>
      </c>
      <c r="D416">
        <v>0.39700357631712602</v>
      </c>
      <c r="E416" t="s">
        <v>82</v>
      </c>
      <c r="F416" s="1">
        <v>1</v>
      </c>
      <c r="G416" s="1">
        <v>0</v>
      </c>
      <c r="H416" s="1">
        <v>0</v>
      </c>
      <c r="I416" s="1">
        <v>190.119844329834</v>
      </c>
      <c r="J416" s="1">
        <v>1</v>
      </c>
      <c r="K416" s="1">
        <v>0</v>
      </c>
      <c r="L416" s="1">
        <v>0</v>
      </c>
      <c r="M416" s="1">
        <v>0</v>
      </c>
      <c r="N416" s="1">
        <v>0</v>
      </c>
      <c r="O416" s="1">
        <v>1</v>
      </c>
      <c r="P416" s="1">
        <v>0</v>
      </c>
      <c r="Q416" s="1">
        <v>0</v>
      </c>
      <c r="R416" s="19">
        <v>4.3252519999999999</v>
      </c>
      <c r="S416" s="11">
        <v>29.231907709482499</v>
      </c>
      <c r="T416">
        <v>59.240001678466797</v>
      </c>
      <c r="U416" s="1">
        <v>19.695106987100775</v>
      </c>
      <c r="V416" s="1">
        <v>-8.583113846523883</v>
      </c>
      <c r="W416">
        <v>28.149190952885448</v>
      </c>
      <c r="X416" s="1">
        <v>22.8475</v>
      </c>
      <c r="Y416" s="1">
        <v>6.0593891888856888E-2</v>
      </c>
      <c r="Z416" s="1">
        <v>16.899999999999999</v>
      </c>
      <c r="AA416" s="1">
        <v>37.700000000000003</v>
      </c>
      <c r="AB416" s="1">
        <v>37.700000000000003</v>
      </c>
      <c r="AC416" s="1">
        <v>2.7</v>
      </c>
      <c r="AD416" s="1">
        <v>2.8</v>
      </c>
      <c r="AE416" s="1">
        <v>2.2000000000000002</v>
      </c>
      <c r="AF416" s="1">
        <v>0</v>
      </c>
      <c r="AG416" s="1">
        <f t="shared" si="114"/>
        <v>0.16899999999999998</v>
      </c>
      <c r="AH416" s="1">
        <f t="shared" si="115"/>
        <v>0.377</v>
      </c>
      <c r="AI416" s="1">
        <f t="shared" si="116"/>
        <v>0.377</v>
      </c>
      <c r="AJ416" s="1">
        <f t="shared" si="117"/>
        <v>2.7000000000000003E-2</v>
      </c>
      <c r="AK416" s="1">
        <f t="shared" si="118"/>
        <v>2.7999999999999997E-2</v>
      </c>
      <c r="AL416" s="1">
        <f t="shared" si="119"/>
        <v>2.2000000000000002E-2</v>
      </c>
      <c r="AM416" s="1">
        <f t="shared" si="120"/>
        <v>0</v>
      </c>
      <c r="AN416" s="1">
        <f t="shared" si="121"/>
        <v>2.8560999999999996E-2</v>
      </c>
      <c r="AO416" s="1">
        <f t="shared" si="122"/>
        <v>0.14212900000000001</v>
      </c>
      <c r="AP416" s="1">
        <f t="shared" si="123"/>
        <v>0.14212900000000001</v>
      </c>
      <c r="AQ416" s="1">
        <f t="shared" si="124"/>
        <v>7.2900000000000016E-4</v>
      </c>
      <c r="AR416" s="1">
        <f t="shared" si="125"/>
        <v>7.8399999999999987E-4</v>
      </c>
      <c r="AS416" s="1">
        <f t="shared" si="126"/>
        <v>4.8400000000000011E-4</v>
      </c>
      <c r="AT416" s="1">
        <f t="shared" si="127"/>
        <v>0</v>
      </c>
      <c r="AU416" s="1">
        <f t="shared" si="128"/>
        <v>3.1764586298028057</v>
      </c>
      <c r="AV416" s="1">
        <v>40.5</v>
      </c>
      <c r="AW416" s="1">
        <v>83.100000000000009</v>
      </c>
      <c r="AX416" s="1">
        <v>40.400000000000006</v>
      </c>
      <c r="AY416" s="1"/>
      <c r="AZ416" s="3">
        <v>0.92900000000000005</v>
      </c>
      <c r="BA416">
        <f t="shared" si="129"/>
        <v>0.83169203222918542</v>
      </c>
      <c r="BB416" s="1">
        <v>16.399999618530273</v>
      </c>
      <c r="BC416" s="1">
        <v>7.1999998092651367</v>
      </c>
      <c r="BD416" s="1">
        <v>1.7999999523162842</v>
      </c>
      <c r="BE416" s="1">
        <v>9.1111106872558594</v>
      </c>
      <c r="BF416" s="1">
        <v>2.2777776718139648</v>
      </c>
      <c r="BG416" s="1">
        <v>4</v>
      </c>
      <c r="BH416" t="e">
        <f>#REF!*100</f>
        <v>#REF!</v>
      </c>
      <c r="BI416" t="s">
        <v>64</v>
      </c>
      <c r="BJ416" t="s">
        <v>61</v>
      </c>
      <c r="BK416">
        <v>0.31481599999999998</v>
      </c>
      <c r="BL416">
        <v>3.1764586298028057</v>
      </c>
      <c r="BM416">
        <v>5.247654632945947</v>
      </c>
      <c r="BN416">
        <v>0.68518400000000002</v>
      </c>
      <c r="BO416">
        <v>0.48299999999999998</v>
      </c>
      <c r="BP416">
        <v>0.51800000000000002</v>
      </c>
      <c r="BQ416">
        <v>0.51700000000000002</v>
      </c>
      <c r="BR416" s="1">
        <v>0</v>
      </c>
      <c r="BS416" s="15">
        <v>0.5</v>
      </c>
      <c r="BT416" s="15">
        <v>0.5</v>
      </c>
      <c r="BU416" t="s">
        <v>55</v>
      </c>
      <c r="BV416" t="s">
        <v>55</v>
      </c>
    </row>
    <row r="417" spans="1:74" x14ac:dyDescent="0.25">
      <c r="A417" s="1">
        <v>2012</v>
      </c>
      <c r="B417" s="7" t="s">
        <v>79</v>
      </c>
      <c r="C417" s="1">
        <v>19</v>
      </c>
      <c r="D417">
        <v>0.39559059767329402</v>
      </c>
      <c r="E417" t="s">
        <v>82</v>
      </c>
      <c r="F417" s="1">
        <v>1</v>
      </c>
      <c r="G417" s="1">
        <v>0</v>
      </c>
      <c r="H417" s="1">
        <v>0</v>
      </c>
      <c r="I417" s="1">
        <v>198.51049407958985</v>
      </c>
      <c r="J417" s="1">
        <v>1</v>
      </c>
      <c r="K417" s="1">
        <v>0</v>
      </c>
      <c r="L417" s="1">
        <v>0</v>
      </c>
      <c r="M417" s="1">
        <v>0</v>
      </c>
      <c r="N417" s="1">
        <v>0</v>
      </c>
      <c r="O417" s="1">
        <v>1</v>
      </c>
      <c r="P417" s="1">
        <v>0</v>
      </c>
      <c r="Q417" s="1">
        <v>0</v>
      </c>
      <c r="R417" s="19">
        <v>4.5290739999999996</v>
      </c>
      <c r="S417" s="11">
        <v>28.7878287071354</v>
      </c>
      <c r="T417">
        <v>58.944999694824197</v>
      </c>
      <c r="U417" s="1">
        <v>24.23255312818716</v>
      </c>
      <c r="V417" s="1">
        <v>2.0345270306944863</v>
      </c>
      <c r="W417">
        <v>14.059430064286033</v>
      </c>
      <c r="X417" s="1">
        <v>21.161999999999999</v>
      </c>
      <c r="Y417" s="1">
        <v>0</v>
      </c>
      <c r="Z417" s="1">
        <v>16.899999999999999</v>
      </c>
      <c r="AA417" s="1">
        <v>37.700000000000003</v>
      </c>
      <c r="AB417" s="1">
        <v>37.700000000000003</v>
      </c>
      <c r="AC417" s="1">
        <v>2.7</v>
      </c>
      <c r="AD417" s="1">
        <v>2.8</v>
      </c>
      <c r="AE417" s="1">
        <v>2.2000000000000002</v>
      </c>
      <c r="AF417" s="1">
        <v>0</v>
      </c>
      <c r="AG417" s="1">
        <f t="shared" si="114"/>
        <v>0.16899999999999998</v>
      </c>
      <c r="AH417" s="1">
        <f t="shared" si="115"/>
        <v>0.377</v>
      </c>
      <c r="AI417" s="1">
        <f t="shared" si="116"/>
        <v>0.377</v>
      </c>
      <c r="AJ417" s="1">
        <f t="shared" si="117"/>
        <v>2.7000000000000003E-2</v>
      </c>
      <c r="AK417" s="1">
        <f t="shared" si="118"/>
        <v>2.7999999999999997E-2</v>
      </c>
      <c r="AL417" s="1">
        <f t="shared" si="119"/>
        <v>2.2000000000000002E-2</v>
      </c>
      <c r="AM417" s="1">
        <f t="shared" si="120"/>
        <v>0</v>
      </c>
      <c r="AN417" s="1">
        <f t="shared" si="121"/>
        <v>2.8560999999999996E-2</v>
      </c>
      <c r="AO417" s="1">
        <f t="shared" si="122"/>
        <v>0.14212900000000001</v>
      </c>
      <c r="AP417" s="1">
        <f t="shared" si="123"/>
        <v>0.14212900000000001</v>
      </c>
      <c r="AQ417" s="1">
        <f t="shared" si="124"/>
        <v>7.2900000000000016E-4</v>
      </c>
      <c r="AR417" s="1">
        <f t="shared" si="125"/>
        <v>7.8399999999999987E-4</v>
      </c>
      <c r="AS417" s="1">
        <f t="shared" si="126"/>
        <v>4.8400000000000011E-4</v>
      </c>
      <c r="AT417" s="1">
        <f t="shared" si="127"/>
        <v>0</v>
      </c>
      <c r="AU417" s="1">
        <f t="shared" si="128"/>
        <v>3.1764586298028057</v>
      </c>
      <c r="AV417" s="1">
        <v>40.5</v>
      </c>
      <c r="AW417" s="1">
        <v>83.100000000000009</v>
      </c>
      <c r="AX417" s="1">
        <v>40.400000000000006</v>
      </c>
      <c r="AY417" s="1"/>
      <c r="AZ417" s="3">
        <v>0.97</v>
      </c>
      <c r="BA417">
        <f t="shared" si="129"/>
        <v>0.86839749328558635</v>
      </c>
      <c r="BB417" s="1">
        <v>16.399999618530273</v>
      </c>
      <c r="BC417" s="1">
        <v>7</v>
      </c>
      <c r="BD417" s="1">
        <v>1.7999999523162842</v>
      </c>
      <c r="BE417" s="1">
        <v>9.1111106872558594</v>
      </c>
      <c r="BF417" s="1">
        <v>2.3428571224212646</v>
      </c>
      <c r="BG417" s="1">
        <v>3.8888888359069824</v>
      </c>
      <c r="BH417" t="e">
        <f>#REF!*100</f>
        <v>#REF!</v>
      </c>
      <c r="BI417" t="s">
        <v>64</v>
      </c>
      <c r="BJ417" t="s">
        <v>61</v>
      </c>
      <c r="BK417">
        <v>0.31481599999999998</v>
      </c>
      <c r="BL417">
        <v>3.1764586298028057</v>
      </c>
      <c r="BM417">
        <v>5.2908419656295367</v>
      </c>
      <c r="BN417">
        <v>0.68518400000000002</v>
      </c>
      <c r="BO417">
        <v>0.48299999999999998</v>
      </c>
      <c r="BP417">
        <v>0.51900000000000002</v>
      </c>
      <c r="BQ417">
        <v>0.51800000000000002</v>
      </c>
      <c r="BR417" s="1">
        <v>0</v>
      </c>
      <c r="BS417" s="15">
        <v>0.5</v>
      </c>
      <c r="BT417" s="15">
        <v>0.5</v>
      </c>
      <c r="BU417" t="s">
        <v>55</v>
      </c>
      <c r="BV417" t="s">
        <v>55</v>
      </c>
    </row>
    <row r="418" spans="1:74" x14ac:dyDescent="0.25">
      <c r="A418" s="1">
        <v>2013</v>
      </c>
      <c r="B418" s="7" t="s">
        <v>79</v>
      </c>
      <c r="C418" s="1">
        <v>19</v>
      </c>
      <c r="D418">
        <v>0.38852570445413498</v>
      </c>
      <c r="E418" t="s">
        <v>82</v>
      </c>
      <c r="F418" s="1">
        <v>1</v>
      </c>
      <c r="G418" s="1">
        <v>0</v>
      </c>
      <c r="H418" s="1">
        <v>0</v>
      </c>
      <c r="I418" s="1">
        <v>191.14309429931643</v>
      </c>
      <c r="J418" s="1">
        <v>1</v>
      </c>
      <c r="K418" s="1">
        <v>0</v>
      </c>
      <c r="L418" s="1">
        <v>0</v>
      </c>
      <c r="M418" s="1">
        <v>0</v>
      </c>
      <c r="N418" s="1">
        <v>0</v>
      </c>
      <c r="O418" s="1">
        <v>1</v>
      </c>
      <c r="P418" s="1">
        <v>0</v>
      </c>
      <c r="Q418" s="1">
        <v>0</v>
      </c>
      <c r="R418" s="19">
        <v>4.744167</v>
      </c>
      <c r="S418" s="11">
        <v>28.1217102036147</v>
      </c>
      <c r="T418">
        <v>59.562999725341797</v>
      </c>
      <c r="U418" s="1">
        <v>29.512782946382131</v>
      </c>
      <c r="V418" s="1">
        <v>-14.470322956852572</v>
      </c>
      <c r="W418">
        <v>35.502674634833568</v>
      </c>
      <c r="X418" s="11">
        <v>19.476500000000001</v>
      </c>
      <c r="Y418" s="1">
        <v>0</v>
      </c>
      <c r="Z418" s="1">
        <v>16.899999999999999</v>
      </c>
      <c r="AA418" s="1">
        <v>37.700000000000003</v>
      </c>
      <c r="AB418" s="1">
        <v>37.700000000000003</v>
      </c>
      <c r="AC418" s="1">
        <v>2.7</v>
      </c>
      <c r="AD418" s="1">
        <v>2.8</v>
      </c>
      <c r="AE418" s="1">
        <v>2.2000000000000002</v>
      </c>
      <c r="AF418" s="1">
        <v>0</v>
      </c>
      <c r="AG418" s="1">
        <f t="shared" si="114"/>
        <v>0.16899999999999998</v>
      </c>
      <c r="AH418" s="1">
        <f t="shared" si="115"/>
        <v>0.377</v>
      </c>
      <c r="AI418" s="1">
        <f t="shared" si="116"/>
        <v>0.377</v>
      </c>
      <c r="AJ418" s="1">
        <f t="shared" si="117"/>
        <v>2.7000000000000003E-2</v>
      </c>
      <c r="AK418" s="1">
        <f t="shared" si="118"/>
        <v>2.7999999999999997E-2</v>
      </c>
      <c r="AL418" s="1">
        <f t="shared" si="119"/>
        <v>2.2000000000000002E-2</v>
      </c>
      <c r="AM418" s="1">
        <f t="shared" si="120"/>
        <v>0</v>
      </c>
      <c r="AN418" s="1">
        <f t="shared" si="121"/>
        <v>2.8560999999999996E-2</v>
      </c>
      <c r="AO418" s="1">
        <f t="shared" si="122"/>
        <v>0.14212900000000001</v>
      </c>
      <c r="AP418" s="1">
        <f t="shared" si="123"/>
        <v>0.14212900000000001</v>
      </c>
      <c r="AQ418" s="1">
        <f t="shared" si="124"/>
        <v>7.2900000000000016E-4</v>
      </c>
      <c r="AR418" s="1">
        <f t="shared" si="125"/>
        <v>7.8399999999999987E-4</v>
      </c>
      <c r="AS418" s="1">
        <f t="shared" si="126"/>
        <v>4.8400000000000011E-4</v>
      </c>
      <c r="AT418" s="1">
        <f t="shared" si="127"/>
        <v>0</v>
      </c>
      <c r="AU418" s="1">
        <f t="shared" si="128"/>
        <v>3.1764586298028057</v>
      </c>
      <c r="AV418" s="1">
        <v>40.5</v>
      </c>
      <c r="AW418" s="1">
        <v>83.100000000000009</v>
      </c>
      <c r="AX418" s="1">
        <v>40.400000000000006</v>
      </c>
      <c r="AY418" s="1"/>
      <c r="AZ418" s="3">
        <v>0.93400000000000005</v>
      </c>
      <c r="BA418">
        <f t="shared" si="129"/>
        <v>0.83616830796777086</v>
      </c>
      <c r="BB418" s="1"/>
      <c r="BC418" s="1"/>
      <c r="BD418" s="1"/>
      <c r="BE418" s="1"/>
      <c r="BF418" s="1"/>
      <c r="BG418" s="1"/>
      <c r="BH418" t="e">
        <f>#REF!*100</f>
        <v>#REF!</v>
      </c>
      <c r="BI418" t="s">
        <v>64</v>
      </c>
      <c r="BJ418" t="s">
        <v>61</v>
      </c>
      <c r="BK418">
        <v>0.31481599999999998</v>
      </c>
      <c r="BL418">
        <v>3.1764586298028057</v>
      </c>
      <c r="BM418">
        <v>5.2530223323609508</v>
      </c>
      <c r="BN418">
        <v>0.68518400000000002</v>
      </c>
      <c r="BO418">
        <v>0.48299999999999998</v>
      </c>
      <c r="BP418">
        <v>0.52</v>
      </c>
      <c r="BQ418">
        <v>0.51900000000000002</v>
      </c>
      <c r="BR418" s="1">
        <v>0</v>
      </c>
      <c r="BS418" s="15">
        <v>0.5</v>
      </c>
      <c r="BT418" s="15">
        <v>0.5</v>
      </c>
      <c r="BU418" t="s">
        <v>55</v>
      </c>
      <c r="BV418" t="s">
        <v>55</v>
      </c>
    </row>
    <row r="419" spans="1:74" x14ac:dyDescent="0.25">
      <c r="A419" s="1">
        <v>2014</v>
      </c>
      <c r="B419" s="7" t="s">
        <v>79</v>
      </c>
      <c r="C419" s="1">
        <v>19</v>
      </c>
      <c r="D419">
        <v>0.40265549089245301</v>
      </c>
      <c r="E419" t="s">
        <v>82</v>
      </c>
      <c r="F419" s="1">
        <v>1</v>
      </c>
      <c r="G419" s="1">
        <v>0</v>
      </c>
      <c r="H419" s="1">
        <v>0</v>
      </c>
      <c r="I419" s="1">
        <v>192.57564425659177</v>
      </c>
      <c r="J419" s="1">
        <v>1</v>
      </c>
      <c r="K419" s="1">
        <v>0</v>
      </c>
      <c r="L419" s="1">
        <v>0</v>
      </c>
      <c r="M419" s="1">
        <v>0</v>
      </c>
      <c r="N419" s="1">
        <v>0</v>
      </c>
      <c r="O419" s="1">
        <v>1</v>
      </c>
      <c r="P419" s="1">
        <v>0</v>
      </c>
      <c r="Q419" s="1">
        <v>0</v>
      </c>
      <c r="R419" s="19">
        <v>5.7949929999999998</v>
      </c>
      <c r="S419" s="11">
        <v>27.677631201267602</v>
      </c>
      <c r="T419">
        <v>59.004001617431598</v>
      </c>
      <c r="U419" s="11">
        <v>29.512782946382131</v>
      </c>
      <c r="V419" s="1">
        <v>-21.140100923913163</v>
      </c>
      <c r="W419">
        <v>48.632788070875819</v>
      </c>
      <c r="X419" s="11">
        <v>17.791</v>
      </c>
      <c r="Y419" s="1">
        <v>0</v>
      </c>
      <c r="Z419" s="1">
        <v>16.899999999999999</v>
      </c>
      <c r="AA419" s="1">
        <v>37.700000000000003</v>
      </c>
      <c r="AB419" s="1">
        <v>37.700000000000003</v>
      </c>
      <c r="AC419" s="1">
        <v>2.7</v>
      </c>
      <c r="AD419" s="1">
        <v>2.8</v>
      </c>
      <c r="AE419" s="1">
        <v>2.2000000000000002</v>
      </c>
      <c r="AF419" s="1">
        <v>0</v>
      </c>
      <c r="AG419" s="1">
        <f t="shared" si="114"/>
        <v>0.16899999999999998</v>
      </c>
      <c r="AH419" s="1">
        <f t="shared" si="115"/>
        <v>0.377</v>
      </c>
      <c r="AI419" s="1">
        <f t="shared" si="116"/>
        <v>0.377</v>
      </c>
      <c r="AJ419" s="1">
        <f t="shared" si="117"/>
        <v>2.7000000000000003E-2</v>
      </c>
      <c r="AK419" s="1">
        <f t="shared" si="118"/>
        <v>2.7999999999999997E-2</v>
      </c>
      <c r="AL419" s="1">
        <f t="shared" si="119"/>
        <v>2.2000000000000002E-2</v>
      </c>
      <c r="AM419" s="1">
        <f t="shared" si="120"/>
        <v>0</v>
      </c>
      <c r="AN419" s="1">
        <f t="shared" si="121"/>
        <v>2.8560999999999996E-2</v>
      </c>
      <c r="AO419" s="1">
        <f t="shared" si="122"/>
        <v>0.14212900000000001</v>
      </c>
      <c r="AP419" s="1">
        <f t="shared" si="123"/>
        <v>0.14212900000000001</v>
      </c>
      <c r="AQ419" s="1">
        <f t="shared" si="124"/>
        <v>7.2900000000000016E-4</v>
      </c>
      <c r="AR419" s="1">
        <f t="shared" si="125"/>
        <v>7.8399999999999987E-4</v>
      </c>
      <c r="AS419" s="1">
        <f t="shared" si="126"/>
        <v>4.8400000000000011E-4</v>
      </c>
      <c r="AT419" s="1">
        <f t="shared" si="127"/>
        <v>0</v>
      </c>
      <c r="AU419" s="1">
        <f t="shared" si="128"/>
        <v>3.1764586298028057</v>
      </c>
      <c r="AV419" s="1">
        <v>40.5</v>
      </c>
      <c r="AW419" s="1">
        <v>83.100000000000009</v>
      </c>
      <c r="AX419" s="1">
        <v>40.400000000000006</v>
      </c>
      <c r="AY419" s="1"/>
      <c r="AZ419" s="3">
        <v>0.94099999999999995</v>
      </c>
      <c r="BA419">
        <f t="shared" si="129"/>
        <v>0.84243509400179051</v>
      </c>
      <c r="BB419" s="1"/>
      <c r="BC419" s="1"/>
      <c r="BD419" s="1"/>
      <c r="BE419" s="1"/>
      <c r="BF419" s="1"/>
      <c r="BG419" s="1"/>
      <c r="BH419" t="e">
        <f>#REF!*100</f>
        <v>#REF!</v>
      </c>
      <c r="BI419" t="s">
        <v>64</v>
      </c>
      <c r="BJ419" t="s">
        <v>61</v>
      </c>
      <c r="BK419">
        <v>0.31481599999999998</v>
      </c>
      <c r="BL419">
        <v>3.1764586298028057</v>
      </c>
      <c r="BM419">
        <v>5.2604890337174881</v>
      </c>
      <c r="BN419">
        <v>0.68518400000000002</v>
      </c>
      <c r="BO419">
        <v>0.48299999999999998</v>
      </c>
      <c r="BP419">
        <v>0.52</v>
      </c>
      <c r="BQ419">
        <v>0.52</v>
      </c>
      <c r="BR419" s="1">
        <v>0</v>
      </c>
      <c r="BS419" s="15">
        <v>0.5</v>
      </c>
      <c r="BT419" s="15">
        <v>0.5</v>
      </c>
      <c r="BU419" t="s">
        <v>55</v>
      </c>
      <c r="BV419" t="s">
        <v>55</v>
      </c>
    </row>
    <row r="420" spans="1:74" x14ac:dyDescent="0.25">
      <c r="BR420" s="1"/>
    </row>
  </sheetData>
  <autoFilter ref="A1:BQ419" xr:uid="{00000000-0001-0000-0000-000000000000}"/>
  <conditionalFormatting sqref="X156:X162">
    <cfRule type="iconSet" priority="5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X178:X199">
    <cfRule type="iconSet" priority="49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X200:X201">
    <cfRule type="iconSet" priority="4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X222:X228">
    <cfRule type="iconSet" priority="4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X244:X265">
    <cfRule type="iconSet" priority="4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X266:X287">
    <cfRule type="iconSet" priority="40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X288:X309">
    <cfRule type="iconSet" priority="39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X310:X331">
    <cfRule type="iconSet" priority="3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X332:X353">
    <cfRule type="iconSet" priority="3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X354:X375">
    <cfRule type="iconSet" priority="3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X376:X397">
    <cfRule type="iconSet" priority="3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X398:X419">
    <cfRule type="iconSet" priority="30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X229:X243">
    <cfRule type="iconSet" priority="214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15">
      <iconSet iconSet="3Arrows">
        <cfvo type="percent" val="0"/>
        <cfvo type="percent" val="33"/>
        <cfvo type="percent" val="67"/>
      </iconSet>
    </cfRule>
  </conditionalFormatting>
  <conditionalFormatting sqref="X229:X243">
    <cfRule type="iconSet" priority="21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X202:X221">
    <cfRule type="iconSet" priority="230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31">
      <iconSet iconSet="3Arrows">
        <cfvo type="percent" val="0"/>
        <cfvo type="percent" val="33"/>
        <cfvo type="percent" val="67"/>
      </iconSet>
    </cfRule>
  </conditionalFormatting>
  <conditionalFormatting sqref="X202:X221">
    <cfRule type="iconSet" priority="23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X163:X177">
    <cfRule type="iconSet" priority="261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62">
      <iconSet iconSet="3Arrows">
        <cfvo type="percent" val="0"/>
        <cfvo type="percent" val="33"/>
        <cfvo type="percent" val="67"/>
      </iconSet>
    </cfRule>
  </conditionalFormatting>
  <conditionalFormatting sqref="X163:X177">
    <cfRule type="iconSet" priority="26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X134:X155">
    <cfRule type="iconSet" priority="304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305">
      <iconSet iconSet="3Arrows">
        <cfvo type="percent" val="0"/>
        <cfvo type="percent" val="33"/>
        <cfvo type="percent" val="67"/>
      </iconSet>
    </cfRule>
  </conditionalFormatting>
  <conditionalFormatting sqref="X134:X155">
    <cfRule type="iconSet" priority="30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X112:X133">
    <cfRule type="iconSet" priority="32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X90:X111">
    <cfRule type="iconSet" priority="345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346">
      <iconSet iconSet="3Arrows">
        <cfvo type="percent" val="0"/>
        <cfvo type="percent" val="33"/>
        <cfvo type="percent" val="67"/>
      </iconSet>
    </cfRule>
  </conditionalFormatting>
  <conditionalFormatting sqref="X68:X89">
    <cfRule type="iconSet" priority="368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369">
      <iconSet iconSet="3Arrows">
        <cfvo type="percent" val="0"/>
        <cfvo type="percent" val="33"/>
        <cfvo type="percent" val="67"/>
      </iconSet>
    </cfRule>
  </conditionalFormatting>
  <conditionalFormatting sqref="X68:X89">
    <cfRule type="iconSet" priority="370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X46:X67">
    <cfRule type="iconSet" priority="391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392">
      <iconSet iconSet="3Arrows">
        <cfvo type="percent" val="0"/>
        <cfvo type="percent" val="33"/>
        <cfvo type="percent" val="67"/>
      </iconSet>
    </cfRule>
  </conditionalFormatting>
  <conditionalFormatting sqref="X46:X67">
    <cfRule type="iconSet" priority="39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X24:X45">
    <cfRule type="iconSet" priority="414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415">
      <iconSet iconSet="3Arrows">
        <cfvo type="percent" val="0"/>
        <cfvo type="percent" val="33"/>
        <cfvo type="percent" val="67"/>
      </iconSet>
    </cfRule>
  </conditionalFormatting>
  <conditionalFormatting sqref="X24:X45">
    <cfRule type="iconSet" priority="41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X2:X23">
    <cfRule type="iconSet" priority="43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Rashid M</cp:lastModifiedBy>
  <cp:revision/>
  <dcterms:created xsi:type="dcterms:W3CDTF">2015-05-07T05:53:43Z</dcterms:created>
  <dcterms:modified xsi:type="dcterms:W3CDTF">2022-08-30T23:31:42Z</dcterms:modified>
  <cp:category/>
  <cp:contentStatus/>
</cp:coreProperties>
</file>