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<sst xmlns="http://schemas.openxmlformats.org/spreadsheetml/2006/main" count="75" uniqueCount="74">
  <si>
    <t xml:space="preserve">SL</t>
  </si>
  <si>
    <t xml:space="preserve">Ivoice ID</t>
  </si>
  <si>
    <t xml:space="preserve">Marson Supershop ( Sales info )</t>
  </si>
  <si>
    <t xml:space="preserve">Invoice ID</t>
  </si>
  <si>
    <t xml:space="preserve">Name of Sales</t>
  </si>
  <si>
    <t xml:space="preserve">Product ID</t>
  </si>
  <si>
    <t xml:space="preserve">Product name</t>
  </si>
  <si>
    <t xml:space="preserve">No.of units</t>
  </si>
  <si>
    <t xml:space="preserve">Unit price </t>
  </si>
  <si>
    <t xml:space="preserve">Total amount</t>
  </si>
  <si>
    <t xml:space="preserve">Total Tax (7%)</t>
  </si>
  <si>
    <t xml:space="preserve">Shipping cost</t>
  </si>
  <si>
    <t xml:space="preserve">Discount without tax (2%)</t>
  </si>
  <si>
    <t xml:space="preserve">Total price to be paid by the Customer</t>
  </si>
  <si>
    <t xml:space="preserve">Olivia Jenkins</t>
  </si>
  <si>
    <t xml:space="preserve">QuantumPro Laptop</t>
  </si>
  <si>
    <t xml:space="preserve">Liam Carter</t>
  </si>
  <si>
    <t xml:space="preserve">AeroFlez Wireless Earbuds</t>
  </si>
  <si>
    <t xml:space="preserve">Emma Rodriguez</t>
  </si>
  <si>
    <t xml:space="preserve">PureStream Water Purifier</t>
  </si>
  <si>
    <t xml:space="preserve">Noah Patterson</t>
  </si>
  <si>
    <t xml:space="preserve">LuminaSmart LED Bulb </t>
  </si>
  <si>
    <t xml:space="preserve">Ava Mitchell</t>
  </si>
  <si>
    <t xml:space="preserve">EcoWave Blender</t>
  </si>
  <si>
    <t xml:space="preserve">Lucas Foster</t>
  </si>
  <si>
    <t xml:space="preserve">VersaFit Smartwatch</t>
  </si>
  <si>
    <t xml:space="preserve">Sophia Bennett</t>
  </si>
  <si>
    <t xml:space="preserve">HyperCharge Power Bank</t>
  </si>
  <si>
    <t xml:space="preserve">Ethan Garcia</t>
  </si>
  <si>
    <t xml:space="preserve">GlideMax Electric Scooter</t>
  </si>
  <si>
    <t xml:space="preserve">Isabella Wright</t>
  </si>
  <si>
    <t xml:space="preserve">CrystalClear 4k Monitor</t>
  </si>
  <si>
    <t xml:space="preserve">Mason Thompson</t>
  </si>
  <si>
    <t xml:space="preserve">Sonicpulse Toothbrush </t>
  </si>
  <si>
    <t xml:space="preserve">Mia Rivera</t>
  </si>
  <si>
    <t xml:space="preserve">BreezeCool Portable Fan</t>
  </si>
  <si>
    <t xml:space="preserve">Benjamin Clark</t>
  </si>
  <si>
    <t xml:space="preserve">RapidBake Oven</t>
  </si>
  <si>
    <t xml:space="preserve">Amelia Collins</t>
  </si>
  <si>
    <t xml:space="preserve">FreshBrew Coffee Maker</t>
  </si>
  <si>
    <t xml:space="preserve">James Harrison</t>
  </si>
  <si>
    <t xml:space="preserve">TitanGrip Fitness Tracker</t>
  </si>
  <si>
    <t xml:space="preserve">Harper Sullivan</t>
  </si>
  <si>
    <t xml:space="preserve">AquaShield Rain Jacket</t>
  </si>
  <si>
    <t xml:space="preserve">Alexander Murphy</t>
  </si>
  <si>
    <t xml:space="preserve">SonicWave Bluetooth Speaker</t>
  </si>
  <si>
    <t xml:space="preserve">Evelyn Brooks</t>
  </si>
  <si>
    <t xml:space="preserve">TerraForm Indoor Planter</t>
  </si>
  <si>
    <t xml:space="preserve">William Reed</t>
  </si>
  <si>
    <t xml:space="preserve">UltraChill Mini Fridge </t>
  </si>
  <si>
    <t xml:space="preserve">Charlotte Ward</t>
  </si>
  <si>
    <t xml:space="preserve">LuxTouch SmartPhone </t>
  </si>
  <si>
    <t xml:space="preserve">Henry Turner</t>
  </si>
  <si>
    <t xml:space="preserve">InstaPrint Photo Printer</t>
  </si>
  <si>
    <t xml:space="preserve">Abigail Howard</t>
  </si>
  <si>
    <t xml:space="preserve">DriftPro Gaming mouse</t>
  </si>
  <si>
    <t xml:space="preserve">Elijah Morgan</t>
  </si>
  <si>
    <t xml:space="preserve">CleanMist Air Humidifier</t>
  </si>
  <si>
    <t xml:space="preserve">Grace Peterson</t>
  </si>
  <si>
    <t xml:space="preserve">FlexiMove Yoga Mat</t>
  </si>
  <si>
    <t xml:space="preserve">Samual Hughes </t>
  </si>
  <si>
    <t xml:space="preserve">NovaBeam Flashlight</t>
  </si>
  <si>
    <t xml:space="preserve">Scarlett Young </t>
  </si>
  <si>
    <t xml:space="preserve">ZenGlow Aroma Diffuser</t>
  </si>
  <si>
    <t xml:space="preserve">Jackson Bailey</t>
  </si>
  <si>
    <t xml:space="preserve">Snapchef Food Processor</t>
  </si>
  <si>
    <t xml:space="preserve">Lily Sanders</t>
  </si>
  <si>
    <t xml:space="preserve">GlideAir Hair Dryer</t>
  </si>
  <si>
    <t xml:space="preserve">Michael Foster</t>
  </si>
  <si>
    <t xml:space="preserve">PowerCore Vacuum Cleaner</t>
  </si>
  <si>
    <t xml:space="preserve">Zoey Edwards</t>
  </si>
  <si>
    <t xml:space="preserve">smartSync Home Assistant</t>
  </si>
  <si>
    <t xml:space="preserve">Daniel Hayes</t>
  </si>
  <si>
    <t xml:space="preserve">PureTone Wireless Headphones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</si>
</sst>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5" min="5" style="1" width="15"/>
  </cols>
  <sheetData>
    <row r="3" customFormat="false" ht="14.25" hidden="false" customHeight="false" outlineLevel="0" collapsed="false">
      <c r="D3" s="2" t="n">
        <v>234</v>
      </c>
      <c r="E3" s="3" t="n">
        <v>698</v>
      </c>
      <c r="F3" s="3" t="n">
        <v>296</v>
      </c>
    </row>
    <row r="4" customFormat="false" ht="14.25" hidden="false" customHeight="false" outlineLevel="0" collapsed="false">
      <c r="D4" s="3" t="n">
        <v>560</v>
      </c>
      <c r="E4" s="3" t="n">
        <v>456</v>
      </c>
      <c r="F4" s="3" t="n">
        <v>790</v>
      </c>
    </row>
    <row r="5" customFormat="false" ht="39" hidden="false" customHeight="true" outlineLevel="0" collapsed="false">
      <c r="D5" s="3"/>
      <c r="E5" s="2" t="n">
        <f aca="false">E3+E4</f>
        <v>1154</v>
      </c>
      <c r="F5" s="2" t="n">
        <f aca="false">F3+F4</f>
        <v>1086</v>
      </c>
    </row>
    <row r="6" customFormat="false" ht="14.25" hidden="false" customHeight="false" outlineLevel="0" collapsed="false">
      <c r="D6" s="3"/>
    </row>
    <row r="7" customFormat="false" ht="14.25" hidden="false" customHeight="false" outlineLevel="0" collapsed="false">
      <c r="D7" s="3"/>
    </row>
    <row r="8" customFormat="false" ht="14.25" hidden="false" customHeight="false" outlineLevel="0" collapsed="false">
      <c r="D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Q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4.25" customHeight="true" zeroHeight="false" outlineLevelRow="0" outlineLevelCol="0"/>
  <sheetData>
    <row r="4" customFormat="false" ht="14.25" hidden="false" customHeight="false" outlineLevel="0" collapsed="false">
      <c r="A4" s="4" t="s">
        <v>0</v>
      </c>
      <c r="B4" s="5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customFormat="false" ht="14.25" hidden="false" customHeight="false" outlineLevel="0" collapsed="false">
      <c r="C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Q32" activeCellId="0" sqref="Q3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2" min="2" style="1" width="8.88"/>
    <col collapsed="false" customWidth="true" hidden="false" outlineLevel="0" max="3" min="3" style="1" width="14.88"/>
    <col collapsed="false" customWidth="true" hidden="false" outlineLevel="0" max="4" min="4" style="1" width="23.44"/>
    <col collapsed="false" customWidth="true" hidden="false" outlineLevel="0" max="5" min="5" style="1" width="24.11"/>
    <col collapsed="false" customWidth="true" hidden="false" outlineLevel="0" max="6" min="6" style="1" width="23.33"/>
    <col collapsed="false" customWidth="true" hidden="false" outlineLevel="0" max="7" min="7" style="1" width="39.66"/>
    <col collapsed="false" customWidth="true" hidden="false" outlineLevel="0" max="8" min="8" style="1" width="19"/>
    <col collapsed="false" customWidth="true" hidden="false" outlineLevel="0" max="9" min="9" style="1" width="18.56"/>
    <col collapsed="false" customWidth="true" hidden="false" outlineLevel="0" max="11" min="10" style="1" width="22"/>
    <col collapsed="false" customWidth="true" hidden="false" outlineLevel="0" max="12" min="12" style="1" width="13.88"/>
    <col collapsed="false" customWidth="true" hidden="false" outlineLevel="0" max="13" min="13" style="1" width="25"/>
    <col collapsed="false" customWidth="true" hidden="false" outlineLevel="0" max="14" min="14" style="1" width="56"/>
    <col collapsed="false" customWidth="true" hidden="false" outlineLevel="0" max="18" min="18" style="1" width="11.89"/>
  </cols>
  <sheetData>
    <row r="1" customFormat="false" ht="19.7" hidden="false" customHeight="false" outlineLevel="0" collapsed="false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customFormat="false" ht="19.7" hidden="false" customHeight="false" outlineLevel="0" collapsed="false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19.7" hidden="false" customHeight="false" outlineLevel="0" collapsed="false"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7"/>
      <c r="P3" s="7"/>
      <c r="Q3" s="7"/>
      <c r="R3" s="7"/>
      <c r="S3" s="7"/>
    </row>
    <row r="4" customFormat="false" ht="19.7" hidden="false" customHeight="false" outlineLevel="0" collapsed="false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7"/>
      <c r="P4" s="7"/>
      <c r="Q4" s="7"/>
      <c r="R4" s="7"/>
      <c r="S4" s="7"/>
    </row>
    <row r="5" customFormat="false" ht="39" hidden="false" customHeight="true" outlineLevel="0" collapsed="false">
      <c r="A5" s="9"/>
      <c r="C5" s="10" t="s">
        <v>0</v>
      </c>
      <c r="D5" s="11" t="s">
        <v>3</v>
      </c>
      <c r="E5" s="11" t="s">
        <v>4</v>
      </c>
      <c r="F5" s="11" t="s">
        <v>5</v>
      </c>
      <c r="G5" s="11" t="s">
        <v>6</v>
      </c>
      <c r="H5" s="12" t="s">
        <v>7</v>
      </c>
      <c r="I5" s="13" t="s">
        <v>8</v>
      </c>
      <c r="J5" s="14" t="s">
        <v>9</v>
      </c>
      <c r="K5" s="14" t="s">
        <v>10</v>
      </c>
      <c r="L5" s="15" t="s">
        <v>11</v>
      </c>
      <c r="M5" s="15" t="s">
        <v>12</v>
      </c>
      <c r="N5" s="14" t="s">
        <v>13</v>
      </c>
      <c r="O5" s="7"/>
      <c r="P5" s="7"/>
    </row>
    <row r="6" customFormat="false" ht="19.7" hidden="false" customHeight="false" outlineLevel="0" collapsed="false">
      <c r="C6" s="16" t="n">
        <v>1</v>
      </c>
      <c r="D6" s="17" t="n">
        <v>237451025</v>
      </c>
      <c r="E6" s="17" t="s">
        <v>14</v>
      </c>
      <c r="F6" s="17" t="n">
        <v>10256</v>
      </c>
      <c r="G6" s="17" t="s">
        <v>15</v>
      </c>
      <c r="H6" s="17" t="n">
        <v>17</v>
      </c>
      <c r="I6" s="18" t="n">
        <v>19.99</v>
      </c>
      <c r="J6" s="19" t="n">
        <f aca="false">H6*I6</f>
        <v>339.83</v>
      </c>
      <c r="K6" s="19" t="n">
        <f aca="false">J6*5/100</f>
        <v>16.9915</v>
      </c>
      <c r="L6" s="19" t="n">
        <v>12</v>
      </c>
      <c r="M6" s="19" t="n">
        <f aca="false">J6*2/100</f>
        <v>6.7966</v>
      </c>
      <c r="N6" s="19" t="n">
        <f aca="false">(J6+K6+L6)-M6</f>
        <v>362.0249</v>
      </c>
      <c r="O6" s="7"/>
      <c r="P6" s="7"/>
    </row>
    <row r="7" customFormat="false" ht="19.7" hidden="false" customHeight="false" outlineLevel="0" collapsed="false">
      <c r="C7" s="16" t="n">
        <v>2</v>
      </c>
      <c r="D7" s="17" t="n">
        <v>237451026</v>
      </c>
      <c r="E7" s="17" t="s">
        <v>16</v>
      </c>
      <c r="F7" s="17" t="n">
        <v>10259</v>
      </c>
      <c r="G7" s="17" t="s">
        <v>17</v>
      </c>
      <c r="H7" s="17" t="n">
        <v>9</v>
      </c>
      <c r="I7" s="18" t="n">
        <v>45.5</v>
      </c>
      <c r="J7" s="19" t="n">
        <f aca="false">H7*I7</f>
        <v>409.5</v>
      </c>
      <c r="K7" s="19" t="n">
        <f aca="false">J7*5/100</f>
        <v>20.475</v>
      </c>
      <c r="L7" s="19" t="n">
        <v>12</v>
      </c>
      <c r="M7" s="19" t="n">
        <f aca="false">J7*2/100</f>
        <v>8.19</v>
      </c>
      <c r="N7" s="19" t="n">
        <f aca="false">(J7+K7+L7)-M7</f>
        <v>433.785</v>
      </c>
      <c r="O7" s="7"/>
      <c r="P7" s="7"/>
    </row>
    <row r="8" customFormat="false" ht="19.7" hidden="false" customHeight="false" outlineLevel="0" collapsed="false">
      <c r="C8" s="16" t="n">
        <v>3</v>
      </c>
      <c r="D8" s="17" t="n">
        <v>237451027</v>
      </c>
      <c r="E8" s="17" t="s">
        <v>18</v>
      </c>
      <c r="F8" s="17" t="n">
        <v>10262</v>
      </c>
      <c r="G8" s="17" t="s">
        <v>19</v>
      </c>
      <c r="H8" s="17" t="n">
        <v>15</v>
      </c>
      <c r="I8" s="18" t="n">
        <v>120</v>
      </c>
      <c r="J8" s="19" t="n">
        <f aca="false">H8*I8</f>
        <v>1800</v>
      </c>
      <c r="K8" s="19" t="n">
        <f aca="false">J8*5/100</f>
        <v>90</v>
      </c>
      <c r="L8" s="19" t="n">
        <v>12</v>
      </c>
      <c r="M8" s="19" t="n">
        <f aca="false">J8*2/100</f>
        <v>36</v>
      </c>
      <c r="N8" s="19" t="n">
        <f aca="false">(J8+K8+L8)-M8</f>
        <v>1866</v>
      </c>
      <c r="O8" s="7"/>
      <c r="P8" s="7"/>
    </row>
    <row r="9" customFormat="false" ht="19.7" hidden="false" customHeight="false" outlineLevel="0" collapsed="false">
      <c r="C9" s="16" t="n">
        <v>4</v>
      </c>
      <c r="D9" s="17" t="n">
        <v>237451028</v>
      </c>
      <c r="E9" s="17" t="s">
        <v>20</v>
      </c>
      <c r="F9" s="17" t="n">
        <v>10265</v>
      </c>
      <c r="G9" s="17" t="s">
        <v>21</v>
      </c>
      <c r="H9" s="17" t="n">
        <v>21</v>
      </c>
      <c r="I9" s="18" t="n">
        <v>8.75</v>
      </c>
      <c r="J9" s="19" t="n">
        <f aca="false">(H9*I9)</f>
        <v>183.75</v>
      </c>
      <c r="K9" s="19" t="n">
        <f aca="false">J9*5/100</f>
        <v>9.1875</v>
      </c>
      <c r="L9" s="19" t="n">
        <v>12</v>
      </c>
      <c r="M9" s="19" t="n">
        <f aca="false">J9*2/100</f>
        <v>3.675</v>
      </c>
      <c r="N9" s="19" t="n">
        <f aca="false">(J9+K9+L9)-M9</f>
        <v>201.2625</v>
      </c>
      <c r="O9" s="7"/>
      <c r="P9" s="7"/>
    </row>
    <row r="10" customFormat="false" ht="19.7" hidden="false" customHeight="false" outlineLevel="0" collapsed="false">
      <c r="C10" s="16" t="n">
        <v>5</v>
      </c>
      <c r="D10" s="17" t="n">
        <v>237451029</v>
      </c>
      <c r="E10" s="17" t="s">
        <v>22</v>
      </c>
      <c r="F10" s="17" t="n">
        <v>10268</v>
      </c>
      <c r="G10" s="17" t="s">
        <v>23</v>
      </c>
      <c r="H10" s="17" t="n">
        <v>27</v>
      </c>
      <c r="I10" s="18" t="n">
        <v>250.99</v>
      </c>
      <c r="J10" s="19" t="n">
        <f aca="false">(H10*I10)</f>
        <v>6776.73</v>
      </c>
      <c r="K10" s="19" t="n">
        <f aca="false">J10*5/100</f>
        <v>338.8365</v>
      </c>
      <c r="L10" s="19" t="n">
        <v>12</v>
      </c>
      <c r="M10" s="19" t="n">
        <f aca="false">J10*2/100</f>
        <v>135.5346</v>
      </c>
      <c r="N10" s="19" t="n">
        <f aca="false">(J10+K10+L10)-M10</f>
        <v>6992.0319</v>
      </c>
      <c r="O10" s="7"/>
      <c r="P10" s="7"/>
    </row>
    <row r="11" customFormat="false" ht="19.7" hidden="false" customHeight="false" outlineLevel="0" collapsed="false">
      <c r="C11" s="16" t="n">
        <v>6</v>
      </c>
      <c r="D11" s="17" t="n">
        <v>237451030</v>
      </c>
      <c r="E11" s="17" t="s">
        <v>24</v>
      </c>
      <c r="F11" s="17" t="n">
        <v>10271</v>
      </c>
      <c r="G11" s="17" t="s">
        <v>25</v>
      </c>
      <c r="H11" s="17" t="n">
        <v>33</v>
      </c>
      <c r="I11" s="18" t="n">
        <v>349</v>
      </c>
      <c r="J11" s="19" t="n">
        <f aca="false">(H11*I11)</f>
        <v>11517</v>
      </c>
      <c r="K11" s="19" t="n">
        <f aca="false">J11*5/100</f>
        <v>575.85</v>
      </c>
      <c r="L11" s="19" t="n">
        <v>12</v>
      </c>
      <c r="M11" s="19" t="n">
        <f aca="false">J11*2/100</f>
        <v>230.34</v>
      </c>
      <c r="N11" s="19" t="n">
        <f aca="false">(J11+K11+L11)-M11</f>
        <v>11874.51</v>
      </c>
      <c r="O11" s="7"/>
      <c r="P11" s="7"/>
    </row>
    <row r="12" customFormat="false" ht="19.7" hidden="false" customHeight="false" outlineLevel="0" collapsed="false">
      <c r="C12" s="16" t="n">
        <v>7</v>
      </c>
      <c r="D12" s="17" t="n">
        <v>237451031</v>
      </c>
      <c r="E12" s="17" t="s">
        <v>26</v>
      </c>
      <c r="F12" s="17" t="n">
        <v>10274</v>
      </c>
      <c r="G12" s="17" t="s">
        <v>27</v>
      </c>
      <c r="H12" s="17" t="n">
        <v>39</v>
      </c>
      <c r="I12" s="18" t="n">
        <v>15.99</v>
      </c>
      <c r="J12" s="19" t="n">
        <f aca="false">(H12*I12)</f>
        <v>623.61</v>
      </c>
      <c r="K12" s="19" t="n">
        <f aca="false">J12*5/100</f>
        <v>31.1805</v>
      </c>
      <c r="L12" s="19" t="n">
        <v>12</v>
      </c>
      <c r="M12" s="19" t="n">
        <f aca="false">J12*2/100</f>
        <v>12.4722</v>
      </c>
      <c r="N12" s="19" t="n">
        <f aca="false">(J12+K12+L12)-M12</f>
        <v>654.3183</v>
      </c>
      <c r="O12" s="7"/>
      <c r="P12" s="7"/>
    </row>
    <row r="13" customFormat="false" ht="19.7" hidden="false" customHeight="false" outlineLevel="0" collapsed="false">
      <c r="C13" s="16" t="n">
        <v>8</v>
      </c>
      <c r="D13" s="17" t="n">
        <v>237451032</v>
      </c>
      <c r="E13" s="17" t="s">
        <v>28</v>
      </c>
      <c r="F13" s="17" t="n">
        <v>10277</v>
      </c>
      <c r="G13" s="17" t="s">
        <v>29</v>
      </c>
      <c r="H13" s="17" t="n">
        <v>25</v>
      </c>
      <c r="I13" s="18" t="n">
        <v>99.49</v>
      </c>
      <c r="J13" s="19" t="n">
        <f aca="false">(H13*I13)</f>
        <v>2487.25</v>
      </c>
      <c r="K13" s="19" t="n">
        <f aca="false">J13*5/100</f>
        <v>124.3625</v>
      </c>
      <c r="L13" s="19" t="n">
        <v>12</v>
      </c>
      <c r="M13" s="19" t="n">
        <f aca="false">J13*2/100</f>
        <v>49.745</v>
      </c>
      <c r="N13" s="19" t="n">
        <f aca="false">(J13+K13+L13)-M13</f>
        <v>2573.8675</v>
      </c>
      <c r="O13" s="7"/>
      <c r="P13" s="7"/>
    </row>
    <row r="14" customFormat="false" ht="19.7" hidden="false" customHeight="false" outlineLevel="0" collapsed="false">
      <c r="C14" s="16" t="n">
        <v>9</v>
      </c>
      <c r="D14" s="17" t="n">
        <v>237451033</v>
      </c>
      <c r="E14" s="17" t="s">
        <v>30</v>
      </c>
      <c r="F14" s="17" t="n">
        <v>10280</v>
      </c>
      <c r="G14" s="17" t="s">
        <v>31</v>
      </c>
      <c r="H14" s="17" t="n">
        <v>30</v>
      </c>
      <c r="I14" s="18" t="n">
        <v>275.75</v>
      </c>
      <c r="J14" s="19" t="n">
        <f aca="false">(H14*I14)</f>
        <v>8272.5</v>
      </c>
      <c r="K14" s="19" t="n">
        <f aca="false">J14*5/100</f>
        <v>413.625</v>
      </c>
      <c r="L14" s="19" t="n">
        <v>12</v>
      </c>
      <c r="M14" s="19" t="n">
        <f aca="false">J14*2/100</f>
        <v>165.45</v>
      </c>
      <c r="N14" s="19" t="n">
        <f aca="false">(J14+K14+L14)-M14</f>
        <v>8532.675</v>
      </c>
      <c r="O14" s="7"/>
      <c r="P14" s="7"/>
    </row>
    <row r="15" customFormat="false" ht="19.7" hidden="false" customHeight="false" outlineLevel="0" collapsed="false">
      <c r="C15" s="16" t="n">
        <v>10</v>
      </c>
      <c r="D15" s="17" t="n">
        <v>237451034</v>
      </c>
      <c r="E15" s="17" t="s">
        <v>32</v>
      </c>
      <c r="F15" s="17" t="n">
        <v>10283</v>
      </c>
      <c r="G15" s="17" t="s">
        <v>33</v>
      </c>
      <c r="H15" s="17" t="n">
        <v>35</v>
      </c>
      <c r="I15" s="18" t="n">
        <v>65</v>
      </c>
      <c r="J15" s="19" t="n">
        <f aca="false">(H15*I15)</f>
        <v>2275</v>
      </c>
      <c r="K15" s="19" t="n">
        <f aca="false">J15*5/100</f>
        <v>113.75</v>
      </c>
      <c r="L15" s="19" t="n">
        <v>12</v>
      </c>
      <c r="M15" s="19" t="n">
        <f aca="false">J15*2/100</f>
        <v>45.5</v>
      </c>
      <c r="N15" s="19" t="n">
        <f aca="false">(J15+K15+L15)-M15</f>
        <v>2355.25</v>
      </c>
      <c r="O15" s="7"/>
      <c r="P15" s="7"/>
    </row>
    <row r="16" customFormat="false" ht="19.7" hidden="false" customHeight="false" outlineLevel="0" collapsed="false">
      <c r="C16" s="16" t="n">
        <v>11</v>
      </c>
      <c r="D16" s="17" t="n">
        <v>237451035</v>
      </c>
      <c r="E16" s="17" t="s">
        <v>34</v>
      </c>
      <c r="F16" s="17" t="n">
        <v>10286</v>
      </c>
      <c r="G16" s="17" t="s">
        <v>35</v>
      </c>
      <c r="H16" s="17" t="n">
        <v>40</v>
      </c>
      <c r="I16" s="18" t="n">
        <v>39.99</v>
      </c>
      <c r="J16" s="19" t="n">
        <f aca="false">(H16*I16)</f>
        <v>1599.6</v>
      </c>
      <c r="K16" s="19" t="n">
        <f aca="false">J16*5/100</f>
        <v>79.98</v>
      </c>
      <c r="L16" s="19" t="n">
        <v>12</v>
      </c>
      <c r="M16" s="19" t="n">
        <f aca="false">J16*2/100</f>
        <v>31.992</v>
      </c>
      <c r="N16" s="19" t="n">
        <f aca="false">(J16+K16+L16)-M16</f>
        <v>1659.588</v>
      </c>
      <c r="O16" s="7"/>
      <c r="P16" s="7"/>
    </row>
    <row r="17" customFormat="false" ht="19.7" hidden="false" customHeight="false" outlineLevel="0" collapsed="false">
      <c r="C17" s="16" t="n">
        <v>12</v>
      </c>
      <c r="D17" s="17" t="n">
        <v>237451036</v>
      </c>
      <c r="E17" s="17" t="s">
        <v>36</v>
      </c>
      <c r="F17" s="17" t="n">
        <v>10289</v>
      </c>
      <c r="G17" s="17" t="s">
        <v>37</v>
      </c>
      <c r="H17" s="17" t="n">
        <v>45</v>
      </c>
      <c r="I17" s="18" t="n">
        <v>499.99</v>
      </c>
      <c r="J17" s="19" t="n">
        <f aca="false">(H17*I17)</f>
        <v>22499.55</v>
      </c>
      <c r="K17" s="19" t="n">
        <f aca="false">J17*5/100</f>
        <v>1124.9775</v>
      </c>
      <c r="L17" s="19" t="n">
        <v>12</v>
      </c>
      <c r="M17" s="19" t="n">
        <f aca="false">J17*2/100</f>
        <v>449.991</v>
      </c>
      <c r="N17" s="19" t="n">
        <f aca="false">(J17+K17+L17)-M17</f>
        <v>23186.5365</v>
      </c>
      <c r="O17" s="7"/>
      <c r="P17" s="7"/>
    </row>
    <row r="18" customFormat="false" ht="19.7" hidden="false" customHeight="false" outlineLevel="0" collapsed="false">
      <c r="C18" s="16" t="n">
        <v>13</v>
      </c>
      <c r="D18" s="17" t="n">
        <v>237451037</v>
      </c>
      <c r="E18" s="17" t="s">
        <v>38</v>
      </c>
      <c r="F18" s="17" t="n">
        <v>10292</v>
      </c>
      <c r="G18" s="17" t="s">
        <v>39</v>
      </c>
      <c r="H18" s="17" t="n">
        <v>35</v>
      </c>
      <c r="I18" s="18" t="n">
        <v>5.49</v>
      </c>
      <c r="J18" s="19" t="n">
        <f aca="false">(H18*I18)</f>
        <v>192.15</v>
      </c>
      <c r="K18" s="19" t="n">
        <f aca="false">J18*5/100</f>
        <v>9.6075</v>
      </c>
      <c r="L18" s="19" t="n">
        <v>12</v>
      </c>
      <c r="M18" s="19" t="n">
        <f aca="false">J18*2/100</f>
        <v>3.843</v>
      </c>
      <c r="N18" s="19" t="n">
        <f aca="false">(J18+K18+L18)-M18</f>
        <v>209.9145</v>
      </c>
      <c r="O18" s="7"/>
      <c r="P18" s="7"/>
    </row>
    <row r="19" customFormat="false" ht="19.7" hidden="false" customHeight="false" outlineLevel="0" collapsed="false">
      <c r="C19" s="16" t="n">
        <v>14</v>
      </c>
      <c r="D19" s="17" t="n">
        <v>237451038</v>
      </c>
      <c r="E19" s="17" t="s">
        <v>40</v>
      </c>
      <c r="F19" s="17" t="n">
        <v>10295</v>
      </c>
      <c r="G19" s="17" t="s">
        <v>41</v>
      </c>
      <c r="H19" s="17" t="n">
        <v>40</v>
      </c>
      <c r="I19" s="18" t="n">
        <v>180.89</v>
      </c>
      <c r="J19" s="19" t="n">
        <f aca="false">(H19*I19)</f>
        <v>7235.6</v>
      </c>
      <c r="K19" s="19" t="n">
        <f aca="false">J19*5/100</f>
        <v>361.78</v>
      </c>
      <c r="L19" s="19" t="n">
        <v>12</v>
      </c>
      <c r="M19" s="19" t="n">
        <f aca="false">J19*2/100</f>
        <v>144.712</v>
      </c>
      <c r="N19" s="19" t="n">
        <f aca="false">(J19+K19+L19)-M19</f>
        <v>7464.668</v>
      </c>
      <c r="O19" s="7"/>
      <c r="P19" s="7"/>
    </row>
    <row r="20" customFormat="false" ht="19.7" hidden="false" customHeight="false" outlineLevel="0" collapsed="false">
      <c r="C20" s="16" t="n">
        <v>15</v>
      </c>
      <c r="D20" s="17" t="n">
        <v>237451039</v>
      </c>
      <c r="E20" s="17" t="s">
        <v>42</v>
      </c>
      <c r="F20" s="17" t="n">
        <v>10298</v>
      </c>
      <c r="G20" s="17" t="s">
        <v>43</v>
      </c>
      <c r="H20" s="17" t="n">
        <v>39</v>
      </c>
      <c r="I20" s="18" t="n">
        <v>320.5</v>
      </c>
      <c r="J20" s="19" t="n">
        <f aca="false">(H20*I20)</f>
        <v>12499.5</v>
      </c>
      <c r="K20" s="19" t="n">
        <f aca="false">J20*5/100</f>
        <v>624.975</v>
      </c>
      <c r="L20" s="19" t="n">
        <v>12</v>
      </c>
      <c r="M20" s="19" t="n">
        <f aca="false">J20*2/100</f>
        <v>249.99</v>
      </c>
      <c r="N20" s="19" t="n">
        <f aca="false">(J20+K20+L20)-M20</f>
        <v>12886.485</v>
      </c>
      <c r="O20" s="7"/>
      <c r="P20" s="7"/>
    </row>
    <row r="21" customFormat="false" ht="19.7" hidden="false" customHeight="false" outlineLevel="0" collapsed="false">
      <c r="C21" s="16" t="n">
        <v>16</v>
      </c>
      <c r="D21" s="17" t="n">
        <v>237451040</v>
      </c>
      <c r="E21" s="17" t="s">
        <v>44</v>
      </c>
      <c r="F21" s="17" t="n">
        <v>10301</v>
      </c>
      <c r="G21" s="17" t="s">
        <v>45</v>
      </c>
      <c r="H21" s="17" t="n">
        <v>25</v>
      </c>
      <c r="I21" s="18" t="n">
        <v>22.95</v>
      </c>
      <c r="J21" s="19" t="n">
        <f aca="false">(H21*I21)</f>
        <v>573.75</v>
      </c>
      <c r="K21" s="19" t="n">
        <f aca="false">J21*5/100</f>
        <v>28.6875</v>
      </c>
      <c r="L21" s="19" t="n">
        <v>12</v>
      </c>
      <c r="M21" s="19" t="n">
        <f aca="false">J21*2/100</f>
        <v>11.475</v>
      </c>
      <c r="N21" s="19" t="n">
        <f aca="false">(J21+K21+L21)-M21</f>
        <v>602.9625</v>
      </c>
      <c r="O21" s="7"/>
      <c r="P21" s="7"/>
    </row>
    <row r="22" customFormat="false" ht="19.7" hidden="false" customHeight="false" outlineLevel="0" collapsed="false">
      <c r="C22" s="16" t="n">
        <v>17</v>
      </c>
      <c r="D22" s="17" t="n">
        <v>237451041</v>
      </c>
      <c r="E22" s="17" t="s">
        <v>46</v>
      </c>
      <c r="F22" s="17" t="n">
        <v>10304</v>
      </c>
      <c r="G22" s="17" t="s">
        <v>47</v>
      </c>
      <c r="H22" s="17" t="n">
        <v>15</v>
      </c>
      <c r="I22" s="18" t="n">
        <v>135</v>
      </c>
      <c r="J22" s="19" t="n">
        <f aca="false">(H22*I22)</f>
        <v>2025</v>
      </c>
      <c r="K22" s="19" t="n">
        <f aca="false">J22*5/100</f>
        <v>101.25</v>
      </c>
      <c r="L22" s="19" t="n">
        <v>12</v>
      </c>
      <c r="M22" s="19" t="n">
        <f aca="false">J22*2/100</f>
        <v>40.5</v>
      </c>
      <c r="N22" s="19" t="n">
        <f aca="false">(J22+K22+L22)-M22</f>
        <v>2097.75</v>
      </c>
      <c r="O22" s="7"/>
      <c r="P22" s="7"/>
    </row>
    <row r="23" customFormat="false" ht="19.7" hidden="false" customHeight="false" outlineLevel="0" collapsed="false">
      <c r="C23" s="16" t="n">
        <v>18</v>
      </c>
      <c r="D23" s="17" t="n">
        <v>237451042</v>
      </c>
      <c r="E23" s="17" t="s">
        <v>48</v>
      </c>
      <c r="F23" s="17" t="n">
        <v>10307</v>
      </c>
      <c r="G23" s="17" t="s">
        <v>49</v>
      </c>
      <c r="H23" s="17" t="n">
        <v>21</v>
      </c>
      <c r="I23" s="18" t="n">
        <v>58.4</v>
      </c>
      <c r="J23" s="19" t="n">
        <f aca="false">(H23*I23)</f>
        <v>1226.4</v>
      </c>
      <c r="K23" s="19" t="n">
        <f aca="false">J23*5/100</f>
        <v>61.32</v>
      </c>
      <c r="L23" s="19" t="n">
        <v>12</v>
      </c>
      <c r="M23" s="19" t="n">
        <f aca="false">J23*2/100</f>
        <v>24.528</v>
      </c>
      <c r="N23" s="19" t="n">
        <f aca="false">(J23+K23+L23)-M23</f>
        <v>1275.192</v>
      </c>
      <c r="O23" s="7"/>
      <c r="P23" s="7"/>
    </row>
    <row r="24" customFormat="false" ht="19.7" hidden="false" customHeight="false" outlineLevel="0" collapsed="false">
      <c r="C24" s="16" t="n">
        <v>19</v>
      </c>
      <c r="D24" s="17" t="n">
        <v>237451043</v>
      </c>
      <c r="E24" s="17" t="s">
        <v>50</v>
      </c>
      <c r="F24" s="17" t="n">
        <v>10310</v>
      </c>
      <c r="G24" s="17" t="s">
        <v>51</v>
      </c>
      <c r="H24" s="17" t="n">
        <v>15</v>
      </c>
      <c r="I24" s="18" t="n">
        <v>90.1</v>
      </c>
      <c r="J24" s="19" t="n">
        <f aca="false">(H24*I24)</f>
        <v>1351.5</v>
      </c>
      <c r="K24" s="19" t="n">
        <f aca="false">J24*5/100</f>
        <v>67.575</v>
      </c>
      <c r="L24" s="19" t="n">
        <v>12</v>
      </c>
      <c r="M24" s="19" t="n">
        <f aca="false">J24*2/100</f>
        <v>27.03</v>
      </c>
      <c r="N24" s="19" t="n">
        <f aca="false">(J24+K24+L24)-M24</f>
        <v>1404.045</v>
      </c>
      <c r="O24" s="7"/>
      <c r="P24" s="7"/>
    </row>
    <row r="25" customFormat="false" ht="19.7" hidden="false" customHeight="false" outlineLevel="0" collapsed="false">
      <c r="C25" s="16" t="n">
        <v>20</v>
      </c>
      <c r="D25" s="17" t="n">
        <v>237451044</v>
      </c>
      <c r="E25" s="17" t="s">
        <v>52</v>
      </c>
      <c r="F25" s="17" t="n">
        <v>10313</v>
      </c>
      <c r="G25" s="17" t="s">
        <v>53</v>
      </c>
      <c r="H25" s="17" t="n">
        <v>21</v>
      </c>
      <c r="I25" s="18" t="n">
        <v>289.99</v>
      </c>
      <c r="J25" s="19" t="n">
        <f aca="false">(H25*I25)</f>
        <v>6089.79</v>
      </c>
      <c r="K25" s="19" t="n">
        <f aca="false">J25*5/100</f>
        <v>304.4895</v>
      </c>
      <c r="L25" s="19" t="n">
        <v>12</v>
      </c>
      <c r="M25" s="19" t="n">
        <f aca="false">J25*2/100</f>
        <v>121.7958</v>
      </c>
      <c r="N25" s="19" t="n">
        <f aca="false">(J25+K25+L25)-M25</f>
        <v>6284.4837</v>
      </c>
      <c r="O25" s="7"/>
      <c r="P25" s="7"/>
    </row>
    <row r="26" customFormat="false" ht="19.7" hidden="false" customHeight="false" outlineLevel="0" collapsed="false">
      <c r="C26" s="16" t="n">
        <v>21</v>
      </c>
      <c r="D26" s="17" t="n">
        <v>237451045</v>
      </c>
      <c r="E26" s="17" t="s">
        <v>54</v>
      </c>
      <c r="F26" s="17" t="n">
        <v>10316</v>
      </c>
      <c r="G26" s="17" t="s">
        <v>55</v>
      </c>
      <c r="H26" s="17" t="n">
        <v>25</v>
      </c>
      <c r="I26" s="18" t="n">
        <v>12</v>
      </c>
      <c r="J26" s="19" t="n">
        <f aca="false">(H26*I26)</f>
        <v>300</v>
      </c>
      <c r="K26" s="19" t="n">
        <f aca="false">J26*5/100</f>
        <v>15</v>
      </c>
      <c r="L26" s="19" t="n">
        <v>12</v>
      </c>
      <c r="M26" s="19" t="n">
        <f aca="false">J26*2/100</f>
        <v>6</v>
      </c>
      <c r="N26" s="19" t="n">
        <f aca="false">(J26+K26+L26)-M26</f>
        <v>321</v>
      </c>
      <c r="O26" s="7"/>
      <c r="P26" s="7"/>
    </row>
    <row r="27" customFormat="false" ht="19.7" hidden="false" customHeight="false" outlineLevel="0" collapsed="false">
      <c r="C27" s="16" t="n">
        <v>22</v>
      </c>
      <c r="D27" s="17" t="n">
        <v>237451046</v>
      </c>
      <c r="E27" s="17" t="s">
        <v>56</v>
      </c>
      <c r="F27" s="17" t="n">
        <v>10319</v>
      </c>
      <c r="G27" s="17" t="s">
        <v>57</v>
      </c>
      <c r="H27" s="17" t="n">
        <v>34</v>
      </c>
      <c r="I27" s="18" t="n">
        <v>79.95</v>
      </c>
      <c r="J27" s="19" t="n">
        <f aca="false">(H27*I27)</f>
        <v>2718.3</v>
      </c>
      <c r="K27" s="19" t="n">
        <f aca="false">J27*5/100</f>
        <v>135.915</v>
      </c>
      <c r="L27" s="19" t="n">
        <v>12</v>
      </c>
      <c r="M27" s="19" t="n">
        <f aca="false">J27*2/100</f>
        <v>54.366</v>
      </c>
      <c r="N27" s="19" t="n">
        <f aca="false">(J27+K27+L27)-M27</f>
        <v>2811.849</v>
      </c>
      <c r="O27" s="7"/>
      <c r="P27" s="7"/>
    </row>
    <row r="28" customFormat="false" ht="19.7" hidden="false" customHeight="false" outlineLevel="0" collapsed="false">
      <c r="C28" s="16" t="n">
        <v>23</v>
      </c>
      <c r="D28" s="17" t="n">
        <v>237451047</v>
      </c>
      <c r="E28" s="17" t="s">
        <v>58</v>
      </c>
      <c r="F28" s="17" t="n">
        <v>10322</v>
      </c>
      <c r="G28" s="17" t="s">
        <v>59</v>
      </c>
      <c r="H28" s="17" t="n">
        <v>50</v>
      </c>
      <c r="I28" s="18" t="n">
        <v>425</v>
      </c>
      <c r="J28" s="19" t="n">
        <f aca="false">(H28*I28)</f>
        <v>21250</v>
      </c>
      <c r="K28" s="19" t="n">
        <f aca="false">J28*5/100</f>
        <v>1062.5</v>
      </c>
      <c r="L28" s="19" t="n">
        <v>12</v>
      </c>
      <c r="M28" s="19" t="n">
        <f aca="false">J28*2/100</f>
        <v>425</v>
      </c>
      <c r="N28" s="19" t="n">
        <f aca="false">(J28+K28+L28)-M28</f>
        <v>21899.5</v>
      </c>
      <c r="O28" s="7"/>
      <c r="P28" s="7"/>
    </row>
    <row r="29" customFormat="false" ht="19.7" hidden="false" customHeight="false" outlineLevel="0" collapsed="false">
      <c r="C29" s="16" t="n">
        <v>24</v>
      </c>
      <c r="D29" s="17" t="n">
        <v>237451048</v>
      </c>
      <c r="E29" s="17" t="s">
        <v>60</v>
      </c>
      <c r="F29" s="17" t="n">
        <v>10325</v>
      </c>
      <c r="G29" s="17" t="s">
        <v>61</v>
      </c>
      <c r="H29" s="17" t="n">
        <v>55</v>
      </c>
      <c r="I29" s="18" t="n">
        <v>16.89</v>
      </c>
      <c r="J29" s="19" t="n">
        <f aca="false">(H29*I29)</f>
        <v>928.95</v>
      </c>
      <c r="K29" s="19" t="n">
        <f aca="false">J29*5/100</f>
        <v>46.4475</v>
      </c>
      <c r="L29" s="19" t="n">
        <v>12</v>
      </c>
      <c r="M29" s="19" t="n">
        <f aca="false">J29*2/100</f>
        <v>18.579</v>
      </c>
      <c r="N29" s="19" t="n">
        <f aca="false">(J29+K29+L29)-M29</f>
        <v>968.8185</v>
      </c>
      <c r="O29" s="7"/>
      <c r="P29" s="7"/>
    </row>
    <row r="30" customFormat="false" ht="19.7" hidden="false" customHeight="false" outlineLevel="0" collapsed="false">
      <c r="C30" s="16" t="n">
        <v>25</v>
      </c>
      <c r="D30" s="17" t="n">
        <v>237451049</v>
      </c>
      <c r="E30" s="17" t="s">
        <v>62</v>
      </c>
      <c r="F30" s="17" t="n">
        <v>10328</v>
      </c>
      <c r="G30" s="17" t="s">
        <v>63</v>
      </c>
      <c r="H30" s="17" t="n">
        <v>60</v>
      </c>
      <c r="I30" s="18" t="n">
        <v>210.35</v>
      </c>
      <c r="J30" s="19" t="n">
        <f aca="false">(H30*I30)</f>
        <v>12621</v>
      </c>
      <c r="K30" s="19" t="n">
        <f aca="false">J30*5/100</f>
        <v>631.05</v>
      </c>
      <c r="L30" s="19" t="n">
        <v>12</v>
      </c>
      <c r="M30" s="19" t="n">
        <f aca="false">J30*2/100</f>
        <v>252.42</v>
      </c>
      <c r="N30" s="19" t="n">
        <f aca="false">(J30+K30+L30)-M30</f>
        <v>13011.63</v>
      </c>
      <c r="O30" s="7"/>
      <c r="P30" s="7"/>
    </row>
    <row r="31" customFormat="false" ht="19.7" hidden="false" customHeight="false" outlineLevel="0" collapsed="false">
      <c r="C31" s="16" t="n">
        <v>26</v>
      </c>
      <c r="D31" s="17" t="n">
        <v>237451050</v>
      </c>
      <c r="E31" s="17" t="s">
        <v>64</v>
      </c>
      <c r="F31" s="17" t="n">
        <v>10331</v>
      </c>
      <c r="G31" s="17" t="s">
        <v>65</v>
      </c>
      <c r="H31" s="17" t="n">
        <v>21</v>
      </c>
      <c r="I31" s="18" t="n">
        <v>149.5</v>
      </c>
      <c r="J31" s="19" t="n">
        <f aca="false">(H31*I31)</f>
        <v>3139.5</v>
      </c>
      <c r="K31" s="19" t="n">
        <f aca="false">J31*5/100</f>
        <v>156.975</v>
      </c>
      <c r="L31" s="19" t="n">
        <v>12</v>
      </c>
      <c r="M31" s="19" t="n">
        <f aca="false">J31*2/100</f>
        <v>62.79</v>
      </c>
      <c r="N31" s="19" t="n">
        <f aca="false">(J31+K31+L31)-M31</f>
        <v>3245.685</v>
      </c>
      <c r="O31" s="7"/>
      <c r="P31" s="7"/>
    </row>
    <row r="32" customFormat="false" ht="19.7" hidden="false" customHeight="false" outlineLevel="0" collapsed="false">
      <c r="C32" s="16" t="n">
        <v>27</v>
      </c>
      <c r="D32" s="17" t="n">
        <v>237451051</v>
      </c>
      <c r="E32" s="17" t="s">
        <v>66</v>
      </c>
      <c r="F32" s="17" t="n">
        <v>10334</v>
      </c>
      <c r="G32" s="17" t="s">
        <v>67</v>
      </c>
      <c r="H32" s="17" t="n">
        <v>15</v>
      </c>
      <c r="I32" s="18" t="n">
        <v>32.3</v>
      </c>
      <c r="J32" s="19" t="n">
        <f aca="false">(H32*I32)</f>
        <v>484.5</v>
      </c>
      <c r="K32" s="19" t="n">
        <f aca="false">J32*5/100</f>
        <v>24.225</v>
      </c>
      <c r="L32" s="19" t="n">
        <v>12</v>
      </c>
      <c r="M32" s="19" t="n">
        <f aca="false">J32*2/100</f>
        <v>9.69</v>
      </c>
      <c r="N32" s="19" t="n">
        <f aca="false">(J32+K32+L32)-M32</f>
        <v>511.035</v>
      </c>
      <c r="O32" s="7"/>
      <c r="P32" s="7"/>
    </row>
    <row r="33" customFormat="false" ht="19.7" hidden="false" customHeight="false" outlineLevel="0" collapsed="false">
      <c r="C33" s="16" t="n">
        <v>28</v>
      </c>
      <c r="D33" s="17" t="n">
        <v>237451052</v>
      </c>
      <c r="E33" s="17" t="s">
        <v>68</v>
      </c>
      <c r="F33" s="17" t="n">
        <v>10337</v>
      </c>
      <c r="G33" s="17" t="s">
        <v>69</v>
      </c>
      <c r="H33" s="17" t="n">
        <v>21</v>
      </c>
      <c r="I33" s="18" t="n">
        <v>67.8</v>
      </c>
      <c r="J33" s="19" t="n">
        <f aca="false">(H33*I33)</f>
        <v>1423.8</v>
      </c>
      <c r="K33" s="19" t="n">
        <f aca="false">J33*5/100</f>
        <v>71.19</v>
      </c>
      <c r="L33" s="19" t="n">
        <v>12</v>
      </c>
      <c r="M33" s="19" t="n">
        <f aca="false">J33*2/100</f>
        <v>28.476</v>
      </c>
      <c r="N33" s="19" t="n">
        <f aca="false">(J33+K33+L33)-M33</f>
        <v>1478.514</v>
      </c>
      <c r="O33" s="7"/>
      <c r="P33" s="7"/>
    </row>
    <row r="34" customFormat="false" ht="19.7" hidden="false" customHeight="false" outlineLevel="0" collapsed="false">
      <c r="C34" s="16" t="n">
        <v>29</v>
      </c>
      <c r="D34" s="17" t="n">
        <v>237451053</v>
      </c>
      <c r="E34" s="17" t="s">
        <v>70</v>
      </c>
      <c r="F34" s="17" t="n">
        <v>10340</v>
      </c>
      <c r="G34" s="17" t="s">
        <v>71</v>
      </c>
      <c r="H34" s="17" t="n">
        <v>27</v>
      </c>
      <c r="I34" s="18" t="n">
        <v>88.88</v>
      </c>
      <c r="J34" s="19" t="n">
        <f aca="false">(H34*I34)</f>
        <v>2399.76</v>
      </c>
      <c r="K34" s="19" t="n">
        <f aca="false">J34*5/100</f>
        <v>119.988</v>
      </c>
      <c r="L34" s="19" t="n">
        <v>12</v>
      </c>
      <c r="M34" s="19" t="n">
        <f aca="false">J34*2/100</f>
        <v>47.9952</v>
      </c>
      <c r="N34" s="19" t="n">
        <f aca="false">(J34+K34+L34)-M34</f>
        <v>2483.7528</v>
      </c>
      <c r="O34" s="7"/>
      <c r="P34" s="7"/>
    </row>
    <row r="35" customFormat="false" ht="19.7" hidden="false" customHeight="false" outlineLevel="0" collapsed="false">
      <c r="C35" s="16" t="n">
        <v>30</v>
      </c>
      <c r="D35" s="20" t="n">
        <v>237451054</v>
      </c>
      <c r="E35" s="20" t="s">
        <v>72</v>
      </c>
      <c r="F35" s="20" t="n">
        <v>10343</v>
      </c>
      <c r="G35" s="20" t="s">
        <v>73</v>
      </c>
      <c r="H35" s="20" t="n">
        <v>33</v>
      </c>
      <c r="I35" s="18" t="n">
        <v>199.99</v>
      </c>
      <c r="J35" s="19" t="n">
        <f aca="false">(H35*I35)</f>
        <v>6599.67</v>
      </c>
      <c r="K35" s="19" t="n">
        <f aca="false">J35*5/100</f>
        <v>329.9835</v>
      </c>
      <c r="L35" s="19" t="n">
        <v>12</v>
      </c>
      <c r="M35" s="19" t="n">
        <f aca="false">J35*2/100</f>
        <v>131.9934</v>
      </c>
      <c r="N35" s="19" t="n">
        <f aca="false">(J35+K35+L35)-M35</f>
        <v>6809.6601</v>
      </c>
      <c r="O35" s="7"/>
      <c r="P35" s="7"/>
    </row>
  </sheetData>
  <mergeCells count="1">
    <mergeCell ref="C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LibreOffice/25.2.4.3$Linux_X86_64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2025-07-20T04:22:44Z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