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Nivedita\"/>
    </mc:Choice>
  </mc:AlternateContent>
  <bookViews>
    <workbookView xWindow="0" yWindow="0" windowWidth="15360" windowHeight="7755" activeTab="2"/>
  </bookViews>
  <sheets>
    <sheet name="Sheet1" sheetId="1" r:id="rId1"/>
    <sheet name="Sheet3" sheetId="3" r:id="rId2"/>
    <sheet name="Sheet4" sheetId="4" r:id="rId3"/>
    <sheet name="Sheet2" sheetId="2" r:id="rId4"/>
  </sheets>
  <calcPr calcId="152511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F4" i="4"/>
  <c r="G4" i="4" s="1"/>
  <c r="H4" i="4"/>
  <c r="I4" i="4"/>
  <c r="J4" i="4" s="1"/>
  <c r="E5" i="4"/>
  <c r="F5" i="4"/>
  <c r="G5" i="4" s="1"/>
  <c r="H5" i="4"/>
  <c r="I5" i="4"/>
  <c r="E6" i="4"/>
  <c r="F6" i="4"/>
  <c r="G6" i="4" s="1"/>
  <c r="H6" i="4"/>
  <c r="I6" i="4"/>
  <c r="J6" i="4" s="1"/>
  <c r="E7" i="4"/>
  <c r="F7" i="4"/>
  <c r="G7" i="4" s="1"/>
  <c r="H7" i="4"/>
  <c r="I7" i="4"/>
  <c r="E8" i="4"/>
  <c r="F8" i="4"/>
  <c r="G8" i="4" s="1"/>
  <c r="H8" i="4"/>
  <c r="I8" i="4"/>
  <c r="J8" i="4" s="1"/>
  <c r="I3" i="4"/>
  <c r="H3" i="4"/>
  <c r="J3" i="4" s="1"/>
  <c r="F3" i="4"/>
  <c r="E3" i="4"/>
  <c r="G3" i="4" s="1"/>
  <c r="K8" i="4" l="1"/>
  <c r="J7" i="4"/>
  <c r="K7" i="4" s="1"/>
  <c r="K6" i="4"/>
  <c r="J5" i="4"/>
  <c r="K5" i="4" s="1"/>
  <c r="K4" i="4"/>
  <c r="K3" i="4"/>
  <c r="I9" i="2"/>
  <c r="I5" i="2"/>
  <c r="I13" i="2"/>
  <c r="L13" i="1"/>
  <c r="L10" i="1"/>
  <c r="L7" i="1"/>
  <c r="L4" i="1"/>
</calcChain>
</file>

<file path=xl/sharedStrings.xml><?xml version="1.0" encoding="utf-8"?>
<sst xmlns="http://schemas.openxmlformats.org/spreadsheetml/2006/main" count="140" uniqueCount="76">
  <si>
    <t>Fruits</t>
  </si>
  <si>
    <t>Sun</t>
  </si>
  <si>
    <t>Mon</t>
  </si>
  <si>
    <t>Tue</t>
  </si>
  <si>
    <t>Wed</t>
  </si>
  <si>
    <t>Thu</t>
  </si>
  <si>
    <t>Fri</t>
  </si>
  <si>
    <t>Sat</t>
  </si>
  <si>
    <t>Mango</t>
  </si>
  <si>
    <t>Banana</t>
  </si>
  <si>
    <t>Cherry</t>
  </si>
  <si>
    <t>Apple</t>
  </si>
  <si>
    <t>Chikku</t>
  </si>
  <si>
    <t>Weekly Price list Of Fruits</t>
  </si>
  <si>
    <t>Day</t>
  </si>
  <si>
    <t>Sunday</t>
  </si>
  <si>
    <t>Tuesday</t>
  </si>
  <si>
    <t>Friday</t>
  </si>
  <si>
    <t>Saturday</t>
  </si>
  <si>
    <t>VLOOKUP(A4,A3:H7,2,FALSE)</t>
  </si>
  <si>
    <t>=</t>
  </si>
  <si>
    <t>VLOOKUP(A3,A3:H7,4,FALSE)</t>
  </si>
  <si>
    <t>Fruit</t>
  </si>
  <si>
    <t xml:space="preserve">Banana </t>
  </si>
  <si>
    <t>VLOOKUP(A7,A3:H7,7,FALSE)</t>
  </si>
  <si>
    <t>Price</t>
  </si>
  <si>
    <t xml:space="preserve">Vlookup Function Example </t>
  </si>
  <si>
    <t xml:space="preserve">Hlookup Function Example </t>
  </si>
  <si>
    <t>Wednesday</t>
  </si>
  <si>
    <t>HLOOKUP(C3,A3:F10,2,false)</t>
  </si>
  <si>
    <t>HLOOKUP(A3,A3:F10,5,false)</t>
  </si>
  <si>
    <t>HLOOKUP(B3,A3:F10,8,false)</t>
  </si>
  <si>
    <t>VLOOKUP(A6,A3:H7,8,FALSE)</t>
  </si>
  <si>
    <t xml:space="preserve">Lookup Function Example </t>
  </si>
  <si>
    <t>Roll No</t>
  </si>
  <si>
    <t xml:space="preserve">Name </t>
  </si>
  <si>
    <t>Marks</t>
  </si>
  <si>
    <t>Rajesh</t>
  </si>
  <si>
    <t>Kumar</t>
  </si>
  <si>
    <t>Roja</t>
  </si>
  <si>
    <t>Basava</t>
  </si>
  <si>
    <t>Nitya</t>
  </si>
  <si>
    <t>Name</t>
  </si>
  <si>
    <t>LOOKUP(B5,B4:B8,A4:A8)</t>
  </si>
  <si>
    <t>LOOKUP(A5,A4:A8,B4:B8)</t>
  </si>
  <si>
    <t>LOOKUP(B6,B4:B8,C4:C8)</t>
  </si>
  <si>
    <t>Find the Roll no, Name &amp; Marks using            lookup function</t>
  </si>
  <si>
    <t xml:space="preserve">Formula </t>
  </si>
  <si>
    <t xml:space="preserve">Emp Table </t>
  </si>
  <si>
    <t>Emp Code</t>
  </si>
  <si>
    <t>Emp Name</t>
  </si>
  <si>
    <t>Desig</t>
  </si>
  <si>
    <t>Basic</t>
  </si>
  <si>
    <t>HRA</t>
  </si>
  <si>
    <t>DA</t>
  </si>
  <si>
    <t>Gross</t>
  </si>
  <si>
    <t>ESI</t>
  </si>
  <si>
    <t>PF</t>
  </si>
  <si>
    <t>Ded</t>
  </si>
  <si>
    <t>Net</t>
  </si>
  <si>
    <t>AAA</t>
  </si>
  <si>
    <t>Account</t>
  </si>
  <si>
    <t>BBB</t>
  </si>
  <si>
    <t>CCC</t>
  </si>
  <si>
    <t>DDD</t>
  </si>
  <si>
    <t>EEE</t>
  </si>
  <si>
    <t>FFF</t>
  </si>
  <si>
    <t>HR</t>
  </si>
  <si>
    <t>MD</t>
  </si>
  <si>
    <t>Assi Ma</t>
  </si>
  <si>
    <t xml:space="preserve">Office </t>
  </si>
  <si>
    <t>Peon</t>
  </si>
  <si>
    <t>Row Labels</t>
  </si>
  <si>
    <t>Grand Total</t>
  </si>
  <si>
    <t>Sum of ESI</t>
  </si>
  <si>
    <t>Sum of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</si>
</sst>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4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1" fillId="0" borderId="5" xfId="0" applyFont="1" applyBorder="1"/>
    <xf numFmtId="0" fontId="7" fillId="0" borderId="0" xfId="0" applyFont="1"/>
    <xf numFmtId="0" fontId="0" fillId="0" borderId="0" xfId="0" applyFont="1"/>
    <xf numFmtId="1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1"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4903.56631736111" createdVersion="5" refreshedVersion="5" minRefreshableVersion="3" recordCount="6">
  <cacheSource type="worksheet">
    <worksheetSource ref="A2:K8" sheet="Sheet4"/>
  </cacheSource>
  <cacheFields count="11">
    <cacheField name="Emp Code" numFmtId="0">
      <sharedItems containsSemiMixedTypes="0" containsString="0" containsNumber="1" containsInteger="1" minValue="1" maxValue="6"/>
    </cacheField>
    <cacheField name="Emp Name" numFmtId="0">
      <sharedItems count="6">
        <s v="AAA"/>
        <s v="BBB"/>
        <s v="CCC"/>
        <s v="DDD"/>
        <s v="EEE"/>
        <s v="FFF"/>
      </sharedItems>
    </cacheField>
    <cacheField name="Desig" numFmtId="0">
      <sharedItems/>
    </cacheField>
    <cacheField name="Basic" numFmtId="0">
      <sharedItems containsSemiMixedTypes="0" containsString="0" containsNumber="1" containsInteger="1" minValue="8000" maxValue="18000"/>
    </cacheField>
    <cacheField name="HRA" numFmtId="0">
      <sharedItems containsSemiMixedTypes="0" containsString="0" containsNumber="1" containsInteger="1" minValue="2560" maxValue="5760"/>
    </cacheField>
    <cacheField name="DA" numFmtId="0">
      <sharedItems containsSemiMixedTypes="0" containsString="0" containsNumber="1" containsInteger="1" minValue="1280" maxValue="2880"/>
    </cacheField>
    <cacheField name="Gross" numFmtId="0">
      <sharedItems containsSemiMixedTypes="0" containsString="0" containsNumber="1" containsInteger="1" minValue="11840" maxValue="26640"/>
    </cacheField>
    <cacheField name="ESI" numFmtId="0">
      <sharedItems containsSemiMixedTypes="0" containsString="0" containsNumber="1" minValue="140" maxValue="315.00000000000006"/>
    </cacheField>
    <cacheField name="PF" numFmtId="0">
      <sharedItems containsSemiMixedTypes="0" containsString="0" containsNumber="1" containsInteger="1" minValue="960" maxValue="2160"/>
    </cacheField>
    <cacheField name="Ded" numFmtId="0">
      <sharedItems containsSemiMixedTypes="0" containsString="0" containsNumber="1" minValue="1100" maxValue="2475"/>
    </cacheField>
    <cacheField name="Net" numFmtId="0">
      <sharedItems containsSemiMixedTypes="0" containsString="0" containsNumber="1" minValue="10740" maxValue="241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1"/>
    <x v="0"/>
    <s v="Account"/>
    <n v="15000"/>
    <n v="4800"/>
    <n v="2400"/>
    <n v="22200"/>
    <n v="262.5"/>
    <n v="1800"/>
    <n v="2062.5"/>
    <n v="20137.5"/>
  </r>
  <r>
    <n v="2"/>
    <x v="1"/>
    <s v="HR"/>
    <n v="16000"/>
    <n v="5120"/>
    <n v="2560"/>
    <n v="23680"/>
    <n v="280"/>
    <n v="1920"/>
    <n v="2200"/>
    <n v="21480"/>
  </r>
  <r>
    <n v="3"/>
    <x v="2"/>
    <s v="MD"/>
    <n v="14000"/>
    <n v="4480"/>
    <n v="2240"/>
    <n v="20720"/>
    <n v="245.00000000000003"/>
    <n v="1680"/>
    <n v="1925"/>
    <n v="18795"/>
  </r>
  <r>
    <n v="4"/>
    <x v="3"/>
    <s v="Assi Ma"/>
    <n v="18000"/>
    <n v="5760"/>
    <n v="2880"/>
    <n v="26640"/>
    <n v="315.00000000000006"/>
    <n v="2160"/>
    <n v="2475"/>
    <n v="24165"/>
  </r>
  <r>
    <n v="5"/>
    <x v="4"/>
    <s v="Office "/>
    <n v="12000"/>
    <n v="3840"/>
    <n v="1920"/>
    <n v="17760"/>
    <n v="210.00000000000003"/>
    <n v="1440"/>
    <n v="1650"/>
    <n v="16110"/>
  </r>
  <r>
    <n v="6"/>
    <x v="5"/>
    <s v="Peon"/>
    <n v="8000"/>
    <n v="2560"/>
    <n v="1280"/>
    <n v="11840"/>
    <n v="140"/>
    <n v="960"/>
    <n v="1100"/>
    <n v="107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2:C19" firstHeaderRow="0" firstDataRow="1" firstDataCol="1"/>
  <pivotFields count="11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SI" fld="7" baseField="0" baseItem="0"/>
    <dataField name="Sum of PF" fld="8" baseField="0" baseItem="0"/>
  </dataFields>
  <formats count="1">
    <format dxfId="0">
      <pivotArea dataOnly="0" labelOnly="1" grandRow="1" outline="0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85" zoomScaleNormal="85" workbookViewId="0">
      <selection sqref="A1:L13"/>
    </sheetView>
  </sheetViews>
  <sheetFormatPr defaultRowHeight="15" x14ac:dyDescent="0.25"/>
  <cols>
    <col min="1" max="1" width="15.42578125" customWidth="1"/>
    <col min="10" max="10" width="13" customWidth="1"/>
    <col min="12" max="12" width="16" customWidth="1"/>
  </cols>
  <sheetData>
    <row r="1" spans="1:12" ht="36" x14ac:dyDescent="0.55000000000000004">
      <c r="A1" s="20" t="s">
        <v>26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36" customHeight="1" x14ac:dyDescent="0.5">
      <c r="A2" s="21" t="s">
        <v>13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ht="23.25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/>
      <c r="J3" s="3" t="s">
        <v>22</v>
      </c>
      <c r="K3" s="3" t="s">
        <v>14</v>
      </c>
      <c r="L3" s="3" t="s">
        <v>25</v>
      </c>
    </row>
    <row r="4" spans="1:12" ht="23.25" x14ac:dyDescent="0.35">
      <c r="A4" s="2" t="s">
        <v>8</v>
      </c>
      <c r="B4" s="2">
        <v>80</v>
      </c>
      <c r="C4" s="2">
        <v>70</v>
      </c>
      <c r="D4" s="2">
        <v>140</v>
      </c>
      <c r="E4" s="2">
        <v>65</v>
      </c>
      <c r="F4" s="2">
        <v>85</v>
      </c>
      <c r="G4" s="2">
        <v>90</v>
      </c>
      <c r="H4" s="2">
        <v>100</v>
      </c>
      <c r="I4" s="2"/>
      <c r="J4" s="3" t="s">
        <v>23</v>
      </c>
      <c r="K4" s="4" t="s">
        <v>1</v>
      </c>
      <c r="L4" s="4">
        <f>VLOOKUP(A5,A4:H8,2,FALSE)</f>
        <v>40</v>
      </c>
    </row>
    <row r="5" spans="1:12" ht="23.25" x14ac:dyDescent="0.35">
      <c r="A5" s="2" t="s">
        <v>9</v>
      </c>
      <c r="B5" s="2">
        <v>40</v>
      </c>
      <c r="C5" s="2">
        <v>35</v>
      </c>
      <c r="D5" s="2">
        <v>45</v>
      </c>
      <c r="E5" s="2">
        <v>40</v>
      </c>
      <c r="F5" s="2">
        <v>50</v>
      </c>
      <c r="G5" s="2">
        <v>30</v>
      </c>
      <c r="H5" s="2">
        <v>25</v>
      </c>
      <c r="I5" s="2"/>
      <c r="J5" s="22"/>
      <c r="K5" s="23"/>
      <c r="L5" s="24"/>
    </row>
    <row r="6" spans="1:12" ht="23.25" x14ac:dyDescent="0.35">
      <c r="A6" s="2" t="s">
        <v>10</v>
      </c>
      <c r="B6" s="2">
        <v>60</v>
      </c>
      <c r="C6" s="2">
        <v>80</v>
      </c>
      <c r="D6" s="2">
        <v>70</v>
      </c>
      <c r="E6" s="2">
        <v>90</v>
      </c>
      <c r="F6" s="2">
        <v>65</v>
      </c>
      <c r="G6" s="2">
        <v>75</v>
      </c>
      <c r="H6" s="2">
        <v>95</v>
      </c>
      <c r="I6" s="2"/>
      <c r="J6" s="3" t="s">
        <v>22</v>
      </c>
      <c r="K6" s="3" t="s">
        <v>14</v>
      </c>
      <c r="L6" s="3" t="s">
        <v>25</v>
      </c>
    </row>
    <row r="7" spans="1:12" ht="23.25" x14ac:dyDescent="0.35">
      <c r="A7" s="2" t="s">
        <v>12</v>
      </c>
      <c r="B7" s="2">
        <v>30</v>
      </c>
      <c r="C7" s="2">
        <v>40</v>
      </c>
      <c r="D7" s="2">
        <v>35</v>
      </c>
      <c r="E7" s="2">
        <v>42</v>
      </c>
      <c r="F7" s="2">
        <v>50</v>
      </c>
      <c r="G7" s="2">
        <v>30</v>
      </c>
      <c r="H7" s="2">
        <v>45</v>
      </c>
      <c r="I7" s="2"/>
      <c r="J7" s="3" t="s">
        <v>8</v>
      </c>
      <c r="K7" s="4" t="s">
        <v>3</v>
      </c>
      <c r="L7" s="4">
        <f>VLOOKUP(A4,A4:H8,4,FALSE)</f>
        <v>140</v>
      </c>
    </row>
    <row r="8" spans="1:12" ht="23.25" x14ac:dyDescent="0.35">
      <c r="A8" s="2" t="s">
        <v>11</v>
      </c>
      <c r="B8" s="2">
        <v>100</v>
      </c>
      <c r="C8" s="2">
        <v>120</v>
      </c>
      <c r="D8" s="2">
        <v>90</v>
      </c>
      <c r="E8" s="2">
        <v>130</v>
      </c>
      <c r="F8" s="2">
        <v>145</v>
      </c>
      <c r="G8" s="2">
        <v>150</v>
      </c>
      <c r="H8" s="2">
        <v>200</v>
      </c>
      <c r="I8" s="2"/>
      <c r="J8" s="22"/>
      <c r="K8" s="23"/>
      <c r="L8" s="24"/>
    </row>
    <row r="9" spans="1:12" ht="23.25" x14ac:dyDescent="0.35">
      <c r="A9" s="2"/>
      <c r="B9" s="2"/>
      <c r="C9" s="2"/>
      <c r="D9" s="2"/>
      <c r="E9" s="2"/>
      <c r="F9" s="2"/>
      <c r="G9" s="2"/>
      <c r="H9" s="2"/>
      <c r="I9" s="2"/>
      <c r="J9" s="3" t="s">
        <v>22</v>
      </c>
      <c r="K9" s="3" t="s">
        <v>14</v>
      </c>
      <c r="L9" s="3" t="s">
        <v>25</v>
      </c>
    </row>
    <row r="10" spans="1:12" ht="28.5" x14ac:dyDescent="0.45">
      <c r="A10" s="2" t="s">
        <v>15</v>
      </c>
      <c r="B10" s="5" t="s">
        <v>20</v>
      </c>
      <c r="C10" s="19" t="s">
        <v>19</v>
      </c>
      <c r="D10" s="19"/>
      <c r="E10" s="19"/>
      <c r="F10" s="19"/>
      <c r="G10" s="19"/>
      <c r="H10" s="19"/>
      <c r="I10" s="2"/>
      <c r="J10" s="3" t="s">
        <v>11</v>
      </c>
      <c r="K10" s="4" t="s">
        <v>6</v>
      </c>
      <c r="L10" s="4">
        <f>VLOOKUP(A8,A4:H8,7,FALSE)</f>
        <v>150</v>
      </c>
    </row>
    <row r="11" spans="1:12" ht="28.5" x14ac:dyDescent="0.45">
      <c r="A11" s="2" t="s">
        <v>16</v>
      </c>
      <c r="B11" s="5" t="s">
        <v>20</v>
      </c>
      <c r="C11" s="19" t="s">
        <v>21</v>
      </c>
      <c r="D11" s="19"/>
      <c r="E11" s="19"/>
      <c r="F11" s="19"/>
      <c r="G11" s="19"/>
      <c r="H11" s="19"/>
      <c r="I11" s="2"/>
      <c r="J11" s="22"/>
      <c r="K11" s="23"/>
      <c r="L11" s="24"/>
    </row>
    <row r="12" spans="1:12" ht="28.5" x14ac:dyDescent="0.45">
      <c r="A12" s="2" t="s">
        <v>17</v>
      </c>
      <c r="B12" s="5" t="s">
        <v>20</v>
      </c>
      <c r="C12" s="19" t="s">
        <v>24</v>
      </c>
      <c r="D12" s="19"/>
      <c r="E12" s="19"/>
      <c r="F12" s="19"/>
      <c r="G12" s="19"/>
      <c r="H12" s="19"/>
      <c r="I12" s="2"/>
      <c r="J12" s="3" t="s">
        <v>22</v>
      </c>
      <c r="K12" s="3" t="s">
        <v>14</v>
      </c>
      <c r="L12" s="3" t="s">
        <v>25</v>
      </c>
    </row>
    <row r="13" spans="1:12" ht="28.5" x14ac:dyDescent="0.45">
      <c r="A13" s="2" t="s">
        <v>18</v>
      </c>
      <c r="B13" s="5" t="s">
        <v>20</v>
      </c>
      <c r="C13" s="19" t="s">
        <v>32</v>
      </c>
      <c r="D13" s="19"/>
      <c r="E13" s="19"/>
      <c r="F13" s="19"/>
      <c r="G13" s="19"/>
      <c r="H13" s="19"/>
      <c r="I13" s="2"/>
      <c r="J13" s="3" t="s">
        <v>10</v>
      </c>
      <c r="K13" s="4" t="s">
        <v>7</v>
      </c>
      <c r="L13" s="4">
        <f>VLOOKUP(A6,A4:H8,8,FALSE)</f>
        <v>95</v>
      </c>
    </row>
    <row r="14" spans="1:12" ht="23.25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18"/>
      <c r="L14" s="18"/>
    </row>
    <row r="15" spans="1:12" ht="23.25" x14ac:dyDescent="0.35">
      <c r="J15" s="2"/>
    </row>
  </sheetData>
  <mergeCells count="10">
    <mergeCell ref="A1:L1"/>
    <mergeCell ref="A2:L2"/>
    <mergeCell ref="J5:L5"/>
    <mergeCell ref="J8:L8"/>
    <mergeCell ref="J11:L11"/>
    <mergeCell ref="K14:L14"/>
    <mergeCell ref="C10:H10"/>
    <mergeCell ref="C11:H11"/>
    <mergeCell ref="C12:H12"/>
    <mergeCell ref="C13:H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L12" sqref="L12"/>
    </sheetView>
  </sheetViews>
  <sheetFormatPr defaultRowHeight="15" x14ac:dyDescent="0.25"/>
  <cols>
    <col min="1" max="1" width="15" customWidth="1"/>
    <col min="2" max="2" width="11.5703125" customWidth="1"/>
  </cols>
  <sheetData>
    <row r="1" spans="1:6" ht="36" x14ac:dyDescent="0.55000000000000004">
      <c r="A1" s="26" t="s">
        <v>33</v>
      </c>
      <c r="B1" s="26"/>
      <c r="C1" s="26"/>
      <c r="D1" s="26"/>
      <c r="E1" s="26"/>
      <c r="F1" s="26"/>
    </row>
    <row r="2" spans="1:6" ht="43.5" customHeight="1" x14ac:dyDescent="0.25">
      <c r="A2" s="27" t="s">
        <v>46</v>
      </c>
      <c r="B2" s="28"/>
      <c r="C2" s="28"/>
      <c r="D2" s="28"/>
      <c r="E2" s="28"/>
      <c r="F2" s="28"/>
    </row>
    <row r="3" spans="1:6" ht="23.25" x14ac:dyDescent="0.35">
      <c r="A3" s="3" t="s">
        <v>34</v>
      </c>
      <c r="B3" s="3" t="s">
        <v>35</v>
      </c>
      <c r="C3" s="3" t="s">
        <v>36</v>
      </c>
      <c r="D3" s="3"/>
      <c r="E3" s="3"/>
      <c r="F3" s="3"/>
    </row>
    <row r="4" spans="1:6" ht="23.25" x14ac:dyDescent="0.35">
      <c r="A4" s="3">
        <v>101</v>
      </c>
      <c r="B4" s="3" t="s">
        <v>38</v>
      </c>
      <c r="C4" s="3">
        <v>70</v>
      </c>
      <c r="D4" s="3"/>
      <c r="E4" s="3"/>
      <c r="F4" s="3"/>
    </row>
    <row r="5" spans="1:6" ht="23.25" x14ac:dyDescent="0.35">
      <c r="A5" s="3">
        <v>102</v>
      </c>
      <c r="B5" s="3" t="s">
        <v>39</v>
      </c>
      <c r="C5" s="3">
        <v>35</v>
      </c>
      <c r="D5" s="3"/>
      <c r="E5" s="3"/>
      <c r="F5" s="3"/>
    </row>
    <row r="6" spans="1:6" ht="23.25" x14ac:dyDescent="0.35">
      <c r="A6" s="3">
        <v>103</v>
      </c>
      <c r="B6" s="3" t="s">
        <v>37</v>
      </c>
      <c r="C6" s="3">
        <v>80</v>
      </c>
      <c r="D6" s="3"/>
      <c r="E6" s="3"/>
      <c r="F6" s="3"/>
    </row>
    <row r="7" spans="1:6" ht="23.25" x14ac:dyDescent="0.35">
      <c r="A7" s="3">
        <v>104</v>
      </c>
      <c r="B7" s="3" t="s">
        <v>40</v>
      </c>
      <c r="C7" s="3">
        <v>40</v>
      </c>
      <c r="D7" s="3"/>
      <c r="E7" s="3"/>
      <c r="F7" s="3"/>
    </row>
    <row r="8" spans="1:6" ht="23.25" x14ac:dyDescent="0.35">
      <c r="A8" s="3">
        <v>105</v>
      </c>
      <c r="B8" s="3" t="s">
        <v>41</v>
      </c>
      <c r="C8" s="3">
        <v>90</v>
      </c>
      <c r="D8" s="3"/>
      <c r="E8" s="3"/>
      <c r="F8" s="3"/>
    </row>
    <row r="9" spans="1:6" ht="23.25" x14ac:dyDescent="0.35">
      <c r="A9" s="22" t="s">
        <v>47</v>
      </c>
      <c r="B9" s="23"/>
      <c r="C9" s="23"/>
      <c r="D9" s="23"/>
      <c r="E9" s="23"/>
      <c r="F9" s="24"/>
    </row>
    <row r="10" spans="1:6" ht="28.5" x14ac:dyDescent="0.45">
      <c r="A10" s="3" t="s">
        <v>34</v>
      </c>
      <c r="B10" s="8" t="s">
        <v>20</v>
      </c>
      <c r="C10" s="25" t="s">
        <v>43</v>
      </c>
      <c r="D10" s="25"/>
      <c r="E10" s="25"/>
      <c r="F10" s="25"/>
    </row>
    <row r="11" spans="1:6" ht="28.5" x14ac:dyDescent="0.45">
      <c r="A11" s="3" t="s">
        <v>42</v>
      </c>
      <c r="B11" s="8" t="s">
        <v>20</v>
      </c>
      <c r="C11" s="25" t="s">
        <v>44</v>
      </c>
      <c r="D11" s="25"/>
      <c r="E11" s="25"/>
      <c r="F11" s="25"/>
    </row>
    <row r="12" spans="1:6" ht="28.5" x14ac:dyDescent="0.45">
      <c r="A12" s="3" t="s">
        <v>36</v>
      </c>
      <c r="B12" s="8" t="s">
        <v>20</v>
      </c>
      <c r="C12" s="25" t="s">
        <v>45</v>
      </c>
      <c r="D12" s="25"/>
      <c r="E12" s="25"/>
      <c r="F12" s="25"/>
    </row>
    <row r="13" spans="1:6" ht="28.5" x14ac:dyDescent="0.45">
      <c r="A13" s="2"/>
      <c r="B13" s="5"/>
      <c r="C13" s="19"/>
      <c r="D13" s="19"/>
      <c r="E13" s="19"/>
      <c r="F13" s="19"/>
    </row>
  </sheetData>
  <mergeCells count="7">
    <mergeCell ref="C12:F12"/>
    <mergeCell ref="C13:F13"/>
    <mergeCell ref="A9:F9"/>
    <mergeCell ref="A1:F1"/>
    <mergeCell ref="A2:F2"/>
    <mergeCell ref="C10:F10"/>
    <mergeCell ref="C11:F1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="85" zoomScaleNormal="85" workbookViewId="0">
      <selection activeCell="A2" sqref="A2:K8"/>
    </sheetView>
  </sheetViews>
  <sheetFormatPr defaultRowHeight="15" x14ac:dyDescent="0.25"/>
  <cols>
    <col min="1" max="1" width="10.28515625" customWidth="1"/>
    <col min="2" max="2" width="10.140625" customWidth="1"/>
    <col min="3" max="3" width="9.7109375" customWidth="1"/>
  </cols>
  <sheetData>
    <row r="1" spans="1:11" ht="23.25" x14ac:dyDescent="0.35">
      <c r="A1" s="29" t="s">
        <v>48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s="10" customFormat="1" ht="30" x14ac:dyDescent="0.25">
      <c r="A2" s="16" t="s">
        <v>49</v>
      </c>
      <c r="B2" s="11" t="s">
        <v>50</v>
      </c>
      <c r="C2" s="11" t="s">
        <v>51</v>
      </c>
      <c r="D2" s="11" t="s">
        <v>52</v>
      </c>
      <c r="E2" s="11" t="s">
        <v>53</v>
      </c>
      <c r="F2" s="11" t="s">
        <v>54</v>
      </c>
      <c r="G2" s="11" t="s">
        <v>55</v>
      </c>
      <c r="H2" s="11" t="s">
        <v>56</v>
      </c>
      <c r="I2" s="11" t="s">
        <v>57</v>
      </c>
      <c r="J2" s="11" t="s">
        <v>58</v>
      </c>
      <c r="K2" s="11" t="s">
        <v>59</v>
      </c>
    </row>
    <row r="3" spans="1:11" x14ac:dyDescent="0.25">
      <c r="A3" s="11">
        <v>1</v>
      </c>
      <c r="B3" s="11" t="s">
        <v>60</v>
      </c>
      <c r="C3" s="11" t="s">
        <v>61</v>
      </c>
      <c r="D3" s="11">
        <v>15000</v>
      </c>
      <c r="E3" s="11">
        <f>D3*32%</f>
        <v>4800</v>
      </c>
      <c r="F3" s="11">
        <f>D3*16%</f>
        <v>2400</v>
      </c>
      <c r="G3" s="11">
        <f>D3+E3+F3</f>
        <v>22200</v>
      </c>
      <c r="H3" s="11">
        <f>D3*1.75%</f>
        <v>262.5</v>
      </c>
      <c r="I3" s="11">
        <f>D3*12%</f>
        <v>1800</v>
      </c>
      <c r="J3" s="11">
        <f>H3+I3</f>
        <v>2062.5</v>
      </c>
      <c r="K3" s="12">
        <f>G3-J3</f>
        <v>20137.5</v>
      </c>
    </row>
    <row r="4" spans="1:11" x14ac:dyDescent="0.25">
      <c r="A4" s="11">
        <v>2</v>
      </c>
      <c r="B4" s="11" t="s">
        <v>62</v>
      </c>
      <c r="C4" s="11" t="s">
        <v>67</v>
      </c>
      <c r="D4" s="11">
        <v>16000</v>
      </c>
      <c r="E4" s="11">
        <f t="shared" ref="E4:E8" si="0">D4*32%</f>
        <v>5120</v>
      </c>
      <c r="F4" s="11">
        <f t="shared" ref="F4:F8" si="1">D4*16%</f>
        <v>2560</v>
      </c>
      <c r="G4" s="11">
        <f t="shared" ref="G4:G8" si="2">D4+E4+F4</f>
        <v>23680</v>
      </c>
      <c r="H4" s="11">
        <f t="shared" ref="H4:H8" si="3">D4*1.75%</f>
        <v>280</v>
      </c>
      <c r="I4" s="11">
        <f t="shared" ref="I4:I8" si="4">D4*12%</f>
        <v>1920</v>
      </c>
      <c r="J4" s="11">
        <f t="shared" ref="J4:J8" si="5">H4+I4</f>
        <v>2200</v>
      </c>
      <c r="K4" s="11">
        <f t="shared" ref="K4:K8" si="6">G4-J4</f>
        <v>21480</v>
      </c>
    </row>
    <row r="5" spans="1:11" x14ac:dyDescent="0.25">
      <c r="A5" s="11">
        <v>3</v>
      </c>
      <c r="B5" s="11" t="s">
        <v>63</v>
      </c>
      <c r="C5" s="11" t="s">
        <v>68</v>
      </c>
      <c r="D5" s="11">
        <v>14000</v>
      </c>
      <c r="E5" s="11">
        <f t="shared" si="0"/>
        <v>4480</v>
      </c>
      <c r="F5" s="11">
        <f t="shared" si="1"/>
        <v>2240</v>
      </c>
      <c r="G5" s="11">
        <f t="shared" si="2"/>
        <v>20720</v>
      </c>
      <c r="H5" s="11">
        <f t="shared" si="3"/>
        <v>245.00000000000003</v>
      </c>
      <c r="I5" s="11">
        <f t="shared" si="4"/>
        <v>1680</v>
      </c>
      <c r="J5" s="11">
        <f t="shared" si="5"/>
        <v>1925</v>
      </c>
      <c r="K5" s="11">
        <f t="shared" si="6"/>
        <v>18795</v>
      </c>
    </row>
    <row r="6" spans="1:11" x14ac:dyDescent="0.25">
      <c r="A6" s="11">
        <v>4</v>
      </c>
      <c r="B6" s="11" t="s">
        <v>64</v>
      </c>
      <c r="C6" s="11" t="s">
        <v>69</v>
      </c>
      <c r="D6" s="11">
        <v>18000</v>
      </c>
      <c r="E6" s="11">
        <f t="shared" si="0"/>
        <v>5760</v>
      </c>
      <c r="F6" s="11">
        <f t="shared" si="1"/>
        <v>2880</v>
      </c>
      <c r="G6" s="11">
        <f t="shared" si="2"/>
        <v>26640</v>
      </c>
      <c r="H6" s="11">
        <f t="shared" si="3"/>
        <v>315.00000000000006</v>
      </c>
      <c r="I6" s="11">
        <f t="shared" si="4"/>
        <v>2160</v>
      </c>
      <c r="J6" s="11">
        <f t="shared" si="5"/>
        <v>2475</v>
      </c>
      <c r="K6" s="11">
        <f t="shared" si="6"/>
        <v>24165</v>
      </c>
    </row>
    <row r="7" spans="1:11" x14ac:dyDescent="0.25">
      <c r="A7" s="11">
        <v>5</v>
      </c>
      <c r="B7" s="11" t="s">
        <v>65</v>
      </c>
      <c r="C7" s="11" t="s">
        <v>70</v>
      </c>
      <c r="D7" s="11">
        <v>12000</v>
      </c>
      <c r="E7" s="11">
        <f t="shared" si="0"/>
        <v>3840</v>
      </c>
      <c r="F7" s="11">
        <f t="shared" si="1"/>
        <v>1920</v>
      </c>
      <c r="G7" s="11">
        <f t="shared" si="2"/>
        <v>17760</v>
      </c>
      <c r="H7" s="11">
        <f t="shared" si="3"/>
        <v>210.00000000000003</v>
      </c>
      <c r="I7" s="11">
        <f t="shared" si="4"/>
        <v>1440</v>
      </c>
      <c r="J7" s="11">
        <f t="shared" si="5"/>
        <v>1650</v>
      </c>
      <c r="K7" s="11">
        <f t="shared" si="6"/>
        <v>16110</v>
      </c>
    </row>
    <row r="8" spans="1:11" x14ac:dyDescent="0.25">
      <c r="A8" s="11">
        <v>6</v>
      </c>
      <c r="B8" s="11" t="s">
        <v>66</v>
      </c>
      <c r="C8" s="11" t="s">
        <v>71</v>
      </c>
      <c r="D8" s="11">
        <v>8000</v>
      </c>
      <c r="E8" s="11">
        <f t="shared" si="0"/>
        <v>2560</v>
      </c>
      <c r="F8" s="11">
        <f t="shared" si="1"/>
        <v>1280</v>
      </c>
      <c r="G8" s="11">
        <f t="shared" si="2"/>
        <v>11840</v>
      </c>
      <c r="H8" s="11">
        <f t="shared" si="3"/>
        <v>140</v>
      </c>
      <c r="I8" s="11">
        <f t="shared" si="4"/>
        <v>960</v>
      </c>
      <c r="J8" s="11">
        <f t="shared" si="5"/>
        <v>1100</v>
      </c>
      <c r="K8" s="11">
        <f t="shared" si="6"/>
        <v>10740</v>
      </c>
    </row>
    <row r="9" spans="1:1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</row>
    <row r="10" spans="1:11" ht="23.25" x14ac:dyDescent="0.35">
      <c r="A10" s="2"/>
      <c r="B10" s="2"/>
      <c r="C10" s="2"/>
      <c r="D10" s="2"/>
      <c r="E10" s="2"/>
      <c r="F10" s="2"/>
      <c r="G10" s="2"/>
      <c r="H10" s="2"/>
    </row>
    <row r="11" spans="1:11" ht="23.25" x14ac:dyDescent="0.35">
      <c r="A11" s="2"/>
      <c r="B11" s="2"/>
      <c r="C11" s="2"/>
      <c r="D11" s="2"/>
      <c r="E11" s="2"/>
      <c r="F11" s="2"/>
      <c r="G11" s="2"/>
      <c r="H11" s="2"/>
    </row>
    <row r="12" spans="1:11" ht="23.25" x14ac:dyDescent="0.35">
      <c r="A12" s="13" t="s">
        <v>72</v>
      </c>
      <c r="B12" t="s">
        <v>74</v>
      </c>
      <c r="C12" t="s">
        <v>75</v>
      </c>
      <c r="D12" s="2"/>
      <c r="E12" s="2"/>
      <c r="F12" s="2"/>
      <c r="G12" s="2"/>
      <c r="H12" s="2"/>
    </row>
    <row r="13" spans="1:11" ht="23.25" x14ac:dyDescent="0.35">
      <c r="A13" s="14" t="s">
        <v>60</v>
      </c>
      <c r="B13" s="15">
        <v>262.5</v>
      </c>
      <c r="C13" s="15">
        <v>1800</v>
      </c>
      <c r="D13" s="2"/>
      <c r="E13" s="2"/>
      <c r="F13" s="2"/>
      <c r="G13" s="2"/>
      <c r="H13" s="2"/>
    </row>
    <row r="14" spans="1:11" ht="23.25" x14ac:dyDescent="0.35">
      <c r="A14" s="14" t="s">
        <v>62</v>
      </c>
      <c r="B14" s="15">
        <v>280</v>
      </c>
      <c r="C14" s="15">
        <v>1920</v>
      </c>
      <c r="D14" s="2"/>
      <c r="E14" s="2"/>
      <c r="F14" s="2"/>
      <c r="G14" s="2"/>
      <c r="H14" s="2"/>
    </row>
    <row r="15" spans="1:11" x14ac:dyDescent="0.25">
      <c r="A15" s="14" t="s">
        <v>63</v>
      </c>
      <c r="B15" s="15">
        <v>245.00000000000003</v>
      </c>
      <c r="C15" s="15">
        <v>1680</v>
      </c>
    </row>
    <row r="16" spans="1:11" x14ac:dyDescent="0.25">
      <c r="A16" s="14" t="s">
        <v>64</v>
      </c>
      <c r="B16" s="15">
        <v>315.00000000000006</v>
      </c>
      <c r="C16" s="15">
        <v>2160</v>
      </c>
    </row>
    <row r="17" spans="1:3" x14ac:dyDescent="0.25">
      <c r="A17" s="14" t="s">
        <v>65</v>
      </c>
      <c r="B17" s="15">
        <v>210.00000000000003</v>
      </c>
      <c r="C17" s="15">
        <v>1440</v>
      </c>
    </row>
    <row r="18" spans="1:3" x14ac:dyDescent="0.25">
      <c r="A18" s="14" t="s">
        <v>66</v>
      </c>
      <c r="B18" s="15">
        <v>140</v>
      </c>
      <c r="C18" s="15">
        <v>960</v>
      </c>
    </row>
    <row r="19" spans="1:3" ht="30" x14ac:dyDescent="0.25">
      <c r="A19" s="17" t="s">
        <v>73</v>
      </c>
      <c r="B19" s="15">
        <v>1452.5</v>
      </c>
      <c r="C19" s="15">
        <v>9960</v>
      </c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85" zoomScaleNormal="85" workbookViewId="0">
      <selection activeCell="E8" sqref="E8"/>
    </sheetView>
  </sheetViews>
  <sheetFormatPr defaultRowHeight="15" x14ac:dyDescent="0.25"/>
  <cols>
    <col min="1" max="1" width="15.42578125" customWidth="1"/>
    <col min="2" max="2" width="9.140625" customWidth="1"/>
    <col min="3" max="3" width="10.5703125" customWidth="1"/>
    <col min="4" max="4" width="10.7109375" customWidth="1"/>
    <col min="6" max="6" width="9.140625" customWidth="1"/>
    <col min="9" max="9" width="13.5703125" customWidth="1"/>
  </cols>
  <sheetData>
    <row r="1" spans="1:9" ht="28.5" x14ac:dyDescent="0.45">
      <c r="A1" s="33" t="s">
        <v>27</v>
      </c>
      <c r="B1" s="33"/>
      <c r="C1" s="33"/>
      <c r="D1" s="33"/>
      <c r="E1" s="33"/>
      <c r="F1" s="33"/>
      <c r="G1" s="33"/>
      <c r="H1" s="33"/>
      <c r="I1" s="33"/>
    </row>
    <row r="2" spans="1:9" ht="26.25" x14ac:dyDescent="0.4">
      <c r="A2" s="34" t="s">
        <v>13</v>
      </c>
      <c r="B2" s="34"/>
      <c r="C2" s="34"/>
      <c r="D2" s="34"/>
      <c r="E2" s="34"/>
      <c r="F2" s="34"/>
      <c r="G2" s="34"/>
      <c r="H2" s="34"/>
      <c r="I2" s="34"/>
    </row>
    <row r="3" spans="1:9" ht="23.25" customHeight="1" x14ac:dyDescent="0.35">
      <c r="A3" s="6" t="s">
        <v>0</v>
      </c>
      <c r="B3" s="6" t="s">
        <v>8</v>
      </c>
      <c r="C3" s="6" t="s">
        <v>9</v>
      </c>
      <c r="D3" s="6" t="s">
        <v>10</v>
      </c>
      <c r="E3" s="6" t="s">
        <v>12</v>
      </c>
      <c r="F3" s="6" t="s">
        <v>11</v>
      </c>
      <c r="G3" s="37"/>
      <c r="H3" s="7" t="s">
        <v>22</v>
      </c>
      <c r="I3" s="7" t="s">
        <v>23</v>
      </c>
    </row>
    <row r="4" spans="1:9" ht="21" x14ac:dyDescent="0.35">
      <c r="A4" s="6" t="s">
        <v>1</v>
      </c>
      <c r="B4" s="6">
        <v>80</v>
      </c>
      <c r="C4" s="6">
        <v>40</v>
      </c>
      <c r="D4" s="6">
        <v>60</v>
      </c>
      <c r="E4" s="6">
        <v>30</v>
      </c>
      <c r="F4" s="6">
        <v>100</v>
      </c>
      <c r="G4" s="38"/>
      <c r="H4" s="7" t="s">
        <v>14</v>
      </c>
      <c r="I4" s="7" t="s">
        <v>1</v>
      </c>
    </row>
    <row r="5" spans="1:9" ht="21" x14ac:dyDescent="0.35">
      <c r="A5" s="6" t="s">
        <v>2</v>
      </c>
      <c r="B5" s="6">
        <v>70</v>
      </c>
      <c r="C5" s="6">
        <v>35</v>
      </c>
      <c r="D5" s="6">
        <v>80</v>
      </c>
      <c r="E5" s="6">
        <v>40</v>
      </c>
      <c r="F5" s="6">
        <v>120</v>
      </c>
      <c r="G5" s="38"/>
      <c r="H5" s="7" t="s">
        <v>25</v>
      </c>
      <c r="I5" s="7">
        <f>HLOOKUP(C3,A3:F10,2)</f>
        <v>40</v>
      </c>
    </row>
    <row r="6" spans="1:9" ht="21" x14ac:dyDescent="0.35">
      <c r="A6" s="6" t="s">
        <v>3</v>
      </c>
      <c r="B6" s="6">
        <v>140</v>
      </c>
      <c r="C6" s="6">
        <v>45</v>
      </c>
      <c r="D6" s="6">
        <v>70</v>
      </c>
      <c r="E6" s="6">
        <v>35</v>
      </c>
      <c r="F6" s="6">
        <v>90</v>
      </c>
      <c r="G6" s="38"/>
      <c r="H6" s="35"/>
      <c r="I6" s="35"/>
    </row>
    <row r="7" spans="1:9" ht="21" x14ac:dyDescent="0.35">
      <c r="A7" s="6" t="s">
        <v>4</v>
      </c>
      <c r="B7" s="6">
        <v>65</v>
      </c>
      <c r="C7" s="6">
        <v>40</v>
      </c>
      <c r="D7" s="6">
        <v>90</v>
      </c>
      <c r="E7" s="6">
        <v>42</v>
      </c>
      <c r="F7" s="6">
        <v>130</v>
      </c>
      <c r="G7" s="38"/>
      <c r="H7" s="7" t="s">
        <v>22</v>
      </c>
      <c r="I7" s="7" t="s">
        <v>12</v>
      </c>
    </row>
    <row r="8" spans="1:9" ht="21" x14ac:dyDescent="0.35">
      <c r="A8" s="6" t="s">
        <v>5</v>
      </c>
      <c r="B8" s="6">
        <v>85</v>
      </c>
      <c r="C8" s="6">
        <v>50</v>
      </c>
      <c r="D8" s="6">
        <v>65</v>
      </c>
      <c r="E8" s="6">
        <v>50</v>
      </c>
      <c r="F8" s="6">
        <v>145</v>
      </c>
      <c r="G8" s="38"/>
      <c r="H8" s="7" t="s">
        <v>14</v>
      </c>
      <c r="I8" s="7" t="s">
        <v>4</v>
      </c>
    </row>
    <row r="9" spans="1:9" ht="21" x14ac:dyDescent="0.35">
      <c r="A9" s="6" t="s">
        <v>6</v>
      </c>
      <c r="B9" s="6">
        <v>90</v>
      </c>
      <c r="C9" s="6">
        <v>30</v>
      </c>
      <c r="D9" s="6">
        <v>75</v>
      </c>
      <c r="E9" s="6">
        <v>30</v>
      </c>
      <c r="F9" s="6">
        <v>150</v>
      </c>
      <c r="G9" s="38"/>
      <c r="H9" s="7" t="s">
        <v>25</v>
      </c>
      <c r="I9" s="7">
        <f>HLOOKUP(E3,A3:F10,5,FALSE)</f>
        <v>42</v>
      </c>
    </row>
    <row r="10" spans="1:9" ht="21" x14ac:dyDescent="0.35">
      <c r="A10" s="9" t="s">
        <v>7</v>
      </c>
      <c r="B10" s="9">
        <v>100</v>
      </c>
      <c r="C10" s="9">
        <v>25</v>
      </c>
      <c r="D10" s="9">
        <v>95</v>
      </c>
      <c r="E10" s="9">
        <v>45</v>
      </c>
      <c r="F10" s="9">
        <v>200</v>
      </c>
      <c r="G10" s="38"/>
      <c r="H10" s="31"/>
      <c r="I10" s="32"/>
    </row>
    <row r="11" spans="1:9" ht="21" x14ac:dyDescent="0.35">
      <c r="A11" s="38"/>
      <c r="B11" s="38"/>
      <c r="C11" s="38"/>
      <c r="D11" s="38"/>
      <c r="E11" s="38"/>
      <c r="F11" s="38"/>
      <c r="G11" s="38"/>
      <c r="H11" s="7" t="s">
        <v>22</v>
      </c>
      <c r="I11" s="7" t="s">
        <v>8</v>
      </c>
    </row>
    <row r="12" spans="1:9" ht="28.5" x14ac:dyDescent="0.45">
      <c r="A12" s="6" t="s">
        <v>15</v>
      </c>
      <c r="B12" s="8" t="s">
        <v>20</v>
      </c>
      <c r="C12" s="30" t="s">
        <v>29</v>
      </c>
      <c r="D12" s="30"/>
      <c r="E12" s="30"/>
      <c r="F12" s="30"/>
      <c r="G12" s="38"/>
      <c r="H12" s="7" t="s">
        <v>14</v>
      </c>
      <c r="I12" s="7" t="s">
        <v>7</v>
      </c>
    </row>
    <row r="13" spans="1:9" ht="28.5" x14ac:dyDescent="0.45">
      <c r="A13" s="6" t="s">
        <v>28</v>
      </c>
      <c r="B13" s="8" t="s">
        <v>20</v>
      </c>
      <c r="C13" s="30" t="s">
        <v>30</v>
      </c>
      <c r="D13" s="30"/>
      <c r="E13" s="30"/>
      <c r="F13" s="30"/>
      <c r="G13" s="39"/>
      <c r="H13" s="7" t="s">
        <v>25</v>
      </c>
      <c r="I13" s="7">
        <f>HLOOKUP(B3,A3:F10,8,FALSE)</f>
        <v>100</v>
      </c>
    </row>
    <row r="14" spans="1:9" ht="28.5" x14ac:dyDescent="0.45">
      <c r="A14" s="6" t="s">
        <v>18</v>
      </c>
      <c r="B14" s="8" t="s">
        <v>20</v>
      </c>
      <c r="C14" s="30" t="s">
        <v>31</v>
      </c>
      <c r="D14" s="30"/>
      <c r="E14" s="30"/>
      <c r="F14" s="30"/>
      <c r="G14" s="31"/>
      <c r="H14" s="36"/>
      <c r="I14" s="32"/>
    </row>
    <row r="15" spans="1:9" ht="21" x14ac:dyDescent="0.35">
      <c r="A15" s="1"/>
      <c r="B15" s="1"/>
      <c r="C15" s="1"/>
      <c r="D15" s="1"/>
      <c r="E15" s="1"/>
      <c r="F15" s="1"/>
      <c r="G15" s="1"/>
      <c r="H15" s="1"/>
      <c r="I15" s="1"/>
    </row>
  </sheetData>
  <mergeCells count="10">
    <mergeCell ref="C14:F14"/>
    <mergeCell ref="H10:I10"/>
    <mergeCell ref="C12:F12"/>
    <mergeCell ref="C13:F13"/>
    <mergeCell ref="A1:I1"/>
    <mergeCell ref="A2:I2"/>
    <mergeCell ref="H6:I6"/>
    <mergeCell ref="G14:I14"/>
    <mergeCell ref="G3:G13"/>
    <mergeCell ref="A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2022-12-07T07:31:11Z</dcterms:created>
  <dcterms:modified xsi:type="dcterms:W3CDTF">2022-12-08T10:07:11Z</dcterms:modified>
</cp:coreProperties>
</file>