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chartsheet+xml" PartName="/xl/chart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&amp;F" sheetId="1" r:id="rId4"/>
    <sheet state="visible" name="PRODUCT" sheetId="2" r:id="rId5"/>
    <sheet state="visible" name="SALES" sheetId="3" r:id="rId6"/>
    <sheet state="visible" name="PROFIT" sheetId="4" r:id="rId7"/>
    <sheet state="visible" name="SORT" sheetId="5" r:id="rId8"/>
    <sheet state="visible" name="STUDENT" sheetId="6" r:id="rId9"/>
    <sheet state="visible" name="Exise" sheetId="7" r:id="rId10"/>
    <sheet state="visible" name="MARKS" sheetId="8" r:id="rId11"/>
    <sheet state="visible" name="EMP" sheetId="9" r:id="rId12"/>
    <sheet state="visible" name="12 batch" sheetId="10" r:id="rId13"/>
    <sheet state="visible" name="E.Details" sheetId="11" r:id="rId14"/>
    <sheet state="visible" name="Chart" sheetId="12" r:id="rId15"/>
    <sheet state="visible" name="Tally. Ass" sheetId="13" r:id="rId16"/>
    <sheet state="visible" name="Chart2" sheetId="14" r:id="rId17"/>
  </sheets>
  <definedNames/>
  <calcPr/>
  <extLst>
    <ext uri="GoogleSheetsCustomDataVersion1">
      <go:sheetsCustomData xmlns:go="http://customooxmlschemas.google.com/" r:id="rId18" roundtripDataSignature="AMtx7mhrq/tNMPqZmX2AyocIXunlMk33U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7">
      <text>
        <t xml:space="preserve">======
ID#AAAAn7fHWlg
channu G    (2023-01-18 10:54:28)
This is wrong input
------
ID#AAAAn7fHWlk
rashmi Naveen vernekar    (2023-01-18 10:55:13)
this not wrong
------
ID#AAAAn7fHWlo
rashmi Naveen vernekar    (2023-01-18 10:55:23)
_Marked as resolved_
------
ID#AAAAn7fHWls
channu G    (2023-01-18 10:55:23)
_Re-opened_
Ok madam</t>
      </text>
    </comment>
  </commentList>
  <extLst>
    <ext uri="GoogleSheetsCustomDataVersion1">
      <go:sheetsCustomData xmlns:go="http://customooxmlschemas.google.com/" r:id="rId1" roundtripDataSignature="AMtx7miswWllzeIBXqpTYQddC/XAg7ylpQ=="/>
    </ext>
  </extLst>
</comments>
</file>

<file path=xl/sharedStrings.xml><?xml version="1.0" encoding="utf-8"?>
<sst xmlns="http://schemas.openxmlformats.org/spreadsheetml/2006/main" count="348" uniqueCount="255">
  <si>
    <t>"Arithmetic Operations"</t>
  </si>
  <si>
    <t>"Finding Total"</t>
  </si>
  <si>
    <t>First Number</t>
  </si>
  <si>
    <t>Second Number</t>
  </si>
  <si>
    <t>Addition</t>
  </si>
  <si>
    <t>Substraction</t>
  </si>
  <si>
    <t>Multiplication</t>
  </si>
  <si>
    <t>Division</t>
  </si>
  <si>
    <t xml:space="preserve"> anuradha</t>
  </si>
  <si>
    <t>"PRODUCT DETAILS"</t>
  </si>
  <si>
    <t>SL.NO</t>
  </si>
  <si>
    <t>PRODUCT</t>
  </si>
  <si>
    <t>QTY</t>
  </si>
  <si>
    <t>RATE</t>
  </si>
  <si>
    <t>AMOUNT</t>
  </si>
  <si>
    <t>DISCOUNT @12%</t>
  </si>
  <si>
    <t>Amount
After
Discount</t>
  </si>
  <si>
    <t>GST@ 18%</t>
  </si>
  <si>
    <t>Inter State</t>
  </si>
  <si>
    <t>State</t>
  </si>
  <si>
    <t>CGST @9%</t>
  </si>
  <si>
    <t>SGST @9%</t>
  </si>
  <si>
    <t>IGST @18%</t>
  </si>
  <si>
    <t>Net
(AAD+IGST)</t>
  </si>
  <si>
    <t>NET
(AAD+SGST+CGST)</t>
  </si>
  <si>
    <t>Pen</t>
  </si>
  <si>
    <t>Book</t>
  </si>
  <si>
    <t>Chair</t>
  </si>
  <si>
    <t>Table</t>
  </si>
  <si>
    <t>TOTAL</t>
  </si>
  <si>
    <t>MIN</t>
  </si>
  <si>
    <t>MAX</t>
  </si>
  <si>
    <t>AVERAGE</t>
  </si>
  <si>
    <t>Solution:</t>
  </si>
  <si>
    <t>TOTAL  =SUM(C4:C8)</t>
  </si>
  <si>
    <t>AMOUNT   =C4*D4  Or =Product(C4:D4)</t>
  </si>
  <si>
    <t>MIN =MIN(C4:C8)</t>
  </si>
  <si>
    <t>DISCOUNT @12%  =E4*12/100 Or =E4*12%</t>
  </si>
  <si>
    <t>MAX =MAX(C4:C8)</t>
  </si>
  <si>
    <t>Amount After Discount  =E4-F4</t>
  </si>
  <si>
    <t>AVERAGE =AVERAGE(C4:C8)</t>
  </si>
  <si>
    <t>CGST @9%  =G4*9/100 Or =G4*9%</t>
  </si>
  <si>
    <t>SGST @9%  =G4*9/100 Or =G4*9%</t>
  </si>
  <si>
    <t>IGST @18%  =G4*12/100 Or =G4*18%</t>
  </si>
  <si>
    <t>Net (AAD+IGST)  =G4+J4</t>
  </si>
  <si>
    <t xml:space="preserve">NET (AAD+SGST+CGST)  =G4+H4+I4 </t>
  </si>
  <si>
    <t>Sales Report</t>
  </si>
  <si>
    <t>PRICE</t>
  </si>
  <si>
    <t>SALES 
AMOUNT</t>
  </si>
  <si>
    <t>COMI</t>
  </si>
  <si>
    <t>REMARKS</t>
  </si>
  <si>
    <t>Bag</t>
  </si>
  <si>
    <t>SALES AMOUNT  =C3*D3  Or =Product(C3:D3)</t>
  </si>
  <si>
    <t>COMI =IF(E3&gt;=10000,E3*10%,E3*5%)</t>
  </si>
  <si>
    <t>REMARKS =IF(F3&gt;=5000,"Excellent",IF(F3&gt;=1000,"Good","Poor"))</t>
  </si>
  <si>
    <t>"PROFIT AFTER TAX AND INTEREST"</t>
  </si>
  <si>
    <t>YEAR</t>
  </si>
  <si>
    <t>INCOME/YEAR</t>
  </si>
  <si>
    <t>INCOME/MONTH</t>
  </si>
  <si>
    <t>INTEREST
PAID15%/YEAR</t>
  </si>
  <si>
    <t>INTEREST PAID15%/MONTH</t>
  </si>
  <si>
    <t>PROFIT/YEARLY</t>
  </si>
  <si>
    <t>PROFIT/MONTHLY</t>
  </si>
  <si>
    <t>GST
18%/YEAR</t>
  </si>
  <si>
    <t>GST
18%/MONTH</t>
  </si>
  <si>
    <t>PROFIT AFTER TAX/YEAR</t>
  </si>
  <si>
    <t>PROFIT AFTER TAX/MONTH</t>
  </si>
  <si>
    <t>INCOME/MONTH  =B3/12</t>
  </si>
  <si>
    <t>INTEREST
PAID15%=B3*15%</t>
  </si>
  <si>
    <t>INTEREST PAID/MONTH=D3/12 OR =C3*15%</t>
  </si>
  <si>
    <t>PROFIT=B3-D3</t>
  </si>
  <si>
    <t>PROFIT/MONTH=F3/12  or C3-E3</t>
  </si>
  <si>
    <t>GST
18%=E3*18%</t>
  </si>
  <si>
    <t>GST 18%/MONTH=G3/18% or H3/12</t>
  </si>
  <si>
    <t>PROFIT AFTER TAX=F3-H3</t>
  </si>
  <si>
    <t>PROFIT AFTER TAX/MONTH=J3/12 or G3-I3</t>
  </si>
  <si>
    <t>"STUDENT SORT DETAILS"</t>
  </si>
  <si>
    <t>ROLLNO</t>
  </si>
  <si>
    <t>NAME</t>
  </si>
  <si>
    <t>ADDRESS</t>
  </si>
  <si>
    <t>CITY</t>
  </si>
  <si>
    <t>GANESH</t>
  </si>
  <si>
    <t>GOKUL ROAD</t>
  </si>
  <si>
    <t>HUBLI</t>
  </si>
  <si>
    <t>JAY</t>
  </si>
  <si>
    <t>GANDHI NAGAR</t>
  </si>
  <si>
    <t>DHARWAD</t>
  </si>
  <si>
    <t>MAHESH</t>
  </si>
  <si>
    <t>JSS</t>
  </si>
  <si>
    <t>RAKESH</t>
  </si>
  <si>
    <t>ANAND NAGAR</t>
  </si>
  <si>
    <t>VILAS</t>
  </si>
  <si>
    <t>HOSUR</t>
  </si>
  <si>
    <t>"STUDENT MARKS CARD"</t>
  </si>
  <si>
    <t>SUBJECT</t>
  </si>
  <si>
    <t>MARKS</t>
  </si>
  <si>
    <t>PHY</t>
  </si>
  <si>
    <t>COUNT</t>
  </si>
  <si>
    <t>AKASH</t>
  </si>
  <si>
    <t>ARUN</t>
  </si>
  <si>
    <t>CHE</t>
  </si>
  <si>
    <t>DEEPAK</t>
  </si>
  <si>
    <t>BIO</t>
  </si>
  <si>
    <t>MAT</t>
  </si>
  <si>
    <t>pen</t>
  </si>
  <si>
    <t>Total</t>
  </si>
  <si>
    <t>Min</t>
  </si>
  <si>
    <t>Max</t>
  </si>
  <si>
    <t>Average</t>
  </si>
  <si>
    <t>REMARKS =IF(C3&gt;=75,"Outstanding",IF(C3&gt;=60,"Excellent",IF(C3&gt;=50,"Good",IF(C3&gt;=35,"Pass","Fail"))))</t>
  </si>
  <si>
    <t>hi all of you</t>
  </si>
  <si>
    <t>kannada</t>
  </si>
  <si>
    <t>english</t>
  </si>
  <si>
    <t>hindi</t>
  </si>
  <si>
    <t>mathematics</t>
  </si>
  <si>
    <t>science</t>
  </si>
  <si>
    <t>political science</t>
  </si>
  <si>
    <t>agriculture</t>
  </si>
  <si>
    <t xml:space="preserve">name </t>
  </si>
  <si>
    <t>geology</t>
  </si>
  <si>
    <t>kk</t>
  </si>
  <si>
    <t>orology</t>
  </si>
  <si>
    <t>kalyana</t>
  </si>
  <si>
    <t>pedology</t>
  </si>
  <si>
    <t>karnatakada</t>
  </si>
  <si>
    <t>botany</t>
  </si>
  <si>
    <t>veera</t>
  </si>
  <si>
    <t>zeology</t>
  </si>
  <si>
    <t>mahile</t>
  </si>
  <si>
    <t>amruta</t>
  </si>
  <si>
    <t>bindu</t>
  </si>
  <si>
    <t>avarige</t>
  </si>
  <si>
    <t>haveri</t>
  </si>
  <si>
    <t>ಜಯವಾಗಲಿ</t>
  </si>
  <si>
    <t>ranebennur</t>
  </si>
  <si>
    <t>hubli</t>
  </si>
  <si>
    <t>anuradha</t>
  </si>
  <si>
    <t>ಕೆಣಕಿದರೆ  ಕೊಲ್ಲು</t>
  </si>
  <si>
    <t xml:space="preserve"> ಇದೋ ನೋಡು</t>
  </si>
  <si>
    <t>ಕಲ್ಯಾಣ ಕರ್ನಾಟಕ</t>
  </si>
  <si>
    <t>ಮಾಡುವುದಿಲ್ಲ</t>
  </si>
  <si>
    <t>ಎಂದಿಗೂ</t>
  </si>
  <si>
    <t>ನಾಟಕ</t>
  </si>
  <si>
    <t>ನಮ್ಮನ್ನು ಕೆಣಕಿದರೆ</t>
  </si>
  <si>
    <t>ಖಂಡಿತ</t>
  </si>
  <si>
    <t>ಕಂಟಕ</t>
  </si>
  <si>
    <t>ಕಾಲಿಟ್ಟರೆ</t>
  </si>
  <si>
    <t xml:space="preserve">ಸಾಕು </t>
  </si>
  <si>
    <t>ಎದುರಾಳಿಯದು</t>
  </si>
  <si>
    <t>ನಡುಕ</t>
  </si>
  <si>
    <t>"STUDENT RESULT DETAILS"</t>
  </si>
  <si>
    <t>KAN</t>
  </si>
  <si>
    <t>ENG</t>
  </si>
  <si>
    <t>HIN</t>
  </si>
  <si>
    <t>PER</t>
  </si>
  <si>
    <t>Result/
And</t>
  </si>
  <si>
    <t>Result/OR</t>
  </si>
  <si>
    <t>Result/Not</t>
  </si>
  <si>
    <t>GRADE</t>
  </si>
  <si>
    <t>AAA</t>
  </si>
  <si>
    <t>BBB</t>
  </si>
  <si>
    <t>CCC</t>
  </si>
  <si>
    <t>DDD</t>
  </si>
  <si>
    <t>EEE</t>
  </si>
  <si>
    <t>TOTAL=C3+D3+E3</t>
  </si>
  <si>
    <t>PER=F3/3</t>
  </si>
  <si>
    <t>Result/And=IF(AND(C3&gt;=35,D3&gt;=35,E3&gt;=35),"Pass","Fail")</t>
  </si>
  <si>
    <t>Result/OR=IF(OR(C3&gt;=35,D3&gt;=35,E3&gt;=35),"Pass","Fail")</t>
  </si>
  <si>
    <t>Result/Not=IF(NOT(C3&gt;=35),"Fail","Pass") /=IF(NOT(C3&lt;=35),"pass","fail")</t>
  </si>
  <si>
    <t>GRADE=IF(AND(C3&gt;=35,D3&gt;=35,E3&gt;=35),IF(G3&gt;=75,"A",IF(G3&gt;=60,"B",IF(G3&gt;=50,"C",IF(G3&gt;=35,"Pass")))),"Fail")</t>
  </si>
  <si>
    <t>REMARKS=IF(AND(C3&gt;=35,D3&gt;=35,E3&gt;=35),IF(G3&gt;=75,"First",IF(G3&gt;=60,"Second",IF(G3&gt;=50,"Third",IF(G3&gt;=35,"Pass")))),"Fail")</t>
  </si>
  <si>
    <t>"Employee Pay Slip"</t>
  </si>
  <si>
    <t>ECODE</t>
  </si>
  <si>
    <t>DESIGN</t>
  </si>
  <si>
    <t>BASIC</t>
  </si>
  <si>
    <t>HRA</t>
  </si>
  <si>
    <t>DA</t>
  </si>
  <si>
    <t>GROSS</t>
  </si>
  <si>
    <t>PF</t>
  </si>
  <si>
    <t>ESI</t>
  </si>
  <si>
    <t>TAX</t>
  </si>
  <si>
    <t>DED</t>
  </si>
  <si>
    <t>NET</t>
  </si>
  <si>
    <t>Raj</t>
  </si>
  <si>
    <t>Accountant</t>
  </si>
  <si>
    <t>Rahul</t>
  </si>
  <si>
    <t>Manager</t>
  </si>
  <si>
    <t>Priya</t>
  </si>
  <si>
    <t>Rec</t>
  </si>
  <si>
    <t>Nayana</t>
  </si>
  <si>
    <t>Assi Man</t>
  </si>
  <si>
    <t>Madhu</t>
  </si>
  <si>
    <t>off Ass</t>
  </si>
  <si>
    <t>Jaya</t>
  </si>
  <si>
    <t>Lalit</t>
  </si>
  <si>
    <t>HRA =D3*32/100</t>
  </si>
  <si>
    <t xml:space="preserve">DA =D3*16/100 </t>
  </si>
  <si>
    <t>GROSS =D3+E3+F3</t>
  </si>
  <si>
    <t>PF =D3*12/100</t>
  </si>
  <si>
    <t xml:space="preserve">ESI =D3*1.75% </t>
  </si>
  <si>
    <t>TAX =D3*18%</t>
  </si>
  <si>
    <t>DED =H3+I3+J3</t>
  </si>
  <si>
    <t>NET =G3-K3</t>
  </si>
  <si>
    <t>hi students</t>
  </si>
  <si>
    <t>adi123</t>
  </si>
  <si>
    <t>hi</t>
  </si>
  <si>
    <t>Employee Exp Details</t>
  </si>
  <si>
    <t>DOJ</t>
  </si>
  <si>
    <t>Total Exp</t>
  </si>
  <si>
    <t>Year</t>
  </si>
  <si>
    <t>Month</t>
  </si>
  <si>
    <t>Days</t>
  </si>
  <si>
    <t>Total Exe</t>
  </si>
  <si>
    <t>Year=DATEDIF(D4,NOW(),"Y")</t>
  </si>
  <si>
    <t>Month=DATEDIF(D4,NOW(),"YM")</t>
  </si>
  <si>
    <t>Days=DATEDIF(D4,NOW(),"MD")</t>
  </si>
  <si>
    <t>Total Exe=DATEDIF(D4,NOW(),"Y")&amp;"-YEAR-"&amp;DATEDIF(D4,NOW(),"YM")&amp;"-MONTH-"&amp;DATEDIF(D4,NOW(),"MD")&amp;"-DAYS"</t>
  </si>
  <si>
    <t>Country</t>
  </si>
  <si>
    <t>Population</t>
  </si>
  <si>
    <t>India</t>
  </si>
  <si>
    <t>Japan</t>
  </si>
  <si>
    <t>Chaina</t>
  </si>
  <si>
    <t>USA</t>
  </si>
  <si>
    <t>UK</t>
  </si>
  <si>
    <t>Bangladesh</t>
  </si>
  <si>
    <t>Russia</t>
  </si>
  <si>
    <t>PUR INVOICE</t>
  </si>
  <si>
    <t>SALES INVOICE</t>
  </si>
  <si>
    <t>STOCK IN HAND</t>
  </si>
  <si>
    <t>REPORT</t>
  </si>
  <si>
    <t>ITEMS</t>
  </si>
  <si>
    <t>PROFIT&amp;LOSS</t>
  </si>
  <si>
    <t>PEN</t>
  </si>
  <si>
    <t>BOOK</t>
  </si>
  <si>
    <t>BAG</t>
  </si>
  <si>
    <t>ERASER</t>
  </si>
  <si>
    <t>SCALE</t>
  </si>
  <si>
    <t>PUR AMOUNT</t>
  </si>
  <si>
    <t>SAL AMOUNT</t>
  </si>
  <si>
    <t>STOCK AMOUNT</t>
  </si>
  <si>
    <t>NET PROFIT</t>
  </si>
  <si>
    <t>Create Item List --&gt; Stock in Hand  ---&gt; click on purchase item cell --&gt; goto data tab click on data validation --&gt; click on settings--&gt; select allow---&gt; any value --&gt; list--&gt; select all stock in hand item list--&gt; ok</t>
  </si>
  <si>
    <t>Purchase Amount</t>
  </si>
  <si>
    <t>(=qty*rate)</t>
  </si>
  <si>
    <t>Total Amount</t>
  </si>
  <si>
    <t>Auto Sum</t>
  </si>
  <si>
    <t>Total=SUM(…..)</t>
  </si>
  <si>
    <t>Sales Amount</t>
  </si>
  <si>
    <t>Stock Amount</t>
  </si>
  <si>
    <t>Stock Qty Formula</t>
  </si>
  <si>
    <t>(=sumif(select all purchase items,purchase item,select all purchase Qty)-(sumif(select all Sales items,Sales item,select all Sales Qty)</t>
  </si>
  <si>
    <t>Remarks</t>
  </si>
  <si>
    <t>(=if(select stock Qty&gt;=5,"In Stock",if(select stock Qty&gt;=1,"Order","Out Of Stock"))</t>
  </si>
  <si>
    <t>Report</t>
  </si>
  <si>
    <t>(=Sales Amount-Purchase Amount+Stock Amount)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</si>
</sst>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[$Rs-420]\ * #,##0.00_-;\-[$Rs-420]\ * #,##0.00_-;_-[$Rs-420]\ * &quot;-&quot;??_-;_-@"/>
    <numFmt numFmtId="165" formatCode="_ &quot;₹&quot;\ * #,##0.00_ ;_ &quot;₹&quot;\ * \-#,##0.00_ ;_ &quot;₹&quot;\ * &quot;-&quot;??_ ;_ @_ "/>
    <numFmt numFmtId="166" formatCode="_ [$₹-4009]\ * #,##0.00_ ;_ [$₹-4009]\ * \-#,##0.00_ ;_ [$₹-4009]\ * &quot;-&quot;??_ ;_ @_ "/>
  </numFmts>
  <fonts count="24">
    <font>
      <sz val="11.0"/>
      <color theme="1"/>
      <name val="Calibri"/>
      <scheme val="minor"/>
    </font>
    <font>
      <b/>
      <sz val="16.0"/>
      <color rgb="FFFF0000"/>
      <name val="Calibri"/>
    </font>
    <font/>
    <font>
      <sz val="11.0"/>
      <color theme="1"/>
      <name val="Calibri"/>
    </font>
    <font>
      <color theme="1"/>
      <name val="Calibri"/>
      <scheme val="minor"/>
    </font>
    <font>
      <b/>
      <sz val="16.0"/>
      <color rgb="FFC00000"/>
      <name val="Calibri"/>
    </font>
    <font>
      <b/>
      <sz val="11.0"/>
      <color theme="1"/>
      <name val="Calibri"/>
    </font>
    <font>
      <u/>
      <sz val="11.0"/>
      <color theme="10"/>
      <name val="Calibri"/>
    </font>
    <font>
      <b/>
      <sz val="10.0"/>
      <color rgb="FFC00000"/>
      <name val="Calibri"/>
    </font>
    <font>
      <b/>
      <sz val="8.0"/>
      <color rgb="FFC00000"/>
      <name val="Calibri"/>
    </font>
    <font>
      <b/>
      <sz val="12.0"/>
      <color theme="1"/>
      <name val="Calibri"/>
    </font>
    <font>
      <b/>
      <sz val="9.0"/>
      <color theme="1"/>
      <name val="Calibri"/>
    </font>
    <font>
      <b/>
      <sz val="11.0"/>
      <color rgb="FFFF0000"/>
      <name val="Calibri"/>
    </font>
    <font>
      <sz val="9.0"/>
      <color theme="1"/>
      <name val="Calibri"/>
    </font>
    <font>
      <sz val="8.0"/>
      <color theme="1"/>
      <name val="Calibri"/>
    </font>
    <font>
      <b/>
      <sz val="14.0"/>
      <color rgb="FFFF0000"/>
      <name val="Calibri"/>
    </font>
    <font>
      <b/>
      <sz val="18.0"/>
      <color rgb="FFFF0000"/>
      <name val="Calibri"/>
    </font>
    <font>
      <sz val="18.0"/>
      <color theme="1"/>
      <name val="Calibri"/>
      <scheme val="minor"/>
    </font>
    <font>
      <b/>
      <sz val="18.0"/>
      <color theme="1"/>
      <name val="Calibri"/>
    </font>
    <font>
      <sz val="18.0"/>
      <color theme="1"/>
      <name val="Calibri"/>
    </font>
    <font>
      <b/>
      <sz val="16.0"/>
      <color theme="1"/>
      <name val="Calibri"/>
    </font>
    <font>
      <b/>
      <sz val="14.0"/>
      <color rgb="FFFF0000"/>
      <name val="Algerian"/>
    </font>
    <font>
      <b/>
      <sz val="14.0"/>
      <color theme="0"/>
      <name val="Calibri"/>
    </font>
    <font>
      <sz val="10.0"/>
      <color theme="1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4C6E7"/>
        <bgColor rgb="FFB4C6E7"/>
      </patternFill>
    </fill>
    <fill>
      <patternFill patternType="solid">
        <fgColor rgb="FFBF9000"/>
        <bgColor rgb="FFBF9000"/>
      </patternFill>
    </fill>
    <fill>
      <patternFill patternType="solid">
        <fgColor theme="9"/>
        <bgColor theme="9"/>
      </patternFill>
    </fill>
    <fill>
      <patternFill patternType="solid">
        <fgColor theme="8"/>
        <bgColor theme="8"/>
      </patternFill>
    </fill>
    <fill>
      <patternFill patternType="solid">
        <fgColor rgb="FF385623"/>
        <bgColor rgb="FF385623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D9E2F3"/>
        <bgColor rgb="FFD9E2F3"/>
      </patternFill>
    </fill>
    <fill>
      <patternFill patternType="solid">
        <fgColor rgb="FFC5E0B3"/>
        <bgColor rgb="FFC5E0B3"/>
      </patternFill>
    </fill>
  </fills>
  <borders count="2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</border>
  </borders>
  <cellStyleXfs count="1">
    <xf borderId="0" fillId="0" fontId="0" numFmtId="0" applyAlignment="1" applyFont="1"/>
  </cellStyleXfs>
  <cellXfs count="1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3" numFmtId="0" xfId="0" applyBorder="1" applyFont="1"/>
    <xf borderId="0" fillId="0" fontId="4" numFmtId="0" xfId="0" applyAlignment="1" applyFont="1">
      <alignment readingOrder="0"/>
    </xf>
    <xf borderId="1" fillId="2" fontId="5" numFmtId="0" xfId="0" applyAlignment="1" applyBorder="1" applyFont="1">
      <alignment horizontal="center" vertical="center"/>
    </xf>
    <xf borderId="4" fillId="0" fontId="2" numFmtId="0" xfId="0" applyBorder="1" applyFont="1"/>
    <xf borderId="5" fillId="0" fontId="6" numFmtId="0" xfId="0" applyAlignment="1" applyBorder="1" applyFont="1">
      <alignment horizontal="center" vertical="center"/>
    </xf>
    <xf borderId="6" fillId="0" fontId="6" numFmtId="0" xfId="0" applyAlignment="1" applyBorder="1" applyFont="1">
      <alignment horizontal="center" vertical="center"/>
    </xf>
    <xf borderId="6" fillId="0" fontId="6" numFmtId="0" xfId="0" applyAlignment="1" applyBorder="1" applyFont="1">
      <alignment horizontal="center" shrinkToFit="0" vertical="center" wrapText="1"/>
    </xf>
    <xf borderId="1" fillId="2" fontId="7" numFmtId="0" xfId="0" applyAlignment="1" applyBorder="1" applyFont="1">
      <alignment horizontal="center" vertical="center"/>
    </xf>
    <xf borderId="3" fillId="2" fontId="8" numFmtId="0" xfId="0" applyAlignment="1" applyBorder="1" applyFont="1">
      <alignment horizontal="center" shrinkToFit="0" vertical="center" wrapText="1"/>
    </xf>
    <xf borderId="3" fillId="2" fontId="9" numFmtId="0" xfId="0" applyAlignment="1" applyBorder="1" applyFont="1">
      <alignment horizontal="center" shrinkToFit="0" vertical="center" wrapText="1"/>
    </xf>
    <xf borderId="7" fillId="0" fontId="2" numFmtId="0" xfId="0" applyBorder="1" applyFont="1"/>
    <xf borderId="8" fillId="0" fontId="2" numFmtId="0" xfId="0" applyBorder="1" applyFont="1"/>
    <xf borderId="3" fillId="0" fontId="6" numFmtId="0" xfId="0" applyAlignment="1" applyBorder="1" applyFont="1">
      <alignment horizontal="center" vertical="center"/>
    </xf>
    <xf borderId="3" fillId="0" fontId="6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vertical="center"/>
    </xf>
    <xf borderId="3" fillId="0" fontId="3" numFmtId="0" xfId="0" applyAlignment="1" applyBorder="1" applyFont="1">
      <alignment horizontal="center" vertical="center"/>
    </xf>
    <xf borderId="3" fillId="0" fontId="3" numFmtId="0" xfId="0" applyAlignment="1" applyBorder="1" applyFont="1">
      <alignment horizontal="left"/>
    </xf>
    <xf borderId="3" fillId="0" fontId="3" numFmtId="0" xfId="0" applyAlignment="1" applyBorder="1" applyFont="1">
      <alignment horizontal="center"/>
    </xf>
    <xf borderId="3" fillId="0" fontId="3" numFmtId="164" xfId="0" applyAlignment="1" applyBorder="1" applyFont="1" applyNumberFormat="1">
      <alignment horizontal="right"/>
    </xf>
    <xf borderId="3" fillId="0" fontId="3" numFmtId="2" xfId="0" applyAlignment="1" applyBorder="1" applyFont="1" applyNumberFormat="1">
      <alignment horizontal="right"/>
    </xf>
    <xf borderId="0" fillId="0" fontId="3" numFmtId="0" xfId="0" applyAlignment="1" applyFont="1">
      <alignment horizontal="right"/>
    </xf>
    <xf borderId="3" fillId="0" fontId="3" numFmtId="0" xfId="0" applyAlignment="1" applyBorder="1" applyFont="1">
      <alignment horizontal="right"/>
    </xf>
    <xf borderId="0" fillId="0" fontId="4" numFmtId="0" xfId="0" applyFont="1"/>
    <xf borderId="1" fillId="0" fontId="3" numFmtId="0" xfId="0" applyAlignment="1" applyBorder="1" applyFont="1">
      <alignment horizontal="left"/>
    </xf>
    <xf borderId="3" fillId="0" fontId="6" numFmtId="0" xfId="0" applyAlignment="1" applyBorder="1" applyFont="1">
      <alignment vertical="center"/>
    </xf>
    <xf borderId="3" fillId="0" fontId="3" numFmtId="14" xfId="0" applyBorder="1" applyFont="1" applyNumberFormat="1"/>
    <xf borderId="1" fillId="0" fontId="6" numFmtId="0" xfId="0" applyAlignment="1" applyBorder="1" applyFont="1">
      <alignment horizontal="left" shrinkToFit="0" vertical="center" wrapText="1"/>
    </xf>
    <xf borderId="1" fillId="0" fontId="6" numFmtId="0" xfId="0" applyAlignment="1" applyBorder="1" applyFont="1">
      <alignment horizontal="left" vertical="center"/>
    </xf>
    <xf borderId="0" fillId="0" fontId="3" numFmtId="14" xfId="0" applyFont="1" applyNumberFormat="1"/>
    <xf borderId="3" fillId="0" fontId="10" numFmtId="0" xfId="0" applyAlignment="1" applyBorder="1" applyFont="1">
      <alignment horizontal="center" vertical="center"/>
    </xf>
    <xf borderId="3" fillId="0" fontId="10" numFmtId="0" xfId="0" applyAlignment="1" applyBorder="1" applyFont="1">
      <alignment horizontal="center" shrinkToFit="0" vertical="center" wrapText="1"/>
    </xf>
    <xf borderId="3" fillId="0" fontId="3" numFmtId="165" xfId="0" applyAlignment="1" applyBorder="1" applyFont="1" applyNumberFormat="1">
      <alignment horizontal="right"/>
    </xf>
    <xf borderId="3" fillId="0" fontId="3" numFmtId="165" xfId="0" applyBorder="1" applyFont="1" applyNumberFormat="1"/>
    <xf borderId="3" fillId="0" fontId="11" numFmtId="0" xfId="0" applyAlignment="1" applyBorder="1" applyFont="1">
      <alignment horizontal="left" vertical="center"/>
    </xf>
    <xf borderId="3" fillId="0" fontId="3" numFmtId="166" xfId="0" applyAlignment="1" applyBorder="1" applyFont="1" applyNumberFormat="1">
      <alignment horizontal="right"/>
    </xf>
    <xf borderId="0" fillId="0" fontId="6" numFmtId="0" xfId="0" applyFont="1"/>
    <xf borderId="0" fillId="0" fontId="6" numFmtId="164" xfId="0" applyFont="1" applyNumberFormat="1"/>
    <xf borderId="9" fillId="0" fontId="6" numFmtId="0" xfId="0" applyAlignment="1" applyBorder="1" applyFont="1">
      <alignment horizontal="left" vertical="center"/>
    </xf>
    <xf borderId="10" fillId="0" fontId="3" numFmtId="0" xfId="0" applyBorder="1" applyFont="1"/>
    <xf borderId="11" fillId="0" fontId="3" numFmtId="0" xfId="0" applyBorder="1" applyFont="1"/>
    <xf borderId="12" fillId="0" fontId="6" numFmtId="0" xfId="0" applyAlignment="1" applyBorder="1" applyFont="1">
      <alignment horizontal="left" vertical="center"/>
    </xf>
    <xf borderId="13" fillId="0" fontId="2" numFmtId="0" xfId="0" applyBorder="1" applyFont="1"/>
    <xf borderId="12" fillId="0" fontId="6" numFmtId="0" xfId="0" applyAlignment="1" applyBorder="1" applyFont="1">
      <alignment horizontal="left" shrinkToFit="0" vertical="center" wrapText="1"/>
    </xf>
    <xf borderId="14" fillId="0" fontId="6" numFmtId="0" xfId="0" applyAlignment="1" applyBorder="1" applyFont="1">
      <alignment horizontal="left" vertical="center"/>
    </xf>
    <xf borderId="15" fillId="0" fontId="2" numFmtId="0" xfId="0" applyBorder="1" applyFont="1"/>
    <xf borderId="16" fillId="0" fontId="2" numFmtId="0" xfId="0" applyBorder="1" applyFont="1"/>
    <xf borderId="0" fillId="0" fontId="3" numFmtId="0" xfId="0" applyAlignment="1" applyFont="1">
      <alignment horizontal="left" vertical="center"/>
    </xf>
    <xf borderId="1" fillId="2" fontId="12" numFmtId="0" xfId="0" applyAlignment="1" applyBorder="1" applyFont="1">
      <alignment horizontal="center" vertical="center"/>
    </xf>
    <xf borderId="0" fillId="0" fontId="6" numFmtId="0" xfId="0" applyAlignment="1" applyFont="1">
      <alignment horizontal="center" vertical="center"/>
    </xf>
    <xf borderId="6" fillId="0" fontId="13" numFmtId="0" xfId="0" applyAlignment="1" applyBorder="1" applyFont="1">
      <alignment horizontal="center" vertical="center"/>
    </xf>
    <xf borderId="3" fillId="0" fontId="13" numFmtId="0" xfId="0" applyBorder="1" applyFont="1"/>
    <xf borderId="0" fillId="0" fontId="13" numFmtId="0" xfId="0" applyFont="1"/>
    <xf borderId="0" fillId="0" fontId="3" numFmtId="0" xfId="0" applyFont="1"/>
    <xf borderId="0" fillId="0" fontId="13" numFmtId="0" xfId="0" applyAlignment="1" applyFont="1">
      <alignment horizontal="center" vertical="center"/>
    </xf>
    <xf borderId="3" fillId="0" fontId="14" numFmtId="0" xfId="0" applyBorder="1" applyFont="1"/>
    <xf borderId="3" fillId="0" fontId="14" numFmtId="49" xfId="0" applyBorder="1" applyFont="1" applyNumberFormat="1"/>
    <xf borderId="0" fillId="0" fontId="14" numFmtId="0" xfId="0" applyFont="1"/>
    <xf borderId="0" fillId="0" fontId="4" numFmtId="0" xfId="0" applyAlignment="1" applyFont="1">
      <alignment textRotation="0"/>
    </xf>
    <xf borderId="1" fillId="2" fontId="15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17" fillId="0" fontId="3" numFmtId="0" xfId="0" applyBorder="1" applyFont="1"/>
    <xf borderId="18" fillId="0" fontId="3" numFmtId="0" xfId="0" applyBorder="1" applyFont="1"/>
    <xf borderId="5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21" fillId="0" fontId="3" numFmtId="0" xfId="0" applyBorder="1" applyFont="1"/>
    <xf borderId="22" fillId="0" fontId="3" numFmtId="0" xfId="0" applyBorder="1" applyFont="1"/>
    <xf borderId="7" fillId="0" fontId="3" numFmtId="0" xfId="0" applyBorder="1" applyFont="1"/>
    <xf borderId="1" fillId="2" fontId="16" numFmtId="0" xfId="0" applyAlignment="1" applyBorder="1" applyFont="1">
      <alignment horizontal="center" vertical="center"/>
    </xf>
    <xf borderId="0" fillId="0" fontId="17" numFmtId="0" xfId="0" applyFont="1"/>
    <xf borderId="3" fillId="0" fontId="18" numFmtId="0" xfId="0" applyAlignment="1" applyBorder="1" applyFont="1">
      <alignment horizontal="center" vertical="center"/>
    </xf>
    <xf borderId="0" fillId="0" fontId="18" numFmtId="0" xfId="0" applyFont="1"/>
    <xf borderId="3" fillId="0" fontId="19" numFmtId="0" xfId="0" applyAlignment="1" applyBorder="1" applyFont="1">
      <alignment horizontal="center" vertical="center"/>
    </xf>
    <xf borderId="3" fillId="0" fontId="19" numFmtId="0" xfId="0" applyAlignment="1" applyBorder="1" applyFont="1">
      <alignment horizontal="left" vertical="center"/>
    </xf>
    <xf borderId="3" fillId="0" fontId="19" numFmtId="0" xfId="0" applyAlignment="1" applyBorder="1" applyFont="1">
      <alignment horizontal="right"/>
    </xf>
    <xf borderId="3" fillId="0" fontId="19" numFmtId="3" xfId="0" applyAlignment="1" applyBorder="1" applyFont="1" applyNumberFormat="1">
      <alignment horizontal="right" readingOrder="0"/>
    </xf>
    <xf borderId="3" fillId="0" fontId="19" numFmtId="3" xfId="0" applyAlignment="1" applyBorder="1" applyFont="1" applyNumberFormat="1">
      <alignment horizontal="right"/>
    </xf>
    <xf borderId="0" fillId="0" fontId="19" numFmtId="0" xfId="0" applyFont="1"/>
    <xf borderId="0" fillId="0" fontId="18" numFmtId="0" xfId="0" applyAlignment="1" applyFont="1">
      <alignment vertical="center"/>
    </xf>
    <xf borderId="0" fillId="0" fontId="18" numFmtId="0" xfId="0" applyAlignment="1" applyFont="1">
      <alignment horizontal="right"/>
    </xf>
    <xf borderId="1" fillId="0" fontId="18" numFmtId="0" xfId="0" applyAlignment="1" applyBorder="1" applyFont="1">
      <alignment horizontal="left" vertical="center"/>
    </xf>
    <xf borderId="0" fillId="0" fontId="19" numFmtId="0" xfId="0" applyAlignment="1" applyFont="1">
      <alignment shrinkToFit="0" wrapText="1"/>
    </xf>
    <xf borderId="0" fillId="0" fontId="19" numFmtId="164" xfId="0" applyFont="1" applyNumberFormat="1"/>
    <xf borderId="1" fillId="3" fontId="20" numFmtId="0" xfId="0" applyAlignment="1" applyBorder="1" applyFill="1" applyFont="1">
      <alignment horizontal="center" vertical="center"/>
    </xf>
    <xf borderId="1" fillId="2" fontId="12" numFmtId="0" xfId="0" applyAlignment="1" applyBorder="1" applyFont="1">
      <alignment horizontal="center"/>
    </xf>
    <xf borderId="3" fillId="0" fontId="3" numFmtId="0" xfId="0" applyAlignment="1" applyBorder="1" applyFont="1">
      <alignment vertical="center"/>
    </xf>
    <xf borderId="0" fillId="0" fontId="14" numFmtId="0" xfId="0" applyAlignment="1" applyFont="1">
      <alignment horizontal="left" vertical="center"/>
    </xf>
    <xf borderId="0" fillId="0" fontId="21" numFmtId="0" xfId="0" applyAlignment="1" applyFont="1">
      <alignment horizontal="center" shrinkToFit="0" vertical="center" wrapText="1"/>
    </xf>
    <xf borderId="1" fillId="4" fontId="22" numFmtId="0" xfId="0" applyAlignment="1" applyBorder="1" applyFill="1" applyFont="1">
      <alignment horizontal="center" vertical="center"/>
    </xf>
    <xf borderId="1" fillId="5" fontId="22" numFmtId="0" xfId="0" applyAlignment="1" applyBorder="1" applyFill="1" applyFont="1">
      <alignment horizontal="center" vertical="center"/>
    </xf>
    <xf borderId="1" fillId="6" fontId="22" numFmtId="0" xfId="0" applyAlignment="1" applyBorder="1" applyFill="1" applyFont="1">
      <alignment horizontal="center" vertical="center"/>
    </xf>
    <xf borderId="1" fillId="7" fontId="22" numFmtId="0" xfId="0" applyAlignment="1" applyBorder="1" applyFill="1" applyFont="1">
      <alignment horizontal="center" vertical="center"/>
    </xf>
    <xf borderId="3" fillId="8" fontId="6" numFmtId="0" xfId="0" applyAlignment="1" applyBorder="1" applyFill="1" applyFont="1">
      <alignment horizontal="center" vertical="center"/>
    </xf>
    <xf borderId="3" fillId="9" fontId="6" numFmtId="0" xfId="0" applyAlignment="1" applyBorder="1" applyFill="1" applyFont="1">
      <alignment horizontal="center" vertical="center"/>
    </xf>
    <xf borderId="3" fillId="10" fontId="6" numFmtId="0" xfId="0" applyAlignment="1" applyBorder="1" applyFill="1" applyFont="1">
      <alignment horizontal="center" vertical="center"/>
    </xf>
    <xf borderId="3" fillId="11" fontId="6" numFmtId="0" xfId="0" applyAlignment="1" applyBorder="1" applyFill="1" applyFont="1">
      <alignment horizontal="center" vertical="center"/>
    </xf>
    <xf borderId="3" fillId="8" fontId="3" numFmtId="0" xfId="0" applyBorder="1" applyFont="1"/>
    <xf borderId="3" fillId="9" fontId="3" numFmtId="0" xfId="0" applyBorder="1" applyFont="1"/>
    <xf borderId="3" fillId="10" fontId="3" numFmtId="0" xfId="0" applyBorder="1" applyFont="1"/>
    <xf borderId="3" fillId="11" fontId="3" numFmtId="0" xfId="0" applyBorder="1" applyFont="1"/>
    <xf borderId="23" fillId="8" fontId="3" numFmtId="0" xfId="0" applyBorder="1" applyFont="1"/>
    <xf borderId="23" fillId="9" fontId="3" numFmtId="0" xfId="0" applyBorder="1" applyFont="1"/>
    <xf borderId="23" fillId="10" fontId="3" numFmtId="0" xfId="0" applyBorder="1" applyFont="1"/>
    <xf borderId="24" fillId="8" fontId="6" numFmtId="0" xfId="0" applyBorder="1" applyFont="1"/>
    <xf borderId="25" fillId="8" fontId="6" numFmtId="0" xfId="0" applyBorder="1" applyFont="1"/>
    <xf borderId="24" fillId="9" fontId="6" numFmtId="0" xfId="0" applyBorder="1" applyFont="1"/>
    <xf borderId="25" fillId="9" fontId="6" numFmtId="0" xfId="0" applyBorder="1" applyFont="1"/>
    <xf borderId="24" fillId="10" fontId="6" numFmtId="0" xfId="0" applyBorder="1" applyFont="1"/>
    <xf borderId="25" fillId="10" fontId="6" numFmtId="0" xfId="0" applyBorder="1" applyFont="1"/>
    <xf borderId="25" fillId="11" fontId="6" numFmtId="0" xfId="0" applyBorder="1" applyFont="1"/>
    <xf borderId="0" fillId="0" fontId="23" numFmtId="0" xfId="0" applyFont="1"/>
    <xf borderId="0" fillId="0" fontId="3" numFmtId="22" xfId="0" applyFont="1" applyNumberForma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chartsheet" Target="chartsheets/sheet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customschemas.google.com/relationships/workbookmetadata" Target="metadata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Population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Chart!$A$2:$A$9</c:f>
            </c:strRef>
          </c:cat>
          <c:val>
            <c:numRef>
              <c:f>Chart!$B$2:$B$9</c:f>
              <c:numCache/>
            </c:numRef>
          </c:val>
        </c:ser>
        <c:ser>
          <c:idx val="1"/>
          <c:order val="1"/>
          <c:tx>
            <c:strRef>
              <c:f>Chart!$C$1</c:f>
            </c:strRef>
          </c:tx>
          <c:cat>
            <c:strRef>
              <c:f>Chart!$A$2:$A$9</c:f>
            </c:strRef>
          </c:cat>
          <c:val>
            <c:numRef>
              <c:f>Chart!$C$2:$C$9</c:f>
              <c:numCache/>
            </c:numRef>
          </c:val>
        </c:ser>
        <c:axId val="769463415"/>
        <c:axId val="181912563"/>
      </c:barChart>
      <c:catAx>
        <c:axId val="769463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1912563"/>
      </c:catAx>
      <c:valAx>
        <c:axId val="1819125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69463415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chemeClr val="lt1"/>
                </a:solidFill>
                <a:latin typeface="+mn-lt"/>
              </a:defRPr>
            </a:pPr>
            <a:r>
              <a:rPr b="1" i="0" sz="1400">
                <a:solidFill>
                  <a:schemeClr val="lt1"/>
                </a:solidFill>
                <a:latin typeface="+mn-lt"/>
              </a:rPr>
              <a:t>Employee Pay Slip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101 Raj Accountant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stdDev"/>
            <c:noEndCap val="0"/>
            <c:val val="1.0"/>
          </c:errBars>
          <c:cat>
            <c:strRef>
              <c:f>EMP!$D$1:$L$1</c:f>
            </c:strRef>
          </c:cat>
          <c:val>
            <c:numRef>
              <c:f>EMP!$D$2:$L$2</c:f>
              <c:numCache/>
            </c:numRef>
          </c:val>
        </c:ser>
        <c:ser>
          <c:idx val="1"/>
          <c:order val="1"/>
          <c:tx>
            <c:v>102 Rahul Manager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stdDev"/>
            <c:noEndCap val="0"/>
            <c:val val="1.0"/>
          </c:errBars>
          <c:cat>
            <c:strRef>
              <c:f>EMP!$D$1:$L$1</c:f>
            </c:strRef>
          </c:cat>
          <c:val>
            <c:numRef>
              <c:f>EMP!$D$3:$L$3</c:f>
              <c:numCache/>
            </c:numRef>
          </c:val>
        </c:ser>
        <c:ser>
          <c:idx val="2"/>
          <c:order val="2"/>
          <c:tx>
            <c:v>103 Priya Rec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stdDev"/>
            <c:noEndCap val="0"/>
            <c:val val="1.0"/>
          </c:errBars>
          <c:cat>
            <c:strRef>
              <c:f>EMP!$D$1:$L$1</c:f>
            </c:strRef>
          </c:cat>
          <c:val>
            <c:numRef>
              <c:f>EMP!$D$4:$L$4</c:f>
              <c:numCache/>
            </c:numRef>
          </c:val>
        </c:ser>
        <c:ser>
          <c:idx val="3"/>
          <c:order val="3"/>
          <c:tx>
            <c:v>104 Nayana Assi Man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stdDev"/>
            <c:noEndCap val="0"/>
            <c:val val="1.0"/>
          </c:errBars>
          <c:cat>
            <c:strRef>
              <c:f>EMP!$D$1:$L$1</c:f>
            </c:strRef>
          </c:cat>
          <c:val>
            <c:numRef>
              <c:f>EMP!$D$5:$L$5</c:f>
              <c:numCache/>
            </c:numRef>
          </c:val>
        </c:ser>
        <c:ser>
          <c:idx val="4"/>
          <c:order val="4"/>
          <c:tx>
            <c:v>105 Madhu off Ass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stdDev"/>
            <c:noEndCap val="0"/>
            <c:val val="1.0"/>
          </c:errBars>
          <c:cat>
            <c:strRef>
              <c:f>EMP!$D$1:$L$1</c:f>
            </c:strRef>
          </c:cat>
          <c:val>
            <c:numRef>
              <c:f>EMP!$D$6:$L$6</c:f>
              <c:numCache/>
            </c:numRef>
          </c:val>
        </c:ser>
        <c:ser>
          <c:idx val="5"/>
          <c:order val="5"/>
          <c:tx>
            <c:v>106 Jaya Accountant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stdDev"/>
            <c:noEndCap val="0"/>
            <c:val val="1.0"/>
          </c:errBars>
          <c:cat>
            <c:strRef>
              <c:f>EMP!$D$1:$L$1</c:f>
            </c:strRef>
          </c:cat>
          <c:val>
            <c:numRef>
              <c:f>EMP!$D$7:$L$7</c:f>
              <c:numCache/>
            </c:numRef>
          </c:val>
        </c:ser>
        <c:ser>
          <c:idx val="6"/>
          <c:order val="6"/>
          <c:tx>
            <c:v>107 Lalit Manager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stdDev"/>
            <c:noEndCap val="0"/>
            <c:val val="1.0"/>
          </c:errBars>
          <c:cat>
            <c:strRef>
              <c:f>EMP!$D$1:$L$1</c:f>
            </c:strRef>
          </c:cat>
          <c:val>
            <c:numRef>
              <c:f>EMP!$D$8:$L$8</c:f>
              <c:numCache/>
            </c:numRef>
          </c:val>
        </c:ser>
        <c:ser>
          <c:idx val="7"/>
          <c:order val="7"/>
          <c:tx>
            <c:strRef>
              <c:f>EMP!$A$9:$C$9</c:f>
            </c:strRef>
          </c:tx>
          <c:cat>
            <c:strRef>
              <c:f>EMP!$D$1:$L$1</c:f>
            </c:strRef>
          </c:cat>
          <c:val>
            <c:numRef>
              <c:f>EMP!$D$9:$L$9</c:f>
              <c:numCache/>
            </c:numRef>
          </c:val>
        </c:ser>
        <c:axId val="1155937135"/>
        <c:axId val="99712552"/>
      </c:barChart>
      <c:catAx>
        <c:axId val="11559371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9712552"/>
      </c:catAx>
      <c:valAx>
        <c:axId val="997125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1000">
                    <a:solidFill>
                      <a:schemeClr val="lt1"/>
                    </a:solidFill>
                    <a:latin typeface="+mn-lt"/>
                  </a:rPr>
                  <a:t>Basic Salary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Broadway"/>
              </a:defRPr>
            </a:pPr>
          </a:p>
        </c:txPr>
        <c:crossAx val="1155937135"/>
      </c:valAx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352425</xdr:colOff>
      <xdr:row>0</xdr:row>
      <xdr:rowOff>104775</xdr:rowOff>
    </xdr:from>
    <xdr:ext cx="4343400" cy="2676525"/>
    <xdr:graphicFrame>
      <xdr:nvGraphicFramePr>
        <xdr:cNvPr id="91425061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342900</xdr:colOff>
      <xdr:row>10</xdr:row>
      <xdr:rowOff>9525</xdr:rowOff>
    </xdr:from>
    <xdr:ext cx="285750" cy="609600"/>
    <xdr:sp>
      <xdr:nvSpPr>
        <xdr:cNvPr id="3" name="Shape 3"/>
        <xdr:cNvSpPr/>
      </xdr:nvSpPr>
      <xdr:spPr>
        <a:xfrm>
          <a:off x="5204583" y="3477154"/>
          <a:ext cx="282834" cy="605693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700" cap="none">
              <a:solidFill>
                <a:schemeClr val="dk1"/>
              </a:solidFill>
            </a:rPr>
            <a:t>K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700" cap="none">
              <a:solidFill>
                <a:schemeClr val="dk1"/>
              </a:solidFill>
            </a:rPr>
            <a:t>E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700" cap="none">
              <a:solidFill>
                <a:schemeClr val="dk1"/>
              </a:solidFill>
            </a:rPr>
            <a:t>O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700" cap="none">
              <a:solidFill>
                <a:schemeClr val="dk1"/>
              </a:solidFill>
            </a:rPr>
            <a:t>N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700" cap="none">
              <a:solidFill>
                <a:schemeClr val="dk1"/>
              </a:solidFill>
            </a:rPr>
            <a:t>I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700" cap="none">
              <a:solidFill>
                <a:schemeClr val="dk1"/>
              </a:solidFill>
            </a:rPr>
            <a:t>C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700" cap="none">
              <a:solidFill>
                <a:schemeClr val="dk1"/>
              </a:solidFill>
            </a:rPr>
            <a:t>S</a:t>
          </a:r>
          <a:endParaRPr sz="1400"/>
        </a:p>
      </xdr:txBody>
    </xdr:sp>
    <xdr:clientData fLocksWithSheet="0"/>
  </xdr:oneCellAnchor>
  <xdr:oneCellAnchor>
    <xdr:from>
      <xdr:col>8</xdr:col>
      <xdr:colOff>209550</xdr:colOff>
      <xdr:row>1</xdr:row>
      <xdr:rowOff>0</xdr:rowOff>
    </xdr:from>
    <xdr:ext cx="1381125" cy="342900"/>
    <xdr:sp>
      <xdr:nvSpPr>
        <xdr:cNvPr id="4" name="Shape 4"/>
        <xdr:cNvSpPr/>
      </xdr:nvSpPr>
      <xdr:spPr>
        <a:xfrm>
          <a:off x="4657575" y="3608607"/>
          <a:ext cx="1376851" cy="342786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lang="en-US" sz="1600" cap="none">
              <a:solidFill>
                <a:schemeClr val="dk1"/>
              </a:solidFill>
            </a:rPr>
            <a:t>Your text here</a:t>
          </a:r>
          <a:endParaRPr sz="1400"/>
        </a:p>
      </xdr:txBody>
    </xdr:sp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532825441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about:blank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71"/>
    <col customWidth="1" min="2" max="2" width="16.14"/>
    <col customWidth="1" min="3" max="3" width="8.71"/>
    <col customWidth="1" min="4" max="4" width="17.0"/>
    <col customWidth="1" min="5" max="5" width="17.43"/>
    <col customWidth="1" min="6" max="26" width="8.71"/>
  </cols>
  <sheetData>
    <row r="1" ht="14.25" customHeight="1">
      <c r="A1" s="1" t="s">
        <v>0</v>
      </c>
      <c r="B1" s="2"/>
      <c r="D1" s="1" t="s">
        <v>1</v>
      </c>
      <c r="E1" s="2"/>
    </row>
    <row r="2" ht="14.25" customHeight="1">
      <c r="A2" s="3" t="s">
        <v>2</v>
      </c>
      <c r="B2" s="3">
        <v>10.0</v>
      </c>
      <c r="D2" s="3" t="s">
        <v>2</v>
      </c>
      <c r="E2" s="3">
        <v>10.0</v>
      </c>
    </row>
    <row r="3" ht="14.25" customHeight="1">
      <c r="A3" s="3" t="s">
        <v>3</v>
      </c>
      <c r="B3" s="3">
        <v>5.0</v>
      </c>
      <c r="D3" s="3" t="s">
        <v>3</v>
      </c>
      <c r="E3" s="3">
        <v>5.0</v>
      </c>
    </row>
    <row r="4" ht="14.25" customHeight="1">
      <c r="A4" s="3" t="s">
        <v>4</v>
      </c>
      <c r="B4" s="3">
        <f>+B2+B3</f>
        <v>15</v>
      </c>
      <c r="D4" s="3" t="s">
        <v>4</v>
      </c>
      <c r="E4" s="3">
        <f>SUM(E2:E3)</f>
        <v>15</v>
      </c>
    </row>
    <row r="5" ht="14.25" customHeight="1">
      <c r="A5" s="3" t="s">
        <v>5</v>
      </c>
      <c r="B5" s="3">
        <f>B2-B3</f>
        <v>5</v>
      </c>
      <c r="D5" s="3" t="s">
        <v>4</v>
      </c>
      <c r="E5" s="3">
        <f>E2+E3</f>
        <v>15</v>
      </c>
    </row>
    <row r="6" ht="14.25" customHeight="1">
      <c r="A6" s="3" t="s">
        <v>6</v>
      </c>
      <c r="B6" s="3">
        <f>B2*B3</f>
        <v>50</v>
      </c>
      <c r="D6" s="3" t="s">
        <v>4</v>
      </c>
      <c r="E6" s="3">
        <f>SUM(E2:E3)</f>
        <v>15</v>
      </c>
    </row>
    <row r="7" ht="14.25" customHeight="1">
      <c r="A7" s="3" t="s">
        <v>7</v>
      </c>
      <c r="B7" s="3">
        <f>B2/B3</f>
        <v>2</v>
      </c>
    </row>
    <row r="8" ht="14.25" customHeight="1"/>
    <row r="9" ht="14.25" customHeight="1"/>
    <row r="10" ht="14.25" customHeight="1">
      <c r="B10" s="4" t="s">
        <v>8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1:B1"/>
    <mergeCell ref="D1:E1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4" t="s">
        <v>203</v>
      </c>
    </row>
    <row r="2">
      <c r="C2" s="4">
        <v>2.0</v>
      </c>
    </row>
    <row r="3">
      <c r="C3" s="4">
        <v>4.0</v>
      </c>
    </row>
    <row r="4">
      <c r="C4" s="4">
        <v>6.0</v>
      </c>
    </row>
    <row r="5">
      <c r="C5" s="4">
        <v>8.0</v>
      </c>
    </row>
    <row r="6">
      <c r="A6" s="4" t="s">
        <v>204</v>
      </c>
      <c r="C6" s="4">
        <v>10.0</v>
      </c>
    </row>
    <row r="7">
      <c r="C7" s="4">
        <v>12.0</v>
      </c>
    </row>
    <row r="8">
      <c r="C8" s="4">
        <v>14.0</v>
      </c>
    </row>
    <row r="9">
      <c r="A9" s="4" t="s">
        <v>205</v>
      </c>
      <c r="C9" s="4">
        <v>16.0</v>
      </c>
    </row>
    <row r="10">
      <c r="C10" s="4">
        <v>18.0</v>
      </c>
    </row>
    <row r="11">
      <c r="C11" s="4">
        <v>20.0</v>
      </c>
    </row>
    <row r="12">
      <c r="C12" s="4">
        <v>22.0</v>
      </c>
    </row>
    <row r="13">
      <c r="C13" s="4">
        <v>24.0</v>
      </c>
    </row>
    <row r="14">
      <c r="C14" s="4">
        <v>26.0</v>
      </c>
    </row>
    <row r="15">
      <c r="C15" s="4">
        <v>28.0</v>
      </c>
    </row>
    <row r="16">
      <c r="C16" s="4">
        <v>30.0</v>
      </c>
    </row>
    <row r="17">
      <c r="B17" s="4">
        <v>2.0</v>
      </c>
      <c r="C17" s="4">
        <v>32.0</v>
      </c>
    </row>
    <row r="18">
      <c r="B18" s="4">
        <v>2.0</v>
      </c>
      <c r="C18" s="4">
        <v>34.0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7.14"/>
    <col customWidth="1" min="3" max="3" width="10.29"/>
    <col customWidth="1" min="4" max="4" width="10.43"/>
    <col customWidth="1" min="5" max="5" width="4.57"/>
    <col customWidth="1" min="6" max="6" width="6.57"/>
    <col customWidth="1" min="7" max="7" width="4.86"/>
    <col customWidth="1" min="8" max="8" width="24.43"/>
    <col customWidth="1" min="9" max="26" width="8.71"/>
  </cols>
  <sheetData>
    <row r="1" ht="14.25" customHeight="1">
      <c r="A1" s="86" t="s">
        <v>206</v>
      </c>
      <c r="B1" s="6"/>
      <c r="C1" s="6"/>
      <c r="D1" s="6"/>
      <c r="E1" s="6"/>
      <c r="F1" s="6"/>
      <c r="G1" s="6"/>
      <c r="H1" s="2"/>
    </row>
    <row r="2" ht="14.25" customHeight="1">
      <c r="A2" s="8" t="s">
        <v>172</v>
      </c>
      <c r="B2" s="8" t="s">
        <v>78</v>
      </c>
      <c r="C2" s="8" t="s">
        <v>173</v>
      </c>
      <c r="D2" s="8" t="s">
        <v>207</v>
      </c>
      <c r="E2" s="87" t="s">
        <v>208</v>
      </c>
      <c r="F2" s="6"/>
      <c r="G2" s="6"/>
      <c r="H2" s="2"/>
    </row>
    <row r="3" ht="14.25" customHeight="1">
      <c r="A3" s="14"/>
      <c r="B3" s="14"/>
      <c r="C3" s="14"/>
      <c r="D3" s="14"/>
      <c r="E3" s="15" t="s">
        <v>209</v>
      </c>
      <c r="F3" s="15" t="s">
        <v>210</v>
      </c>
      <c r="G3" s="15" t="s">
        <v>211</v>
      </c>
      <c r="H3" s="15" t="s">
        <v>212</v>
      </c>
    </row>
    <row r="4" ht="14.25" customHeight="1">
      <c r="A4" s="18">
        <v>101.0</v>
      </c>
      <c r="B4" s="88" t="s">
        <v>183</v>
      </c>
      <c r="C4" s="88" t="s">
        <v>184</v>
      </c>
      <c r="D4" s="28">
        <v>31946.0</v>
      </c>
      <c r="E4" s="3">
        <f t="shared" ref="E4:E10" si="1">DATEDIF(D4,NOW(),"y")</f>
        <v>35</v>
      </c>
      <c r="F4" s="3">
        <f t="shared" ref="F4:F10" si="2">DATEDIF(D4,NOW(),"ym")</f>
        <v>8</v>
      </c>
      <c r="G4" s="3">
        <f t="shared" ref="G4:G10" si="3">DATEDIF(D4,NOW(),"md")</f>
        <v>27</v>
      </c>
      <c r="H4" s="3" t="str">
        <f t="shared" ref="H4:H10" si="4">DATEDIF(D4,NOW(),"y")&amp;"-Year-"&amp;DATEDIF(D4,NOW(),"ym")&amp;"-Months-"&amp;DATEDIF(D4,NOW(),"md")&amp;"-Days"</f>
        <v>35-Year-8-Months-27-Days</v>
      </c>
    </row>
    <row r="5" ht="14.25" customHeight="1">
      <c r="A5" s="18">
        <v>102.0</v>
      </c>
      <c r="B5" s="88" t="s">
        <v>185</v>
      </c>
      <c r="C5" s="88" t="s">
        <v>186</v>
      </c>
      <c r="D5" s="28">
        <v>31805.0</v>
      </c>
      <c r="E5" s="3">
        <f t="shared" si="1"/>
        <v>36</v>
      </c>
      <c r="F5" s="3">
        <f t="shared" si="2"/>
        <v>1</v>
      </c>
      <c r="G5" s="3">
        <f t="shared" si="3"/>
        <v>17</v>
      </c>
      <c r="H5" s="3" t="str">
        <f t="shared" si="4"/>
        <v>36-Year-1-Months-17-Days</v>
      </c>
    </row>
    <row r="6" ht="14.25" customHeight="1">
      <c r="A6" s="18">
        <v>103.0</v>
      </c>
      <c r="B6" s="88" t="s">
        <v>187</v>
      </c>
      <c r="C6" s="88" t="s">
        <v>188</v>
      </c>
      <c r="D6" s="28">
        <v>39393.0</v>
      </c>
      <c r="E6" s="3">
        <f t="shared" si="1"/>
        <v>15</v>
      </c>
      <c r="F6" s="3">
        <f t="shared" si="2"/>
        <v>4</v>
      </c>
      <c r="G6" s="3">
        <f t="shared" si="3"/>
        <v>10</v>
      </c>
      <c r="H6" s="3" t="str">
        <f t="shared" si="4"/>
        <v>15-Year-4-Months-10-Days</v>
      </c>
    </row>
    <row r="7" ht="14.25" customHeight="1">
      <c r="A7" s="18">
        <v>104.0</v>
      </c>
      <c r="B7" s="88" t="s">
        <v>189</v>
      </c>
      <c r="C7" s="88" t="s">
        <v>190</v>
      </c>
      <c r="D7" s="28">
        <v>40879.0</v>
      </c>
      <c r="E7" s="3">
        <f t="shared" si="1"/>
        <v>11</v>
      </c>
      <c r="F7" s="3">
        <f t="shared" si="2"/>
        <v>3</v>
      </c>
      <c r="G7" s="3">
        <f t="shared" si="3"/>
        <v>15</v>
      </c>
      <c r="H7" s="3" t="str">
        <f t="shared" si="4"/>
        <v>11-Year-3-Months-15-Days</v>
      </c>
    </row>
    <row r="8" ht="14.25" customHeight="1">
      <c r="A8" s="18">
        <v>105.0</v>
      </c>
      <c r="B8" s="88" t="s">
        <v>191</v>
      </c>
      <c r="C8" s="88" t="s">
        <v>192</v>
      </c>
      <c r="D8" s="28">
        <v>36903.0</v>
      </c>
      <c r="E8" s="3">
        <f t="shared" si="1"/>
        <v>22</v>
      </c>
      <c r="F8" s="3">
        <f t="shared" si="2"/>
        <v>2</v>
      </c>
      <c r="G8" s="3">
        <f t="shared" si="3"/>
        <v>5</v>
      </c>
      <c r="H8" s="3" t="str">
        <f t="shared" si="4"/>
        <v>22-Year-2-Months-5-Days</v>
      </c>
    </row>
    <row r="9" ht="14.25" customHeight="1">
      <c r="A9" s="18">
        <v>106.0</v>
      </c>
      <c r="B9" s="88" t="s">
        <v>193</v>
      </c>
      <c r="C9" s="88" t="s">
        <v>184</v>
      </c>
      <c r="D9" s="28">
        <v>36070.0</v>
      </c>
      <c r="E9" s="3">
        <f t="shared" si="1"/>
        <v>24</v>
      </c>
      <c r="F9" s="3">
        <f t="shared" si="2"/>
        <v>5</v>
      </c>
      <c r="G9" s="3">
        <f t="shared" si="3"/>
        <v>15</v>
      </c>
      <c r="H9" s="3" t="str">
        <f t="shared" si="4"/>
        <v>24-Year-5-Months-15-Days</v>
      </c>
    </row>
    <row r="10" ht="14.25" customHeight="1">
      <c r="A10" s="18">
        <v>107.0</v>
      </c>
      <c r="B10" s="88" t="s">
        <v>194</v>
      </c>
      <c r="C10" s="88" t="s">
        <v>186</v>
      </c>
      <c r="D10" s="28">
        <v>34147.0</v>
      </c>
      <c r="E10" s="3">
        <f t="shared" si="1"/>
        <v>29</v>
      </c>
      <c r="F10" s="3">
        <f t="shared" si="2"/>
        <v>8</v>
      </c>
      <c r="G10" s="3">
        <f t="shared" si="3"/>
        <v>18</v>
      </c>
      <c r="H10" s="3" t="str">
        <f t="shared" si="4"/>
        <v>29-Year-8-Months-18-Days</v>
      </c>
    </row>
    <row r="11" ht="14.25" customHeight="1"/>
    <row r="12" ht="14.25" customHeight="1">
      <c r="A12" s="89" t="s">
        <v>213</v>
      </c>
      <c r="B12" s="59"/>
      <c r="C12" s="59"/>
      <c r="D12" s="55"/>
      <c r="E12" s="55"/>
      <c r="F12" s="55"/>
      <c r="G12" s="55"/>
      <c r="H12" s="55"/>
    </row>
    <row r="13" ht="14.25" customHeight="1">
      <c r="A13" s="89" t="s">
        <v>214</v>
      </c>
      <c r="B13" s="59"/>
      <c r="C13" s="59"/>
      <c r="D13" s="55"/>
      <c r="E13" s="55"/>
      <c r="F13" s="55"/>
      <c r="G13" s="55"/>
      <c r="H13" s="55"/>
    </row>
    <row r="14" ht="14.25" customHeight="1">
      <c r="A14" s="89" t="s">
        <v>215</v>
      </c>
      <c r="B14" s="59"/>
      <c r="C14" s="59"/>
      <c r="D14" s="55"/>
      <c r="E14" s="55"/>
      <c r="F14" s="55"/>
      <c r="G14" s="55"/>
      <c r="H14" s="55"/>
    </row>
    <row r="15" ht="14.25" customHeight="1">
      <c r="A15" s="89" t="s">
        <v>216</v>
      </c>
      <c r="B15" s="59"/>
      <c r="C15" s="59"/>
      <c r="D15" s="55"/>
      <c r="E15" s="55"/>
      <c r="F15" s="55"/>
      <c r="G15" s="55"/>
      <c r="H15" s="55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">
    <mergeCell ref="A1:H1"/>
    <mergeCell ref="A2:A3"/>
    <mergeCell ref="B2:B3"/>
    <mergeCell ref="C2:C3"/>
    <mergeCell ref="D2:D3"/>
    <mergeCell ref="E2:H2"/>
  </mergeCell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0.43"/>
    <col customWidth="1" min="3" max="3" width="9.86"/>
    <col customWidth="1" min="4" max="26" width="8.71"/>
  </cols>
  <sheetData>
    <row r="1" ht="14.25" customHeight="1">
      <c r="A1" s="51" t="s">
        <v>172</v>
      </c>
      <c r="B1" s="51" t="s">
        <v>217</v>
      </c>
      <c r="C1" s="62" t="s">
        <v>218</v>
      </c>
    </row>
    <row r="2" ht="14.25" customHeight="1"/>
    <row r="3" ht="14.25" customHeight="1">
      <c r="A3" s="62">
        <v>101.0</v>
      </c>
      <c r="B3" s="17" t="s">
        <v>219</v>
      </c>
      <c r="C3" s="25">
        <v>5589693.0</v>
      </c>
    </row>
    <row r="4" ht="14.25" customHeight="1">
      <c r="A4" s="62">
        <v>102.0</v>
      </c>
      <c r="B4" s="17" t="s">
        <v>220</v>
      </c>
      <c r="C4" s="25">
        <v>5589694.0</v>
      </c>
    </row>
    <row r="5" ht="14.25" customHeight="1">
      <c r="A5" s="62">
        <v>103.0</v>
      </c>
      <c r="B5" s="17" t="s">
        <v>221</v>
      </c>
      <c r="C5" s="25">
        <v>5589695.0</v>
      </c>
    </row>
    <row r="6" ht="14.25" customHeight="1">
      <c r="A6" s="62">
        <v>104.0</v>
      </c>
      <c r="B6" s="17" t="s">
        <v>222</v>
      </c>
      <c r="C6" s="25">
        <v>5589696.0</v>
      </c>
    </row>
    <row r="7" ht="14.25" customHeight="1">
      <c r="A7" s="62">
        <v>105.0</v>
      </c>
      <c r="B7" s="17" t="s">
        <v>223</v>
      </c>
      <c r="C7" s="25">
        <v>5589697.0</v>
      </c>
    </row>
    <row r="8" ht="14.25" customHeight="1">
      <c r="A8" s="62">
        <v>106.0</v>
      </c>
      <c r="B8" s="17" t="s">
        <v>224</v>
      </c>
      <c r="C8" s="25">
        <v>5589698.0</v>
      </c>
    </row>
    <row r="9" ht="14.25" customHeight="1">
      <c r="A9" s="62">
        <v>107.0</v>
      </c>
      <c r="B9" s="17" t="s">
        <v>225</v>
      </c>
      <c r="C9" s="25">
        <v>5589699.0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>
      <c r="B17" s="90"/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A2"/>
    <mergeCell ref="B1:B2"/>
    <mergeCell ref="C1:C2"/>
  </mergeCell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86"/>
    <col customWidth="1" min="2" max="2" width="10.29"/>
    <col customWidth="1" min="3" max="3" width="12.43"/>
    <col customWidth="1" min="4" max="4" width="8.71"/>
    <col customWidth="1" min="5" max="5" width="13.71"/>
    <col customWidth="1" min="6" max="6" width="8.71"/>
    <col customWidth="1" min="7" max="7" width="12.0"/>
    <col customWidth="1" min="8" max="8" width="8.71"/>
    <col customWidth="1" min="9" max="9" width="15.43"/>
    <col customWidth="1" min="10" max="10" width="8.71"/>
    <col customWidth="1" min="11" max="11" width="14.57"/>
    <col customWidth="1" min="12" max="12" width="8.71"/>
    <col customWidth="1" min="13" max="13" width="13.29"/>
    <col customWidth="1" min="14" max="14" width="12.57"/>
    <col customWidth="1" min="15" max="26" width="8.71"/>
  </cols>
  <sheetData>
    <row r="1" ht="14.25" customHeight="1">
      <c r="A1" s="91" t="s">
        <v>226</v>
      </c>
      <c r="B1" s="6"/>
      <c r="C1" s="6"/>
      <c r="D1" s="2"/>
      <c r="E1" s="92" t="s">
        <v>227</v>
      </c>
      <c r="F1" s="6"/>
      <c r="G1" s="6"/>
      <c r="H1" s="2"/>
      <c r="I1" s="93" t="s">
        <v>228</v>
      </c>
      <c r="J1" s="6"/>
      <c r="K1" s="6"/>
      <c r="L1" s="2"/>
      <c r="M1" s="94" t="s">
        <v>229</v>
      </c>
      <c r="N1" s="2"/>
    </row>
    <row r="2" ht="14.25" customHeight="1">
      <c r="A2" s="95" t="s">
        <v>230</v>
      </c>
      <c r="B2" s="95" t="s">
        <v>12</v>
      </c>
      <c r="C2" s="95" t="s">
        <v>13</v>
      </c>
      <c r="D2" s="95" t="s">
        <v>14</v>
      </c>
      <c r="E2" s="96" t="s">
        <v>230</v>
      </c>
      <c r="F2" s="96" t="s">
        <v>12</v>
      </c>
      <c r="G2" s="96" t="s">
        <v>13</v>
      </c>
      <c r="H2" s="96" t="s">
        <v>14</v>
      </c>
      <c r="I2" s="97" t="s">
        <v>230</v>
      </c>
      <c r="J2" s="97" t="s">
        <v>12</v>
      </c>
      <c r="K2" s="97" t="s">
        <v>13</v>
      </c>
      <c r="L2" s="97" t="s">
        <v>14</v>
      </c>
      <c r="M2" s="98" t="s">
        <v>50</v>
      </c>
      <c r="N2" s="98" t="s">
        <v>231</v>
      </c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ht="14.25" customHeight="1">
      <c r="A3" s="99" t="s">
        <v>232</v>
      </c>
      <c r="B3" s="99">
        <v>100.0</v>
      </c>
      <c r="C3" s="99">
        <v>5.0</v>
      </c>
      <c r="D3" s="99">
        <f t="shared" ref="D3:D8" si="1">B3*C3</f>
        <v>500</v>
      </c>
      <c r="E3" s="100" t="s">
        <v>232</v>
      </c>
      <c r="F3" s="100">
        <v>50.0</v>
      </c>
      <c r="G3" s="100">
        <v>10.0</v>
      </c>
      <c r="H3" s="100">
        <f t="shared" ref="H3:H8" si="2">F3*G3</f>
        <v>500</v>
      </c>
      <c r="I3" s="101" t="s">
        <v>232</v>
      </c>
      <c r="J3" s="101">
        <f t="shared" ref="J3:J8" si="3">SUMIF(A3:A8,A3,B3:B8)-SUMIF(E3:E8,E3,F3:F8)</f>
        <v>50</v>
      </c>
      <c r="K3" s="101">
        <v>5.0</v>
      </c>
      <c r="L3" s="101">
        <f t="shared" ref="L3:L8" si="4">J3*K3</f>
        <v>250</v>
      </c>
      <c r="M3" s="102" t="str">
        <f t="shared" ref="M3:M8" si="5">IF(J3&gt;=10,"Stock in Hand",IF(J3&gt;=1,"Order","Out of stock"))</f>
        <v>Stock in Hand</v>
      </c>
      <c r="N3" s="102">
        <f t="shared" ref="N3:N8" si="6">H3-D3+L3</f>
        <v>250</v>
      </c>
    </row>
    <row r="4" ht="14.25" customHeight="1">
      <c r="A4" s="99" t="s">
        <v>233</v>
      </c>
      <c r="B4" s="99">
        <v>50.0</v>
      </c>
      <c r="C4" s="99">
        <v>35.0</v>
      </c>
      <c r="D4" s="99">
        <f t="shared" si="1"/>
        <v>1750</v>
      </c>
      <c r="E4" s="100" t="s">
        <v>233</v>
      </c>
      <c r="F4" s="100">
        <v>48.0</v>
      </c>
      <c r="G4" s="100">
        <v>40.0</v>
      </c>
      <c r="H4" s="100">
        <f t="shared" si="2"/>
        <v>1920</v>
      </c>
      <c r="I4" s="101" t="s">
        <v>233</v>
      </c>
      <c r="J4" s="101">
        <f t="shared" si="3"/>
        <v>2</v>
      </c>
      <c r="K4" s="101">
        <v>35.0</v>
      </c>
      <c r="L4" s="101">
        <f t="shared" si="4"/>
        <v>70</v>
      </c>
      <c r="M4" s="102" t="str">
        <f t="shared" si="5"/>
        <v>Order</v>
      </c>
      <c r="N4" s="102">
        <f t="shared" si="6"/>
        <v>240</v>
      </c>
    </row>
    <row r="5" ht="14.25" customHeight="1">
      <c r="A5" s="99" t="s">
        <v>234</v>
      </c>
      <c r="B5" s="99">
        <v>10.0</v>
      </c>
      <c r="C5" s="99">
        <v>200.0</v>
      </c>
      <c r="D5" s="99">
        <f t="shared" si="1"/>
        <v>2000</v>
      </c>
      <c r="E5" s="100" t="s">
        <v>234</v>
      </c>
      <c r="F5" s="100">
        <v>10.0</v>
      </c>
      <c r="G5" s="100">
        <v>199.0</v>
      </c>
      <c r="H5" s="100">
        <f t="shared" si="2"/>
        <v>1990</v>
      </c>
      <c r="I5" s="101" t="s">
        <v>234</v>
      </c>
      <c r="J5" s="101">
        <f t="shared" si="3"/>
        <v>0</v>
      </c>
      <c r="K5" s="101">
        <v>200.0</v>
      </c>
      <c r="L5" s="101">
        <f t="shared" si="4"/>
        <v>0</v>
      </c>
      <c r="M5" s="102" t="str">
        <f t="shared" si="5"/>
        <v>Out of stock</v>
      </c>
      <c r="N5" s="102">
        <f t="shared" si="6"/>
        <v>-10</v>
      </c>
    </row>
    <row r="6" ht="14.25" customHeight="1">
      <c r="A6" s="99" t="s">
        <v>235</v>
      </c>
      <c r="B6" s="99">
        <v>30.0</v>
      </c>
      <c r="C6" s="99">
        <v>5.0</v>
      </c>
      <c r="D6" s="99">
        <f t="shared" si="1"/>
        <v>150</v>
      </c>
      <c r="E6" s="100" t="s">
        <v>235</v>
      </c>
      <c r="F6" s="100">
        <v>20.0</v>
      </c>
      <c r="G6" s="100">
        <v>10.0</v>
      </c>
      <c r="H6" s="100">
        <f t="shared" si="2"/>
        <v>200</v>
      </c>
      <c r="I6" s="101" t="s">
        <v>235</v>
      </c>
      <c r="J6" s="101">
        <f t="shared" si="3"/>
        <v>10</v>
      </c>
      <c r="K6" s="101">
        <v>5.0</v>
      </c>
      <c r="L6" s="101">
        <f t="shared" si="4"/>
        <v>50</v>
      </c>
      <c r="M6" s="102" t="str">
        <f t="shared" si="5"/>
        <v>Stock in Hand</v>
      </c>
      <c r="N6" s="102">
        <f t="shared" si="6"/>
        <v>100</v>
      </c>
    </row>
    <row r="7" ht="14.25" customHeight="1">
      <c r="A7" s="99" t="s">
        <v>236</v>
      </c>
      <c r="B7" s="99">
        <v>5.0</v>
      </c>
      <c r="C7" s="99">
        <v>10.0</v>
      </c>
      <c r="D7" s="99">
        <f t="shared" si="1"/>
        <v>50</v>
      </c>
      <c r="E7" s="100" t="s">
        <v>236</v>
      </c>
      <c r="F7" s="100"/>
      <c r="G7" s="100"/>
      <c r="H7" s="100">
        <f t="shared" si="2"/>
        <v>0</v>
      </c>
      <c r="I7" s="101" t="s">
        <v>236</v>
      </c>
      <c r="J7" s="101">
        <f t="shared" si="3"/>
        <v>5</v>
      </c>
      <c r="K7" s="101">
        <v>10.0</v>
      </c>
      <c r="L7" s="101">
        <f t="shared" si="4"/>
        <v>50</v>
      </c>
      <c r="M7" s="102" t="str">
        <f t="shared" si="5"/>
        <v>Order</v>
      </c>
      <c r="N7" s="102">
        <f t="shared" si="6"/>
        <v>0</v>
      </c>
    </row>
    <row r="8" ht="14.25" customHeight="1">
      <c r="A8" s="99"/>
      <c r="B8" s="99"/>
      <c r="C8" s="103"/>
      <c r="D8" s="99">
        <f t="shared" si="1"/>
        <v>0</v>
      </c>
      <c r="E8" s="100" t="s">
        <v>232</v>
      </c>
      <c r="F8" s="100"/>
      <c r="G8" s="104"/>
      <c r="H8" s="100">
        <f t="shared" si="2"/>
        <v>0</v>
      </c>
      <c r="I8" s="101"/>
      <c r="J8" s="101">
        <f t="shared" si="3"/>
        <v>0</v>
      </c>
      <c r="K8" s="105"/>
      <c r="L8" s="101">
        <f t="shared" si="4"/>
        <v>0</v>
      </c>
      <c r="M8" s="102" t="str">
        <f t="shared" si="5"/>
        <v>Out of stock</v>
      </c>
      <c r="N8" s="102">
        <f t="shared" si="6"/>
        <v>0</v>
      </c>
    </row>
    <row r="9" ht="14.25" customHeight="1">
      <c r="A9" s="106"/>
      <c r="B9" s="106"/>
      <c r="C9" s="107" t="s">
        <v>237</v>
      </c>
      <c r="D9" s="107">
        <f>SUM(D3:D8)</f>
        <v>4450</v>
      </c>
      <c r="E9" s="108"/>
      <c r="F9" s="108"/>
      <c r="G9" s="109" t="s">
        <v>238</v>
      </c>
      <c r="H9" s="109">
        <f>SUM(H3:H8)</f>
        <v>4610</v>
      </c>
      <c r="I9" s="110"/>
      <c r="J9" s="110"/>
      <c r="K9" s="111" t="s">
        <v>239</v>
      </c>
      <c r="L9" s="111">
        <f>SUM(L3:L8)</f>
        <v>420</v>
      </c>
      <c r="M9" s="112" t="s">
        <v>240</v>
      </c>
      <c r="N9" s="112">
        <f>SUM(N3:N8)</f>
        <v>580</v>
      </c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ht="14.25" customHeight="1"/>
    <row r="11" ht="14.25" customHeight="1"/>
    <row r="12" ht="14.25" customHeight="1"/>
    <row r="13" ht="14.25" customHeight="1">
      <c r="A13" s="113" t="s">
        <v>241</v>
      </c>
      <c r="I13" s="114"/>
    </row>
    <row r="14" ht="14.25" customHeight="1"/>
    <row r="15" ht="14.25" customHeight="1">
      <c r="A15" s="25" t="s">
        <v>242</v>
      </c>
      <c r="B15" s="25" t="s">
        <v>243</v>
      </c>
      <c r="C15" s="62" t="s">
        <v>244</v>
      </c>
      <c r="D15" s="25" t="s">
        <v>245</v>
      </c>
      <c r="E15" s="62" t="s">
        <v>246</v>
      </c>
    </row>
    <row r="16" ht="14.25" customHeight="1">
      <c r="A16" s="25" t="s">
        <v>247</v>
      </c>
      <c r="B16" s="25" t="s">
        <v>243</v>
      </c>
      <c r="D16" s="25" t="s">
        <v>245</v>
      </c>
    </row>
    <row r="17" ht="14.25" customHeight="1">
      <c r="A17" s="25" t="s">
        <v>248</v>
      </c>
      <c r="B17" s="25" t="s">
        <v>243</v>
      </c>
      <c r="D17" s="25" t="s">
        <v>245</v>
      </c>
    </row>
    <row r="18" ht="14.25" customHeight="1"/>
    <row r="19" ht="14.25" customHeight="1">
      <c r="A19" s="25" t="s">
        <v>249</v>
      </c>
      <c r="B19" s="25" t="s">
        <v>250</v>
      </c>
    </row>
    <row r="20" ht="14.25" customHeight="1">
      <c r="A20" s="25" t="s">
        <v>251</v>
      </c>
      <c r="B20" s="25" t="s">
        <v>252</v>
      </c>
    </row>
    <row r="21" ht="14.25" customHeight="1">
      <c r="A21" s="25" t="s">
        <v>253</v>
      </c>
      <c r="B21" s="25" t="s">
        <v>254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">
    <mergeCell ref="A1:D1"/>
    <mergeCell ref="E1:H1"/>
    <mergeCell ref="I1:L1"/>
    <mergeCell ref="M1:N1"/>
    <mergeCell ref="C15:C17"/>
    <mergeCell ref="E15:E17"/>
  </mergeCells>
  <dataValidations>
    <dataValidation type="list" allowBlank="1" showErrorMessage="1" sqref="A3:A8 E3:E8">
      <formula1>$I$3:$I$7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030A0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9.86"/>
    <col customWidth="1" min="3" max="3" width="8.71"/>
    <col customWidth="1" min="4" max="4" width="13.57"/>
    <col customWidth="1" min="5" max="5" width="12.14"/>
    <col customWidth="1" min="6" max="6" width="10.43"/>
    <col customWidth="1" min="7" max="7" width="12.86"/>
    <col customWidth="1" min="8" max="9" width="10.57"/>
    <col customWidth="1" min="10" max="10" width="10.43"/>
    <col customWidth="1" min="11" max="11" width="10.86"/>
    <col customWidth="1" min="12" max="12" width="16.43"/>
    <col customWidth="1" min="13" max="26" width="8.71"/>
  </cols>
  <sheetData>
    <row r="1" ht="14.25" customHeight="1">
      <c r="A1" s="5" t="s">
        <v>9</v>
      </c>
      <c r="B1" s="6"/>
      <c r="C1" s="6"/>
      <c r="D1" s="6"/>
      <c r="E1" s="6"/>
      <c r="F1" s="6"/>
      <c r="G1" s="6"/>
      <c r="H1" s="6"/>
      <c r="I1" s="6"/>
      <c r="J1" s="6"/>
      <c r="K1" s="6"/>
      <c r="L1" s="2"/>
    </row>
    <row r="2" ht="21.0" customHeight="1">
      <c r="A2" s="7" t="s">
        <v>10</v>
      </c>
      <c r="B2" s="8" t="s">
        <v>11</v>
      </c>
      <c r="C2" s="8" t="s">
        <v>12</v>
      </c>
      <c r="D2" s="8" t="s">
        <v>13</v>
      </c>
      <c r="E2" s="8" t="s">
        <v>14</v>
      </c>
      <c r="F2" s="9" t="s">
        <v>15</v>
      </c>
      <c r="G2" s="9" t="s">
        <v>16</v>
      </c>
      <c r="H2" s="10" t="s">
        <v>17</v>
      </c>
      <c r="I2" s="6"/>
      <c r="J2" s="2"/>
      <c r="K2" s="11" t="s">
        <v>18</v>
      </c>
      <c r="L2" s="12" t="s">
        <v>19</v>
      </c>
    </row>
    <row r="3" ht="14.25" customHeight="1">
      <c r="A3" s="13"/>
      <c r="B3" s="14"/>
      <c r="C3" s="14"/>
      <c r="D3" s="14"/>
      <c r="E3" s="14"/>
      <c r="F3" s="14"/>
      <c r="G3" s="14"/>
      <c r="H3" s="15" t="s">
        <v>20</v>
      </c>
      <c r="I3" s="15" t="s">
        <v>21</v>
      </c>
      <c r="J3" s="15" t="s">
        <v>22</v>
      </c>
      <c r="K3" s="16" t="s">
        <v>23</v>
      </c>
      <c r="L3" s="16" t="s">
        <v>24</v>
      </c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ht="14.25" customHeight="1">
      <c r="A4" s="18">
        <v>1.0</v>
      </c>
      <c r="B4" s="19" t="s">
        <v>25</v>
      </c>
      <c r="C4" s="20">
        <v>10.0</v>
      </c>
      <c r="D4" s="21">
        <v>5.0</v>
      </c>
      <c r="E4" s="21">
        <f t="shared" ref="E4:E8" si="1">PRODUCT(C4:D4)</f>
        <v>50</v>
      </c>
      <c r="F4" s="21">
        <f t="shared" ref="F4:F8" si="2">E4*12%</f>
        <v>6</v>
      </c>
      <c r="G4" s="21">
        <f t="shared" ref="G4:G8" si="3">E4-F4</f>
        <v>44</v>
      </c>
      <c r="H4" s="21">
        <f t="shared" ref="H4:H8" si="4">G4*9%</f>
        <v>3.96</v>
      </c>
      <c r="I4" s="21">
        <f t="shared" ref="I4:I8" si="5">G4*9/100</f>
        <v>3.96</v>
      </c>
      <c r="J4" s="21">
        <f t="shared" ref="J4:J8" si="6">G4*18/100</f>
        <v>7.92</v>
      </c>
      <c r="K4" s="22">
        <f t="shared" ref="K4:K8" si="7">G4+J4</f>
        <v>51.92</v>
      </c>
      <c r="L4" s="21">
        <f t="shared" ref="L4:L8" si="8">G4+H4+I4</f>
        <v>51.92</v>
      </c>
    </row>
    <row r="5" ht="14.25" customHeight="1">
      <c r="A5" s="18">
        <v>2.0</v>
      </c>
      <c r="B5" s="19" t="s">
        <v>26</v>
      </c>
      <c r="C5" s="20">
        <v>5.0</v>
      </c>
      <c r="D5" s="21">
        <v>35.0</v>
      </c>
      <c r="E5" s="21">
        <f t="shared" si="1"/>
        <v>175</v>
      </c>
      <c r="F5" s="21">
        <f t="shared" si="2"/>
        <v>21</v>
      </c>
      <c r="G5" s="21">
        <f t="shared" si="3"/>
        <v>154</v>
      </c>
      <c r="H5" s="21">
        <f t="shared" si="4"/>
        <v>13.86</v>
      </c>
      <c r="I5" s="21">
        <f t="shared" si="5"/>
        <v>13.86</v>
      </c>
      <c r="J5" s="21">
        <f t="shared" si="6"/>
        <v>27.72</v>
      </c>
      <c r="K5" s="22">
        <f t="shared" si="7"/>
        <v>181.72</v>
      </c>
      <c r="L5" s="21">
        <f t="shared" si="8"/>
        <v>181.72</v>
      </c>
    </row>
    <row r="6" ht="14.25" customHeight="1">
      <c r="A6" s="18">
        <v>3.0</v>
      </c>
      <c r="B6" s="19" t="s">
        <v>25</v>
      </c>
      <c r="C6" s="20">
        <v>2.0</v>
      </c>
      <c r="D6" s="21">
        <v>200.0</v>
      </c>
      <c r="E6" s="21">
        <f t="shared" si="1"/>
        <v>400</v>
      </c>
      <c r="F6" s="21">
        <f t="shared" si="2"/>
        <v>48</v>
      </c>
      <c r="G6" s="21">
        <f t="shared" si="3"/>
        <v>352</v>
      </c>
      <c r="H6" s="21">
        <f t="shared" si="4"/>
        <v>31.68</v>
      </c>
      <c r="I6" s="21">
        <f t="shared" si="5"/>
        <v>31.68</v>
      </c>
      <c r="J6" s="21">
        <f t="shared" si="6"/>
        <v>63.36</v>
      </c>
      <c r="K6" s="22">
        <f t="shared" si="7"/>
        <v>415.36</v>
      </c>
      <c r="L6" s="21">
        <f t="shared" si="8"/>
        <v>415.36</v>
      </c>
    </row>
    <row r="7" ht="14.25" customHeight="1">
      <c r="A7" s="18">
        <v>4.0</v>
      </c>
      <c r="B7" s="19" t="s">
        <v>27</v>
      </c>
      <c r="C7" s="20">
        <v>6.0</v>
      </c>
      <c r="D7" s="21">
        <v>500.0</v>
      </c>
      <c r="E7" s="21">
        <f t="shared" si="1"/>
        <v>3000</v>
      </c>
      <c r="F7" s="21">
        <f t="shared" si="2"/>
        <v>360</v>
      </c>
      <c r="G7" s="21">
        <f t="shared" si="3"/>
        <v>2640</v>
      </c>
      <c r="H7" s="21">
        <f t="shared" si="4"/>
        <v>237.6</v>
      </c>
      <c r="I7" s="21">
        <f t="shared" si="5"/>
        <v>237.6</v>
      </c>
      <c r="J7" s="21">
        <f t="shared" si="6"/>
        <v>475.2</v>
      </c>
      <c r="K7" s="22">
        <f t="shared" si="7"/>
        <v>3115.2</v>
      </c>
      <c r="L7" s="21">
        <f t="shared" si="8"/>
        <v>3115.2</v>
      </c>
    </row>
    <row r="8" ht="14.25" customHeight="1">
      <c r="A8" s="18">
        <v>5.0</v>
      </c>
      <c r="B8" s="19" t="s">
        <v>28</v>
      </c>
      <c r="C8" s="20">
        <v>1.0</v>
      </c>
      <c r="D8" s="21">
        <v>1000.0</v>
      </c>
      <c r="E8" s="21">
        <f t="shared" si="1"/>
        <v>1000</v>
      </c>
      <c r="F8" s="21">
        <f t="shared" si="2"/>
        <v>120</v>
      </c>
      <c r="G8" s="21">
        <f t="shared" si="3"/>
        <v>880</v>
      </c>
      <c r="H8" s="21">
        <f t="shared" si="4"/>
        <v>79.2</v>
      </c>
      <c r="I8" s="21">
        <f t="shared" si="5"/>
        <v>79.2</v>
      </c>
      <c r="J8" s="21">
        <f t="shared" si="6"/>
        <v>158.4</v>
      </c>
      <c r="K8" s="22">
        <f t="shared" si="7"/>
        <v>1038.4</v>
      </c>
      <c r="L8" s="21">
        <f t="shared" si="8"/>
        <v>1038.4</v>
      </c>
    </row>
    <row r="9" ht="14.25" customHeight="1">
      <c r="C9" s="23"/>
      <c r="D9" s="23"/>
      <c r="E9" s="23"/>
      <c r="F9" s="23"/>
      <c r="G9" s="23"/>
      <c r="H9" s="23"/>
      <c r="I9" s="23"/>
      <c r="J9" s="23"/>
      <c r="K9" s="23"/>
      <c r="L9" s="23"/>
    </row>
    <row r="10" ht="14.25" customHeight="1">
      <c r="B10" s="3" t="s">
        <v>29</v>
      </c>
      <c r="C10" s="24">
        <f t="shared" ref="C10:L10" si="9">SUM(C4:C8)</f>
        <v>24</v>
      </c>
      <c r="D10" s="21">
        <f t="shared" si="9"/>
        <v>1740</v>
      </c>
      <c r="E10" s="21">
        <f t="shared" si="9"/>
        <v>4625</v>
      </c>
      <c r="F10" s="21">
        <f t="shared" si="9"/>
        <v>555</v>
      </c>
      <c r="G10" s="21">
        <f t="shared" si="9"/>
        <v>4070</v>
      </c>
      <c r="H10" s="21">
        <f t="shared" si="9"/>
        <v>366.3</v>
      </c>
      <c r="I10" s="21">
        <f t="shared" si="9"/>
        <v>366.3</v>
      </c>
      <c r="J10" s="21">
        <f t="shared" si="9"/>
        <v>732.6</v>
      </c>
      <c r="K10" s="22">
        <f t="shared" si="9"/>
        <v>4802.6</v>
      </c>
      <c r="L10" s="21">
        <f t="shared" si="9"/>
        <v>4802.6</v>
      </c>
    </row>
    <row r="11" ht="14.25" customHeight="1">
      <c r="B11" s="3" t="s">
        <v>30</v>
      </c>
      <c r="C11" s="24">
        <f t="shared" ref="C11:L11" si="10">MIN(C4:C8)</f>
        <v>1</v>
      </c>
      <c r="D11" s="21">
        <f t="shared" si="10"/>
        <v>5</v>
      </c>
      <c r="E11" s="21">
        <f t="shared" si="10"/>
        <v>50</v>
      </c>
      <c r="F11" s="21">
        <f t="shared" si="10"/>
        <v>6</v>
      </c>
      <c r="G11" s="21">
        <f t="shared" si="10"/>
        <v>44</v>
      </c>
      <c r="H11" s="21">
        <f t="shared" si="10"/>
        <v>3.96</v>
      </c>
      <c r="I11" s="21">
        <f t="shared" si="10"/>
        <v>3.96</v>
      </c>
      <c r="J11" s="21">
        <f t="shared" si="10"/>
        <v>7.92</v>
      </c>
      <c r="K11" s="22">
        <f t="shared" si="10"/>
        <v>51.92</v>
      </c>
      <c r="L11" s="21">
        <f t="shared" si="10"/>
        <v>51.92</v>
      </c>
    </row>
    <row r="12" ht="14.25" customHeight="1">
      <c r="B12" s="3" t="s">
        <v>31</v>
      </c>
      <c r="C12" s="24">
        <f t="shared" ref="C12:L12" si="11">MAX(C4:C8)</f>
        <v>10</v>
      </c>
      <c r="D12" s="21">
        <f t="shared" si="11"/>
        <v>1000</v>
      </c>
      <c r="E12" s="21">
        <f t="shared" si="11"/>
        <v>3000</v>
      </c>
      <c r="F12" s="21">
        <f t="shared" si="11"/>
        <v>360</v>
      </c>
      <c r="G12" s="21">
        <f t="shared" si="11"/>
        <v>2640</v>
      </c>
      <c r="H12" s="21">
        <f t="shared" si="11"/>
        <v>237.6</v>
      </c>
      <c r="I12" s="21">
        <f t="shared" si="11"/>
        <v>237.6</v>
      </c>
      <c r="J12" s="21">
        <f t="shared" si="11"/>
        <v>475.2</v>
      </c>
      <c r="K12" s="22">
        <f t="shared" si="11"/>
        <v>3115.2</v>
      </c>
      <c r="L12" s="21">
        <f t="shared" si="11"/>
        <v>3115.2</v>
      </c>
    </row>
    <row r="13" ht="14.25" customHeight="1">
      <c r="B13" s="3" t="s">
        <v>32</v>
      </c>
      <c r="C13" s="24">
        <f t="shared" ref="C13:L13" si="12">AVERAGE(C4:C8)</f>
        <v>4.8</v>
      </c>
      <c r="D13" s="21">
        <f t="shared" si="12"/>
        <v>348</v>
      </c>
      <c r="E13" s="21">
        <f t="shared" si="12"/>
        <v>925</v>
      </c>
      <c r="F13" s="21">
        <f t="shared" si="12"/>
        <v>111</v>
      </c>
      <c r="G13" s="21">
        <f t="shared" si="12"/>
        <v>814</v>
      </c>
      <c r="H13" s="21">
        <f t="shared" si="12"/>
        <v>73.26</v>
      </c>
      <c r="I13" s="21">
        <f t="shared" si="12"/>
        <v>73.26</v>
      </c>
      <c r="J13" s="21">
        <f t="shared" si="12"/>
        <v>146.52</v>
      </c>
      <c r="K13" s="22">
        <f t="shared" si="12"/>
        <v>960.52</v>
      </c>
      <c r="L13" s="21">
        <f t="shared" si="12"/>
        <v>960.52</v>
      </c>
    </row>
    <row r="14" ht="14.25" customHeight="1"/>
    <row r="15" ht="14.25" customHeight="1">
      <c r="A15" s="25" t="s">
        <v>33</v>
      </c>
      <c r="B15" s="26" t="s">
        <v>34</v>
      </c>
      <c r="C15" s="6"/>
      <c r="D15" s="2"/>
      <c r="E15" s="27" t="s">
        <v>35</v>
      </c>
      <c r="F15" s="27"/>
      <c r="G15" s="3"/>
      <c r="H15" s="28"/>
    </row>
    <row r="16" ht="14.25" customHeight="1">
      <c r="B16" s="26" t="s">
        <v>36</v>
      </c>
      <c r="C16" s="6"/>
      <c r="D16" s="2"/>
      <c r="E16" s="29" t="s">
        <v>37</v>
      </c>
      <c r="F16" s="6"/>
      <c r="G16" s="6"/>
      <c r="H16" s="2"/>
    </row>
    <row r="17" ht="14.25" customHeight="1">
      <c r="B17" s="26" t="s">
        <v>38</v>
      </c>
      <c r="C17" s="6"/>
      <c r="D17" s="2"/>
      <c r="E17" s="29" t="s">
        <v>39</v>
      </c>
      <c r="F17" s="6"/>
      <c r="G17" s="6"/>
      <c r="H17" s="2"/>
    </row>
    <row r="18" ht="14.25" customHeight="1">
      <c r="B18" s="3" t="s">
        <v>40</v>
      </c>
      <c r="C18" s="3"/>
      <c r="D18" s="3"/>
      <c r="E18" s="27" t="s">
        <v>41</v>
      </c>
      <c r="F18" s="27"/>
      <c r="G18" s="27"/>
      <c r="H18" s="27"/>
    </row>
    <row r="19" ht="14.25" customHeight="1">
      <c r="E19" s="30" t="s">
        <v>42</v>
      </c>
      <c r="F19" s="6"/>
      <c r="G19" s="6"/>
      <c r="H19" s="2"/>
    </row>
    <row r="20" ht="14.25" customHeight="1">
      <c r="E20" s="27" t="s">
        <v>43</v>
      </c>
      <c r="F20" s="27"/>
      <c r="G20" s="27"/>
      <c r="H20" s="27"/>
    </row>
    <row r="21" ht="14.25" customHeight="1">
      <c r="E21" s="29" t="s">
        <v>44</v>
      </c>
      <c r="F21" s="6"/>
      <c r="G21" s="6"/>
      <c r="H21" s="2"/>
    </row>
    <row r="22" ht="14.25" customHeight="1">
      <c r="E22" s="29" t="s">
        <v>45</v>
      </c>
      <c r="F22" s="6"/>
      <c r="G22" s="6"/>
      <c r="H22" s="2"/>
    </row>
    <row r="23" ht="14.25" customHeight="1">
      <c r="H23" s="31"/>
    </row>
    <row r="24" ht="14.25" customHeight="1"/>
    <row r="25" ht="14.25" customHeight="1"/>
    <row r="26" ht="14.25" customHeight="1"/>
    <row r="27" ht="14.25" customHeight="1">
      <c r="H27" s="31"/>
    </row>
    <row r="28" ht="14.25" customHeight="1"/>
    <row r="29" ht="14.25" customHeight="1"/>
    <row r="30" ht="14.25" customHeight="1"/>
    <row r="31" ht="14.25" customHeight="1">
      <c r="H31" s="31"/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7">
    <mergeCell ref="A1:L1"/>
    <mergeCell ref="A2:A3"/>
    <mergeCell ref="B2:B3"/>
    <mergeCell ref="C2:C3"/>
    <mergeCell ref="D2:D3"/>
    <mergeCell ref="E2:E3"/>
    <mergeCell ref="F2:F3"/>
    <mergeCell ref="E19:H19"/>
    <mergeCell ref="E21:H21"/>
    <mergeCell ref="E22:H22"/>
    <mergeCell ref="G2:G3"/>
    <mergeCell ref="H2:J2"/>
    <mergeCell ref="B15:D15"/>
    <mergeCell ref="B16:D16"/>
    <mergeCell ref="E16:H16"/>
    <mergeCell ref="B17:D17"/>
    <mergeCell ref="E17:H17"/>
  </mergeCells>
  <hyperlinks>
    <hyperlink r:id="rId1" ref="H2"/>
  </hyperlinks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9.86"/>
    <col customWidth="1" min="3" max="3" width="8.71"/>
    <col customWidth="1" min="4" max="4" width="11.57"/>
    <col customWidth="1" min="5" max="5" width="14.14"/>
    <col customWidth="1" min="6" max="6" width="11.43"/>
    <col customWidth="1" min="7" max="7" width="10.0"/>
    <col customWidth="1" min="8" max="26" width="8.71"/>
  </cols>
  <sheetData>
    <row r="1" ht="14.25" customHeight="1">
      <c r="A1" s="5" t="s">
        <v>46</v>
      </c>
      <c r="B1" s="6"/>
      <c r="C1" s="6"/>
      <c r="D1" s="6"/>
      <c r="E1" s="6"/>
      <c r="F1" s="6"/>
      <c r="G1" s="2"/>
    </row>
    <row r="2" ht="14.25" customHeight="1">
      <c r="A2" s="32" t="s">
        <v>10</v>
      </c>
      <c r="B2" s="32" t="s">
        <v>11</v>
      </c>
      <c r="C2" s="32" t="s">
        <v>12</v>
      </c>
      <c r="D2" s="32" t="s">
        <v>47</v>
      </c>
      <c r="E2" s="33" t="s">
        <v>48</v>
      </c>
      <c r="F2" s="32" t="s">
        <v>49</v>
      </c>
      <c r="G2" s="32" t="s">
        <v>50</v>
      </c>
    </row>
    <row r="3" ht="14.25" customHeight="1">
      <c r="A3" s="20">
        <v>1.0</v>
      </c>
      <c r="B3" s="3" t="s">
        <v>51</v>
      </c>
      <c r="C3" s="20">
        <v>2.0</v>
      </c>
      <c r="D3" s="34">
        <v>200.0</v>
      </c>
      <c r="E3" s="35">
        <f t="shared" ref="E3:E7" si="1">C3*D3</f>
        <v>400</v>
      </c>
      <c r="F3" s="35">
        <f t="shared" ref="F3:F7" si="2">if(E3&gt;=10000,E3*10%,E3*5%)</f>
        <v>20</v>
      </c>
      <c r="G3" s="19" t="str">
        <f t="shared" ref="G3:G7" si="3">if(F3&gt;=5000,"Excellent",if(F3&gt;=1000,"Good","Poor"))</f>
        <v>Poor</v>
      </c>
    </row>
    <row r="4" ht="14.25" customHeight="1">
      <c r="A4" s="20">
        <v>2.0</v>
      </c>
      <c r="B4" s="3" t="s">
        <v>26</v>
      </c>
      <c r="C4" s="20">
        <v>500.0</v>
      </c>
      <c r="D4" s="34">
        <v>35.0</v>
      </c>
      <c r="E4" s="35">
        <f t="shared" si="1"/>
        <v>17500</v>
      </c>
      <c r="F4" s="35">
        <f t="shared" si="2"/>
        <v>1750</v>
      </c>
      <c r="G4" s="19" t="str">
        <f t="shared" si="3"/>
        <v>Good</v>
      </c>
    </row>
    <row r="5" ht="14.25" customHeight="1">
      <c r="A5" s="20">
        <v>3.0</v>
      </c>
      <c r="B5" s="3" t="s">
        <v>27</v>
      </c>
      <c r="C5" s="20">
        <v>6.0</v>
      </c>
      <c r="D5" s="34">
        <v>500.0</v>
      </c>
      <c r="E5" s="35">
        <f t="shared" si="1"/>
        <v>3000</v>
      </c>
      <c r="F5" s="35">
        <f t="shared" si="2"/>
        <v>150</v>
      </c>
      <c r="G5" s="19" t="str">
        <f t="shared" si="3"/>
        <v>Poor</v>
      </c>
    </row>
    <row r="6" ht="14.25" customHeight="1">
      <c r="A6" s="20">
        <v>4.0</v>
      </c>
      <c r="B6" s="3" t="s">
        <v>25</v>
      </c>
      <c r="C6" s="20">
        <v>100000.0</v>
      </c>
      <c r="D6" s="34">
        <v>5.0</v>
      </c>
      <c r="E6" s="35">
        <f t="shared" si="1"/>
        <v>500000</v>
      </c>
      <c r="F6" s="35">
        <f t="shared" si="2"/>
        <v>50000</v>
      </c>
      <c r="G6" s="19" t="str">
        <f t="shared" si="3"/>
        <v>Excellent</v>
      </c>
    </row>
    <row r="7" ht="14.25" customHeight="1">
      <c r="A7" s="20">
        <v>5.0</v>
      </c>
      <c r="B7" s="3" t="s">
        <v>28</v>
      </c>
      <c r="C7" s="20">
        <v>1.0</v>
      </c>
      <c r="D7" s="34">
        <v>1000.0</v>
      </c>
      <c r="E7" s="35">
        <f t="shared" si="1"/>
        <v>1000</v>
      </c>
      <c r="F7" s="35">
        <f t="shared" si="2"/>
        <v>50</v>
      </c>
      <c r="G7" s="19" t="str">
        <f t="shared" si="3"/>
        <v>Poor</v>
      </c>
    </row>
    <row r="8" ht="14.25" customHeight="1"/>
    <row r="9" ht="14.25" customHeight="1">
      <c r="B9" s="36" t="s">
        <v>52</v>
      </c>
    </row>
    <row r="10" ht="14.25" customHeight="1">
      <c r="B10" s="36" t="s">
        <v>53</v>
      </c>
    </row>
    <row r="11" ht="14.25" customHeight="1">
      <c r="B11" s="36" t="s">
        <v>54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G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71"/>
    <col customWidth="1" min="2" max="2" width="14.86"/>
    <col customWidth="1" min="3" max="3" width="15.86"/>
    <col customWidth="1" min="4" max="4" width="14.57"/>
    <col customWidth="1" min="5" max="5" width="16.29"/>
    <col customWidth="1" min="6" max="6" width="14.86"/>
    <col customWidth="1" min="7" max="7" width="17.14"/>
    <col customWidth="1" min="8" max="8" width="13.14"/>
    <col customWidth="1" min="9" max="9" width="12.29"/>
    <col customWidth="1" min="10" max="10" width="14.86"/>
    <col customWidth="1" min="11" max="11" width="13.14"/>
    <col customWidth="1" min="12" max="26" width="8.71"/>
  </cols>
  <sheetData>
    <row r="1" ht="14.25" customHeight="1">
      <c r="A1" s="1" t="s">
        <v>55</v>
      </c>
      <c r="B1" s="6"/>
      <c r="C1" s="6"/>
      <c r="D1" s="6"/>
      <c r="E1" s="6"/>
      <c r="F1" s="6"/>
      <c r="G1" s="6"/>
      <c r="H1" s="6"/>
      <c r="I1" s="6"/>
      <c r="J1" s="6"/>
      <c r="K1" s="2"/>
    </row>
    <row r="2" ht="14.25" customHeight="1">
      <c r="A2" s="15" t="s">
        <v>56</v>
      </c>
      <c r="B2" s="15" t="s">
        <v>57</v>
      </c>
      <c r="C2" s="15" t="s">
        <v>58</v>
      </c>
      <c r="D2" s="16" t="s">
        <v>59</v>
      </c>
      <c r="E2" s="16" t="s">
        <v>60</v>
      </c>
      <c r="F2" s="15" t="s">
        <v>61</v>
      </c>
      <c r="G2" s="16" t="s">
        <v>62</v>
      </c>
      <c r="H2" s="16" t="s">
        <v>63</v>
      </c>
      <c r="I2" s="16" t="s">
        <v>64</v>
      </c>
      <c r="J2" s="16" t="s">
        <v>65</v>
      </c>
      <c r="K2" s="16" t="s">
        <v>66</v>
      </c>
    </row>
    <row r="3" ht="14.25" customHeight="1">
      <c r="A3" s="3">
        <v>2001.0</v>
      </c>
      <c r="B3" s="21">
        <v>75000.0</v>
      </c>
      <c r="C3" s="21">
        <f t="shared" ref="C3:C10" si="4">B3/12</f>
        <v>6250</v>
      </c>
      <c r="D3" s="21">
        <f t="shared" ref="D3:E3" si="1">B3*15%</f>
        <v>11250</v>
      </c>
      <c r="E3" s="21">
        <f t="shared" si="1"/>
        <v>937.5</v>
      </c>
      <c r="F3" s="21">
        <f t="shared" ref="F3:G3" si="2">B3-D3</f>
        <v>63750</v>
      </c>
      <c r="G3" s="21">
        <f t="shared" si="2"/>
        <v>5312.5</v>
      </c>
      <c r="H3" s="21">
        <f t="shared" ref="H3:H10" si="7">F3*18%</f>
        <v>11475</v>
      </c>
      <c r="I3" s="21">
        <f t="shared" ref="I3:I10" si="8">H3/12</f>
        <v>956.25</v>
      </c>
      <c r="J3" s="37">
        <f t="shared" ref="J3:K3" si="3">F3-H3</f>
        <v>52275</v>
      </c>
      <c r="K3" s="37">
        <f t="shared" si="3"/>
        <v>4356.25</v>
      </c>
    </row>
    <row r="4" ht="14.25" customHeight="1">
      <c r="A4" s="3">
        <v>2002.0</v>
      </c>
      <c r="B4" s="21">
        <v>50000.0</v>
      </c>
      <c r="C4" s="21">
        <f t="shared" si="4"/>
        <v>4166.666667</v>
      </c>
      <c r="D4" s="21">
        <f t="shared" ref="D4:E4" si="5">B4*15%</f>
        <v>7500</v>
      </c>
      <c r="E4" s="21">
        <f t="shared" si="5"/>
        <v>625</v>
      </c>
      <c r="F4" s="21">
        <f t="shared" ref="F4:G4" si="6">B4-D4</f>
        <v>42500</v>
      </c>
      <c r="G4" s="21">
        <f t="shared" si="6"/>
        <v>3541.666667</v>
      </c>
      <c r="H4" s="21">
        <f t="shared" si="7"/>
        <v>7650</v>
      </c>
      <c r="I4" s="21">
        <f t="shared" si="8"/>
        <v>637.5</v>
      </c>
      <c r="J4" s="37">
        <f t="shared" ref="J4:K4" si="9">F4-H4</f>
        <v>34850</v>
      </c>
      <c r="K4" s="37">
        <f t="shared" si="9"/>
        <v>2904.166667</v>
      </c>
    </row>
    <row r="5" ht="14.25" customHeight="1">
      <c r="A5" s="3">
        <v>2003.0</v>
      </c>
      <c r="B5" s="21">
        <v>45000.0</v>
      </c>
      <c r="C5" s="21">
        <f t="shared" si="4"/>
        <v>3750</v>
      </c>
      <c r="D5" s="21">
        <f t="shared" ref="D5:E5" si="10">B5*15%</f>
        <v>6750</v>
      </c>
      <c r="E5" s="21">
        <f t="shared" si="10"/>
        <v>562.5</v>
      </c>
      <c r="F5" s="21">
        <f t="shared" ref="F5:G5" si="11">B5-D5</f>
        <v>38250</v>
      </c>
      <c r="G5" s="21">
        <f t="shared" si="11"/>
        <v>3187.5</v>
      </c>
      <c r="H5" s="21">
        <f t="shared" si="7"/>
        <v>6885</v>
      </c>
      <c r="I5" s="21">
        <f t="shared" si="8"/>
        <v>573.75</v>
      </c>
      <c r="J5" s="37">
        <f t="shared" ref="J5:K5" si="12">F5-H5</f>
        <v>31365</v>
      </c>
      <c r="K5" s="37">
        <f t="shared" si="12"/>
        <v>2613.75</v>
      </c>
    </row>
    <row r="6" ht="14.25" customHeight="1">
      <c r="A6" s="3">
        <v>2004.0</v>
      </c>
      <c r="B6" s="21">
        <v>65000.0</v>
      </c>
      <c r="C6" s="21">
        <f t="shared" si="4"/>
        <v>5416.666667</v>
      </c>
      <c r="D6" s="21">
        <f t="shared" ref="D6:E6" si="13">B6*15%</f>
        <v>9750</v>
      </c>
      <c r="E6" s="21">
        <f t="shared" si="13"/>
        <v>812.5</v>
      </c>
      <c r="F6" s="21">
        <f t="shared" ref="F6:G6" si="14">B6-D6</f>
        <v>55250</v>
      </c>
      <c r="G6" s="21">
        <f t="shared" si="14"/>
        <v>4604.166667</v>
      </c>
      <c r="H6" s="21">
        <f t="shared" si="7"/>
        <v>9945</v>
      </c>
      <c r="I6" s="21">
        <f t="shared" si="8"/>
        <v>828.75</v>
      </c>
      <c r="J6" s="37">
        <f t="shared" ref="J6:K6" si="15">F6-H6</f>
        <v>45305</v>
      </c>
      <c r="K6" s="37">
        <f t="shared" si="15"/>
        <v>3775.416667</v>
      </c>
    </row>
    <row r="7" ht="14.25" customHeight="1">
      <c r="A7" s="3">
        <v>2005.0</v>
      </c>
      <c r="B7" s="21">
        <v>80000.0</v>
      </c>
      <c r="C7" s="21">
        <f t="shared" si="4"/>
        <v>6666.666667</v>
      </c>
      <c r="D7" s="21">
        <f t="shared" ref="D7:E7" si="16">B7*15%</f>
        <v>12000</v>
      </c>
      <c r="E7" s="21">
        <f t="shared" si="16"/>
        <v>1000</v>
      </c>
      <c r="F7" s="21">
        <f t="shared" ref="F7:G7" si="17">B7-D7</f>
        <v>68000</v>
      </c>
      <c r="G7" s="21">
        <f t="shared" si="17"/>
        <v>5666.666667</v>
      </c>
      <c r="H7" s="21">
        <f t="shared" si="7"/>
        <v>12240</v>
      </c>
      <c r="I7" s="21">
        <f t="shared" si="8"/>
        <v>1020</v>
      </c>
      <c r="J7" s="37">
        <f t="shared" ref="J7:K7" si="18">F7-H7</f>
        <v>55760</v>
      </c>
      <c r="K7" s="37">
        <f t="shared" si="18"/>
        <v>4646.666667</v>
      </c>
    </row>
    <row r="8" ht="14.25" customHeight="1">
      <c r="A8" s="3">
        <v>2006.0</v>
      </c>
      <c r="B8" s="21">
        <v>78000.0</v>
      </c>
      <c r="C8" s="21">
        <f t="shared" si="4"/>
        <v>6500</v>
      </c>
      <c r="D8" s="21">
        <f t="shared" ref="D8:E8" si="19">B8*15%</f>
        <v>11700</v>
      </c>
      <c r="E8" s="21">
        <f t="shared" si="19"/>
        <v>975</v>
      </c>
      <c r="F8" s="21">
        <f t="shared" ref="F8:G8" si="20">B8-D8</f>
        <v>66300</v>
      </c>
      <c r="G8" s="21">
        <f t="shared" si="20"/>
        <v>5525</v>
      </c>
      <c r="H8" s="21">
        <f t="shared" si="7"/>
        <v>11934</v>
      </c>
      <c r="I8" s="21">
        <f t="shared" si="8"/>
        <v>994.5</v>
      </c>
      <c r="J8" s="37">
        <f t="shared" ref="J8:K8" si="21">F8-H8</f>
        <v>54366</v>
      </c>
      <c r="K8" s="37">
        <f t="shared" si="21"/>
        <v>4530.5</v>
      </c>
    </row>
    <row r="9" ht="14.25" customHeight="1">
      <c r="A9" s="3">
        <v>2007.0</v>
      </c>
      <c r="B9" s="21">
        <v>85000.0</v>
      </c>
      <c r="C9" s="21">
        <f t="shared" si="4"/>
        <v>7083.333333</v>
      </c>
      <c r="D9" s="21">
        <f t="shared" ref="D9:E9" si="22">B9*15%</f>
        <v>12750</v>
      </c>
      <c r="E9" s="21">
        <f t="shared" si="22"/>
        <v>1062.5</v>
      </c>
      <c r="F9" s="21">
        <f t="shared" ref="F9:G9" si="23">B9-D9</f>
        <v>72250</v>
      </c>
      <c r="G9" s="21">
        <f t="shared" si="23"/>
        <v>6020.833333</v>
      </c>
      <c r="H9" s="21">
        <f t="shared" si="7"/>
        <v>13005</v>
      </c>
      <c r="I9" s="21">
        <f t="shared" si="8"/>
        <v>1083.75</v>
      </c>
      <c r="J9" s="37">
        <f t="shared" ref="J9:K9" si="24">F9-H9</f>
        <v>59245</v>
      </c>
      <c r="K9" s="37">
        <f t="shared" si="24"/>
        <v>4937.083333</v>
      </c>
    </row>
    <row r="10" ht="14.25" customHeight="1">
      <c r="A10" s="3">
        <v>2008.0</v>
      </c>
      <c r="B10" s="21">
        <v>82000.0</v>
      </c>
      <c r="C10" s="21">
        <f t="shared" si="4"/>
        <v>6833.333333</v>
      </c>
      <c r="D10" s="21">
        <f t="shared" ref="D10:E10" si="25">B10*15%</f>
        <v>12300</v>
      </c>
      <c r="E10" s="21">
        <f t="shared" si="25"/>
        <v>1025</v>
      </c>
      <c r="F10" s="21">
        <f t="shared" ref="F10:G10" si="26">B10-D10</f>
        <v>69700</v>
      </c>
      <c r="G10" s="21">
        <f t="shared" si="26"/>
        <v>5808.333333</v>
      </c>
      <c r="H10" s="21">
        <f t="shared" si="7"/>
        <v>12546</v>
      </c>
      <c r="I10" s="21">
        <f t="shared" si="8"/>
        <v>1045.5</v>
      </c>
      <c r="J10" s="37">
        <f t="shared" ref="J10:K10" si="27">F10-H10</f>
        <v>57154</v>
      </c>
      <c r="K10" s="37">
        <f t="shared" si="27"/>
        <v>4762.833333</v>
      </c>
    </row>
    <row r="11" ht="14.25" customHeight="1"/>
    <row r="12" ht="14.25" customHeight="1">
      <c r="A12" s="38" t="s">
        <v>29</v>
      </c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ht="14.25" customHeight="1">
      <c r="A13" s="38"/>
      <c r="B13" s="39"/>
      <c r="C13" s="39"/>
      <c r="D13" s="39"/>
      <c r="J13" s="39"/>
      <c r="K13" s="39"/>
    </row>
    <row r="14" ht="14.25" customHeight="1">
      <c r="A14" s="40" t="s">
        <v>67</v>
      </c>
      <c r="B14" s="41"/>
      <c r="C14" s="41"/>
      <c r="D14" s="42"/>
    </row>
    <row r="15" ht="14.25" customHeight="1">
      <c r="A15" s="43" t="s">
        <v>68</v>
      </c>
      <c r="B15" s="6"/>
      <c r="C15" s="6"/>
      <c r="D15" s="44"/>
    </row>
    <row r="16" ht="14.25" customHeight="1">
      <c r="A16" s="43" t="s">
        <v>69</v>
      </c>
      <c r="B16" s="6"/>
      <c r="C16" s="6"/>
      <c r="D16" s="44"/>
    </row>
    <row r="17" ht="14.25" customHeight="1">
      <c r="A17" s="43" t="s">
        <v>70</v>
      </c>
      <c r="B17" s="6"/>
      <c r="C17" s="6"/>
      <c r="D17" s="44"/>
    </row>
    <row r="18" ht="14.25" customHeight="1">
      <c r="A18" s="43" t="s">
        <v>71</v>
      </c>
      <c r="B18" s="6"/>
      <c r="C18" s="6"/>
      <c r="D18" s="44"/>
    </row>
    <row r="19" ht="14.25" customHeight="1">
      <c r="A19" s="43" t="s">
        <v>72</v>
      </c>
      <c r="B19" s="6"/>
      <c r="C19" s="6"/>
      <c r="D19" s="44"/>
    </row>
    <row r="20" ht="14.25" customHeight="1">
      <c r="A20" s="45" t="s">
        <v>73</v>
      </c>
      <c r="B20" s="6"/>
      <c r="C20" s="6"/>
      <c r="D20" s="44"/>
    </row>
    <row r="21" ht="14.25" customHeight="1">
      <c r="A21" s="43" t="s">
        <v>74</v>
      </c>
      <c r="B21" s="6"/>
      <c r="C21" s="6"/>
      <c r="D21" s="44"/>
    </row>
    <row r="22" ht="14.25" customHeight="1">
      <c r="A22" s="46" t="s">
        <v>75</v>
      </c>
      <c r="B22" s="47"/>
      <c r="C22" s="47"/>
      <c r="D22" s="48"/>
    </row>
    <row r="23" ht="14.25" customHeight="1">
      <c r="A23" s="49"/>
      <c r="B23" s="49"/>
      <c r="C23" s="49"/>
      <c r="D23" s="49"/>
    </row>
    <row r="24" ht="14.25" customHeight="1">
      <c r="A24" s="39"/>
      <c r="B24" s="39"/>
      <c r="C24" s="39"/>
      <c r="D24" s="39"/>
      <c r="E24" s="39"/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9">
    <mergeCell ref="A21:D21"/>
    <mergeCell ref="A22:D22"/>
    <mergeCell ref="A1:K1"/>
    <mergeCell ref="A15:D15"/>
    <mergeCell ref="A16:D16"/>
    <mergeCell ref="A17:D17"/>
    <mergeCell ref="A18:D18"/>
    <mergeCell ref="A19:D19"/>
    <mergeCell ref="A20:D20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4.14"/>
    <col customWidth="1" min="4" max="4" width="9.86"/>
    <col customWidth="1" min="5" max="26" width="8.71"/>
  </cols>
  <sheetData>
    <row r="1" ht="14.25" customHeight="1">
      <c r="A1" s="50" t="s">
        <v>76</v>
      </c>
      <c r="B1" s="6"/>
      <c r="C1" s="6"/>
      <c r="D1" s="2"/>
    </row>
    <row r="2" ht="14.25" customHeight="1">
      <c r="A2" s="15" t="s">
        <v>77</v>
      </c>
      <c r="B2" s="15" t="s">
        <v>78</v>
      </c>
      <c r="C2" s="15" t="s">
        <v>79</v>
      </c>
      <c r="D2" s="15" t="s">
        <v>80</v>
      </c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ht="14.25" customHeight="1">
      <c r="A3" s="18">
        <v>101.0</v>
      </c>
      <c r="B3" s="3" t="s">
        <v>81</v>
      </c>
      <c r="C3" s="3" t="s">
        <v>82</v>
      </c>
      <c r="D3" s="3" t="s">
        <v>83</v>
      </c>
    </row>
    <row r="4" ht="14.25" customHeight="1">
      <c r="A4" s="18">
        <v>102.0</v>
      </c>
      <c r="B4" s="3" t="s">
        <v>84</v>
      </c>
      <c r="C4" s="3" t="s">
        <v>85</v>
      </c>
      <c r="D4" s="3" t="s">
        <v>86</v>
      </c>
    </row>
    <row r="5" ht="14.25" customHeight="1">
      <c r="A5" s="18">
        <v>103.0</v>
      </c>
      <c r="B5" s="3" t="s">
        <v>87</v>
      </c>
      <c r="C5" s="3" t="s">
        <v>88</v>
      </c>
      <c r="D5" s="3" t="s">
        <v>86</v>
      </c>
    </row>
    <row r="6" ht="14.25" customHeight="1">
      <c r="A6" s="18">
        <v>104.0</v>
      </c>
      <c r="B6" s="3" t="s">
        <v>89</v>
      </c>
      <c r="C6" s="3" t="s">
        <v>90</v>
      </c>
      <c r="D6" s="3" t="s">
        <v>83</v>
      </c>
    </row>
    <row r="7" ht="14.25" customHeight="1">
      <c r="A7" s="18">
        <v>105.0</v>
      </c>
      <c r="B7" s="3" t="s">
        <v>91</v>
      </c>
      <c r="C7" s="3" t="s">
        <v>92</v>
      </c>
      <c r="D7" s="3" t="s">
        <v>83</v>
      </c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D1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3.29"/>
    <col customWidth="1" min="5" max="26" width="8.71"/>
  </cols>
  <sheetData>
    <row r="1" ht="14.25" customHeight="1">
      <c r="A1" s="1" t="s">
        <v>93</v>
      </c>
      <c r="B1" s="6"/>
      <c r="C1" s="6"/>
      <c r="D1" s="2"/>
    </row>
    <row r="2" ht="14.25" customHeight="1">
      <c r="A2" s="3" t="s">
        <v>78</v>
      </c>
      <c r="B2" s="3" t="s">
        <v>94</v>
      </c>
      <c r="C2" s="3" t="s">
        <v>95</v>
      </c>
      <c r="D2" s="3" t="s">
        <v>50</v>
      </c>
      <c r="E2" s="52" t="s">
        <v>96</v>
      </c>
      <c r="F2" s="53" t="s">
        <v>97</v>
      </c>
      <c r="G2" s="3">
        <f>COUNTIF(B3:B9,E2)</f>
        <v>2</v>
      </c>
      <c r="H2" s="54"/>
    </row>
    <row r="3" ht="14.25" customHeight="1">
      <c r="A3" s="3" t="s">
        <v>98</v>
      </c>
      <c r="B3" s="3" t="s">
        <v>96</v>
      </c>
      <c r="C3" s="3">
        <v>85.0</v>
      </c>
      <c r="D3" s="3" t="str">
        <f t="shared" ref="D3:D9" si="1">IF(C3&gt;=75,"Outstanding",IF(C3&gt;=60,"Excellent",IF(C3&gt;=50,"Good",IF(C3&gt;=35,"Pass","Fail"))))</f>
        <v>Outstanding</v>
      </c>
      <c r="E3" s="14"/>
      <c r="F3" s="53" t="s">
        <v>29</v>
      </c>
      <c r="G3" s="3">
        <f>SUMIF(B3:B9,E2,C3:C9)</f>
        <v>140</v>
      </c>
      <c r="H3" s="54">
        <f>C3+C8</f>
        <v>140</v>
      </c>
    </row>
    <row r="4" ht="14.25" customHeight="1">
      <c r="A4" s="3" t="s">
        <v>99</v>
      </c>
      <c r="B4" s="3" t="s">
        <v>100</v>
      </c>
      <c r="C4" s="3">
        <v>75.0</v>
      </c>
      <c r="D4" s="3" t="str">
        <f t="shared" si="1"/>
        <v>Outstanding</v>
      </c>
      <c r="E4" s="54"/>
      <c r="F4" s="54"/>
      <c r="H4" s="54"/>
    </row>
    <row r="5" ht="14.25" customHeight="1">
      <c r="A5" s="3" t="s">
        <v>101</v>
      </c>
      <c r="B5" s="3" t="s">
        <v>102</v>
      </c>
      <c r="C5" s="3">
        <v>68.0</v>
      </c>
      <c r="D5" s="3" t="str">
        <f t="shared" si="1"/>
        <v>Excellent</v>
      </c>
      <c r="E5" s="52" t="s">
        <v>102</v>
      </c>
      <c r="F5" s="53" t="s">
        <v>97</v>
      </c>
      <c r="G5" s="3">
        <f>COUNTIF(B3:B9,E5)</f>
        <v>2</v>
      </c>
      <c r="H5" s="54"/>
    </row>
    <row r="6" ht="14.25" customHeight="1">
      <c r="A6" s="3" t="s">
        <v>99</v>
      </c>
      <c r="B6" s="3" t="s">
        <v>103</v>
      </c>
      <c r="C6" s="3">
        <v>35.0</v>
      </c>
      <c r="D6" s="3" t="str">
        <f t="shared" si="1"/>
        <v>Pass</v>
      </c>
      <c r="E6" s="14"/>
      <c r="F6" s="53" t="s">
        <v>29</v>
      </c>
      <c r="G6" s="3">
        <f>SUMIF(B3:B9,E5,C3:C9)</f>
        <v>93</v>
      </c>
      <c r="H6" s="54"/>
    </row>
    <row r="7" ht="14.25" customHeight="1">
      <c r="A7" s="3" t="s">
        <v>98</v>
      </c>
      <c r="B7" s="3" t="s">
        <v>100</v>
      </c>
      <c r="C7" s="3">
        <v>88.0</v>
      </c>
      <c r="D7" s="3" t="str">
        <f t="shared" si="1"/>
        <v>Outstanding</v>
      </c>
      <c r="E7" s="54"/>
      <c r="F7" s="54"/>
      <c r="H7" s="54"/>
      <c r="I7" s="25" t="s">
        <v>104</v>
      </c>
      <c r="J7" s="25">
        <f>COUNTIF(PRODUCT!B4:B8,PRODUCT!B4)</f>
        <v>2</v>
      </c>
    </row>
    <row r="8" ht="14.25" customHeight="1">
      <c r="A8" s="3" t="s">
        <v>101</v>
      </c>
      <c r="B8" s="3" t="s">
        <v>96</v>
      </c>
      <c r="C8" s="3">
        <v>55.0</v>
      </c>
      <c r="D8" s="3" t="str">
        <f t="shared" si="1"/>
        <v>Good</v>
      </c>
      <c r="E8" s="52" t="s">
        <v>100</v>
      </c>
      <c r="F8" s="53" t="s">
        <v>97</v>
      </c>
      <c r="G8" s="3">
        <f>COUNTIF(B3:B9,E8)</f>
        <v>2</v>
      </c>
      <c r="H8" s="54"/>
      <c r="J8" s="25">
        <f>SUMIF(PRODUCT!B4:B8,PRODUCT!B4,PRODUCT!C4:C8)</f>
        <v>12</v>
      </c>
    </row>
    <row r="9" ht="14.25" customHeight="1">
      <c r="A9" s="3" t="s">
        <v>98</v>
      </c>
      <c r="B9" s="3" t="s">
        <v>102</v>
      </c>
      <c r="C9" s="3">
        <v>25.0</v>
      </c>
      <c r="D9" s="3" t="str">
        <f t="shared" si="1"/>
        <v>Fail</v>
      </c>
      <c r="E9" s="14"/>
      <c r="F9" s="53" t="s">
        <v>29</v>
      </c>
      <c r="G9" s="3">
        <f>SUMIF(B3:B9,E8,C3:C9)</f>
        <v>163</v>
      </c>
    </row>
    <row r="10" ht="14.25" customHeight="1">
      <c r="A10" s="55"/>
      <c r="B10" s="55"/>
      <c r="C10" s="55"/>
      <c r="D10" s="55"/>
      <c r="E10" s="56"/>
      <c r="F10" s="54"/>
      <c r="H10" s="54"/>
    </row>
    <row r="11" ht="14.25" customHeight="1">
      <c r="E11" s="52" t="s">
        <v>98</v>
      </c>
      <c r="F11" s="53" t="s">
        <v>97</v>
      </c>
      <c r="G11" s="3">
        <f>COUNTIF(A3:A9,E11)</f>
        <v>3</v>
      </c>
      <c r="H11" s="54"/>
    </row>
    <row r="12" ht="14.25" customHeight="1">
      <c r="B12" s="57" t="s">
        <v>105</v>
      </c>
      <c r="C12" s="58">
        <f>SUM(C3:C9)</f>
        <v>431</v>
      </c>
      <c r="E12" s="14"/>
      <c r="F12" s="53" t="s">
        <v>29</v>
      </c>
      <c r="G12" s="3">
        <f>SUMIF(A3:A9,E11,C3:C9)</f>
        <v>198</v>
      </c>
      <c r="H12" s="54"/>
    </row>
    <row r="13" ht="14.25" customHeight="1">
      <c r="B13" s="57" t="s">
        <v>106</v>
      </c>
      <c r="C13" s="58">
        <f>MIN(C3:C9)</f>
        <v>25</v>
      </c>
      <c r="E13" s="54"/>
      <c r="F13" s="54"/>
      <c r="H13" s="54"/>
    </row>
    <row r="14" ht="14.25" customHeight="1">
      <c r="B14" s="57" t="s">
        <v>107</v>
      </c>
      <c r="C14" s="58">
        <f>MAX(C3:C9)</f>
        <v>88</v>
      </c>
      <c r="E14" s="52" t="s">
        <v>101</v>
      </c>
      <c r="F14" s="53" t="s">
        <v>97</v>
      </c>
      <c r="G14" s="3">
        <f>COUNTIF(A3:A9,E14)</f>
        <v>2</v>
      </c>
      <c r="H14" s="54"/>
    </row>
    <row r="15" ht="14.25" customHeight="1">
      <c r="B15" s="57" t="s">
        <v>108</v>
      </c>
      <c r="C15" s="58">
        <f>AVERAGE(C3:C9)</f>
        <v>61.57142857</v>
      </c>
      <c r="E15" s="14"/>
      <c r="F15" s="53" t="s">
        <v>29</v>
      </c>
      <c r="G15" s="3">
        <f>SUMIF(A3:A9,E14,C3:C9)</f>
        <v>123</v>
      </c>
      <c r="H15" s="54"/>
    </row>
    <row r="16" ht="14.25" customHeight="1">
      <c r="B16" s="57" t="s">
        <v>109</v>
      </c>
      <c r="C16" s="59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">
    <mergeCell ref="A1:D1"/>
    <mergeCell ref="E2:E3"/>
    <mergeCell ref="E5:E6"/>
    <mergeCell ref="E8:E9"/>
    <mergeCell ref="E11:E12"/>
    <mergeCell ref="E14:E15"/>
  </mergeCells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4" t="s">
        <v>110</v>
      </c>
      <c r="C1" s="4" t="s">
        <v>111</v>
      </c>
    </row>
    <row r="2">
      <c r="C2" s="4" t="s">
        <v>112</v>
      </c>
    </row>
    <row r="3">
      <c r="C3" s="4" t="s">
        <v>113</v>
      </c>
    </row>
    <row r="4">
      <c r="C4" s="4" t="s">
        <v>114</v>
      </c>
    </row>
    <row r="5">
      <c r="C5" s="4" t="s">
        <v>115</v>
      </c>
    </row>
    <row r="6">
      <c r="C6" s="4" t="s">
        <v>116</v>
      </c>
    </row>
    <row r="7">
      <c r="C7" s="4" t="s">
        <v>117</v>
      </c>
    </row>
    <row r="8">
      <c r="A8" s="4" t="s">
        <v>118</v>
      </c>
      <c r="C8" s="4" t="s">
        <v>119</v>
      </c>
    </row>
    <row r="9">
      <c r="A9" s="4" t="s">
        <v>120</v>
      </c>
      <c r="C9" s="4" t="s">
        <v>121</v>
      </c>
    </row>
    <row r="10">
      <c r="A10" s="4" t="s">
        <v>122</v>
      </c>
      <c r="C10" s="4" t="s">
        <v>123</v>
      </c>
    </row>
    <row r="11">
      <c r="A11" s="4" t="s">
        <v>124</v>
      </c>
      <c r="C11" s="4" t="s">
        <v>125</v>
      </c>
    </row>
    <row r="12">
      <c r="A12" s="4" t="s">
        <v>126</v>
      </c>
      <c r="C12" s="4" t="s">
        <v>127</v>
      </c>
    </row>
    <row r="13">
      <c r="A13" s="4" t="s">
        <v>128</v>
      </c>
    </row>
    <row r="14">
      <c r="A14" s="4" t="s">
        <v>129</v>
      </c>
    </row>
    <row r="15">
      <c r="A15" s="4" t="s">
        <v>130</v>
      </c>
    </row>
    <row r="16">
      <c r="A16" s="4" t="s">
        <v>131</v>
      </c>
      <c r="B16" s="4" t="s">
        <v>132</v>
      </c>
    </row>
    <row r="17">
      <c r="A17" s="4" t="s">
        <v>133</v>
      </c>
      <c r="B17" s="4" t="s">
        <v>134</v>
      </c>
    </row>
    <row r="18">
      <c r="A18" s="60"/>
      <c r="B18" s="4" t="s">
        <v>135</v>
      </c>
    </row>
    <row r="19">
      <c r="B19" s="4" t="s">
        <v>136</v>
      </c>
    </row>
    <row r="22">
      <c r="A22" s="4" t="s">
        <v>137</v>
      </c>
    </row>
    <row r="23">
      <c r="A23" s="4" t="s">
        <v>138</v>
      </c>
    </row>
    <row r="24">
      <c r="A24" s="4" t="s">
        <v>139</v>
      </c>
    </row>
    <row r="25">
      <c r="A25" s="4" t="s">
        <v>140</v>
      </c>
    </row>
    <row r="26">
      <c r="A26" s="4" t="s">
        <v>141</v>
      </c>
    </row>
    <row r="27">
      <c r="A27" s="4" t="s">
        <v>142</v>
      </c>
    </row>
    <row r="28">
      <c r="A28" s="4" t="s">
        <v>143</v>
      </c>
    </row>
    <row r="29">
      <c r="A29" s="4" t="s">
        <v>144</v>
      </c>
    </row>
    <row r="30">
      <c r="A30" s="4" t="s">
        <v>145</v>
      </c>
    </row>
    <row r="31">
      <c r="A31" s="4" t="s">
        <v>146</v>
      </c>
    </row>
    <row r="32">
      <c r="A32" s="4" t="s">
        <v>147</v>
      </c>
    </row>
    <row r="33">
      <c r="A33" s="4" t="s">
        <v>148</v>
      </c>
    </row>
    <row r="34">
      <c r="A34" s="4" t="s">
        <v>149</v>
      </c>
    </row>
  </sheetData>
  <dataValidations>
    <dataValidation type="list" allowBlank="1" showErrorMessage="1" sqref="B18">
      <formula1>"gadag,dharwad,hubli"</formula1>
    </dataValidation>
  </dataValidation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7.57"/>
    <col customWidth="1" min="3" max="3" width="7.43"/>
    <col customWidth="1" min="4" max="6" width="7.14"/>
    <col customWidth="1" min="7" max="7" width="8.71"/>
    <col customWidth="1" min="8" max="8" width="10.14"/>
    <col customWidth="1" min="9" max="9" width="9.14"/>
    <col customWidth="1" min="10" max="10" width="9.71"/>
    <col customWidth="1" min="11" max="11" width="7.57"/>
    <col customWidth="1" min="12" max="12" width="13.29"/>
    <col customWidth="1" min="13" max="26" width="8.71"/>
  </cols>
  <sheetData>
    <row r="1" ht="14.25" customHeight="1">
      <c r="A1" s="61" t="s">
        <v>150</v>
      </c>
      <c r="B1" s="6"/>
      <c r="C1" s="6"/>
      <c r="D1" s="6"/>
      <c r="E1" s="6"/>
      <c r="F1" s="6"/>
      <c r="G1" s="6"/>
      <c r="H1" s="6"/>
      <c r="I1" s="6"/>
      <c r="J1" s="6"/>
      <c r="K1" s="6"/>
      <c r="L1" s="2"/>
    </row>
    <row r="2" ht="14.25" customHeight="1">
      <c r="A2" s="18" t="s">
        <v>77</v>
      </c>
      <c r="B2" s="18" t="s">
        <v>78</v>
      </c>
      <c r="C2" s="18" t="s">
        <v>151</v>
      </c>
      <c r="D2" s="18" t="s">
        <v>152</v>
      </c>
      <c r="E2" s="18" t="s">
        <v>153</v>
      </c>
      <c r="F2" s="18" t="s">
        <v>29</v>
      </c>
      <c r="G2" s="18" t="s">
        <v>154</v>
      </c>
      <c r="H2" s="18" t="s">
        <v>155</v>
      </c>
      <c r="I2" s="18" t="s">
        <v>156</v>
      </c>
      <c r="J2" s="18" t="s">
        <v>157</v>
      </c>
      <c r="K2" s="18" t="s">
        <v>158</v>
      </c>
      <c r="L2" s="18" t="s">
        <v>50</v>
      </c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</row>
    <row r="3" ht="14.25" customHeight="1">
      <c r="A3" s="18">
        <v>101.0</v>
      </c>
      <c r="B3" s="3" t="s">
        <v>159</v>
      </c>
      <c r="C3" s="3">
        <v>85.0</v>
      </c>
      <c r="D3" s="3">
        <v>99.0</v>
      </c>
      <c r="E3" s="3">
        <v>78.0</v>
      </c>
      <c r="F3" s="3">
        <f t="shared" ref="F3:F7" si="1">C3+D3+E3</f>
        <v>262</v>
      </c>
      <c r="G3" s="3">
        <f t="shared" ref="G3:G7" si="2">F3/3</f>
        <v>87.33333333</v>
      </c>
      <c r="H3" s="3" t="str">
        <f t="shared" ref="H3:H7" si="3">IF(AND(C3&gt;=35,D3&gt;=35,E3&gt;=35),"Pass","Fail")</f>
        <v>Pass</v>
      </c>
      <c r="I3" s="3" t="str">
        <f t="shared" ref="I3:I7" si="4">IF(OR(C3&gt;=35,D3&gt;=35,E3&gt;=35),"Pass","Fail")</f>
        <v>Pass</v>
      </c>
      <c r="J3" s="3" t="str">
        <f t="shared" ref="J3:J7" si="5">IF(NOT(C3&lt;=35),"Pass","Fail")</f>
        <v>Pass</v>
      </c>
      <c r="K3" s="3" t="str">
        <f t="shared" ref="K3:K7" si="6">IF(AND(C3&gt;=35,D3&gt;=35,E3&gt;=35),IF(G3&gt;=75,"A",IF(G3&gt;=60,"B",IF(G3&gt;=50,"C",IF(G3&gt;=35,"Pass")))),"Fail")</f>
        <v>A</v>
      </c>
      <c r="L3" s="3" t="str">
        <f t="shared" ref="L3:L7" si="7">IF(AND(C3&gt;=35,D3&gt;=35,E3&gt;=35),IF(G3&gt;=75,"First",IF(G3&gt;=60,"Second",IF(G3&gt;=50,"Third",IF(G3&gt;=35,"Pass")))),"Fail")</f>
        <v>First</v>
      </c>
    </row>
    <row r="4" ht="14.25" customHeight="1">
      <c r="A4" s="18">
        <v>102.0</v>
      </c>
      <c r="B4" s="3" t="s">
        <v>160</v>
      </c>
      <c r="C4" s="3">
        <v>65.0</v>
      </c>
      <c r="D4" s="3">
        <v>65.0</v>
      </c>
      <c r="E4" s="3">
        <v>54.0</v>
      </c>
      <c r="F4" s="3">
        <f t="shared" si="1"/>
        <v>184</v>
      </c>
      <c r="G4" s="3">
        <f t="shared" si="2"/>
        <v>61.33333333</v>
      </c>
      <c r="H4" s="3" t="str">
        <f t="shared" si="3"/>
        <v>Pass</v>
      </c>
      <c r="I4" s="3" t="str">
        <f t="shared" si="4"/>
        <v>Pass</v>
      </c>
      <c r="J4" s="3" t="str">
        <f t="shared" si="5"/>
        <v>Pass</v>
      </c>
      <c r="K4" s="3" t="str">
        <f t="shared" si="6"/>
        <v>B</v>
      </c>
      <c r="L4" s="3" t="str">
        <f t="shared" si="7"/>
        <v>Second</v>
      </c>
    </row>
    <row r="5" ht="14.25" customHeight="1">
      <c r="A5" s="18">
        <v>103.0</v>
      </c>
      <c r="B5" s="3" t="s">
        <v>161</v>
      </c>
      <c r="C5" s="3">
        <v>23.0</v>
      </c>
      <c r="D5" s="3">
        <v>48.0</v>
      </c>
      <c r="E5" s="3">
        <v>69.0</v>
      </c>
      <c r="F5" s="3">
        <f t="shared" si="1"/>
        <v>140</v>
      </c>
      <c r="G5" s="3">
        <f t="shared" si="2"/>
        <v>46.66666667</v>
      </c>
      <c r="H5" s="3" t="str">
        <f t="shared" si="3"/>
        <v>Fail</v>
      </c>
      <c r="I5" s="3" t="str">
        <f t="shared" si="4"/>
        <v>Pass</v>
      </c>
      <c r="J5" s="3" t="str">
        <f t="shared" si="5"/>
        <v>Fail</v>
      </c>
      <c r="K5" s="3" t="str">
        <f t="shared" si="6"/>
        <v>Fail</v>
      </c>
      <c r="L5" s="3" t="str">
        <f t="shared" si="7"/>
        <v>Fail</v>
      </c>
    </row>
    <row r="6" ht="14.25" customHeight="1">
      <c r="A6" s="18">
        <v>104.0</v>
      </c>
      <c r="B6" s="3" t="s">
        <v>162</v>
      </c>
      <c r="C6" s="3">
        <v>54.0</v>
      </c>
      <c r="D6" s="3">
        <v>36.0</v>
      </c>
      <c r="E6" s="3">
        <v>52.0</v>
      </c>
      <c r="F6" s="3">
        <f t="shared" si="1"/>
        <v>142</v>
      </c>
      <c r="G6" s="3">
        <f t="shared" si="2"/>
        <v>47.33333333</v>
      </c>
      <c r="H6" s="3" t="str">
        <f t="shared" si="3"/>
        <v>Pass</v>
      </c>
      <c r="I6" s="3" t="str">
        <f t="shared" si="4"/>
        <v>Pass</v>
      </c>
      <c r="J6" s="3" t="str">
        <f t="shared" si="5"/>
        <v>Pass</v>
      </c>
      <c r="K6" s="3" t="str">
        <f t="shared" si="6"/>
        <v>Pass</v>
      </c>
      <c r="L6" s="3" t="str">
        <f t="shared" si="7"/>
        <v>Pass</v>
      </c>
    </row>
    <row r="7" ht="14.25" customHeight="1">
      <c r="A7" s="18">
        <v>105.0</v>
      </c>
      <c r="B7" s="3" t="s">
        <v>163</v>
      </c>
      <c r="C7" s="3">
        <v>69.0</v>
      </c>
      <c r="D7" s="3">
        <v>20.0</v>
      </c>
      <c r="E7" s="3">
        <v>36.0</v>
      </c>
      <c r="F7" s="3">
        <f t="shared" si="1"/>
        <v>125</v>
      </c>
      <c r="G7" s="3">
        <f t="shared" si="2"/>
        <v>41.66666667</v>
      </c>
      <c r="H7" s="3" t="str">
        <f t="shared" si="3"/>
        <v>Fail</v>
      </c>
      <c r="I7" s="3" t="str">
        <f t="shared" si="4"/>
        <v>Pass</v>
      </c>
      <c r="J7" s="3" t="str">
        <f t="shared" si="5"/>
        <v>Pass</v>
      </c>
      <c r="K7" s="3" t="str">
        <f t="shared" si="6"/>
        <v>Fail</v>
      </c>
      <c r="L7" s="3" t="str">
        <f t="shared" si="7"/>
        <v>Fail</v>
      </c>
    </row>
    <row r="8" ht="14.25" customHeight="1"/>
    <row r="9" ht="14.25" customHeight="1">
      <c r="A9" s="63" t="s">
        <v>164</v>
      </c>
      <c r="B9" s="64"/>
      <c r="C9" s="64"/>
      <c r="D9" s="64"/>
      <c r="E9" s="64"/>
      <c r="F9" s="64"/>
      <c r="G9" s="64"/>
      <c r="H9" s="64"/>
      <c r="I9" s="64"/>
      <c r="J9" s="64"/>
      <c r="K9" s="64"/>
      <c r="L9" s="65"/>
    </row>
    <row r="10" ht="14.25" customHeight="1">
      <c r="A10" s="66" t="s">
        <v>165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67"/>
    </row>
    <row r="11" ht="14.25" customHeight="1">
      <c r="A11" s="66" t="s">
        <v>166</v>
      </c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67"/>
    </row>
    <row r="12" ht="14.25" customHeight="1">
      <c r="A12" s="66" t="s">
        <v>167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67"/>
    </row>
    <row r="13" ht="14.25" customHeight="1">
      <c r="A13" s="66" t="s">
        <v>168</v>
      </c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67"/>
    </row>
    <row r="14" ht="14.25" customHeight="1">
      <c r="A14" s="66" t="s">
        <v>169</v>
      </c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67"/>
    </row>
    <row r="15" ht="14.25" customHeight="1">
      <c r="A15" s="68" t="s">
        <v>170</v>
      </c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70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L1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030A0"/>
    <pageSetUpPr/>
  </sheetPr>
  <sheetViews>
    <sheetView workbookViewId="0"/>
  </sheetViews>
  <sheetFormatPr customHeight="1" defaultColWidth="14.43" defaultRowHeight="15.0"/>
  <cols>
    <col customWidth="1" min="1" max="26" width="18.43"/>
  </cols>
  <sheetData>
    <row r="1" ht="14.25" customHeight="1">
      <c r="A1" s="71" t="s">
        <v>171</v>
      </c>
      <c r="B1" s="6"/>
      <c r="C1" s="6"/>
      <c r="D1" s="6"/>
      <c r="E1" s="6"/>
      <c r="F1" s="6"/>
      <c r="G1" s="6"/>
      <c r="H1" s="6"/>
      <c r="I1" s="6"/>
      <c r="J1" s="6"/>
      <c r="K1" s="6"/>
      <c r="L1" s="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</row>
    <row r="2" ht="14.25" customHeight="1">
      <c r="A2" s="73" t="s">
        <v>172</v>
      </c>
      <c r="B2" s="73" t="s">
        <v>78</v>
      </c>
      <c r="C2" s="73" t="s">
        <v>173</v>
      </c>
      <c r="D2" s="73" t="s">
        <v>174</v>
      </c>
      <c r="E2" s="73" t="s">
        <v>175</v>
      </c>
      <c r="F2" s="73" t="s">
        <v>176</v>
      </c>
      <c r="G2" s="73" t="s">
        <v>177</v>
      </c>
      <c r="H2" s="73" t="s">
        <v>178</v>
      </c>
      <c r="I2" s="73" t="s">
        <v>179</v>
      </c>
      <c r="J2" s="73" t="s">
        <v>180</v>
      </c>
      <c r="K2" s="73" t="s">
        <v>181</v>
      </c>
      <c r="L2" s="73" t="s">
        <v>182</v>
      </c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</row>
    <row r="3" ht="14.25" customHeight="1">
      <c r="A3" s="75">
        <v>101.0</v>
      </c>
      <c r="B3" s="76" t="s">
        <v>183</v>
      </c>
      <c r="C3" s="76" t="s">
        <v>184</v>
      </c>
      <c r="D3" s="77">
        <v>15000.0</v>
      </c>
      <c r="E3" s="77">
        <f t="shared" ref="E3:E6" si="1">D3*32%</f>
        <v>4800</v>
      </c>
      <c r="F3" s="77">
        <f t="shared" ref="F3:F9" si="2">D3*16%</f>
        <v>2400</v>
      </c>
      <c r="G3" s="77">
        <f t="shared" ref="G3:G9" si="3">D3+E3+F3</f>
        <v>22200</v>
      </c>
      <c r="H3" s="77">
        <f t="shared" ref="H3:H9" si="4">D3*12%</f>
        <v>1800</v>
      </c>
      <c r="I3" s="77">
        <f t="shared" ref="I3:I9" si="5">D3*1.75%</f>
        <v>262.5</v>
      </c>
      <c r="J3" s="77">
        <f t="shared" ref="J3:J9" si="6">D3*18%</f>
        <v>2700</v>
      </c>
      <c r="K3" s="77">
        <f t="shared" ref="K3:K9" si="7">H3+I3+J3</f>
        <v>4762.5</v>
      </c>
      <c r="L3" s="77">
        <f t="shared" ref="L3:L9" si="8">G3-K3</f>
        <v>17437.5</v>
      </c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ht="14.25" customHeight="1">
      <c r="A4" s="75">
        <v>102.0</v>
      </c>
      <c r="B4" s="76" t="s">
        <v>185</v>
      </c>
      <c r="C4" s="76" t="s">
        <v>186</v>
      </c>
      <c r="D4" s="77">
        <v>19000.0</v>
      </c>
      <c r="E4" s="77">
        <f t="shared" si="1"/>
        <v>6080</v>
      </c>
      <c r="F4" s="77">
        <f t="shared" si="2"/>
        <v>3040</v>
      </c>
      <c r="G4" s="77">
        <f t="shared" si="3"/>
        <v>28120</v>
      </c>
      <c r="H4" s="77">
        <f t="shared" si="4"/>
        <v>2280</v>
      </c>
      <c r="I4" s="77">
        <f t="shared" si="5"/>
        <v>332.5</v>
      </c>
      <c r="J4" s="77">
        <f t="shared" si="6"/>
        <v>3420</v>
      </c>
      <c r="K4" s="77">
        <f t="shared" si="7"/>
        <v>6032.5</v>
      </c>
      <c r="L4" s="77">
        <f t="shared" si="8"/>
        <v>22087.5</v>
      </c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</row>
    <row r="5" ht="14.25" customHeight="1">
      <c r="A5" s="75">
        <v>103.0</v>
      </c>
      <c r="B5" s="76" t="s">
        <v>187</v>
      </c>
      <c r="C5" s="76" t="s">
        <v>188</v>
      </c>
      <c r="D5" s="77">
        <v>12000.0</v>
      </c>
      <c r="E5" s="77">
        <f t="shared" si="1"/>
        <v>3840</v>
      </c>
      <c r="F5" s="77">
        <f t="shared" si="2"/>
        <v>1920</v>
      </c>
      <c r="G5" s="77">
        <f t="shared" si="3"/>
        <v>17760</v>
      </c>
      <c r="H5" s="77">
        <f t="shared" si="4"/>
        <v>1440</v>
      </c>
      <c r="I5" s="77">
        <f t="shared" si="5"/>
        <v>210</v>
      </c>
      <c r="J5" s="77">
        <f t="shared" si="6"/>
        <v>2160</v>
      </c>
      <c r="K5" s="77">
        <f t="shared" si="7"/>
        <v>3810</v>
      </c>
      <c r="L5" s="77">
        <f t="shared" si="8"/>
        <v>13950</v>
      </c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</row>
    <row r="6" ht="14.25" customHeight="1">
      <c r="A6" s="75">
        <v>104.0</v>
      </c>
      <c r="B6" s="76" t="s">
        <v>189</v>
      </c>
      <c r="C6" s="76" t="s">
        <v>190</v>
      </c>
      <c r="D6" s="77">
        <v>10000.0</v>
      </c>
      <c r="E6" s="77">
        <f t="shared" si="1"/>
        <v>3200</v>
      </c>
      <c r="F6" s="77">
        <f t="shared" si="2"/>
        <v>1600</v>
      </c>
      <c r="G6" s="77">
        <f t="shared" si="3"/>
        <v>14800</v>
      </c>
      <c r="H6" s="77">
        <f t="shared" si="4"/>
        <v>1200</v>
      </c>
      <c r="I6" s="77">
        <f t="shared" si="5"/>
        <v>175</v>
      </c>
      <c r="J6" s="77">
        <f t="shared" si="6"/>
        <v>1800</v>
      </c>
      <c r="K6" s="77">
        <f t="shared" si="7"/>
        <v>3175</v>
      </c>
      <c r="L6" s="77">
        <f t="shared" si="8"/>
        <v>11625</v>
      </c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</row>
    <row r="7" ht="14.25" customHeight="1">
      <c r="A7" s="75">
        <v>105.0</v>
      </c>
      <c r="B7" s="76" t="s">
        <v>191</v>
      </c>
      <c r="C7" s="76" t="s">
        <v>192</v>
      </c>
      <c r="D7" s="78">
        <v>30350.0</v>
      </c>
      <c r="E7" s="77">
        <f>D7*0.75%</f>
        <v>227.625</v>
      </c>
      <c r="F7" s="77">
        <f t="shared" si="2"/>
        <v>4856</v>
      </c>
      <c r="G7" s="79">
        <f t="shared" si="3"/>
        <v>35433.625</v>
      </c>
      <c r="H7" s="77">
        <f t="shared" si="4"/>
        <v>3642</v>
      </c>
      <c r="I7" s="77">
        <f t="shared" si="5"/>
        <v>531.125</v>
      </c>
      <c r="J7" s="77">
        <f t="shared" si="6"/>
        <v>5463</v>
      </c>
      <c r="K7" s="77">
        <f t="shared" si="7"/>
        <v>9636.125</v>
      </c>
      <c r="L7" s="79">
        <f t="shared" si="8"/>
        <v>25797.5</v>
      </c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</row>
    <row r="8" ht="14.25" customHeight="1">
      <c r="A8" s="75">
        <v>106.0</v>
      </c>
      <c r="B8" s="76" t="s">
        <v>193</v>
      </c>
      <c r="C8" s="76" t="s">
        <v>184</v>
      </c>
      <c r="D8" s="77">
        <v>15000.0</v>
      </c>
      <c r="E8" s="77">
        <f t="shared" ref="E8:E9" si="9">D8*32%</f>
        <v>4800</v>
      </c>
      <c r="F8" s="77">
        <f t="shared" si="2"/>
        <v>2400</v>
      </c>
      <c r="G8" s="77">
        <f t="shared" si="3"/>
        <v>22200</v>
      </c>
      <c r="H8" s="77">
        <f t="shared" si="4"/>
        <v>1800</v>
      </c>
      <c r="I8" s="77">
        <f t="shared" si="5"/>
        <v>262.5</v>
      </c>
      <c r="J8" s="77">
        <f t="shared" si="6"/>
        <v>2700</v>
      </c>
      <c r="K8" s="77">
        <f t="shared" si="7"/>
        <v>4762.5</v>
      </c>
      <c r="L8" s="77">
        <f t="shared" si="8"/>
        <v>17437.5</v>
      </c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</row>
    <row r="9" ht="14.25" customHeight="1">
      <c r="A9" s="75">
        <v>107.0</v>
      </c>
      <c r="B9" s="76" t="s">
        <v>194</v>
      </c>
      <c r="C9" s="76" t="s">
        <v>186</v>
      </c>
      <c r="D9" s="77">
        <v>20000.0</v>
      </c>
      <c r="E9" s="77">
        <f t="shared" si="9"/>
        <v>6400</v>
      </c>
      <c r="F9" s="77">
        <f t="shared" si="2"/>
        <v>3200</v>
      </c>
      <c r="G9" s="77">
        <f t="shared" si="3"/>
        <v>29600</v>
      </c>
      <c r="H9" s="77">
        <f t="shared" si="4"/>
        <v>2400</v>
      </c>
      <c r="I9" s="77">
        <f t="shared" si="5"/>
        <v>350</v>
      </c>
      <c r="J9" s="77">
        <f t="shared" si="6"/>
        <v>3600</v>
      </c>
      <c r="K9" s="77">
        <f t="shared" si="7"/>
        <v>6350</v>
      </c>
      <c r="L9" s="77">
        <f t="shared" si="8"/>
        <v>23250</v>
      </c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</row>
    <row r="10" ht="14.25" customHeight="1">
      <c r="A10" s="72"/>
      <c r="B10" s="72"/>
      <c r="C10" s="72"/>
      <c r="D10" s="80"/>
      <c r="E10" s="80"/>
      <c r="F10" s="80"/>
      <c r="G10" s="80"/>
      <c r="H10" s="80"/>
      <c r="I10" s="80"/>
      <c r="J10" s="80"/>
      <c r="K10" s="80"/>
      <c r="L10" s="80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</row>
    <row r="11" ht="14.25" customHeight="1">
      <c r="A11" s="72"/>
      <c r="B11" s="72"/>
      <c r="C11" s="81" t="s">
        <v>105</v>
      </c>
      <c r="D11" s="74"/>
      <c r="E11" s="82"/>
      <c r="F11" s="82"/>
      <c r="G11" s="82"/>
      <c r="H11" s="82"/>
      <c r="I11" s="82"/>
      <c r="J11" s="82"/>
      <c r="K11" s="82"/>
      <c r="L11" s="8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</row>
    <row r="12" ht="14.25" customHeight="1">
      <c r="A12" s="72"/>
      <c r="B12" s="72"/>
      <c r="C12" s="83" t="s">
        <v>195</v>
      </c>
      <c r="D12" s="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</row>
    <row r="13" ht="14.25" customHeight="1">
      <c r="A13" s="72"/>
      <c r="B13" s="72"/>
      <c r="C13" s="83" t="s">
        <v>196</v>
      </c>
      <c r="D13" s="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</row>
    <row r="14" ht="14.25" customHeight="1">
      <c r="A14" s="72"/>
      <c r="B14" s="72"/>
      <c r="C14" s="83" t="s">
        <v>197</v>
      </c>
      <c r="D14" s="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</row>
    <row r="15" ht="14.25" customHeight="1">
      <c r="A15" s="72"/>
      <c r="B15" s="72"/>
      <c r="C15" s="83" t="s">
        <v>198</v>
      </c>
      <c r="D15" s="2"/>
      <c r="E15" s="72"/>
      <c r="F15" s="72"/>
      <c r="G15" s="84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</row>
    <row r="16" ht="14.25" customHeight="1">
      <c r="A16" s="72"/>
      <c r="B16" s="72"/>
      <c r="C16" s="83" t="s">
        <v>199</v>
      </c>
      <c r="D16" s="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</row>
    <row r="17" ht="14.25" customHeight="1">
      <c r="A17" s="72"/>
      <c r="B17" s="72"/>
      <c r="C17" s="83" t="s">
        <v>200</v>
      </c>
      <c r="D17" s="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</row>
    <row r="18" ht="14.25" customHeight="1">
      <c r="A18" s="72"/>
      <c r="B18" s="72"/>
      <c r="C18" s="83" t="s">
        <v>201</v>
      </c>
      <c r="D18" s="2"/>
      <c r="E18" s="72"/>
      <c r="F18" s="72"/>
      <c r="G18" s="85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</row>
    <row r="19" ht="14.25" customHeight="1">
      <c r="A19" s="72"/>
      <c r="B19" s="72"/>
      <c r="C19" s="83" t="s">
        <v>202</v>
      </c>
      <c r="D19" s="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</row>
    <row r="20" ht="14.25" customHeight="1">
      <c r="A20" s="72"/>
      <c r="B20" s="72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</row>
    <row r="21" ht="14.25" customHeight="1">
      <c r="A21" s="72"/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</row>
    <row r="22" ht="14.25" customHeight="1">
      <c r="A22" s="72"/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</row>
    <row r="23" ht="14.25" customHeight="1">
      <c r="A23" s="72"/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</row>
    <row r="24" ht="14.25" customHeight="1">
      <c r="A24" s="72"/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</row>
    <row r="25" ht="14.25" customHeight="1">
      <c r="A25" s="72"/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</row>
    <row r="26" ht="14.25" customHeight="1">
      <c r="A26" s="72"/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</row>
    <row r="27" ht="14.25" customHeight="1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</row>
    <row r="28" ht="14.25" customHeight="1">
      <c r="A28" s="72"/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</row>
    <row r="29" ht="14.25" customHeight="1">
      <c r="A29" s="72"/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</row>
    <row r="30" ht="14.25" customHeight="1">
      <c r="A30" s="72"/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</row>
    <row r="31" ht="14.25" customHeight="1">
      <c r="A31" s="72"/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</row>
    <row r="32" ht="14.25" customHeight="1">
      <c r="A32" s="72"/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</row>
    <row r="33" ht="14.25" customHeight="1">
      <c r="A33" s="72"/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</row>
    <row r="34" ht="14.25" customHeight="1">
      <c r="A34" s="72"/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</row>
    <row r="35" ht="14.25" customHeight="1">
      <c r="A35" s="72"/>
      <c r="B35" s="72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</row>
    <row r="36" ht="14.25" customHeight="1">
      <c r="A36" s="72"/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</row>
    <row r="37" ht="14.25" customHeight="1">
      <c r="A37" s="72"/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</row>
    <row r="38" ht="14.25" customHeight="1">
      <c r="A38" s="72"/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</row>
    <row r="39" ht="14.25" customHeight="1">
      <c r="A39" s="72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</row>
    <row r="40" ht="14.25" customHeight="1">
      <c r="A40" s="72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</row>
    <row r="41" ht="14.25" customHeight="1">
      <c r="A41" s="72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</row>
    <row r="42" ht="14.25" customHeight="1">
      <c r="A42" s="72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</row>
    <row r="43" ht="14.25" customHeight="1">
      <c r="A43" s="72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</row>
    <row r="44" ht="14.25" customHeight="1">
      <c r="A44" s="72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</row>
    <row r="45" ht="14.25" customHeight="1">
      <c r="A45" s="72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</row>
    <row r="46" ht="14.25" customHeight="1">
      <c r="A46" s="72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</row>
    <row r="47" ht="14.25" customHeight="1">
      <c r="A47" s="72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</row>
    <row r="48" ht="14.25" customHeight="1">
      <c r="A48" s="72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</row>
    <row r="49" ht="14.25" customHeight="1">
      <c r="A49" s="72"/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</row>
    <row r="50" ht="14.25" customHeight="1">
      <c r="A50" s="72"/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</row>
    <row r="51" ht="14.25" customHeight="1">
      <c r="A51" s="72"/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</row>
    <row r="52" ht="14.25" customHeight="1">
      <c r="A52" s="72"/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</row>
    <row r="53" ht="14.25" customHeight="1">
      <c r="A53" s="72"/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</row>
    <row r="54" ht="14.25" customHeight="1">
      <c r="A54" s="72"/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</row>
    <row r="55" ht="14.25" customHeight="1">
      <c r="A55" s="72"/>
      <c r="B55" s="72"/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</row>
    <row r="56" ht="14.25" customHeight="1">
      <c r="A56" s="72"/>
      <c r="B56" s="72"/>
      <c r="C56" s="72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</row>
    <row r="57" ht="14.25" customHeight="1">
      <c r="A57" s="72"/>
      <c r="B57" s="72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</row>
    <row r="58" ht="14.25" customHeight="1">
      <c r="A58" s="72"/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</row>
    <row r="59" ht="14.25" customHeight="1">
      <c r="A59" s="72"/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</row>
    <row r="60" ht="14.25" customHeight="1">
      <c r="A60" s="72"/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</row>
    <row r="61" ht="14.25" customHeight="1">
      <c r="A61" s="72"/>
      <c r="B61" s="72"/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</row>
    <row r="62" ht="14.25" customHeight="1">
      <c r="A62" s="72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</row>
    <row r="63" ht="14.25" customHeight="1">
      <c r="A63" s="72"/>
      <c r="B63" s="72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</row>
    <row r="64" ht="14.25" customHeight="1">
      <c r="A64" s="72"/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</row>
    <row r="65" ht="14.25" customHeight="1">
      <c r="A65" s="72"/>
      <c r="B65" s="72"/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</row>
    <row r="66" ht="14.25" customHeight="1">
      <c r="A66" s="72"/>
      <c r="B66" s="72"/>
      <c r="C66" s="72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</row>
    <row r="67" ht="14.25" customHeight="1">
      <c r="A67" s="72"/>
      <c r="B67" s="72"/>
      <c r="C67" s="72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</row>
    <row r="68" ht="14.25" customHeight="1">
      <c r="A68" s="72"/>
      <c r="B68" s="72"/>
      <c r="C68" s="72"/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</row>
    <row r="69" ht="14.25" customHeight="1">
      <c r="A69" s="72"/>
      <c r="B69" s="72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</row>
    <row r="70" ht="14.25" customHeight="1">
      <c r="A70" s="72"/>
      <c r="B70" s="72"/>
      <c r="C70" s="72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</row>
    <row r="71" ht="14.25" customHeight="1">
      <c r="A71" s="72"/>
      <c r="B71" s="72"/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</row>
    <row r="72" ht="14.25" customHeight="1">
      <c r="A72" s="72"/>
      <c r="B72" s="72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</row>
    <row r="73" ht="14.25" customHeight="1">
      <c r="A73" s="72"/>
      <c r="B73" s="72"/>
      <c r="C73" s="72"/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</row>
    <row r="74" ht="14.25" customHeight="1">
      <c r="A74" s="72"/>
      <c r="B74" s="72"/>
      <c r="C74" s="72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</row>
    <row r="75" ht="14.25" customHeight="1">
      <c r="A75" s="72"/>
      <c r="B75" s="72"/>
      <c r="C75" s="72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</row>
    <row r="76" ht="14.25" customHeight="1">
      <c r="A76" s="72"/>
      <c r="B76" s="72"/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</row>
    <row r="77" ht="14.25" customHeight="1">
      <c r="A77" s="72"/>
      <c r="B77" s="72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</row>
    <row r="78" ht="14.25" customHeight="1">
      <c r="A78" s="72"/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</row>
    <row r="79" ht="14.25" customHeight="1">
      <c r="A79" s="72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</row>
    <row r="80" ht="14.25" customHeight="1">
      <c r="A80" s="72"/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</row>
    <row r="81" ht="14.25" customHeight="1">
      <c r="A81" s="72"/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</row>
    <row r="82" ht="14.25" customHeight="1">
      <c r="A82" s="72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</row>
    <row r="83" ht="14.25" customHeight="1">
      <c r="A83" s="72"/>
      <c r="B83" s="72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</row>
    <row r="84" ht="14.25" customHeight="1">
      <c r="A84" s="72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</row>
    <row r="85" ht="14.25" customHeight="1">
      <c r="A85" s="72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</row>
    <row r="86" ht="14.25" customHeight="1">
      <c r="A86" s="72"/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</row>
    <row r="87" ht="14.25" customHeight="1">
      <c r="A87" s="72"/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</row>
    <row r="88" ht="14.25" customHeight="1">
      <c r="A88" s="72"/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</row>
    <row r="89" ht="14.25" customHeight="1">
      <c r="A89" s="72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</row>
    <row r="90" ht="14.25" customHeight="1">
      <c r="A90" s="72"/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</row>
    <row r="91" ht="14.25" customHeight="1">
      <c r="A91" s="72"/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</row>
    <row r="92" ht="14.25" customHeight="1">
      <c r="A92" s="72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</row>
    <row r="93" ht="14.25" customHeight="1">
      <c r="A93" s="72"/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</row>
    <row r="94" ht="14.25" customHeight="1">
      <c r="A94" s="72"/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</row>
    <row r="95" ht="14.25" customHeight="1">
      <c r="A95" s="72"/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</row>
    <row r="96" ht="14.25" customHeight="1">
      <c r="A96" s="72"/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</row>
    <row r="97" ht="14.25" customHeight="1">
      <c r="A97" s="72"/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</row>
    <row r="98" ht="14.25" customHeight="1">
      <c r="A98" s="72"/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</row>
    <row r="99" ht="14.25" customHeight="1">
      <c r="A99" s="72"/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</row>
    <row r="100" ht="14.25" customHeight="1">
      <c r="A100" s="72"/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</row>
    <row r="101" ht="14.25" customHeight="1">
      <c r="A101" s="72"/>
      <c r="B101" s="72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</row>
    <row r="102" ht="14.25" customHeight="1">
      <c r="A102" s="72"/>
      <c r="B102" s="72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</row>
    <row r="103" ht="14.25" customHeight="1">
      <c r="A103" s="72"/>
      <c r="B103" s="72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</row>
    <row r="104" ht="14.25" customHeight="1">
      <c r="A104" s="72"/>
      <c r="B104" s="72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</row>
    <row r="105" ht="14.25" customHeight="1">
      <c r="A105" s="72"/>
      <c r="B105" s="72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</row>
    <row r="106" ht="14.25" customHeight="1">
      <c r="A106" s="72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</row>
    <row r="107" ht="14.25" customHeight="1">
      <c r="A107" s="72"/>
      <c r="B107" s="72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</row>
    <row r="108" ht="14.25" customHeight="1">
      <c r="A108" s="72"/>
      <c r="B108" s="72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</row>
    <row r="109" ht="14.25" customHeight="1">
      <c r="A109" s="72"/>
      <c r="B109" s="72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</row>
    <row r="110" ht="14.25" customHeight="1">
      <c r="A110" s="72"/>
      <c r="B110" s="72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</row>
    <row r="111" ht="14.25" customHeight="1">
      <c r="A111" s="72"/>
      <c r="B111" s="72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</row>
    <row r="112" ht="14.25" customHeight="1">
      <c r="A112" s="72"/>
      <c r="B112" s="72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</row>
    <row r="113" ht="14.25" customHeight="1">
      <c r="A113" s="72"/>
      <c r="B113" s="72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</row>
    <row r="114" ht="14.25" customHeight="1">
      <c r="A114" s="72"/>
      <c r="B114" s="72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</row>
    <row r="115" ht="14.25" customHeight="1">
      <c r="A115" s="72"/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</row>
    <row r="116" ht="14.25" customHeight="1">
      <c r="A116" s="72"/>
      <c r="B116" s="72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</row>
    <row r="117" ht="14.25" customHeight="1">
      <c r="A117" s="72"/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</row>
    <row r="118" ht="14.25" customHeight="1">
      <c r="A118" s="72"/>
      <c r="B118" s="72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</row>
    <row r="119" ht="14.25" customHeight="1">
      <c r="A119" s="72"/>
      <c r="B119" s="72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</row>
    <row r="120" ht="14.25" customHeight="1">
      <c r="A120" s="72"/>
      <c r="B120" s="72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</row>
    <row r="121" ht="14.25" customHeight="1">
      <c r="A121" s="72"/>
      <c r="B121" s="72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</row>
    <row r="122" ht="14.25" customHeight="1">
      <c r="A122" s="72"/>
      <c r="B122" s="72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</row>
    <row r="123" ht="14.25" customHeight="1">
      <c r="A123" s="72"/>
      <c r="B123" s="72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</row>
    <row r="124" ht="14.25" customHeight="1">
      <c r="A124" s="72"/>
      <c r="B124" s="72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</row>
    <row r="125" ht="14.25" customHeight="1">
      <c r="A125" s="72"/>
      <c r="B125" s="72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</row>
    <row r="126" ht="14.25" customHeight="1">
      <c r="A126" s="72"/>
      <c r="B126" s="72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</row>
    <row r="127" ht="14.25" customHeight="1">
      <c r="A127" s="72"/>
      <c r="B127" s="72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</row>
    <row r="128" ht="14.25" customHeight="1">
      <c r="A128" s="72"/>
      <c r="B128" s="72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</row>
    <row r="129" ht="14.25" customHeight="1">
      <c r="A129" s="72"/>
      <c r="B129" s="72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</row>
    <row r="130" ht="14.25" customHeight="1">
      <c r="A130" s="72"/>
      <c r="B130" s="72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</row>
    <row r="131" ht="14.25" customHeight="1">
      <c r="A131" s="72"/>
      <c r="B131" s="72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</row>
    <row r="132" ht="14.25" customHeight="1">
      <c r="A132" s="72"/>
      <c r="B132" s="72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</row>
    <row r="133" ht="14.25" customHeight="1">
      <c r="A133" s="72"/>
      <c r="B133" s="72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</row>
    <row r="134" ht="14.25" customHeight="1">
      <c r="A134" s="72"/>
      <c r="B134" s="72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</row>
    <row r="135" ht="14.25" customHeight="1">
      <c r="A135" s="72"/>
      <c r="B135" s="72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</row>
    <row r="136" ht="14.25" customHeight="1">
      <c r="A136" s="72"/>
      <c r="B136" s="72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</row>
    <row r="137" ht="14.25" customHeight="1">
      <c r="A137" s="72"/>
      <c r="B137" s="72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</row>
    <row r="138" ht="14.25" customHeight="1">
      <c r="A138" s="72"/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</row>
    <row r="139" ht="14.25" customHeight="1">
      <c r="A139" s="72"/>
      <c r="B139" s="72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</row>
    <row r="140" ht="14.25" customHeight="1">
      <c r="A140" s="72"/>
      <c r="B140" s="72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</row>
    <row r="141" ht="14.25" customHeight="1">
      <c r="A141" s="72"/>
      <c r="B141" s="72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</row>
    <row r="142" ht="14.25" customHeight="1">
      <c r="A142" s="72"/>
      <c r="B142" s="72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</row>
    <row r="143" ht="14.25" customHeight="1">
      <c r="A143" s="72"/>
      <c r="B143" s="72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</row>
    <row r="144" ht="14.25" customHeight="1">
      <c r="A144" s="72"/>
      <c r="B144" s="72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</row>
    <row r="145" ht="14.25" customHeight="1">
      <c r="A145" s="72"/>
      <c r="B145" s="72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</row>
    <row r="146" ht="14.25" customHeight="1">
      <c r="A146" s="72"/>
      <c r="B146" s="72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</row>
    <row r="147" ht="14.25" customHeight="1">
      <c r="A147" s="72"/>
      <c r="B147" s="72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</row>
    <row r="148" ht="14.25" customHeight="1">
      <c r="A148" s="72"/>
      <c r="B148" s="72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</row>
    <row r="149" ht="14.25" customHeight="1">
      <c r="A149" s="72"/>
      <c r="B149" s="72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</row>
    <row r="150" ht="14.25" customHeight="1">
      <c r="A150" s="72"/>
      <c r="B150" s="72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</row>
    <row r="151" ht="14.25" customHeight="1">
      <c r="A151" s="72"/>
      <c r="B151" s="72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</row>
    <row r="152" ht="14.25" customHeight="1">
      <c r="A152" s="72"/>
      <c r="B152" s="72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</row>
    <row r="153" ht="14.25" customHeight="1">
      <c r="A153" s="72"/>
      <c r="B153" s="72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</row>
    <row r="154" ht="14.25" customHeight="1">
      <c r="A154" s="72"/>
      <c r="B154" s="72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</row>
    <row r="155" ht="14.25" customHeight="1">
      <c r="A155" s="72"/>
      <c r="B155" s="72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</row>
    <row r="156" ht="14.25" customHeight="1">
      <c r="A156" s="72"/>
      <c r="B156" s="72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</row>
    <row r="157" ht="14.25" customHeight="1">
      <c r="A157" s="72"/>
      <c r="B157" s="72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</row>
    <row r="158" ht="14.25" customHeight="1">
      <c r="A158" s="72"/>
      <c r="B158" s="72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</row>
    <row r="159" ht="14.25" customHeight="1">
      <c r="A159" s="72"/>
      <c r="B159" s="72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</row>
    <row r="160" ht="14.25" customHeight="1">
      <c r="A160" s="72"/>
      <c r="B160" s="72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</row>
    <row r="161" ht="14.25" customHeight="1">
      <c r="A161" s="72"/>
      <c r="B161" s="72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</row>
    <row r="162" ht="14.25" customHeight="1">
      <c r="A162" s="72"/>
      <c r="B162" s="72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</row>
    <row r="163" ht="14.25" customHeight="1">
      <c r="A163" s="72"/>
      <c r="B163" s="72"/>
      <c r="C163" s="72"/>
      <c r="D163" s="72"/>
      <c r="E163" s="72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</row>
    <row r="164" ht="14.25" customHeight="1">
      <c r="A164" s="72"/>
      <c r="B164" s="72"/>
      <c r="C164" s="72"/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</row>
    <row r="165" ht="14.25" customHeight="1">
      <c r="A165" s="72"/>
      <c r="B165" s="72"/>
      <c r="C165" s="72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</row>
    <row r="166" ht="14.25" customHeight="1">
      <c r="A166" s="72"/>
      <c r="B166" s="72"/>
      <c r="C166" s="72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</row>
    <row r="167" ht="14.25" customHeight="1">
      <c r="A167" s="72"/>
      <c r="B167" s="72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</row>
    <row r="168" ht="14.25" customHeight="1">
      <c r="A168" s="72"/>
      <c r="B168" s="72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</row>
    <row r="169" ht="14.25" customHeight="1">
      <c r="A169" s="72"/>
      <c r="B169" s="72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</row>
    <row r="170" ht="14.25" customHeight="1">
      <c r="A170" s="72"/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</row>
    <row r="171" ht="14.25" customHeight="1">
      <c r="A171" s="72"/>
      <c r="B171" s="72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</row>
    <row r="172" ht="14.25" customHeight="1">
      <c r="A172" s="72"/>
      <c r="B172" s="72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</row>
    <row r="173" ht="14.25" customHeight="1">
      <c r="A173" s="72"/>
      <c r="B173" s="72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</row>
    <row r="174" ht="14.25" customHeight="1">
      <c r="A174" s="72"/>
      <c r="B174" s="72"/>
      <c r="C174" s="72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</row>
    <row r="175" ht="14.25" customHeight="1">
      <c r="A175" s="72"/>
      <c r="B175" s="72"/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</row>
    <row r="176" ht="14.25" customHeight="1">
      <c r="A176" s="72"/>
      <c r="B176" s="72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</row>
    <row r="177" ht="14.25" customHeight="1">
      <c r="A177" s="72"/>
      <c r="B177" s="72"/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</row>
    <row r="178" ht="14.25" customHeight="1">
      <c r="A178" s="72"/>
      <c r="B178" s="72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</row>
    <row r="179" ht="14.25" customHeight="1">
      <c r="A179" s="72"/>
      <c r="B179" s="72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</row>
    <row r="180" ht="14.25" customHeight="1">
      <c r="A180" s="72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</row>
    <row r="181" ht="14.25" customHeight="1">
      <c r="A181" s="72"/>
      <c r="B181" s="72"/>
      <c r="C181" s="72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</row>
    <row r="182" ht="14.25" customHeight="1">
      <c r="A182" s="72"/>
      <c r="B182" s="72"/>
      <c r="C182" s="72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</row>
    <row r="183" ht="14.25" customHeight="1">
      <c r="A183" s="72"/>
      <c r="B183" s="72"/>
      <c r="C183" s="72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</row>
    <row r="184" ht="14.25" customHeight="1">
      <c r="A184" s="72"/>
      <c r="B184" s="72"/>
      <c r="C184" s="72"/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</row>
    <row r="185" ht="14.25" customHeight="1">
      <c r="A185" s="72"/>
      <c r="B185" s="72"/>
      <c r="C185" s="72"/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</row>
    <row r="186" ht="14.25" customHeight="1">
      <c r="A186" s="72"/>
      <c r="B186" s="72"/>
      <c r="C186" s="72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</row>
    <row r="187" ht="14.25" customHeight="1">
      <c r="A187" s="72"/>
      <c r="B187" s="72"/>
      <c r="C187" s="72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</row>
    <row r="188" ht="14.25" customHeight="1">
      <c r="A188" s="72"/>
      <c r="B188" s="72"/>
      <c r="C188" s="72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</row>
    <row r="189" ht="14.25" customHeight="1">
      <c r="A189" s="72"/>
      <c r="B189" s="72"/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</row>
    <row r="190" ht="14.25" customHeight="1">
      <c r="A190" s="72"/>
      <c r="B190" s="72"/>
      <c r="C190" s="72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</row>
    <row r="191" ht="14.25" customHeight="1">
      <c r="A191" s="72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</row>
    <row r="192" ht="14.25" customHeight="1">
      <c r="A192" s="72"/>
      <c r="B192" s="72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</row>
    <row r="193" ht="14.25" customHeight="1">
      <c r="A193" s="72"/>
      <c r="B193" s="72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</row>
    <row r="194" ht="14.25" customHeight="1">
      <c r="A194" s="72"/>
      <c r="B194" s="72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</row>
    <row r="195" ht="14.25" customHeight="1">
      <c r="A195" s="72"/>
      <c r="B195" s="72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</row>
    <row r="196" ht="14.25" customHeight="1">
      <c r="A196" s="72"/>
      <c r="B196" s="72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</row>
    <row r="197" ht="14.25" customHeight="1">
      <c r="A197" s="72"/>
      <c r="B197" s="72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</row>
    <row r="198" ht="14.25" customHeight="1">
      <c r="A198" s="72"/>
      <c r="B198" s="72"/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</row>
    <row r="199" ht="14.25" customHeight="1">
      <c r="A199" s="72"/>
      <c r="B199" s="72"/>
      <c r="C199" s="72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</row>
    <row r="200" ht="14.25" customHeight="1">
      <c r="A200" s="72"/>
      <c r="B200" s="72"/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</row>
    <row r="201" ht="14.25" customHeight="1">
      <c r="A201" s="72"/>
      <c r="B201" s="72"/>
      <c r="C201" s="72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</row>
    <row r="202" ht="14.25" customHeight="1">
      <c r="A202" s="72"/>
      <c r="B202" s="72"/>
      <c r="C202" s="72"/>
      <c r="D202" s="72"/>
      <c r="E202" s="72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72"/>
      <c r="Z202" s="72"/>
    </row>
    <row r="203" ht="14.25" customHeight="1">
      <c r="A203" s="72"/>
      <c r="B203" s="72"/>
      <c r="C203" s="72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72"/>
    </row>
    <row r="204" ht="14.25" customHeight="1">
      <c r="A204" s="72"/>
      <c r="B204" s="72"/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</row>
    <row r="205" ht="14.25" customHeight="1">
      <c r="A205" s="72"/>
      <c r="B205" s="72"/>
      <c r="C205" s="72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</row>
    <row r="206" ht="14.25" customHeight="1">
      <c r="A206" s="72"/>
      <c r="B206" s="72"/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</row>
    <row r="207" ht="14.25" customHeight="1">
      <c r="A207" s="72"/>
      <c r="B207" s="72"/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</row>
    <row r="208" ht="14.25" customHeight="1">
      <c r="A208" s="72"/>
      <c r="B208" s="72"/>
      <c r="C208" s="72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</row>
    <row r="209" ht="14.25" customHeight="1">
      <c r="A209" s="72"/>
      <c r="B209" s="72"/>
      <c r="C209" s="72"/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</row>
    <row r="210" ht="14.25" customHeight="1">
      <c r="A210" s="72"/>
      <c r="B210" s="72"/>
      <c r="C210" s="72"/>
      <c r="D210" s="72"/>
      <c r="E210" s="72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72"/>
      <c r="Z210" s="72"/>
    </row>
    <row r="211" ht="14.25" customHeight="1">
      <c r="A211" s="72"/>
      <c r="B211" s="72"/>
      <c r="C211" s="72"/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</row>
    <row r="212" ht="14.25" customHeight="1">
      <c r="A212" s="72"/>
      <c r="B212" s="72"/>
      <c r="C212" s="72"/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</row>
    <row r="213" ht="14.25" customHeight="1">
      <c r="A213" s="72"/>
      <c r="B213" s="72"/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</row>
    <row r="214" ht="14.25" customHeight="1">
      <c r="A214" s="72"/>
      <c r="B214" s="72"/>
      <c r="C214" s="72"/>
      <c r="D214" s="72"/>
      <c r="E214" s="72"/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</row>
    <row r="215" ht="14.25" customHeight="1">
      <c r="A215" s="72"/>
      <c r="B215" s="72"/>
      <c r="C215" s="72"/>
      <c r="D215" s="72"/>
      <c r="E215" s="72"/>
      <c r="F215" s="72"/>
      <c r="G215" s="72"/>
      <c r="H215" s="72"/>
      <c r="I215" s="72"/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</row>
    <row r="216" ht="14.25" customHeight="1">
      <c r="A216" s="72"/>
      <c r="B216" s="72"/>
      <c r="C216" s="72"/>
      <c r="D216" s="72"/>
      <c r="E216" s="72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</row>
    <row r="217" ht="14.25" customHeight="1">
      <c r="A217" s="72"/>
      <c r="B217" s="72"/>
      <c r="C217" s="72"/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</row>
    <row r="218" ht="14.25" customHeight="1">
      <c r="A218" s="72"/>
      <c r="B218" s="72"/>
      <c r="C218" s="72"/>
      <c r="D218" s="72"/>
      <c r="E218" s="72"/>
      <c r="F218" s="72"/>
      <c r="G218" s="72"/>
      <c r="H218" s="72"/>
      <c r="I218" s="72"/>
      <c r="J218" s="72"/>
      <c r="K218" s="72"/>
      <c r="L218" s="72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</row>
    <row r="219" ht="14.25" customHeight="1">
      <c r="A219" s="72"/>
      <c r="B219" s="72"/>
      <c r="C219" s="72"/>
      <c r="D219" s="72"/>
      <c r="E219" s="72"/>
      <c r="F219" s="72"/>
      <c r="G219" s="72"/>
      <c r="H219" s="72"/>
      <c r="I219" s="72"/>
      <c r="J219" s="72"/>
      <c r="K219" s="72"/>
      <c r="L219" s="72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</row>
    <row r="220" ht="14.25" customHeight="1">
      <c r="A220" s="72"/>
      <c r="B220" s="72"/>
      <c r="C220" s="72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</row>
    <row r="221" ht="14.25" customHeight="1">
      <c r="A221" s="72"/>
      <c r="B221" s="72"/>
      <c r="C221" s="72"/>
      <c r="D221" s="72"/>
      <c r="E221" s="72"/>
      <c r="F221" s="72"/>
      <c r="G221" s="72"/>
      <c r="H221" s="72"/>
      <c r="I221" s="72"/>
      <c r="J221" s="72"/>
      <c r="K221" s="72"/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</row>
    <row r="222" ht="14.25" customHeight="1">
      <c r="A222" s="72"/>
      <c r="B222" s="72"/>
      <c r="C222" s="72"/>
      <c r="D222" s="72"/>
      <c r="E222" s="72"/>
      <c r="F222" s="72"/>
      <c r="G222" s="72"/>
      <c r="H222" s="72"/>
      <c r="I222" s="72"/>
      <c r="J222" s="72"/>
      <c r="K222" s="72"/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</row>
    <row r="223" ht="14.25" customHeight="1">
      <c r="A223" s="72"/>
      <c r="B223" s="72"/>
      <c r="C223" s="72"/>
      <c r="D223" s="72"/>
      <c r="E223" s="72"/>
      <c r="F223" s="72"/>
      <c r="G223" s="72"/>
      <c r="H223" s="72"/>
      <c r="I223" s="72"/>
      <c r="J223" s="72"/>
      <c r="K223" s="72"/>
      <c r="L223" s="72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</row>
    <row r="224" ht="14.25" customHeight="1">
      <c r="A224" s="72"/>
      <c r="B224" s="72"/>
      <c r="C224" s="72"/>
      <c r="D224" s="72"/>
      <c r="E224" s="72"/>
      <c r="F224" s="72"/>
      <c r="G224" s="72"/>
      <c r="H224" s="72"/>
      <c r="I224" s="72"/>
      <c r="J224" s="72"/>
      <c r="K224" s="72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</row>
    <row r="225" ht="14.25" customHeight="1">
      <c r="A225" s="72"/>
      <c r="B225" s="72"/>
      <c r="C225" s="72"/>
      <c r="D225" s="72"/>
      <c r="E225" s="72"/>
      <c r="F225" s="72"/>
      <c r="G225" s="72"/>
      <c r="H225" s="72"/>
      <c r="I225" s="72"/>
      <c r="J225" s="72"/>
      <c r="K225" s="72"/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</row>
    <row r="226" ht="14.25" customHeight="1">
      <c r="A226" s="72"/>
      <c r="B226" s="72"/>
      <c r="C226" s="72"/>
      <c r="D226" s="72"/>
      <c r="E226" s="72"/>
      <c r="F226" s="72"/>
      <c r="G226" s="72"/>
      <c r="H226" s="72"/>
      <c r="I226" s="72"/>
      <c r="J226" s="72"/>
      <c r="K226" s="72"/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</row>
    <row r="227" ht="14.25" customHeight="1">
      <c r="A227" s="72"/>
      <c r="B227" s="72"/>
      <c r="C227" s="72"/>
      <c r="D227" s="72"/>
      <c r="E227" s="72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</row>
    <row r="228" ht="14.25" customHeight="1">
      <c r="A228" s="72"/>
      <c r="B228" s="72"/>
      <c r="C228" s="72"/>
      <c r="D228" s="72"/>
      <c r="E228" s="72"/>
      <c r="F228" s="72"/>
      <c r="G228" s="72"/>
      <c r="H228" s="72"/>
      <c r="I228" s="72"/>
      <c r="J228" s="72"/>
      <c r="K228" s="72"/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</row>
    <row r="229" ht="14.25" customHeight="1">
      <c r="A229" s="72"/>
      <c r="B229" s="72"/>
      <c r="C229" s="72"/>
      <c r="D229" s="72"/>
      <c r="E229" s="72"/>
      <c r="F229" s="72"/>
      <c r="G229" s="72"/>
      <c r="H229" s="72"/>
      <c r="I229" s="72"/>
      <c r="J229" s="72"/>
      <c r="K229" s="72"/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</row>
    <row r="230" ht="14.25" customHeight="1">
      <c r="A230" s="72"/>
      <c r="B230" s="72"/>
      <c r="C230" s="72"/>
      <c r="D230" s="72"/>
      <c r="E230" s="72"/>
      <c r="F230" s="72"/>
      <c r="G230" s="72"/>
      <c r="H230" s="72"/>
      <c r="I230" s="72"/>
      <c r="J230" s="72"/>
      <c r="K230" s="72"/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</row>
    <row r="231" ht="14.25" customHeight="1">
      <c r="A231" s="72"/>
      <c r="B231" s="72"/>
      <c r="C231" s="72"/>
      <c r="D231" s="72"/>
      <c r="E231" s="72"/>
      <c r="F231" s="72"/>
      <c r="G231" s="72"/>
      <c r="H231" s="72"/>
      <c r="I231" s="72"/>
      <c r="J231" s="72"/>
      <c r="K231" s="72"/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</row>
    <row r="232" ht="14.25" customHeight="1">
      <c r="A232" s="72"/>
      <c r="B232" s="72"/>
      <c r="C232" s="72"/>
      <c r="D232" s="72"/>
      <c r="E232" s="72"/>
      <c r="F232" s="72"/>
      <c r="G232" s="72"/>
      <c r="H232" s="72"/>
      <c r="I232" s="72"/>
      <c r="J232" s="72"/>
      <c r="K232" s="72"/>
      <c r="L232" s="72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</row>
    <row r="233" ht="14.25" customHeight="1">
      <c r="A233" s="72"/>
      <c r="B233" s="72"/>
      <c r="C233" s="72"/>
      <c r="D233" s="72"/>
      <c r="E233" s="72"/>
      <c r="F233" s="72"/>
      <c r="G233" s="72"/>
      <c r="H233" s="72"/>
      <c r="I233" s="72"/>
      <c r="J233" s="72"/>
      <c r="K233" s="72"/>
      <c r="L233" s="72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</row>
    <row r="234" ht="14.25" customHeight="1">
      <c r="A234" s="72"/>
      <c r="B234" s="72"/>
      <c r="C234" s="72"/>
      <c r="D234" s="72"/>
      <c r="E234" s="72"/>
      <c r="F234" s="72"/>
      <c r="G234" s="72"/>
      <c r="H234" s="72"/>
      <c r="I234" s="72"/>
      <c r="J234" s="72"/>
      <c r="K234" s="72"/>
      <c r="L234" s="72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</row>
    <row r="235" ht="14.25" customHeight="1">
      <c r="A235" s="72"/>
      <c r="B235" s="72"/>
      <c r="C235" s="72"/>
      <c r="D235" s="72"/>
      <c r="E235" s="72"/>
      <c r="F235" s="72"/>
      <c r="G235" s="72"/>
      <c r="H235" s="72"/>
      <c r="I235" s="72"/>
      <c r="J235" s="72"/>
      <c r="K235" s="72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</row>
    <row r="236" ht="14.25" customHeight="1">
      <c r="A236" s="72"/>
      <c r="B236" s="72"/>
      <c r="C236" s="72"/>
      <c r="D236" s="72"/>
      <c r="E236" s="72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</row>
    <row r="237" ht="14.25" customHeight="1">
      <c r="A237" s="72"/>
      <c r="B237" s="72"/>
      <c r="C237" s="72"/>
      <c r="D237" s="72"/>
      <c r="E237" s="72"/>
      <c r="F237" s="72"/>
      <c r="G237" s="72"/>
      <c r="H237" s="72"/>
      <c r="I237" s="72"/>
      <c r="J237" s="72"/>
      <c r="K237" s="72"/>
      <c r="L237" s="72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  <c r="Y237" s="72"/>
      <c r="Z237" s="72"/>
    </row>
    <row r="238" ht="14.25" customHeight="1">
      <c r="A238" s="72"/>
      <c r="B238" s="72"/>
      <c r="C238" s="72"/>
      <c r="D238" s="72"/>
      <c r="E238" s="72"/>
      <c r="F238" s="72"/>
      <c r="G238" s="72"/>
      <c r="H238" s="72"/>
      <c r="I238" s="72"/>
      <c r="J238" s="72"/>
      <c r="K238" s="72"/>
      <c r="L238" s="72"/>
      <c r="M238" s="72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72"/>
      <c r="Y238" s="72"/>
      <c r="Z238" s="72"/>
    </row>
    <row r="239" ht="14.25" customHeight="1">
      <c r="A239" s="72"/>
      <c r="B239" s="72"/>
      <c r="C239" s="72"/>
      <c r="D239" s="72"/>
      <c r="E239" s="72"/>
      <c r="F239" s="72"/>
      <c r="G239" s="72"/>
      <c r="H239" s="72"/>
      <c r="I239" s="72"/>
      <c r="J239" s="72"/>
      <c r="K239" s="72"/>
      <c r="L239" s="72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72"/>
      <c r="Y239" s="72"/>
      <c r="Z239" s="72"/>
    </row>
    <row r="240" ht="14.25" customHeight="1">
      <c r="A240" s="72"/>
      <c r="B240" s="72"/>
      <c r="C240" s="72"/>
      <c r="D240" s="72"/>
      <c r="E240" s="72"/>
      <c r="F240" s="72"/>
      <c r="G240" s="72"/>
      <c r="H240" s="72"/>
      <c r="I240" s="72"/>
      <c r="J240" s="72"/>
      <c r="K240" s="72"/>
      <c r="L240" s="72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</row>
    <row r="241" ht="14.25" customHeight="1">
      <c r="A241" s="72"/>
      <c r="B241" s="72"/>
      <c r="C241" s="72"/>
      <c r="D241" s="72"/>
      <c r="E241" s="72"/>
      <c r="F241" s="72"/>
      <c r="G241" s="72"/>
      <c r="H241" s="72"/>
      <c r="I241" s="72"/>
      <c r="J241" s="72"/>
      <c r="K241" s="72"/>
      <c r="L241" s="72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72"/>
      <c r="Y241" s="72"/>
      <c r="Z241" s="72"/>
    </row>
    <row r="242" ht="14.25" customHeight="1">
      <c r="A242" s="72"/>
      <c r="B242" s="72"/>
      <c r="C242" s="72"/>
      <c r="D242" s="72"/>
      <c r="E242" s="72"/>
      <c r="F242" s="72"/>
      <c r="G242" s="72"/>
      <c r="H242" s="72"/>
      <c r="I242" s="72"/>
      <c r="J242" s="72"/>
      <c r="K242" s="72"/>
      <c r="L242" s="72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72"/>
      <c r="Y242" s="72"/>
      <c r="Z242" s="72"/>
    </row>
    <row r="243" ht="14.25" customHeight="1">
      <c r="A243" s="72"/>
      <c r="B243" s="72"/>
      <c r="C243" s="72"/>
      <c r="D243" s="72"/>
      <c r="E243" s="72"/>
      <c r="F243" s="72"/>
      <c r="G243" s="72"/>
      <c r="H243" s="72"/>
      <c r="I243" s="72"/>
      <c r="J243" s="72"/>
      <c r="K243" s="72"/>
      <c r="L243" s="72"/>
      <c r="M243" s="72"/>
      <c r="N243" s="72"/>
      <c r="O243" s="72"/>
      <c r="P243" s="72"/>
      <c r="Q243" s="72"/>
      <c r="R243" s="72"/>
      <c r="S243" s="72"/>
      <c r="T243" s="72"/>
      <c r="U243" s="72"/>
      <c r="V243" s="72"/>
      <c r="W243" s="72"/>
      <c r="X243" s="72"/>
      <c r="Y243" s="72"/>
      <c r="Z243" s="72"/>
    </row>
    <row r="244" ht="14.25" customHeight="1">
      <c r="A244" s="72"/>
      <c r="B244" s="72"/>
      <c r="C244" s="72"/>
      <c r="D244" s="72"/>
      <c r="E244" s="72"/>
      <c r="F244" s="72"/>
      <c r="G244" s="72"/>
      <c r="H244" s="72"/>
      <c r="I244" s="72"/>
      <c r="J244" s="72"/>
      <c r="K244" s="72"/>
      <c r="L244" s="72"/>
      <c r="M244" s="72"/>
      <c r="N244" s="72"/>
      <c r="O244" s="72"/>
      <c r="P244" s="72"/>
      <c r="Q244" s="72"/>
      <c r="R244" s="72"/>
      <c r="S244" s="72"/>
      <c r="T244" s="72"/>
      <c r="U244" s="72"/>
      <c r="V244" s="72"/>
      <c r="W244" s="72"/>
      <c r="X244" s="72"/>
      <c r="Y244" s="72"/>
      <c r="Z244" s="72"/>
    </row>
    <row r="245" ht="14.25" customHeight="1">
      <c r="A245" s="72"/>
      <c r="B245" s="72"/>
      <c r="C245" s="72"/>
      <c r="D245" s="72"/>
      <c r="E245" s="72"/>
      <c r="F245" s="72"/>
      <c r="G245" s="72"/>
      <c r="H245" s="72"/>
      <c r="I245" s="72"/>
      <c r="J245" s="72"/>
      <c r="K245" s="72"/>
      <c r="L245" s="72"/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72"/>
      <c r="Y245" s="72"/>
      <c r="Z245" s="72"/>
    </row>
    <row r="246" ht="14.25" customHeight="1">
      <c r="A246" s="72"/>
      <c r="B246" s="72"/>
      <c r="C246" s="72"/>
      <c r="D246" s="72"/>
      <c r="E246" s="72"/>
      <c r="F246" s="72"/>
      <c r="G246" s="72"/>
      <c r="H246" s="72"/>
      <c r="I246" s="72"/>
      <c r="J246" s="72"/>
      <c r="K246" s="72"/>
      <c r="L246" s="72"/>
      <c r="M246" s="72"/>
      <c r="N246" s="72"/>
      <c r="O246" s="72"/>
      <c r="P246" s="72"/>
      <c r="Q246" s="72"/>
      <c r="R246" s="72"/>
      <c r="S246" s="72"/>
      <c r="T246" s="72"/>
      <c r="U246" s="72"/>
      <c r="V246" s="72"/>
      <c r="W246" s="72"/>
      <c r="X246" s="72"/>
      <c r="Y246" s="72"/>
      <c r="Z246" s="72"/>
    </row>
    <row r="247" ht="14.25" customHeight="1">
      <c r="A247" s="72"/>
      <c r="B247" s="72"/>
      <c r="C247" s="72"/>
      <c r="D247" s="72"/>
      <c r="E247" s="72"/>
      <c r="F247" s="72"/>
      <c r="G247" s="72"/>
      <c r="H247" s="72"/>
      <c r="I247" s="72"/>
      <c r="J247" s="72"/>
      <c r="K247" s="72"/>
      <c r="L247" s="72"/>
      <c r="M247" s="72"/>
      <c r="N247" s="72"/>
      <c r="O247" s="72"/>
      <c r="P247" s="72"/>
      <c r="Q247" s="72"/>
      <c r="R247" s="72"/>
      <c r="S247" s="72"/>
      <c r="T247" s="72"/>
      <c r="U247" s="72"/>
      <c r="V247" s="72"/>
      <c r="W247" s="72"/>
      <c r="X247" s="72"/>
      <c r="Y247" s="72"/>
      <c r="Z247" s="72"/>
    </row>
    <row r="248" ht="14.25" customHeight="1">
      <c r="A248" s="72"/>
      <c r="B248" s="72"/>
      <c r="C248" s="72"/>
      <c r="D248" s="72"/>
      <c r="E248" s="72"/>
      <c r="F248" s="72"/>
      <c r="G248" s="72"/>
      <c r="H248" s="72"/>
      <c r="I248" s="72"/>
      <c r="J248" s="72"/>
      <c r="K248" s="72"/>
      <c r="L248" s="72"/>
      <c r="M248" s="72"/>
      <c r="N248" s="72"/>
      <c r="O248" s="72"/>
      <c r="P248" s="72"/>
      <c r="Q248" s="72"/>
      <c r="R248" s="72"/>
      <c r="S248" s="72"/>
      <c r="T248" s="72"/>
      <c r="U248" s="72"/>
      <c r="V248" s="72"/>
      <c r="W248" s="72"/>
      <c r="X248" s="72"/>
      <c r="Y248" s="72"/>
      <c r="Z248" s="72"/>
    </row>
    <row r="249" ht="14.25" customHeight="1">
      <c r="A249" s="72"/>
      <c r="B249" s="72"/>
      <c r="C249" s="72"/>
      <c r="D249" s="72"/>
      <c r="E249" s="72"/>
      <c r="F249" s="72"/>
      <c r="G249" s="72"/>
      <c r="H249" s="72"/>
      <c r="I249" s="72"/>
      <c r="J249" s="72"/>
      <c r="K249" s="72"/>
      <c r="L249" s="72"/>
      <c r="M249" s="72"/>
      <c r="N249" s="72"/>
      <c r="O249" s="72"/>
      <c r="P249" s="72"/>
      <c r="Q249" s="72"/>
      <c r="R249" s="72"/>
      <c r="S249" s="72"/>
      <c r="T249" s="72"/>
      <c r="U249" s="72"/>
      <c r="V249" s="72"/>
      <c r="W249" s="72"/>
      <c r="X249" s="72"/>
      <c r="Y249" s="72"/>
      <c r="Z249" s="72"/>
    </row>
    <row r="250" ht="14.25" customHeight="1">
      <c r="A250" s="72"/>
      <c r="B250" s="72"/>
      <c r="C250" s="72"/>
      <c r="D250" s="72"/>
      <c r="E250" s="72"/>
      <c r="F250" s="72"/>
      <c r="G250" s="72"/>
      <c r="H250" s="72"/>
      <c r="I250" s="72"/>
      <c r="J250" s="72"/>
      <c r="K250" s="72"/>
      <c r="L250" s="72"/>
      <c r="M250" s="72"/>
      <c r="N250" s="72"/>
      <c r="O250" s="72"/>
      <c r="P250" s="72"/>
      <c r="Q250" s="72"/>
      <c r="R250" s="72"/>
      <c r="S250" s="72"/>
      <c r="T250" s="72"/>
      <c r="U250" s="72"/>
      <c r="V250" s="72"/>
      <c r="W250" s="72"/>
      <c r="X250" s="72"/>
      <c r="Y250" s="72"/>
      <c r="Z250" s="72"/>
    </row>
    <row r="251" ht="14.25" customHeight="1">
      <c r="A251" s="72"/>
      <c r="B251" s="72"/>
      <c r="C251" s="72"/>
      <c r="D251" s="72"/>
      <c r="E251" s="72"/>
      <c r="F251" s="72"/>
      <c r="G251" s="72"/>
      <c r="H251" s="72"/>
      <c r="I251" s="72"/>
      <c r="J251" s="72"/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2"/>
    </row>
    <row r="252" ht="14.25" customHeight="1">
      <c r="A252" s="72"/>
      <c r="B252" s="72"/>
      <c r="C252" s="72"/>
      <c r="D252" s="72"/>
      <c r="E252" s="72"/>
      <c r="F252" s="72"/>
      <c r="G252" s="72"/>
      <c r="H252" s="72"/>
      <c r="I252" s="72"/>
      <c r="J252" s="72"/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</row>
    <row r="253" ht="14.25" customHeight="1">
      <c r="A253" s="72"/>
      <c r="B253" s="72"/>
      <c r="C253" s="72"/>
      <c r="D253" s="72"/>
      <c r="E253" s="72"/>
      <c r="F253" s="72"/>
      <c r="G253" s="72"/>
      <c r="H253" s="72"/>
      <c r="I253" s="72"/>
      <c r="J253" s="72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</row>
    <row r="254" ht="14.25" customHeight="1">
      <c r="A254" s="72"/>
      <c r="B254" s="72"/>
      <c r="C254" s="72"/>
      <c r="D254" s="72"/>
      <c r="E254" s="72"/>
      <c r="F254" s="72"/>
      <c r="G254" s="72"/>
      <c r="H254" s="72"/>
      <c r="I254" s="72"/>
      <c r="J254" s="72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</row>
    <row r="255" ht="14.25" customHeight="1">
      <c r="A255" s="72"/>
      <c r="B255" s="72"/>
      <c r="C255" s="72"/>
      <c r="D255" s="72"/>
      <c r="E255" s="72"/>
      <c r="F255" s="72"/>
      <c r="G255" s="72"/>
      <c r="H255" s="72"/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  <c r="Y255" s="72"/>
      <c r="Z255" s="72"/>
    </row>
    <row r="256" ht="14.25" customHeight="1">
      <c r="A256" s="72"/>
      <c r="B256" s="72"/>
      <c r="C256" s="72"/>
      <c r="D256" s="72"/>
      <c r="E256" s="72"/>
      <c r="F256" s="72"/>
      <c r="G256" s="72"/>
      <c r="H256" s="72"/>
      <c r="I256" s="72"/>
      <c r="J256" s="72"/>
      <c r="K256" s="72"/>
      <c r="L256" s="72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  <c r="Y256" s="72"/>
      <c r="Z256" s="72"/>
    </row>
    <row r="257" ht="14.25" customHeight="1">
      <c r="A257" s="72"/>
      <c r="B257" s="72"/>
      <c r="C257" s="72"/>
      <c r="D257" s="72"/>
      <c r="E257" s="72"/>
      <c r="F257" s="72"/>
      <c r="G257" s="72"/>
      <c r="H257" s="72"/>
      <c r="I257" s="72"/>
      <c r="J257" s="72"/>
      <c r="K257" s="72"/>
      <c r="L257" s="72"/>
      <c r="M257" s="72"/>
      <c r="N257" s="72"/>
      <c r="O257" s="72"/>
      <c r="P257" s="72"/>
      <c r="Q257" s="72"/>
      <c r="R257" s="72"/>
      <c r="S257" s="72"/>
      <c r="T257" s="72"/>
      <c r="U257" s="72"/>
      <c r="V257" s="72"/>
      <c r="W257" s="72"/>
      <c r="X257" s="72"/>
      <c r="Y257" s="72"/>
      <c r="Z257" s="72"/>
    </row>
    <row r="258" ht="14.25" customHeight="1">
      <c r="A258" s="72"/>
      <c r="B258" s="72"/>
      <c r="C258" s="72"/>
      <c r="D258" s="72"/>
      <c r="E258" s="72"/>
      <c r="F258" s="72"/>
      <c r="G258" s="72"/>
      <c r="H258" s="72"/>
      <c r="I258" s="72"/>
      <c r="J258" s="72"/>
      <c r="K258" s="72"/>
      <c r="L258" s="72"/>
      <c r="M258" s="72"/>
      <c r="N258" s="72"/>
      <c r="O258" s="72"/>
      <c r="P258" s="72"/>
      <c r="Q258" s="72"/>
      <c r="R258" s="72"/>
      <c r="S258" s="72"/>
      <c r="T258" s="72"/>
      <c r="U258" s="72"/>
      <c r="V258" s="72"/>
      <c r="W258" s="72"/>
      <c r="X258" s="72"/>
      <c r="Y258" s="72"/>
      <c r="Z258" s="72"/>
    </row>
    <row r="259" ht="14.25" customHeight="1">
      <c r="A259" s="72"/>
      <c r="B259" s="72"/>
      <c r="C259" s="72"/>
      <c r="D259" s="72"/>
      <c r="E259" s="72"/>
      <c r="F259" s="72"/>
      <c r="G259" s="72"/>
      <c r="H259" s="72"/>
      <c r="I259" s="72"/>
      <c r="J259" s="72"/>
      <c r="K259" s="72"/>
      <c r="L259" s="72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  <c r="Y259" s="72"/>
      <c r="Z259" s="72"/>
    </row>
    <row r="260" ht="14.25" customHeight="1">
      <c r="A260" s="72"/>
      <c r="B260" s="72"/>
      <c r="C260" s="72"/>
      <c r="D260" s="72"/>
      <c r="E260" s="72"/>
      <c r="F260" s="72"/>
      <c r="G260" s="72"/>
      <c r="H260" s="72"/>
      <c r="I260" s="72"/>
      <c r="J260" s="72"/>
      <c r="K260" s="72"/>
      <c r="L260" s="72"/>
      <c r="M260" s="72"/>
      <c r="N260" s="72"/>
      <c r="O260" s="72"/>
      <c r="P260" s="72"/>
      <c r="Q260" s="72"/>
      <c r="R260" s="72"/>
      <c r="S260" s="72"/>
      <c r="T260" s="72"/>
      <c r="U260" s="72"/>
      <c r="V260" s="72"/>
      <c r="W260" s="72"/>
      <c r="X260" s="72"/>
      <c r="Y260" s="72"/>
      <c r="Z260" s="72"/>
    </row>
    <row r="261" ht="14.25" customHeight="1">
      <c r="A261" s="72"/>
      <c r="B261" s="72"/>
      <c r="C261" s="72"/>
      <c r="D261" s="72"/>
      <c r="E261" s="72"/>
      <c r="F261" s="72"/>
      <c r="G261" s="72"/>
      <c r="H261" s="72"/>
      <c r="I261" s="72"/>
      <c r="J261" s="72"/>
      <c r="K261" s="72"/>
      <c r="L261" s="72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</row>
    <row r="262" ht="14.25" customHeight="1">
      <c r="A262" s="72"/>
      <c r="B262" s="72"/>
      <c r="C262" s="72"/>
      <c r="D262" s="72"/>
      <c r="E262" s="72"/>
      <c r="F262" s="72"/>
      <c r="G262" s="72"/>
      <c r="H262" s="72"/>
      <c r="I262" s="72"/>
      <c r="J262" s="72"/>
      <c r="K262" s="72"/>
      <c r="L262" s="72"/>
      <c r="M262" s="72"/>
      <c r="N262" s="72"/>
      <c r="O262" s="72"/>
      <c r="P262" s="72"/>
      <c r="Q262" s="72"/>
      <c r="R262" s="72"/>
      <c r="S262" s="72"/>
      <c r="T262" s="72"/>
      <c r="U262" s="72"/>
      <c r="V262" s="72"/>
      <c r="W262" s="72"/>
      <c r="X262" s="72"/>
      <c r="Y262" s="72"/>
      <c r="Z262" s="72"/>
    </row>
    <row r="263" ht="14.25" customHeight="1">
      <c r="A263" s="72"/>
      <c r="B263" s="72"/>
      <c r="C263" s="72"/>
      <c r="D263" s="72"/>
      <c r="E263" s="72"/>
      <c r="F263" s="72"/>
      <c r="G263" s="72"/>
      <c r="H263" s="72"/>
      <c r="I263" s="72"/>
      <c r="J263" s="72"/>
      <c r="K263" s="72"/>
      <c r="L263" s="72"/>
      <c r="M263" s="72"/>
      <c r="N263" s="72"/>
      <c r="O263" s="72"/>
      <c r="P263" s="72"/>
      <c r="Q263" s="72"/>
      <c r="R263" s="72"/>
      <c r="S263" s="72"/>
      <c r="T263" s="72"/>
      <c r="U263" s="72"/>
      <c r="V263" s="72"/>
      <c r="W263" s="72"/>
      <c r="X263" s="72"/>
      <c r="Y263" s="72"/>
      <c r="Z263" s="72"/>
    </row>
    <row r="264" ht="14.25" customHeight="1">
      <c r="A264" s="72"/>
      <c r="B264" s="72"/>
      <c r="C264" s="72"/>
      <c r="D264" s="72"/>
      <c r="E264" s="72"/>
      <c r="F264" s="72"/>
      <c r="G264" s="72"/>
      <c r="H264" s="72"/>
      <c r="I264" s="72"/>
      <c r="J264" s="72"/>
      <c r="K264" s="72"/>
      <c r="L264" s="72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  <c r="Y264" s="72"/>
      <c r="Z264" s="72"/>
    </row>
    <row r="265" ht="14.25" customHeight="1">
      <c r="A265" s="72"/>
      <c r="B265" s="72"/>
      <c r="C265" s="72"/>
      <c r="D265" s="72"/>
      <c r="E265" s="72"/>
      <c r="F265" s="72"/>
      <c r="G265" s="72"/>
      <c r="H265" s="72"/>
      <c r="I265" s="72"/>
      <c r="J265" s="72"/>
      <c r="K265" s="72"/>
      <c r="L265" s="72"/>
      <c r="M265" s="72"/>
      <c r="N265" s="72"/>
      <c r="O265" s="72"/>
      <c r="P265" s="72"/>
      <c r="Q265" s="72"/>
      <c r="R265" s="72"/>
      <c r="S265" s="72"/>
      <c r="T265" s="72"/>
      <c r="U265" s="72"/>
      <c r="V265" s="72"/>
      <c r="W265" s="72"/>
      <c r="X265" s="72"/>
      <c r="Y265" s="72"/>
      <c r="Z265" s="72"/>
    </row>
    <row r="266" ht="14.25" customHeight="1">
      <c r="A266" s="72"/>
      <c r="B266" s="72"/>
      <c r="C266" s="72"/>
      <c r="D266" s="72"/>
      <c r="E266" s="72"/>
      <c r="F266" s="72"/>
      <c r="G266" s="72"/>
      <c r="H266" s="72"/>
      <c r="I266" s="72"/>
      <c r="J266" s="72"/>
      <c r="K266" s="72"/>
      <c r="L266" s="72"/>
      <c r="M266" s="72"/>
      <c r="N266" s="72"/>
      <c r="O266" s="72"/>
      <c r="P266" s="72"/>
      <c r="Q266" s="72"/>
      <c r="R266" s="72"/>
      <c r="S266" s="72"/>
      <c r="T266" s="72"/>
      <c r="U266" s="72"/>
      <c r="V266" s="72"/>
      <c r="W266" s="72"/>
      <c r="X266" s="72"/>
      <c r="Y266" s="72"/>
      <c r="Z266" s="72"/>
    </row>
    <row r="267" ht="14.25" customHeight="1">
      <c r="A267" s="72"/>
      <c r="B267" s="72"/>
      <c r="C267" s="72"/>
      <c r="D267" s="72"/>
      <c r="E267" s="72"/>
      <c r="F267" s="72"/>
      <c r="G267" s="72"/>
      <c r="H267" s="72"/>
      <c r="I267" s="72"/>
      <c r="J267" s="72"/>
      <c r="K267" s="72"/>
      <c r="L267" s="72"/>
      <c r="M267" s="72"/>
      <c r="N267" s="72"/>
      <c r="O267" s="72"/>
      <c r="P267" s="72"/>
      <c r="Q267" s="72"/>
      <c r="R267" s="72"/>
      <c r="S267" s="72"/>
      <c r="T267" s="72"/>
      <c r="U267" s="72"/>
      <c r="V267" s="72"/>
      <c r="W267" s="72"/>
      <c r="X267" s="72"/>
      <c r="Y267" s="72"/>
      <c r="Z267" s="72"/>
    </row>
    <row r="268" ht="14.25" customHeight="1">
      <c r="A268" s="72"/>
      <c r="B268" s="72"/>
      <c r="C268" s="72"/>
      <c r="D268" s="72"/>
      <c r="E268" s="72"/>
      <c r="F268" s="72"/>
      <c r="G268" s="72"/>
      <c r="H268" s="72"/>
      <c r="I268" s="72"/>
      <c r="J268" s="72"/>
      <c r="K268" s="72"/>
      <c r="L268" s="72"/>
      <c r="M268" s="72"/>
      <c r="N268" s="72"/>
      <c r="O268" s="72"/>
      <c r="P268" s="72"/>
      <c r="Q268" s="72"/>
      <c r="R268" s="72"/>
      <c r="S268" s="72"/>
      <c r="T268" s="72"/>
      <c r="U268" s="72"/>
      <c r="V268" s="72"/>
      <c r="W268" s="72"/>
      <c r="X268" s="72"/>
      <c r="Y268" s="72"/>
      <c r="Z268" s="72"/>
    </row>
    <row r="269" ht="14.25" customHeight="1">
      <c r="A269" s="72"/>
      <c r="B269" s="72"/>
      <c r="C269" s="72"/>
      <c r="D269" s="72"/>
      <c r="E269" s="72"/>
      <c r="F269" s="72"/>
      <c r="G269" s="72"/>
      <c r="H269" s="72"/>
      <c r="I269" s="72"/>
      <c r="J269" s="72"/>
      <c r="K269" s="72"/>
      <c r="L269" s="72"/>
      <c r="M269" s="72"/>
      <c r="N269" s="72"/>
      <c r="O269" s="72"/>
      <c r="P269" s="72"/>
      <c r="Q269" s="72"/>
      <c r="R269" s="72"/>
      <c r="S269" s="72"/>
      <c r="T269" s="72"/>
      <c r="U269" s="72"/>
      <c r="V269" s="72"/>
      <c r="W269" s="72"/>
      <c r="X269" s="72"/>
      <c r="Y269" s="72"/>
      <c r="Z269" s="72"/>
    </row>
    <row r="270" ht="14.25" customHeight="1">
      <c r="A270" s="72"/>
      <c r="B270" s="72"/>
      <c r="C270" s="72"/>
      <c r="D270" s="72"/>
      <c r="E270" s="72"/>
      <c r="F270" s="72"/>
      <c r="G270" s="72"/>
      <c r="H270" s="72"/>
      <c r="I270" s="72"/>
      <c r="J270" s="72"/>
      <c r="K270" s="72"/>
      <c r="L270" s="72"/>
      <c r="M270" s="72"/>
      <c r="N270" s="72"/>
      <c r="O270" s="72"/>
      <c r="P270" s="72"/>
      <c r="Q270" s="72"/>
      <c r="R270" s="72"/>
      <c r="S270" s="72"/>
      <c r="T270" s="72"/>
      <c r="U270" s="72"/>
      <c r="V270" s="72"/>
      <c r="W270" s="72"/>
      <c r="X270" s="72"/>
      <c r="Y270" s="72"/>
      <c r="Z270" s="72"/>
    </row>
    <row r="271" ht="14.25" customHeight="1">
      <c r="A271" s="72"/>
      <c r="B271" s="72"/>
      <c r="C271" s="72"/>
      <c r="D271" s="72"/>
      <c r="E271" s="72"/>
      <c r="F271" s="72"/>
      <c r="G271" s="72"/>
      <c r="H271" s="72"/>
      <c r="I271" s="72"/>
      <c r="J271" s="72"/>
      <c r="K271" s="72"/>
      <c r="L271" s="72"/>
      <c r="M271" s="72"/>
      <c r="N271" s="72"/>
      <c r="O271" s="72"/>
      <c r="P271" s="72"/>
      <c r="Q271" s="72"/>
      <c r="R271" s="72"/>
      <c r="S271" s="72"/>
      <c r="T271" s="72"/>
      <c r="U271" s="72"/>
      <c r="V271" s="72"/>
      <c r="W271" s="72"/>
      <c r="X271" s="72"/>
      <c r="Y271" s="72"/>
      <c r="Z271" s="72"/>
    </row>
    <row r="272" ht="14.25" customHeight="1">
      <c r="A272" s="72"/>
      <c r="B272" s="72"/>
      <c r="C272" s="72"/>
      <c r="D272" s="72"/>
      <c r="E272" s="72"/>
      <c r="F272" s="72"/>
      <c r="G272" s="72"/>
      <c r="H272" s="72"/>
      <c r="I272" s="72"/>
      <c r="J272" s="72"/>
      <c r="K272" s="72"/>
      <c r="L272" s="72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72"/>
      <c r="Y272" s="72"/>
      <c r="Z272" s="72"/>
    </row>
    <row r="273" ht="14.25" customHeight="1">
      <c r="A273" s="72"/>
      <c r="B273" s="72"/>
      <c r="C273" s="72"/>
      <c r="D273" s="72"/>
      <c r="E273" s="72"/>
      <c r="F273" s="72"/>
      <c r="G273" s="72"/>
      <c r="H273" s="72"/>
      <c r="I273" s="72"/>
      <c r="J273" s="72"/>
      <c r="K273" s="72"/>
      <c r="L273" s="72"/>
      <c r="M273" s="72"/>
      <c r="N273" s="72"/>
      <c r="O273" s="72"/>
      <c r="P273" s="72"/>
      <c r="Q273" s="72"/>
      <c r="R273" s="72"/>
      <c r="S273" s="72"/>
      <c r="T273" s="72"/>
      <c r="U273" s="72"/>
      <c r="V273" s="72"/>
      <c r="W273" s="72"/>
      <c r="X273" s="72"/>
      <c r="Y273" s="72"/>
      <c r="Z273" s="72"/>
    </row>
    <row r="274" ht="14.25" customHeight="1">
      <c r="A274" s="72"/>
      <c r="B274" s="72"/>
      <c r="C274" s="72"/>
      <c r="D274" s="72"/>
      <c r="E274" s="72"/>
      <c r="F274" s="72"/>
      <c r="G274" s="72"/>
      <c r="H274" s="72"/>
      <c r="I274" s="72"/>
      <c r="J274" s="72"/>
      <c r="K274" s="72"/>
      <c r="L274" s="72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72"/>
      <c r="Y274" s="72"/>
      <c r="Z274" s="72"/>
    </row>
    <row r="275" ht="14.25" customHeight="1">
      <c r="A275" s="72"/>
      <c r="B275" s="72"/>
      <c r="C275" s="72"/>
      <c r="D275" s="72"/>
      <c r="E275" s="72"/>
      <c r="F275" s="72"/>
      <c r="G275" s="72"/>
      <c r="H275" s="72"/>
      <c r="I275" s="72"/>
      <c r="J275" s="72"/>
      <c r="K275" s="72"/>
      <c r="L275" s="72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72"/>
      <c r="Y275" s="72"/>
      <c r="Z275" s="72"/>
    </row>
    <row r="276" ht="14.25" customHeight="1">
      <c r="A276" s="72"/>
      <c r="B276" s="72"/>
      <c r="C276" s="72"/>
      <c r="D276" s="72"/>
      <c r="E276" s="72"/>
      <c r="F276" s="72"/>
      <c r="G276" s="72"/>
      <c r="H276" s="72"/>
      <c r="I276" s="72"/>
      <c r="J276" s="72"/>
      <c r="K276" s="72"/>
      <c r="L276" s="72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72"/>
      <c r="Y276" s="72"/>
      <c r="Z276" s="72"/>
    </row>
    <row r="277" ht="14.25" customHeight="1">
      <c r="A277" s="72"/>
      <c r="B277" s="72"/>
      <c r="C277" s="72"/>
      <c r="D277" s="72"/>
      <c r="E277" s="72"/>
      <c r="F277" s="72"/>
      <c r="G277" s="72"/>
      <c r="H277" s="72"/>
      <c r="I277" s="72"/>
      <c r="J277" s="72"/>
      <c r="K277" s="72"/>
      <c r="L277" s="72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72"/>
      <c r="Y277" s="72"/>
      <c r="Z277" s="72"/>
    </row>
    <row r="278" ht="14.25" customHeight="1">
      <c r="A278" s="72"/>
      <c r="B278" s="72"/>
      <c r="C278" s="72"/>
      <c r="D278" s="72"/>
      <c r="E278" s="72"/>
      <c r="F278" s="72"/>
      <c r="G278" s="72"/>
      <c r="H278" s="72"/>
      <c r="I278" s="72"/>
      <c r="J278" s="72"/>
      <c r="K278" s="72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</row>
    <row r="279" ht="14.25" customHeight="1">
      <c r="A279" s="72"/>
      <c r="B279" s="72"/>
      <c r="C279" s="72"/>
      <c r="D279" s="72"/>
      <c r="E279" s="72"/>
      <c r="F279" s="72"/>
      <c r="G279" s="72"/>
      <c r="H279" s="72"/>
      <c r="I279" s="72"/>
      <c r="J279" s="72"/>
      <c r="K279" s="72"/>
      <c r="L279" s="72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  <c r="Y279" s="72"/>
      <c r="Z279" s="72"/>
    </row>
    <row r="280" ht="14.25" customHeight="1">
      <c r="A280" s="72"/>
      <c r="B280" s="72"/>
      <c r="C280" s="72"/>
      <c r="D280" s="72"/>
      <c r="E280" s="72"/>
      <c r="F280" s="72"/>
      <c r="G280" s="72"/>
      <c r="H280" s="72"/>
      <c r="I280" s="72"/>
      <c r="J280" s="72"/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</row>
    <row r="281" ht="14.25" customHeight="1">
      <c r="A281" s="72"/>
      <c r="B281" s="72"/>
      <c r="C281" s="72"/>
      <c r="D281" s="72"/>
      <c r="E281" s="72"/>
      <c r="F281" s="72"/>
      <c r="G281" s="72"/>
      <c r="H281" s="72"/>
      <c r="I281" s="72"/>
      <c r="J281" s="72"/>
      <c r="K281" s="72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</row>
    <row r="282" ht="14.25" customHeight="1">
      <c r="A282" s="72"/>
      <c r="B282" s="72"/>
      <c r="C282" s="72"/>
      <c r="D282" s="72"/>
      <c r="E282" s="72"/>
      <c r="F282" s="72"/>
      <c r="G282" s="72"/>
      <c r="H282" s="72"/>
      <c r="I282" s="72"/>
      <c r="J282" s="72"/>
      <c r="K282" s="72"/>
      <c r="L282" s="72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  <c r="Y282" s="72"/>
      <c r="Z282" s="72"/>
    </row>
    <row r="283" ht="14.25" customHeight="1">
      <c r="A283" s="72"/>
      <c r="B283" s="72"/>
      <c r="C283" s="72"/>
      <c r="D283" s="72"/>
      <c r="E283" s="72"/>
      <c r="F283" s="72"/>
      <c r="G283" s="72"/>
      <c r="H283" s="72"/>
      <c r="I283" s="72"/>
      <c r="J283" s="72"/>
      <c r="K283" s="72"/>
      <c r="L283" s="72"/>
      <c r="M283" s="72"/>
      <c r="N283" s="72"/>
      <c r="O283" s="72"/>
      <c r="P283" s="72"/>
      <c r="Q283" s="72"/>
      <c r="R283" s="72"/>
      <c r="S283" s="72"/>
      <c r="T283" s="72"/>
      <c r="U283" s="72"/>
      <c r="V283" s="72"/>
      <c r="W283" s="72"/>
      <c r="X283" s="72"/>
      <c r="Y283" s="72"/>
      <c r="Z283" s="72"/>
    </row>
    <row r="284" ht="14.25" customHeight="1">
      <c r="A284" s="72"/>
      <c r="B284" s="72"/>
      <c r="C284" s="72"/>
      <c r="D284" s="72"/>
      <c r="E284" s="72"/>
      <c r="F284" s="72"/>
      <c r="G284" s="72"/>
      <c r="H284" s="72"/>
      <c r="I284" s="72"/>
      <c r="J284" s="72"/>
      <c r="K284" s="72"/>
      <c r="L284" s="72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72"/>
      <c r="Y284" s="72"/>
      <c r="Z284" s="72"/>
    </row>
    <row r="285" ht="14.25" customHeight="1">
      <c r="A285" s="72"/>
      <c r="B285" s="72"/>
      <c r="C285" s="72"/>
      <c r="D285" s="72"/>
      <c r="E285" s="72"/>
      <c r="F285" s="72"/>
      <c r="G285" s="72"/>
      <c r="H285" s="72"/>
      <c r="I285" s="72"/>
      <c r="J285" s="72"/>
      <c r="K285" s="72"/>
      <c r="L285" s="72"/>
      <c r="M285" s="72"/>
      <c r="N285" s="72"/>
      <c r="O285" s="72"/>
      <c r="P285" s="72"/>
      <c r="Q285" s="72"/>
      <c r="R285" s="72"/>
      <c r="S285" s="72"/>
      <c r="T285" s="72"/>
      <c r="U285" s="72"/>
      <c r="V285" s="72"/>
      <c r="W285" s="72"/>
      <c r="X285" s="72"/>
      <c r="Y285" s="72"/>
      <c r="Z285" s="72"/>
    </row>
    <row r="286" ht="14.25" customHeight="1">
      <c r="A286" s="72"/>
      <c r="B286" s="72"/>
      <c r="C286" s="72"/>
      <c r="D286" s="72"/>
      <c r="E286" s="72"/>
      <c r="F286" s="72"/>
      <c r="G286" s="72"/>
      <c r="H286" s="72"/>
      <c r="I286" s="72"/>
      <c r="J286" s="72"/>
      <c r="K286" s="72"/>
      <c r="L286" s="72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72"/>
      <c r="Y286" s="72"/>
      <c r="Z286" s="72"/>
    </row>
    <row r="287" ht="14.25" customHeight="1">
      <c r="A287" s="72"/>
      <c r="B287" s="72"/>
      <c r="C287" s="72"/>
      <c r="D287" s="72"/>
      <c r="E287" s="72"/>
      <c r="F287" s="72"/>
      <c r="G287" s="72"/>
      <c r="H287" s="72"/>
      <c r="I287" s="72"/>
      <c r="J287" s="72"/>
      <c r="K287" s="72"/>
      <c r="L287" s="72"/>
      <c r="M287" s="72"/>
      <c r="N287" s="72"/>
      <c r="O287" s="72"/>
      <c r="P287" s="72"/>
      <c r="Q287" s="72"/>
      <c r="R287" s="72"/>
      <c r="S287" s="72"/>
      <c r="T287" s="72"/>
      <c r="U287" s="72"/>
      <c r="V287" s="72"/>
      <c r="W287" s="72"/>
      <c r="X287" s="72"/>
      <c r="Y287" s="72"/>
      <c r="Z287" s="72"/>
    </row>
    <row r="288" ht="14.25" customHeight="1">
      <c r="A288" s="72"/>
      <c r="B288" s="72"/>
      <c r="C288" s="72"/>
      <c r="D288" s="72"/>
      <c r="E288" s="72"/>
      <c r="F288" s="72"/>
      <c r="G288" s="72"/>
      <c r="H288" s="72"/>
      <c r="I288" s="72"/>
      <c r="J288" s="72"/>
      <c r="K288" s="72"/>
      <c r="L288" s="72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72"/>
      <c r="Y288" s="72"/>
      <c r="Z288" s="72"/>
    </row>
    <row r="289" ht="14.25" customHeight="1">
      <c r="A289" s="72"/>
      <c r="B289" s="72"/>
      <c r="C289" s="72"/>
      <c r="D289" s="72"/>
      <c r="E289" s="72"/>
      <c r="F289" s="72"/>
      <c r="G289" s="72"/>
      <c r="H289" s="72"/>
      <c r="I289" s="72"/>
      <c r="J289" s="72"/>
      <c r="K289" s="72"/>
      <c r="L289" s="72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72"/>
      <c r="Y289" s="72"/>
      <c r="Z289" s="72"/>
    </row>
    <row r="290" ht="14.25" customHeight="1">
      <c r="A290" s="72"/>
      <c r="B290" s="72"/>
      <c r="C290" s="72"/>
      <c r="D290" s="72"/>
      <c r="E290" s="72"/>
      <c r="F290" s="72"/>
      <c r="G290" s="72"/>
      <c r="H290" s="72"/>
      <c r="I290" s="72"/>
      <c r="J290" s="72"/>
      <c r="K290" s="72"/>
      <c r="L290" s="72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  <c r="Y290" s="72"/>
      <c r="Z290" s="72"/>
    </row>
    <row r="291" ht="14.25" customHeight="1">
      <c r="A291" s="72"/>
      <c r="B291" s="72"/>
      <c r="C291" s="72"/>
      <c r="D291" s="72"/>
      <c r="E291" s="72"/>
      <c r="F291" s="72"/>
      <c r="G291" s="72"/>
      <c r="H291" s="72"/>
      <c r="I291" s="72"/>
      <c r="J291" s="72"/>
      <c r="K291" s="72"/>
      <c r="L291" s="72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2"/>
      <c r="Z291" s="72"/>
    </row>
    <row r="292" ht="14.25" customHeight="1">
      <c r="A292" s="72"/>
      <c r="B292" s="72"/>
      <c r="C292" s="72"/>
      <c r="D292" s="72"/>
      <c r="E292" s="72"/>
      <c r="F292" s="72"/>
      <c r="G292" s="72"/>
      <c r="H292" s="72"/>
      <c r="I292" s="72"/>
      <c r="J292" s="72"/>
      <c r="K292" s="72"/>
      <c r="L292" s="72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72"/>
      <c r="Y292" s="72"/>
      <c r="Z292" s="72"/>
    </row>
    <row r="293" ht="14.25" customHeight="1">
      <c r="A293" s="72"/>
      <c r="B293" s="72"/>
      <c r="C293" s="72"/>
      <c r="D293" s="72"/>
      <c r="E293" s="72"/>
      <c r="F293" s="72"/>
      <c r="G293" s="72"/>
      <c r="H293" s="72"/>
      <c r="I293" s="72"/>
      <c r="J293" s="72"/>
      <c r="K293" s="72"/>
      <c r="L293" s="72"/>
      <c r="M293" s="72"/>
      <c r="N293" s="72"/>
      <c r="O293" s="72"/>
      <c r="P293" s="72"/>
      <c r="Q293" s="72"/>
      <c r="R293" s="72"/>
      <c r="S293" s="72"/>
      <c r="T293" s="72"/>
      <c r="U293" s="72"/>
      <c r="V293" s="72"/>
      <c r="W293" s="72"/>
      <c r="X293" s="72"/>
      <c r="Y293" s="72"/>
      <c r="Z293" s="72"/>
    </row>
    <row r="294" ht="14.25" customHeight="1">
      <c r="A294" s="72"/>
      <c r="B294" s="72"/>
      <c r="C294" s="72"/>
      <c r="D294" s="72"/>
      <c r="E294" s="72"/>
      <c r="F294" s="72"/>
      <c r="G294" s="72"/>
      <c r="H294" s="72"/>
      <c r="I294" s="72"/>
      <c r="J294" s="72"/>
      <c r="K294" s="72"/>
      <c r="L294" s="72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  <c r="Y294" s="72"/>
      <c r="Z294" s="72"/>
    </row>
    <row r="295" ht="14.25" customHeight="1">
      <c r="A295" s="72"/>
      <c r="B295" s="72"/>
      <c r="C295" s="72"/>
      <c r="D295" s="72"/>
      <c r="E295" s="72"/>
      <c r="F295" s="72"/>
      <c r="G295" s="72"/>
      <c r="H295" s="72"/>
      <c r="I295" s="72"/>
      <c r="J295" s="72"/>
      <c r="K295" s="72"/>
      <c r="L295" s="72"/>
      <c r="M295" s="72"/>
      <c r="N295" s="72"/>
      <c r="O295" s="72"/>
      <c r="P295" s="72"/>
      <c r="Q295" s="72"/>
      <c r="R295" s="72"/>
      <c r="S295" s="72"/>
      <c r="T295" s="72"/>
      <c r="U295" s="72"/>
      <c r="V295" s="72"/>
      <c r="W295" s="72"/>
      <c r="X295" s="72"/>
      <c r="Y295" s="72"/>
      <c r="Z295" s="72"/>
    </row>
    <row r="296" ht="14.25" customHeight="1">
      <c r="A296" s="72"/>
      <c r="B296" s="72"/>
      <c r="C296" s="72"/>
      <c r="D296" s="72"/>
      <c r="E296" s="72"/>
      <c r="F296" s="72"/>
      <c r="G296" s="72"/>
      <c r="H296" s="72"/>
      <c r="I296" s="72"/>
      <c r="J296" s="72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</row>
    <row r="297" ht="14.25" customHeight="1">
      <c r="A297" s="72"/>
      <c r="B297" s="72"/>
      <c r="C297" s="72"/>
      <c r="D297" s="72"/>
      <c r="E297" s="72"/>
      <c r="F297" s="72"/>
      <c r="G297" s="72"/>
      <c r="H297" s="72"/>
      <c r="I297" s="72"/>
      <c r="J297" s="72"/>
      <c r="K297" s="72"/>
      <c r="L297" s="72"/>
      <c r="M297" s="72"/>
      <c r="N297" s="72"/>
      <c r="O297" s="72"/>
      <c r="P297" s="72"/>
      <c r="Q297" s="72"/>
      <c r="R297" s="72"/>
      <c r="S297" s="72"/>
      <c r="T297" s="72"/>
      <c r="U297" s="72"/>
      <c r="V297" s="72"/>
      <c r="W297" s="72"/>
      <c r="X297" s="72"/>
      <c r="Y297" s="72"/>
      <c r="Z297" s="72"/>
    </row>
    <row r="298" ht="14.25" customHeight="1">
      <c r="A298" s="72"/>
      <c r="B298" s="72"/>
      <c r="C298" s="72"/>
      <c r="D298" s="72"/>
      <c r="E298" s="72"/>
      <c r="F298" s="72"/>
      <c r="G298" s="72"/>
      <c r="H298" s="72"/>
      <c r="I298" s="72"/>
      <c r="J298" s="72"/>
      <c r="K298" s="72"/>
      <c r="L298" s="72"/>
      <c r="M298" s="72"/>
      <c r="N298" s="72"/>
      <c r="O298" s="72"/>
      <c r="P298" s="72"/>
      <c r="Q298" s="72"/>
      <c r="R298" s="72"/>
      <c r="S298" s="72"/>
      <c r="T298" s="72"/>
      <c r="U298" s="72"/>
      <c r="V298" s="72"/>
      <c r="W298" s="72"/>
      <c r="X298" s="72"/>
      <c r="Y298" s="72"/>
      <c r="Z298" s="72"/>
    </row>
    <row r="299" ht="14.25" customHeight="1">
      <c r="A299" s="72"/>
      <c r="B299" s="72"/>
      <c r="C299" s="72"/>
      <c r="D299" s="72"/>
      <c r="E299" s="72"/>
      <c r="F299" s="72"/>
      <c r="G299" s="72"/>
      <c r="H299" s="72"/>
      <c r="I299" s="72"/>
      <c r="J299" s="72"/>
      <c r="K299" s="72"/>
      <c r="L299" s="72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  <c r="Y299" s="72"/>
      <c r="Z299" s="72"/>
    </row>
    <row r="300" ht="14.25" customHeight="1">
      <c r="A300" s="72"/>
      <c r="B300" s="72"/>
      <c r="C300" s="72"/>
      <c r="D300" s="72"/>
      <c r="E300" s="72"/>
      <c r="F300" s="72"/>
      <c r="G300" s="72"/>
      <c r="H300" s="72"/>
      <c r="I300" s="72"/>
      <c r="J300" s="72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</row>
    <row r="301" ht="14.25" customHeight="1">
      <c r="A301" s="72"/>
      <c r="B301" s="72"/>
      <c r="C301" s="72"/>
      <c r="D301" s="72"/>
      <c r="E301" s="72"/>
      <c r="F301" s="72"/>
      <c r="G301" s="72"/>
      <c r="H301" s="72"/>
      <c r="I301" s="72"/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</row>
    <row r="302" ht="14.25" customHeight="1">
      <c r="A302" s="72"/>
      <c r="B302" s="72"/>
      <c r="C302" s="72"/>
      <c r="D302" s="72"/>
      <c r="E302" s="72"/>
      <c r="F302" s="72"/>
      <c r="G302" s="72"/>
      <c r="H302" s="72"/>
      <c r="I302" s="72"/>
      <c r="J302" s="72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</row>
    <row r="303" ht="14.25" customHeight="1">
      <c r="A303" s="72"/>
      <c r="B303" s="72"/>
      <c r="C303" s="72"/>
      <c r="D303" s="72"/>
      <c r="E303" s="72"/>
      <c r="F303" s="72"/>
      <c r="G303" s="72"/>
      <c r="H303" s="72"/>
      <c r="I303" s="72"/>
      <c r="J303" s="72"/>
      <c r="K303" s="72"/>
      <c r="L303" s="72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72"/>
      <c r="Y303" s="72"/>
      <c r="Z303" s="72"/>
    </row>
    <row r="304" ht="14.25" customHeight="1">
      <c r="A304" s="72"/>
      <c r="B304" s="72"/>
      <c r="C304" s="72"/>
      <c r="D304" s="72"/>
      <c r="E304" s="72"/>
      <c r="F304" s="72"/>
      <c r="G304" s="72"/>
      <c r="H304" s="72"/>
      <c r="I304" s="72"/>
      <c r="J304" s="72"/>
      <c r="K304" s="72"/>
      <c r="L304" s="72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72"/>
      <c r="Y304" s="72"/>
      <c r="Z304" s="72"/>
    </row>
    <row r="305" ht="14.25" customHeight="1">
      <c r="A305" s="72"/>
      <c r="B305" s="72"/>
      <c r="C305" s="72"/>
      <c r="D305" s="72"/>
      <c r="E305" s="72"/>
      <c r="F305" s="72"/>
      <c r="G305" s="72"/>
      <c r="H305" s="72"/>
      <c r="I305" s="72"/>
      <c r="J305" s="72"/>
      <c r="K305" s="72"/>
      <c r="L305" s="72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72"/>
      <c r="Y305" s="72"/>
      <c r="Z305" s="72"/>
    </row>
    <row r="306" ht="14.25" customHeight="1">
      <c r="A306" s="72"/>
      <c r="B306" s="72"/>
      <c r="C306" s="72"/>
      <c r="D306" s="72"/>
      <c r="E306" s="72"/>
      <c r="F306" s="72"/>
      <c r="G306" s="72"/>
      <c r="H306" s="72"/>
      <c r="I306" s="72"/>
      <c r="J306" s="72"/>
      <c r="K306" s="72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</row>
    <row r="307" ht="14.25" customHeight="1">
      <c r="A307" s="72"/>
      <c r="B307" s="72"/>
      <c r="C307" s="72"/>
      <c r="D307" s="72"/>
      <c r="E307" s="72"/>
      <c r="F307" s="72"/>
      <c r="G307" s="72"/>
      <c r="H307" s="72"/>
      <c r="I307" s="72"/>
      <c r="J307" s="72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</row>
    <row r="308" ht="14.25" customHeight="1">
      <c r="A308" s="72"/>
      <c r="B308" s="72"/>
      <c r="C308" s="72"/>
      <c r="D308" s="72"/>
      <c r="E308" s="72"/>
      <c r="F308" s="72"/>
      <c r="G308" s="72"/>
      <c r="H308" s="72"/>
      <c r="I308" s="72"/>
      <c r="J308" s="72"/>
      <c r="K308" s="72"/>
      <c r="L308" s="72"/>
      <c r="M308" s="72"/>
      <c r="N308" s="72"/>
      <c r="O308" s="72"/>
      <c r="P308" s="72"/>
      <c r="Q308" s="72"/>
      <c r="R308" s="72"/>
      <c r="S308" s="72"/>
      <c r="T308" s="72"/>
      <c r="U308" s="72"/>
      <c r="V308" s="72"/>
      <c r="W308" s="72"/>
      <c r="X308" s="72"/>
      <c r="Y308" s="72"/>
      <c r="Z308" s="72"/>
    </row>
    <row r="309" ht="14.25" customHeight="1">
      <c r="A309" s="72"/>
      <c r="B309" s="72"/>
      <c r="C309" s="72"/>
      <c r="D309" s="72"/>
      <c r="E309" s="72"/>
      <c r="F309" s="72"/>
      <c r="G309" s="72"/>
      <c r="H309" s="72"/>
      <c r="I309" s="72"/>
      <c r="J309" s="72"/>
      <c r="K309" s="72"/>
      <c r="L309" s="72"/>
      <c r="M309" s="72"/>
      <c r="N309" s="72"/>
      <c r="O309" s="72"/>
      <c r="P309" s="72"/>
      <c r="Q309" s="72"/>
      <c r="R309" s="72"/>
      <c r="S309" s="72"/>
      <c r="T309" s="72"/>
      <c r="U309" s="72"/>
      <c r="V309" s="72"/>
      <c r="W309" s="72"/>
      <c r="X309" s="72"/>
      <c r="Y309" s="72"/>
      <c r="Z309" s="72"/>
    </row>
    <row r="310" ht="14.25" customHeight="1">
      <c r="A310" s="72"/>
      <c r="B310" s="72"/>
      <c r="C310" s="72"/>
      <c r="D310" s="72"/>
      <c r="E310" s="72"/>
      <c r="F310" s="72"/>
      <c r="G310" s="72"/>
      <c r="H310" s="72"/>
      <c r="I310" s="72"/>
      <c r="J310" s="72"/>
      <c r="K310" s="72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</row>
    <row r="311" ht="14.25" customHeight="1">
      <c r="A311" s="72"/>
      <c r="B311" s="72"/>
      <c r="C311" s="72"/>
      <c r="D311" s="72"/>
      <c r="E311" s="72"/>
      <c r="F311" s="72"/>
      <c r="G311" s="72"/>
      <c r="H311" s="72"/>
      <c r="I311" s="72"/>
      <c r="J311" s="72"/>
      <c r="K311" s="72"/>
      <c r="L311" s="72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72"/>
      <c r="Z311" s="72"/>
    </row>
    <row r="312" ht="14.25" customHeight="1">
      <c r="A312" s="72"/>
      <c r="B312" s="72"/>
      <c r="C312" s="72"/>
      <c r="D312" s="72"/>
      <c r="E312" s="72"/>
      <c r="F312" s="72"/>
      <c r="G312" s="72"/>
      <c r="H312" s="72"/>
      <c r="I312" s="72"/>
      <c r="J312" s="72"/>
      <c r="K312" s="72"/>
      <c r="L312" s="72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  <c r="Y312" s="72"/>
      <c r="Z312" s="72"/>
    </row>
    <row r="313" ht="14.25" customHeight="1">
      <c r="A313" s="72"/>
      <c r="B313" s="72"/>
      <c r="C313" s="72"/>
      <c r="D313" s="72"/>
      <c r="E313" s="72"/>
      <c r="F313" s="72"/>
      <c r="G313" s="72"/>
      <c r="H313" s="72"/>
      <c r="I313" s="72"/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</row>
    <row r="314" ht="14.25" customHeight="1">
      <c r="A314" s="72"/>
      <c r="B314" s="72"/>
      <c r="C314" s="72"/>
      <c r="D314" s="72"/>
      <c r="E314" s="72"/>
      <c r="F314" s="72"/>
      <c r="G314" s="72"/>
      <c r="H314" s="72"/>
      <c r="I314" s="72"/>
      <c r="J314" s="72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</row>
    <row r="315" ht="14.25" customHeight="1">
      <c r="A315" s="72"/>
      <c r="B315" s="72"/>
      <c r="C315" s="72"/>
      <c r="D315" s="72"/>
      <c r="E315" s="72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</row>
    <row r="316" ht="14.25" customHeight="1">
      <c r="A316" s="72"/>
      <c r="B316" s="72"/>
      <c r="C316" s="72"/>
      <c r="D316" s="72"/>
      <c r="E316" s="72"/>
      <c r="F316" s="72"/>
      <c r="G316" s="72"/>
      <c r="H316" s="72"/>
      <c r="I316" s="72"/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</row>
    <row r="317" ht="14.25" customHeight="1">
      <c r="A317" s="72"/>
      <c r="B317" s="72"/>
      <c r="C317" s="72"/>
      <c r="D317" s="72"/>
      <c r="E317" s="72"/>
      <c r="F317" s="72"/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  <c r="Y317" s="72"/>
      <c r="Z317" s="72"/>
    </row>
    <row r="318" ht="14.25" customHeight="1">
      <c r="A318" s="72"/>
      <c r="B318" s="72"/>
      <c r="C318" s="72"/>
      <c r="D318" s="72"/>
      <c r="E318" s="72"/>
      <c r="F318" s="72"/>
      <c r="G318" s="72"/>
      <c r="H318" s="72"/>
      <c r="I318" s="72"/>
      <c r="J318" s="72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</row>
    <row r="319" ht="14.25" customHeight="1">
      <c r="A319" s="72"/>
      <c r="B319" s="72"/>
      <c r="C319" s="72"/>
      <c r="D319" s="72"/>
      <c r="E319" s="72"/>
      <c r="F319" s="72"/>
      <c r="G319" s="72"/>
      <c r="H319" s="72"/>
      <c r="I319" s="72"/>
      <c r="J319" s="72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</row>
    <row r="320" ht="14.25" customHeight="1">
      <c r="A320" s="72"/>
      <c r="B320" s="72"/>
      <c r="C320" s="72"/>
      <c r="D320" s="72"/>
      <c r="E320" s="72"/>
      <c r="F320" s="72"/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</row>
    <row r="321" ht="14.25" customHeight="1">
      <c r="A321" s="72"/>
      <c r="B321" s="72"/>
      <c r="C321" s="72"/>
      <c r="D321" s="72"/>
      <c r="E321" s="72"/>
      <c r="F321" s="72"/>
      <c r="G321" s="72"/>
      <c r="H321" s="72"/>
      <c r="I321" s="72"/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</row>
    <row r="322" ht="14.25" customHeight="1">
      <c r="A322" s="72"/>
      <c r="B322" s="72"/>
      <c r="C322" s="72"/>
      <c r="D322" s="72"/>
      <c r="E322" s="72"/>
      <c r="F322" s="72"/>
      <c r="G322" s="72"/>
      <c r="H322" s="72"/>
      <c r="I322" s="72"/>
      <c r="J322" s="72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</row>
    <row r="323" ht="14.25" customHeight="1">
      <c r="A323" s="72"/>
      <c r="B323" s="72"/>
      <c r="C323" s="72"/>
      <c r="D323" s="72"/>
      <c r="E323" s="72"/>
      <c r="F323" s="72"/>
      <c r="G323" s="72"/>
      <c r="H323" s="72"/>
      <c r="I323" s="72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</row>
    <row r="324" ht="14.25" customHeight="1">
      <c r="A324" s="72"/>
      <c r="B324" s="72"/>
      <c r="C324" s="72"/>
      <c r="D324" s="72"/>
      <c r="E324" s="72"/>
      <c r="F324" s="72"/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</row>
    <row r="325" ht="14.25" customHeight="1">
      <c r="A325" s="72"/>
      <c r="B325" s="72"/>
      <c r="C325" s="72"/>
      <c r="D325" s="72"/>
      <c r="E325" s="72"/>
      <c r="F325" s="72"/>
      <c r="G325" s="72"/>
      <c r="H325" s="72"/>
      <c r="I325" s="72"/>
      <c r="J325" s="72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</row>
    <row r="326" ht="14.25" customHeight="1">
      <c r="A326" s="72"/>
      <c r="B326" s="72"/>
      <c r="C326" s="72"/>
      <c r="D326" s="72"/>
      <c r="E326" s="72"/>
      <c r="F326" s="72"/>
      <c r="G326" s="72"/>
      <c r="H326" s="72"/>
      <c r="I326" s="72"/>
      <c r="J326" s="72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</row>
    <row r="327" ht="14.25" customHeight="1">
      <c r="A327" s="72"/>
      <c r="B327" s="72"/>
      <c r="C327" s="72"/>
      <c r="D327" s="72"/>
      <c r="E327" s="72"/>
      <c r="F327" s="72"/>
      <c r="G327" s="72"/>
      <c r="H327" s="72"/>
      <c r="I327" s="72"/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</row>
    <row r="328" ht="14.25" customHeight="1">
      <c r="A328" s="72"/>
      <c r="B328" s="72"/>
      <c r="C328" s="72"/>
      <c r="D328" s="72"/>
      <c r="E328" s="72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</row>
    <row r="329" ht="14.25" customHeight="1">
      <c r="A329" s="72"/>
      <c r="B329" s="72"/>
      <c r="C329" s="72"/>
      <c r="D329" s="72"/>
      <c r="E329" s="72"/>
      <c r="F329" s="72"/>
      <c r="G329" s="72"/>
      <c r="H329" s="72"/>
      <c r="I329" s="72"/>
      <c r="J329" s="72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</row>
    <row r="330" ht="14.25" customHeight="1">
      <c r="A330" s="72"/>
      <c r="B330" s="72"/>
      <c r="C330" s="72"/>
      <c r="D330" s="72"/>
      <c r="E330" s="72"/>
      <c r="F330" s="72"/>
      <c r="G330" s="72"/>
      <c r="H330" s="72"/>
      <c r="I330" s="72"/>
      <c r="J330" s="72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</row>
    <row r="331" ht="14.25" customHeight="1">
      <c r="A331" s="72"/>
      <c r="B331" s="72"/>
      <c r="C331" s="72"/>
      <c r="D331" s="72"/>
      <c r="E331" s="72"/>
      <c r="F331" s="72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</row>
    <row r="332" ht="14.25" customHeight="1">
      <c r="A332" s="72"/>
      <c r="B332" s="72"/>
      <c r="C332" s="72"/>
      <c r="D332" s="72"/>
      <c r="E332" s="72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</row>
    <row r="333" ht="14.25" customHeight="1">
      <c r="A333" s="72"/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</row>
    <row r="334" ht="14.25" customHeight="1">
      <c r="A334" s="72"/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</row>
    <row r="335" ht="14.25" customHeight="1">
      <c r="A335" s="72"/>
      <c r="B335" s="72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</row>
    <row r="336" ht="14.25" customHeight="1">
      <c r="A336" s="72"/>
      <c r="B336" s="72"/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</row>
    <row r="337" ht="14.25" customHeight="1">
      <c r="A337" s="72"/>
      <c r="B337" s="72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</row>
    <row r="338" ht="14.25" customHeight="1">
      <c r="A338" s="72"/>
      <c r="B338" s="72"/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</row>
    <row r="339" ht="14.25" customHeight="1">
      <c r="A339" s="72"/>
      <c r="B339" s="72"/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</row>
    <row r="340" ht="14.25" customHeight="1">
      <c r="A340" s="72"/>
      <c r="B340" s="72"/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</row>
    <row r="341" ht="14.25" customHeight="1">
      <c r="A341" s="72"/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</row>
    <row r="342" ht="14.25" customHeight="1">
      <c r="A342" s="72"/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</row>
    <row r="343" ht="14.25" customHeight="1">
      <c r="A343" s="72"/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</row>
    <row r="344" ht="14.25" customHeight="1">
      <c r="A344" s="72"/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</row>
    <row r="345" ht="14.25" customHeight="1">
      <c r="A345" s="72"/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</row>
    <row r="346" ht="14.25" customHeight="1">
      <c r="A346" s="72"/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</row>
    <row r="347" ht="14.25" customHeight="1">
      <c r="A347" s="72"/>
      <c r="B347" s="72"/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</row>
    <row r="348" ht="14.25" customHeight="1">
      <c r="A348" s="72"/>
      <c r="B348" s="72"/>
      <c r="C348" s="72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</row>
    <row r="349" ht="14.25" customHeight="1">
      <c r="A349" s="72"/>
      <c r="B349" s="72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</row>
    <row r="350" ht="14.25" customHeight="1">
      <c r="A350" s="72"/>
      <c r="B350" s="72"/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</row>
    <row r="351" ht="14.25" customHeight="1">
      <c r="A351" s="72"/>
      <c r="B351" s="72"/>
      <c r="C351" s="72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</row>
    <row r="352" ht="14.25" customHeight="1">
      <c r="A352" s="72"/>
      <c r="B352" s="72"/>
      <c r="C352" s="72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</row>
    <row r="353" ht="14.25" customHeight="1">
      <c r="A353" s="72"/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</row>
    <row r="354" ht="14.25" customHeight="1">
      <c r="A354" s="72"/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</row>
    <row r="355" ht="14.25" customHeight="1">
      <c r="A355" s="72"/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</row>
    <row r="356" ht="14.25" customHeight="1">
      <c r="A356" s="72"/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</row>
    <row r="357" ht="14.25" customHeight="1">
      <c r="A357" s="72"/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</row>
    <row r="358" ht="14.25" customHeight="1">
      <c r="A358" s="72"/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</row>
    <row r="359" ht="14.25" customHeight="1">
      <c r="A359" s="72"/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</row>
    <row r="360" ht="14.25" customHeight="1">
      <c r="A360" s="72"/>
      <c r="B360" s="72"/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</row>
    <row r="361" ht="14.25" customHeight="1">
      <c r="A361" s="72"/>
      <c r="B361" s="72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</row>
    <row r="362" ht="14.25" customHeight="1">
      <c r="A362" s="72"/>
      <c r="B362" s="72"/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</row>
    <row r="363" ht="14.25" customHeight="1">
      <c r="A363" s="72"/>
      <c r="B363" s="72"/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</row>
    <row r="364" ht="14.25" customHeight="1">
      <c r="A364" s="72"/>
      <c r="B364" s="72"/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</row>
    <row r="365" ht="14.25" customHeight="1">
      <c r="A365" s="72"/>
      <c r="B365" s="72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</row>
    <row r="366" ht="14.25" customHeight="1">
      <c r="A366" s="72"/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</row>
    <row r="367" ht="14.25" customHeight="1">
      <c r="A367" s="72"/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</row>
    <row r="368" ht="14.25" customHeight="1">
      <c r="A368" s="72"/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</row>
    <row r="369" ht="14.25" customHeight="1">
      <c r="A369" s="72"/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</row>
    <row r="370" ht="14.25" customHeight="1">
      <c r="A370" s="72"/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</row>
    <row r="371" ht="14.25" customHeight="1">
      <c r="A371" s="72"/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</row>
    <row r="372" ht="14.25" customHeight="1">
      <c r="A372" s="72"/>
      <c r="B372" s="72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</row>
    <row r="373" ht="14.25" customHeight="1">
      <c r="A373" s="72"/>
      <c r="B373" s="72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</row>
    <row r="374" ht="14.25" customHeight="1">
      <c r="A374" s="72"/>
      <c r="B374" s="72"/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</row>
    <row r="375" ht="14.25" customHeight="1">
      <c r="A375" s="72"/>
      <c r="B375" s="72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</row>
    <row r="376" ht="14.25" customHeight="1">
      <c r="A376" s="72"/>
      <c r="B376" s="72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</row>
    <row r="377" ht="14.25" customHeight="1">
      <c r="A377" s="72"/>
      <c r="B377" s="72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</row>
    <row r="378" ht="14.25" customHeight="1">
      <c r="A378" s="72"/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</row>
    <row r="379" ht="14.25" customHeight="1">
      <c r="A379" s="72"/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</row>
    <row r="380" ht="14.25" customHeight="1">
      <c r="A380" s="72"/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</row>
    <row r="381" ht="14.25" customHeight="1">
      <c r="A381" s="72"/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</row>
    <row r="382" ht="14.25" customHeight="1">
      <c r="A382" s="72"/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</row>
    <row r="383" ht="14.25" customHeight="1">
      <c r="A383" s="72"/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</row>
    <row r="384" ht="14.25" customHeight="1">
      <c r="A384" s="72"/>
      <c r="B384" s="72"/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</row>
    <row r="385" ht="14.25" customHeight="1">
      <c r="A385" s="72"/>
      <c r="B385" s="72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</row>
    <row r="386" ht="14.25" customHeight="1">
      <c r="A386" s="72"/>
      <c r="B386" s="72"/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</row>
    <row r="387" ht="14.25" customHeight="1">
      <c r="A387" s="72"/>
      <c r="B387" s="72"/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</row>
    <row r="388" ht="14.25" customHeight="1">
      <c r="A388" s="72"/>
      <c r="B388" s="72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</row>
    <row r="389" ht="14.25" customHeight="1">
      <c r="A389" s="72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</row>
    <row r="390" ht="14.25" customHeight="1">
      <c r="A390" s="72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</row>
    <row r="391" ht="14.25" customHeight="1">
      <c r="A391" s="72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</row>
    <row r="392" ht="14.25" customHeight="1">
      <c r="A392" s="72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</row>
    <row r="393" ht="14.25" customHeight="1">
      <c r="A393" s="72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</row>
    <row r="394" ht="14.25" customHeight="1">
      <c r="A394" s="72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</row>
    <row r="395" ht="14.25" customHeight="1">
      <c r="A395" s="72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</row>
    <row r="396" ht="14.25" customHeight="1">
      <c r="A396" s="72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</row>
    <row r="397" ht="14.25" customHeight="1">
      <c r="A397" s="72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</row>
    <row r="398" ht="14.25" customHeight="1">
      <c r="A398" s="72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</row>
    <row r="399" ht="14.25" customHeight="1">
      <c r="A399" s="72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</row>
    <row r="400" ht="14.25" customHeight="1">
      <c r="A400" s="72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</row>
    <row r="401" ht="14.25" customHeight="1">
      <c r="A401" s="72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</row>
    <row r="402" ht="14.25" customHeight="1">
      <c r="A402" s="72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</row>
    <row r="403" ht="14.25" customHeight="1">
      <c r="A403" s="72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</row>
    <row r="404" ht="14.25" customHeight="1">
      <c r="A404" s="72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</row>
    <row r="405" ht="14.25" customHeight="1">
      <c r="A405" s="72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</row>
    <row r="406" ht="14.25" customHeight="1">
      <c r="A406" s="72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</row>
    <row r="407" ht="14.25" customHeight="1">
      <c r="A407" s="72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</row>
    <row r="408" ht="14.25" customHeight="1">
      <c r="A408" s="72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</row>
    <row r="409" ht="14.25" customHeight="1">
      <c r="A409" s="72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</row>
    <row r="410" ht="14.25" customHeight="1">
      <c r="A410" s="72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</row>
    <row r="411" ht="14.25" customHeight="1">
      <c r="A411" s="72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</row>
    <row r="412" ht="14.25" customHeight="1">
      <c r="A412" s="72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</row>
    <row r="413" ht="14.25" customHeight="1">
      <c r="A413" s="72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</row>
    <row r="414" ht="14.25" customHeight="1">
      <c r="A414" s="72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</row>
    <row r="415" ht="14.25" customHeight="1">
      <c r="A415" s="72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</row>
    <row r="416" ht="14.25" customHeight="1">
      <c r="A416" s="72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</row>
    <row r="417" ht="14.25" customHeight="1">
      <c r="A417" s="72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</row>
    <row r="418" ht="14.25" customHeight="1">
      <c r="A418" s="72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</row>
    <row r="419" ht="14.25" customHeight="1">
      <c r="A419" s="72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</row>
    <row r="420" ht="14.25" customHeight="1">
      <c r="A420" s="72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</row>
    <row r="421" ht="14.25" customHeight="1">
      <c r="A421" s="72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</row>
    <row r="422" ht="14.25" customHeight="1">
      <c r="A422" s="72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</row>
    <row r="423" ht="14.25" customHeight="1">
      <c r="A423" s="72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</row>
    <row r="424" ht="14.25" customHeight="1">
      <c r="A424" s="72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</row>
    <row r="425" ht="14.25" customHeight="1">
      <c r="A425" s="72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</row>
    <row r="426" ht="14.25" customHeight="1">
      <c r="A426" s="72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</row>
    <row r="427" ht="14.25" customHeight="1">
      <c r="A427" s="72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</row>
    <row r="428" ht="14.25" customHeight="1">
      <c r="A428" s="72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</row>
    <row r="429" ht="14.25" customHeight="1">
      <c r="A429" s="72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</row>
    <row r="430" ht="14.25" customHeight="1">
      <c r="A430" s="72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</row>
    <row r="431" ht="14.25" customHeight="1">
      <c r="A431" s="72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</row>
    <row r="432" ht="14.25" customHeight="1">
      <c r="A432" s="72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</row>
    <row r="433" ht="14.25" customHeight="1">
      <c r="A433" s="72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</row>
    <row r="434" ht="14.25" customHeight="1">
      <c r="A434" s="72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</row>
    <row r="435" ht="14.25" customHeight="1">
      <c r="A435" s="72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</row>
    <row r="436" ht="14.25" customHeight="1">
      <c r="A436" s="72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</row>
    <row r="437" ht="14.25" customHeight="1">
      <c r="A437" s="72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</row>
    <row r="438" ht="14.25" customHeight="1">
      <c r="A438" s="72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</row>
    <row r="439" ht="14.25" customHeight="1">
      <c r="A439" s="72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</row>
    <row r="440" ht="14.25" customHeight="1">
      <c r="A440" s="72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</row>
    <row r="441" ht="14.25" customHeight="1">
      <c r="A441" s="72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</row>
    <row r="442" ht="14.25" customHeight="1">
      <c r="A442" s="72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</row>
    <row r="443" ht="14.25" customHeight="1">
      <c r="A443" s="72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</row>
    <row r="444" ht="14.25" customHeight="1">
      <c r="A444" s="72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</row>
    <row r="445" ht="14.25" customHeight="1">
      <c r="A445" s="72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</row>
    <row r="446" ht="14.25" customHeight="1">
      <c r="A446" s="72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</row>
    <row r="447" ht="14.25" customHeight="1">
      <c r="A447" s="72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</row>
    <row r="448" ht="14.25" customHeight="1">
      <c r="A448" s="72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</row>
    <row r="449" ht="14.25" customHeight="1">
      <c r="A449" s="72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</row>
    <row r="450" ht="14.25" customHeight="1">
      <c r="A450" s="72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</row>
    <row r="451" ht="14.25" customHeight="1">
      <c r="A451" s="72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</row>
    <row r="452" ht="14.25" customHeight="1">
      <c r="A452" s="72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</row>
    <row r="453" ht="14.25" customHeight="1">
      <c r="A453" s="72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</row>
    <row r="454" ht="14.25" customHeight="1">
      <c r="A454" s="72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</row>
    <row r="455" ht="14.25" customHeight="1">
      <c r="A455" s="72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</row>
    <row r="456" ht="14.25" customHeight="1">
      <c r="A456" s="72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</row>
    <row r="457" ht="14.25" customHeight="1">
      <c r="A457" s="72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</row>
    <row r="458" ht="14.25" customHeight="1">
      <c r="A458" s="72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</row>
    <row r="459" ht="14.25" customHeight="1">
      <c r="A459" s="72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</row>
    <row r="460" ht="14.25" customHeight="1">
      <c r="A460" s="72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</row>
    <row r="461" ht="14.25" customHeight="1">
      <c r="A461" s="72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</row>
    <row r="462" ht="14.25" customHeight="1">
      <c r="A462" s="72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</row>
    <row r="463" ht="14.25" customHeight="1">
      <c r="A463" s="72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</row>
    <row r="464" ht="14.25" customHeight="1">
      <c r="A464" s="72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</row>
    <row r="465" ht="14.25" customHeight="1">
      <c r="A465" s="72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</row>
    <row r="466" ht="14.25" customHeight="1">
      <c r="A466" s="72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</row>
    <row r="467" ht="14.25" customHeight="1">
      <c r="A467" s="72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</row>
    <row r="468" ht="14.25" customHeight="1">
      <c r="A468" s="72"/>
      <c r="B468" s="72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</row>
    <row r="469" ht="14.25" customHeight="1">
      <c r="A469" s="72"/>
      <c r="B469" s="72"/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</row>
    <row r="470" ht="14.25" customHeight="1">
      <c r="A470" s="72"/>
      <c r="B470" s="72"/>
      <c r="C470" s="72"/>
      <c r="D470" s="72"/>
      <c r="E470" s="72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</row>
    <row r="471" ht="14.25" customHeight="1">
      <c r="A471" s="72"/>
      <c r="B471" s="72"/>
      <c r="C471" s="72"/>
      <c r="D471" s="72"/>
      <c r="E471" s="72"/>
      <c r="F471" s="72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</row>
    <row r="472" ht="14.25" customHeight="1">
      <c r="A472" s="72"/>
      <c r="B472" s="72"/>
      <c r="C472" s="72"/>
      <c r="D472" s="72"/>
      <c r="E472" s="72"/>
      <c r="F472" s="72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</row>
    <row r="473" ht="14.25" customHeight="1">
      <c r="A473" s="72"/>
      <c r="B473" s="72"/>
      <c r="C473" s="72"/>
      <c r="D473" s="72"/>
      <c r="E473" s="72"/>
      <c r="F473" s="72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</row>
    <row r="474" ht="14.25" customHeight="1">
      <c r="A474" s="72"/>
      <c r="B474" s="72"/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</row>
    <row r="475" ht="14.25" customHeight="1">
      <c r="A475" s="72"/>
      <c r="B475" s="72"/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</row>
    <row r="476" ht="14.25" customHeight="1">
      <c r="A476" s="72"/>
      <c r="B476" s="72"/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</row>
    <row r="477" ht="14.25" customHeight="1">
      <c r="A477" s="72"/>
      <c r="B477" s="72"/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</row>
    <row r="478" ht="14.25" customHeight="1">
      <c r="A478" s="72"/>
      <c r="B478" s="72"/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</row>
    <row r="479" ht="14.25" customHeight="1">
      <c r="A479" s="72"/>
      <c r="B479" s="72"/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</row>
    <row r="480" ht="14.25" customHeight="1">
      <c r="A480" s="72"/>
      <c r="B480" s="72"/>
      <c r="C480" s="72"/>
      <c r="D480" s="72"/>
      <c r="E480" s="72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</row>
    <row r="481" ht="14.25" customHeight="1">
      <c r="A481" s="72"/>
      <c r="B481" s="72"/>
      <c r="C481" s="72"/>
      <c r="D481" s="72"/>
      <c r="E481" s="72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</row>
    <row r="482" ht="14.25" customHeight="1">
      <c r="A482" s="72"/>
      <c r="B482" s="72"/>
      <c r="C482" s="72"/>
      <c r="D482" s="72"/>
      <c r="E482" s="72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</row>
    <row r="483" ht="14.25" customHeight="1">
      <c r="A483" s="72"/>
      <c r="B483" s="72"/>
      <c r="C483" s="72"/>
      <c r="D483" s="72"/>
      <c r="E483" s="72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</row>
    <row r="484" ht="14.25" customHeight="1">
      <c r="A484" s="72"/>
      <c r="B484" s="72"/>
      <c r="C484" s="72"/>
      <c r="D484" s="72"/>
      <c r="E484" s="72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</row>
    <row r="485" ht="14.25" customHeight="1">
      <c r="A485" s="72"/>
      <c r="B485" s="72"/>
      <c r="C485" s="72"/>
      <c r="D485" s="72"/>
      <c r="E485" s="72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</row>
    <row r="486" ht="14.25" customHeight="1">
      <c r="A486" s="72"/>
      <c r="B486" s="72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</row>
    <row r="487" ht="14.25" customHeight="1">
      <c r="A487" s="72"/>
      <c r="B487" s="72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</row>
    <row r="488" ht="14.25" customHeight="1">
      <c r="A488" s="72"/>
      <c r="B488" s="72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</row>
    <row r="489" ht="14.25" customHeight="1">
      <c r="A489" s="72"/>
      <c r="B489" s="72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</row>
    <row r="490" ht="14.25" customHeight="1">
      <c r="A490" s="72"/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</row>
    <row r="491" ht="14.25" customHeight="1">
      <c r="A491" s="72"/>
      <c r="B491" s="72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</row>
    <row r="492" ht="14.25" customHeight="1">
      <c r="A492" s="72"/>
      <c r="B492" s="72"/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</row>
    <row r="493" ht="14.25" customHeight="1">
      <c r="A493" s="72"/>
      <c r="B493" s="72"/>
      <c r="C493" s="72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</row>
    <row r="494" ht="14.25" customHeight="1">
      <c r="A494" s="72"/>
      <c r="B494" s="72"/>
      <c r="C494" s="72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</row>
    <row r="495" ht="14.25" customHeight="1">
      <c r="A495" s="72"/>
      <c r="B495" s="72"/>
      <c r="C495" s="72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</row>
    <row r="496" ht="14.25" customHeight="1">
      <c r="A496" s="72"/>
      <c r="B496" s="72"/>
      <c r="C496" s="72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</row>
    <row r="497" ht="14.25" customHeight="1">
      <c r="A497" s="72"/>
      <c r="B497" s="72"/>
      <c r="C497" s="72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</row>
    <row r="498" ht="14.25" customHeight="1">
      <c r="A498" s="72"/>
      <c r="B498" s="72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</row>
    <row r="499" ht="14.25" customHeight="1">
      <c r="A499" s="72"/>
      <c r="B499" s="72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</row>
    <row r="500" ht="14.25" customHeight="1">
      <c r="A500" s="72"/>
      <c r="B500" s="72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</row>
    <row r="501" ht="14.25" customHeight="1">
      <c r="A501" s="72"/>
      <c r="B501" s="72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</row>
    <row r="502" ht="14.25" customHeight="1">
      <c r="A502" s="72"/>
      <c r="B502" s="72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</row>
    <row r="503" ht="14.25" customHeight="1">
      <c r="A503" s="72"/>
      <c r="B503" s="72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</row>
    <row r="504" ht="14.25" customHeight="1">
      <c r="A504" s="72"/>
      <c r="B504" s="72"/>
      <c r="C504" s="72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</row>
    <row r="505" ht="14.25" customHeight="1">
      <c r="A505" s="72"/>
      <c r="B505" s="72"/>
      <c r="C505" s="72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</row>
    <row r="506" ht="14.25" customHeight="1">
      <c r="A506" s="72"/>
      <c r="B506" s="72"/>
      <c r="C506" s="72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</row>
    <row r="507" ht="14.25" customHeight="1">
      <c r="A507" s="72"/>
      <c r="B507" s="72"/>
      <c r="C507" s="72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</row>
    <row r="508" ht="14.25" customHeight="1">
      <c r="A508" s="72"/>
      <c r="B508" s="72"/>
      <c r="C508" s="72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</row>
    <row r="509" ht="14.25" customHeight="1">
      <c r="A509" s="72"/>
      <c r="B509" s="72"/>
      <c r="C509" s="72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</row>
    <row r="510" ht="14.25" customHeight="1">
      <c r="A510" s="72"/>
      <c r="B510" s="72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</row>
    <row r="511" ht="14.25" customHeight="1">
      <c r="A511" s="72"/>
      <c r="B511" s="72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</row>
    <row r="512" ht="14.25" customHeight="1">
      <c r="A512" s="72"/>
      <c r="B512" s="72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</row>
    <row r="513" ht="14.25" customHeight="1">
      <c r="A513" s="72"/>
      <c r="B513" s="72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</row>
    <row r="514" ht="14.25" customHeight="1">
      <c r="A514" s="72"/>
      <c r="B514" s="72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</row>
    <row r="515" ht="14.25" customHeight="1">
      <c r="A515" s="72"/>
      <c r="B515" s="72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</row>
    <row r="516" ht="14.25" customHeight="1">
      <c r="A516" s="72"/>
      <c r="B516" s="72"/>
      <c r="C516" s="72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</row>
    <row r="517" ht="14.25" customHeight="1">
      <c r="A517" s="72"/>
      <c r="B517" s="72"/>
      <c r="C517" s="72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</row>
    <row r="518" ht="14.25" customHeight="1">
      <c r="A518" s="72"/>
      <c r="B518" s="72"/>
      <c r="C518" s="72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</row>
    <row r="519" ht="14.25" customHeight="1">
      <c r="A519" s="72"/>
      <c r="B519" s="72"/>
      <c r="C519" s="72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</row>
    <row r="520" ht="14.25" customHeight="1">
      <c r="A520" s="72"/>
      <c r="B520" s="72"/>
      <c r="C520" s="72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</row>
    <row r="521" ht="14.25" customHeight="1">
      <c r="A521" s="72"/>
      <c r="B521" s="72"/>
      <c r="C521" s="72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</row>
    <row r="522" ht="14.25" customHeight="1">
      <c r="A522" s="72"/>
      <c r="B522" s="72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</row>
    <row r="523" ht="14.25" customHeight="1">
      <c r="A523" s="72"/>
      <c r="B523" s="72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</row>
    <row r="524" ht="14.25" customHeight="1">
      <c r="A524" s="72"/>
      <c r="B524" s="72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</row>
    <row r="525" ht="14.25" customHeight="1">
      <c r="A525" s="72"/>
      <c r="B525" s="72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</row>
    <row r="526" ht="14.25" customHeight="1">
      <c r="A526" s="72"/>
      <c r="B526" s="72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</row>
    <row r="527" ht="14.25" customHeight="1">
      <c r="A527" s="72"/>
      <c r="B527" s="72"/>
      <c r="C527" s="72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</row>
    <row r="528" ht="14.25" customHeight="1">
      <c r="A528" s="72"/>
      <c r="B528" s="72"/>
      <c r="C528" s="72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</row>
    <row r="529" ht="14.25" customHeight="1">
      <c r="A529" s="72"/>
      <c r="B529" s="72"/>
      <c r="C529" s="72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</row>
    <row r="530" ht="14.25" customHeight="1">
      <c r="A530" s="72"/>
      <c r="B530" s="72"/>
      <c r="C530" s="72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</row>
    <row r="531" ht="14.25" customHeight="1">
      <c r="A531" s="72"/>
      <c r="B531" s="72"/>
      <c r="C531" s="72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</row>
    <row r="532" ht="14.25" customHeight="1">
      <c r="A532" s="72"/>
      <c r="B532" s="72"/>
      <c r="C532" s="72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</row>
    <row r="533" ht="14.25" customHeight="1">
      <c r="A533" s="72"/>
      <c r="B533" s="72"/>
      <c r="C533" s="72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</row>
    <row r="534" ht="14.25" customHeight="1">
      <c r="A534" s="72"/>
      <c r="B534" s="72"/>
      <c r="C534" s="72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</row>
    <row r="535" ht="14.25" customHeight="1">
      <c r="A535" s="72"/>
      <c r="B535" s="72"/>
      <c r="C535" s="72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</row>
    <row r="536" ht="14.25" customHeight="1">
      <c r="A536" s="72"/>
      <c r="B536" s="72"/>
      <c r="C536" s="72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</row>
    <row r="537" ht="14.25" customHeight="1">
      <c r="A537" s="72"/>
      <c r="B537" s="72"/>
      <c r="C537" s="72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</row>
    <row r="538" ht="14.25" customHeight="1">
      <c r="A538" s="72"/>
      <c r="B538" s="72"/>
      <c r="C538" s="72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</row>
    <row r="539" ht="14.25" customHeight="1">
      <c r="A539" s="72"/>
      <c r="B539" s="72"/>
      <c r="C539" s="72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</row>
    <row r="540" ht="14.25" customHeight="1">
      <c r="A540" s="72"/>
      <c r="B540" s="72"/>
      <c r="C540" s="72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</row>
    <row r="541" ht="14.25" customHeight="1">
      <c r="A541" s="72"/>
      <c r="B541" s="72"/>
      <c r="C541" s="72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</row>
    <row r="542" ht="14.25" customHeight="1">
      <c r="A542" s="72"/>
      <c r="B542" s="72"/>
      <c r="C542" s="72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</row>
    <row r="543" ht="14.25" customHeight="1">
      <c r="A543" s="72"/>
      <c r="B543" s="72"/>
      <c r="C543" s="72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</row>
    <row r="544" ht="14.25" customHeight="1">
      <c r="A544" s="72"/>
      <c r="B544" s="72"/>
      <c r="C544" s="72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</row>
    <row r="545" ht="14.25" customHeight="1">
      <c r="A545" s="72"/>
      <c r="B545" s="72"/>
      <c r="C545" s="72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</row>
    <row r="546" ht="14.25" customHeight="1">
      <c r="A546" s="72"/>
      <c r="B546" s="72"/>
      <c r="C546" s="72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</row>
    <row r="547" ht="14.25" customHeight="1">
      <c r="A547" s="72"/>
      <c r="B547" s="72"/>
      <c r="C547" s="72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</row>
    <row r="548" ht="14.25" customHeight="1">
      <c r="A548" s="72"/>
      <c r="B548" s="72"/>
      <c r="C548" s="72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</row>
    <row r="549" ht="14.25" customHeight="1">
      <c r="A549" s="72"/>
      <c r="B549" s="72"/>
      <c r="C549" s="72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</row>
    <row r="550" ht="14.25" customHeight="1">
      <c r="A550" s="72"/>
      <c r="B550" s="72"/>
      <c r="C550" s="72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</row>
    <row r="551" ht="14.25" customHeight="1">
      <c r="A551" s="72"/>
      <c r="B551" s="72"/>
      <c r="C551" s="72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</row>
    <row r="552" ht="14.25" customHeight="1">
      <c r="A552" s="72"/>
      <c r="B552" s="72"/>
      <c r="C552" s="72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</row>
    <row r="553" ht="14.25" customHeight="1">
      <c r="A553" s="72"/>
      <c r="B553" s="72"/>
      <c r="C553" s="72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</row>
    <row r="554" ht="14.25" customHeight="1">
      <c r="A554" s="72"/>
      <c r="B554" s="72"/>
      <c r="C554" s="72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</row>
    <row r="555" ht="14.25" customHeight="1">
      <c r="A555" s="72"/>
      <c r="B555" s="72"/>
      <c r="C555" s="72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</row>
    <row r="556" ht="14.25" customHeight="1">
      <c r="A556" s="72"/>
      <c r="B556" s="72"/>
      <c r="C556" s="72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</row>
    <row r="557" ht="14.25" customHeight="1">
      <c r="A557" s="72"/>
      <c r="B557" s="72"/>
      <c r="C557" s="72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</row>
    <row r="558" ht="14.25" customHeight="1">
      <c r="A558" s="72"/>
      <c r="B558" s="72"/>
      <c r="C558" s="72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</row>
    <row r="559" ht="14.25" customHeight="1">
      <c r="A559" s="72"/>
      <c r="B559" s="72"/>
      <c r="C559" s="72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</row>
    <row r="560" ht="14.25" customHeight="1">
      <c r="A560" s="72"/>
      <c r="B560" s="72"/>
      <c r="C560" s="72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</row>
    <row r="561" ht="14.25" customHeight="1">
      <c r="A561" s="72"/>
      <c r="B561" s="72"/>
      <c r="C561" s="72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</row>
    <row r="562" ht="14.25" customHeight="1">
      <c r="A562" s="72"/>
      <c r="B562" s="72"/>
      <c r="C562" s="72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</row>
    <row r="563" ht="14.25" customHeight="1">
      <c r="A563" s="72"/>
      <c r="B563" s="72"/>
      <c r="C563" s="72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</row>
    <row r="564" ht="14.25" customHeight="1">
      <c r="A564" s="72"/>
      <c r="B564" s="72"/>
      <c r="C564" s="72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</row>
    <row r="565" ht="14.25" customHeight="1">
      <c r="A565" s="72"/>
      <c r="B565" s="72"/>
      <c r="C565" s="72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</row>
    <row r="566" ht="14.25" customHeight="1">
      <c r="A566" s="72"/>
      <c r="B566" s="72"/>
      <c r="C566" s="72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</row>
    <row r="567" ht="14.25" customHeight="1">
      <c r="A567" s="72"/>
      <c r="B567" s="72"/>
      <c r="C567" s="72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</row>
    <row r="568" ht="14.25" customHeight="1">
      <c r="A568" s="72"/>
      <c r="B568" s="72"/>
      <c r="C568" s="72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</row>
    <row r="569" ht="14.25" customHeight="1">
      <c r="A569" s="72"/>
      <c r="B569" s="72"/>
      <c r="C569" s="72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</row>
    <row r="570" ht="14.25" customHeight="1">
      <c r="A570" s="72"/>
      <c r="B570" s="72"/>
      <c r="C570" s="72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</row>
    <row r="571" ht="14.25" customHeight="1">
      <c r="A571" s="72"/>
      <c r="B571" s="72"/>
      <c r="C571" s="72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</row>
    <row r="572" ht="14.25" customHeight="1">
      <c r="A572" s="72"/>
      <c r="B572" s="72"/>
      <c r="C572" s="72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</row>
    <row r="573" ht="14.25" customHeight="1">
      <c r="A573" s="72"/>
      <c r="B573" s="72"/>
      <c r="C573" s="72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</row>
    <row r="574" ht="14.25" customHeight="1">
      <c r="A574" s="72"/>
      <c r="B574" s="72"/>
      <c r="C574" s="72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</row>
    <row r="575" ht="14.25" customHeight="1">
      <c r="A575" s="72"/>
      <c r="B575" s="72"/>
      <c r="C575" s="72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</row>
    <row r="576" ht="14.25" customHeight="1">
      <c r="A576" s="72"/>
      <c r="B576" s="72"/>
      <c r="C576" s="72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</row>
    <row r="577" ht="14.25" customHeight="1">
      <c r="A577" s="72"/>
      <c r="B577" s="72"/>
      <c r="C577" s="72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</row>
    <row r="578" ht="14.25" customHeight="1">
      <c r="A578" s="72"/>
      <c r="B578" s="72"/>
      <c r="C578" s="72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</row>
    <row r="579" ht="14.25" customHeight="1">
      <c r="A579" s="72"/>
      <c r="B579" s="72"/>
      <c r="C579" s="72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</row>
    <row r="580" ht="14.25" customHeight="1">
      <c r="A580" s="72"/>
      <c r="B580" s="72"/>
      <c r="C580" s="72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</row>
    <row r="581" ht="14.25" customHeight="1">
      <c r="A581" s="72"/>
      <c r="B581" s="72"/>
      <c r="C581" s="72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</row>
    <row r="582" ht="14.25" customHeight="1">
      <c r="A582" s="72"/>
      <c r="B582" s="72"/>
      <c r="C582" s="72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</row>
    <row r="583" ht="14.25" customHeight="1">
      <c r="A583" s="72"/>
      <c r="B583" s="72"/>
      <c r="C583" s="72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</row>
    <row r="584" ht="14.25" customHeight="1">
      <c r="A584" s="72"/>
      <c r="B584" s="72"/>
      <c r="C584" s="72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</row>
    <row r="585" ht="14.25" customHeight="1">
      <c r="A585" s="72"/>
      <c r="B585" s="72"/>
      <c r="C585" s="72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</row>
    <row r="586" ht="14.25" customHeight="1">
      <c r="A586" s="72"/>
      <c r="B586" s="72"/>
      <c r="C586" s="72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</row>
    <row r="587" ht="14.25" customHeight="1">
      <c r="A587" s="72"/>
      <c r="B587" s="72"/>
      <c r="C587" s="72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</row>
    <row r="588" ht="14.25" customHeight="1">
      <c r="A588" s="72"/>
      <c r="B588" s="72"/>
      <c r="C588" s="72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</row>
    <row r="589" ht="14.25" customHeight="1">
      <c r="A589" s="72"/>
      <c r="B589" s="72"/>
      <c r="C589" s="72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</row>
    <row r="590" ht="14.25" customHeight="1">
      <c r="A590" s="72"/>
      <c r="B590" s="72"/>
      <c r="C590" s="72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</row>
    <row r="591" ht="14.25" customHeight="1">
      <c r="A591" s="72"/>
      <c r="B591" s="72"/>
      <c r="C591" s="72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</row>
    <row r="592" ht="14.25" customHeight="1">
      <c r="A592" s="72"/>
      <c r="B592" s="72"/>
      <c r="C592" s="72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</row>
    <row r="593" ht="14.25" customHeight="1">
      <c r="A593" s="72"/>
      <c r="B593" s="72"/>
      <c r="C593" s="72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</row>
    <row r="594" ht="14.25" customHeight="1">
      <c r="A594" s="72"/>
      <c r="B594" s="72"/>
      <c r="C594" s="72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</row>
    <row r="595" ht="14.25" customHeight="1">
      <c r="A595" s="72"/>
      <c r="B595" s="72"/>
      <c r="C595" s="72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</row>
    <row r="596" ht="14.25" customHeight="1">
      <c r="A596" s="72"/>
      <c r="B596" s="72"/>
      <c r="C596" s="72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</row>
    <row r="597" ht="14.25" customHeight="1">
      <c r="A597" s="72"/>
      <c r="B597" s="72"/>
      <c r="C597" s="72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</row>
    <row r="598" ht="14.25" customHeight="1">
      <c r="A598" s="72"/>
      <c r="B598" s="72"/>
      <c r="C598" s="72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</row>
    <row r="599" ht="14.25" customHeight="1">
      <c r="A599" s="72"/>
      <c r="B599" s="72"/>
      <c r="C599" s="72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</row>
    <row r="600" ht="14.25" customHeight="1">
      <c r="A600" s="72"/>
      <c r="B600" s="72"/>
      <c r="C600" s="72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</row>
    <row r="601" ht="14.25" customHeight="1">
      <c r="A601" s="72"/>
      <c r="B601" s="72"/>
      <c r="C601" s="72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</row>
    <row r="602" ht="14.25" customHeight="1">
      <c r="A602" s="72"/>
      <c r="B602" s="72"/>
      <c r="C602" s="72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</row>
    <row r="603" ht="14.25" customHeight="1">
      <c r="A603" s="72"/>
      <c r="B603" s="72"/>
      <c r="C603" s="72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</row>
    <row r="604" ht="14.25" customHeight="1">
      <c r="A604" s="72"/>
      <c r="B604" s="72"/>
      <c r="C604" s="72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</row>
    <row r="605" ht="14.25" customHeight="1">
      <c r="A605" s="72"/>
      <c r="B605" s="72"/>
      <c r="C605" s="72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</row>
    <row r="606" ht="14.25" customHeight="1">
      <c r="A606" s="72"/>
      <c r="B606" s="72"/>
      <c r="C606" s="72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</row>
    <row r="607" ht="14.25" customHeight="1">
      <c r="A607" s="72"/>
      <c r="B607" s="72"/>
      <c r="C607" s="72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</row>
    <row r="608" ht="14.25" customHeight="1">
      <c r="A608" s="72"/>
      <c r="B608" s="72"/>
      <c r="C608" s="72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</row>
    <row r="609" ht="14.25" customHeight="1">
      <c r="A609" s="72"/>
      <c r="B609" s="72"/>
      <c r="C609" s="72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</row>
    <row r="610" ht="14.25" customHeight="1">
      <c r="A610" s="72"/>
      <c r="B610" s="72"/>
      <c r="C610" s="72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</row>
    <row r="611" ht="14.25" customHeight="1">
      <c r="A611" s="72"/>
      <c r="B611" s="72"/>
      <c r="C611" s="72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</row>
    <row r="612" ht="14.25" customHeight="1">
      <c r="A612" s="72"/>
      <c r="B612" s="72"/>
      <c r="C612" s="72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</row>
    <row r="613" ht="14.25" customHeight="1">
      <c r="A613" s="72"/>
      <c r="B613" s="72"/>
      <c r="C613" s="72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</row>
    <row r="614" ht="14.25" customHeight="1">
      <c r="A614" s="72"/>
      <c r="B614" s="72"/>
      <c r="C614" s="72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</row>
    <row r="615" ht="14.25" customHeight="1">
      <c r="A615" s="72"/>
      <c r="B615" s="72"/>
      <c r="C615" s="72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</row>
    <row r="616" ht="14.25" customHeight="1">
      <c r="A616" s="72"/>
      <c r="B616" s="72"/>
      <c r="C616" s="72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</row>
    <row r="617" ht="14.25" customHeight="1">
      <c r="A617" s="72"/>
      <c r="B617" s="72"/>
      <c r="C617" s="72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</row>
    <row r="618" ht="14.25" customHeight="1">
      <c r="A618" s="72"/>
      <c r="B618" s="72"/>
      <c r="C618" s="72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</row>
    <row r="619" ht="14.25" customHeight="1">
      <c r="A619" s="72"/>
      <c r="B619" s="72"/>
      <c r="C619" s="72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</row>
    <row r="620" ht="14.25" customHeight="1">
      <c r="A620" s="72"/>
      <c r="B620" s="72"/>
      <c r="C620" s="72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</row>
    <row r="621" ht="14.25" customHeight="1">
      <c r="A621" s="72"/>
      <c r="B621" s="72"/>
      <c r="C621" s="72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</row>
    <row r="622" ht="14.25" customHeight="1">
      <c r="A622" s="72"/>
      <c r="B622" s="72"/>
      <c r="C622" s="72"/>
      <c r="D622" s="72"/>
      <c r="E622" s="72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</row>
    <row r="623" ht="14.25" customHeight="1">
      <c r="A623" s="72"/>
      <c r="B623" s="72"/>
      <c r="C623" s="72"/>
      <c r="D623" s="72"/>
      <c r="E623" s="72"/>
      <c r="F623" s="72"/>
      <c r="G623" s="72"/>
      <c r="H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</row>
    <row r="624" ht="14.25" customHeight="1">
      <c r="A624" s="72"/>
      <c r="B624" s="72"/>
      <c r="C624" s="72"/>
      <c r="D624" s="72"/>
      <c r="E624" s="72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</row>
    <row r="625" ht="14.25" customHeight="1">
      <c r="A625" s="72"/>
      <c r="B625" s="72"/>
      <c r="C625" s="72"/>
      <c r="D625" s="72"/>
      <c r="E625" s="72"/>
      <c r="F625" s="72"/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</row>
    <row r="626" ht="14.25" customHeight="1">
      <c r="A626" s="72"/>
      <c r="B626" s="72"/>
      <c r="C626" s="72"/>
      <c r="D626" s="72"/>
      <c r="E626" s="72"/>
      <c r="F626" s="72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</row>
    <row r="627" ht="14.25" customHeight="1">
      <c r="A627" s="72"/>
      <c r="B627" s="72"/>
      <c r="C627" s="72"/>
      <c r="D627" s="72"/>
      <c r="E627" s="72"/>
      <c r="F627" s="72"/>
      <c r="G627" s="72"/>
      <c r="H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</row>
    <row r="628" ht="14.25" customHeight="1">
      <c r="A628" s="72"/>
      <c r="B628" s="72"/>
      <c r="C628" s="72"/>
      <c r="D628" s="72"/>
      <c r="E628" s="72"/>
      <c r="F628" s="72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</row>
    <row r="629" ht="14.25" customHeight="1">
      <c r="A629" s="72"/>
      <c r="B629" s="72"/>
      <c r="C629" s="72"/>
      <c r="D629" s="72"/>
      <c r="E629" s="72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</row>
    <row r="630" ht="14.25" customHeight="1">
      <c r="A630" s="72"/>
      <c r="B630" s="72"/>
      <c r="C630" s="72"/>
      <c r="D630" s="72"/>
      <c r="E630" s="72"/>
      <c r="F630" s="72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</row>
    <row r="631" ht="14.25" customHeight="1">
      <c r="A631" s="72"/>
      <c r="B631" s="72"/>
      <c r="C631" s="72"/>
      <c r="D631" s="72"/>
      <c r="E631" s="72"/>
      <c r="F631" s="72"/>
      <c r="G631" s="72"/>
      <c r="H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</row>
    <row r="632" ht="14.25" customHeight="1">
      <c r="A632" s="72"/>
      <c r="B632" s="72"/>
      <c r="C632" s="72"/>
      <c r="D632" s="72"/>
      <c r="E632" s="72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</row>
    <row r="633" ht="14.25" customHeight="1">
      <c r="A633" s="72"/>
      <c r="B633" s="72"/>
      <c r="C633" s="72"/>
      <c r="D633" s="72"/>
      <c r="E633" s="72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</row>
    <row r="634" ht="14.25" customHeight="1">
      <c r="A634" s="72"/>
      <c r="B634" s="72"/>
      <c r="C634" s="72"/>
      <c r="D634" s="72"/>
      <c r="E634" s="72"/>
      <c r="F634" s="72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</row>
    <row r="635" ht="14.25" customHeight="1">
      <c r="A635" s="72"/>
      <c r="B635" s="72"/>
      <c r="C635" s="72"/>
      <c r="D635" s="72"/>
      <c r="E635" s="72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</row>
    <row r="636" ht="14.25" customHeight="1">
      <c r="A636" s="72"/>
      <c r="B636" s="72"/>
      <c r="C636" s="72"/>
      <c r="D636" s="72"/>
      <c r="E636" s="72"/>
      <c r="F636" s="72"/>
      <c r="G636" s="72"/>
      <c r="H636" s="72"/>
      <c r="I636" s="72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</row>
    <row r="637" ht="14.25" customHeight="1">
      <c r="A637" s="72"/>
      <c r="B637" s="72"/>
      <c r="C637" s="72"/>
      <c r="D637" s="72"/>
      <c r="E637" s="72"/>
      <c r="F637" s="72"/>
      <c r="G637" s="72"/>
      <c r="H637" s="72"/>
      <c r="I637" s="72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</row>
    <row r="638" ht="14.25" customHeight="1">
      <c r="A638" s="72"/>
      <c r="B638" s="72"/>
      <c r="C638" s="72"/>
      <c r="D638" s="72"/>
      <c r="E638" s="72"/>
      <c r="F638" s="72"/>
      <c r="G638" s="72"/>
      <c r="H638" s="72"/>
      <c r="I638" s="72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</row>
    <row r="639" ht="14.25" customHeight="1">
      <c r="A639" s="72"/>
      <c r="B639" s="72"/>
      <c r="C639" s="72"/>
      <c r="D639" s="72"/>
      <c r="E639" s="72"/>
      <c r="F639" s="72"/>
      <c r="G639" s="72"/>
      <c r="H639" s="72"/>
      <c r="I639" s="72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</row>
    <row r="640" ht="14.25" customHeight="1">
      <c r="A640" s="72"/>
      <c r="B640" s="72"/>
      <c r="C640" s="72"/>
      <c r="D640" s="72"/>
      <c r="E640" s="72"/>
      <c r="F640" s="72"/>
      <c r="G640" s="72"/>
      <c r="H640" s="72"/>
      <c r="I640" s="72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</row>
    <row r="641" ht="14.25" customHeight="1">
      <c r="A641" s="72"/>
      <c r="B641" s="72"/>
      <c r="C641" s="72"/>
      <c r="D641" s="72"/>
      <c r="E641" s="72"/>
      <c r="F641" s="72"/>
      <c r="G641" s="72"/>
      <c r="H641" s="72"/>
      <c r="I641" s="72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</row>
    <row r="642" ht="14.25" customHeight="1">
      <c r="A642" s="72"/>
      <c r="B642" s="72"/>
      <c r="C642" s="72"/>
      <c r="D642" s="72"/>
      <c r="E642" s="72"/>
      <c r="F642" s="72"/>
      <c r="G642" s="72"/>
      <c r="H642" s="72"/>
      <c r="I642" s="72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</row>
    <row r="643" ht="14.25" customHeight="1">
      <c r="A643" s="72"/>
      <c r="B643" s="72"/>
      <c r="C643" s="72"/>
      <c r="D643" s="72"/>
      <c r="E643" s="72"/>
      <c r="F643" s="72"/>
      <c r="G643" s="72"/>
      <c r="H643" s="72"/>
      <c r="I643" s="72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</row>
    <row r="644" ht="14.25" customHeight="1">
      <c r="A644" s="72"/>
      <c r="B644" s="72"/>
      <c r="C644" s="72"/>
      <c r="D644" s="72"/>
      <c r="E644" s="72"/>
      <c r="F644" s="72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</row>
    <row r="645" ht="14.25" customHeight="1">
      <c r="A645" s="72"/>
      <c r="B645" s="72"/>
      <c r="C645" s="72"/>
      <c r="D645" s="72"/>
      <c r="E645" s="72"/>
      <c r="F645" s="72"/>
      <c r="G645" s="72"/>
      <c r="H645" s="72"/>
      <c r="I645" s="72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</row>
    <row r="646" ht="14.25" customHeight="1">
      <c r="A646" s="72"/>
      <c r="B646" s="72"/>
      <c r="C646" s="72"/>
      <c r="D646" s="72"/>
      <c r="E646" s="72"/>
      <c r="F646" s="72"/>
      <c r="G646" s="72"/>
      <c r="H646" s="72"/>
      <c r="I646" s="72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</row>
    <row r="647" ht="14.25" customHeight="1">
      <c r="A647" s="72"/>
      <c r="B647" s="72"/>
      <c r="C647" s="72"/>
      <c r="D647" s="72"/>
      <c r="E647" s="72"/>
      <c r="F647" s="72"/>
      <c r="G647" s="72"/>
      <c r="H647" s="72"/>
      <c r="I647" s="72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</row>
    <row r="648" ht="14.25" customHeight="1">
      <c r="A648" s="72"/>
      <c r="B648" s="72"/>
      <c r="C648" s="72"/>
      <c r="D648" s="72"/>
      <c r="E648" s="72"/>
      <c r="F648" s="72"/>
      <c r="G648" s="72"/>
      <c r="H648" s="72"/>
      <c r="I648" s="72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</row>
    <row r="649" ht="14.25" customHeight="1">
      <c r="A649" s="72"/>
      <c r="B649" s="72"/>
      <c r="C649" s="72"/>
      <c r="D649" s="72"/>
      <c r="E649" s="72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</row>
    <row r="650" ht="14.25" customHeight="1">
      <c r="A650" s="72"/>
      <c r="B650" s="72"/>
      <c r="C650" s="72"/>
      <c r="D650" s="72"/>
      <c r="E650" s="72"/>
      <c r="F650" s="72"/>
      <c r="G650" s="72"/>
      <c r="H650" s="72"/>
      <c r="I650" s="72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</row>
    <row r="651" ht="14.25" customHeight="1">
      <c r="A651" s="72"/>
      <c r="B651" s="72"/>
      <c r="C651" s="72"/>
      <c r="D651" s="72"/>
      <c r="E651" s="72"/>
      <c r="F651" s="72"/>
      <c r="G651" s="72"/>
      <c r="H651" s="72"/>
      <c r="I651" s="72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</row>
    <row r="652" ht="14.25" customHeight="1">
      <c r="A652" s="72"/>
      <c r="B652" s="72"/>
      <c r="C652" s="72"/>
      <c r="D652" s="72"/>
      <c r="E652" s="72"/>
      <c r="F652" s="72"/>
      <c r="G652" s="72"/>
      <c r="H652" s="72"/>
      <c r="I652" s="72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</row>
    <row r="653" ht="14.25" customHeight="1">
      <c r="A653" s="72"/>
      <c r="B653" s="72"/>
      <c r="C653" s="72"/>
      <c r="D653" s="72"/>
      <c r="E653" s="72"/>
      <c r="F653" s="72"/>
      <c r="G653" s="72"/>
      <c r="H653" s="72"/>
      <c r="I653" s="72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</row>
    <row r="654" ht="14.25" customHeight="1">
      <c r="A654" s="72"/>
      <c r="B654" s="72"/>
      <c r="C654" s="72"/>
      <c r="D654" s="72"/>
      <c r="E654" s="72"/>
      <c r="F654" s="72"/>
      <c r="G654" s="72"/>
      <c r="H654" s="72"/>
      <c r="I654" s="72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</row>
    <row r="655" ht="14.25" customHeight="1">
      <c r="A655" s="72"/>
      <c r="B655" s="72"/>
      <c r="C655" s="72"/>
      <c r="D655" s="72"/>
      <c r="E655" s="72"/>
      <c r="F655" s="72"/>
      <c r="G655" s="72"/>
      <c r="H655" s="72"/>
      <c r="I655" s="72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</row>
    <row r="656" ht="14.25" customHeight="1">
      <c r="A656" s="72"/>
      <c r="B656" s="72"/>
      <c r="C656" s="72"/>
      <c r="D656" s="72"/>
      <c r="E656" s="72"/>
      <c r="F656" s="72"/>
      <c r="G656" s="72"/>
      <c r="H656" s="72"/>
      <c r="I656" s="72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</row>
    <row r="657" ht="14.25" customHeight="1">
      <c r="A657" s="72"/>
      <c r="B657" s="72"/>
      <c r="C657" s="72"/>
      <c r="D657" s="72"/>
      <c r="E657" s="72"/>
      <c r="F657" s="72"/>
      <c r="G657" s="72"/>
      <c r="H657" s="72"/>
      <c r="I657" s="72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</row>
    <row r="658" ht="14.25" customHeight="1">
      <c r="A658" s="72"/>
      <c r="B658" s="72"/>
      <c r="C658" s="72"/>
      <c r="D658" s="72"/>
      <c r="E658" s="72"/>
      <c r="F658" s="72"/>
      <c r="G658" s="72"/>
      <c r="H658" s="72"/>
      <c r="I658" s="72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</row>
    <row r="659" ht="14.25" customHeight="1">
      <c r="A659" s="72"/>
      <c r="B659" s="72"/>
      <c r="C659" s="72"/>
      <c r="D659" s="72"/>
      <c r="E659" s="72"/>
      <c r="F659" s="72"/>
      <c r="G659" s="72"/>
      <c r="H659" s="72"/>
      <c r="I659" s="72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</row>
    <row r="660" ht="14.25" customHeight="1">
      <c r="A660" s="72"/>
      <c r="B660" s="72"/>
      <c r="C660" s="72"/>
      <c r="D660" s="72"/>
      <c r="E660" s="72"/>
      <c r="F660" s="72"/>
      <c r="G660" s="72"/>
      <c r="H660" s="72"/>
      <c r="I660" s="72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</row>
    <row r="661" ht="14.25" customHeight="1">
      <c r="A661" s="72"/>
      <c r="B661" s="72"/>
      <c r="C661" s="72"/>
      <c r="D661" s="72"/>
      <c r="E661" s="72"/>
      <c r="F661" s="72"/>
      <c r="G661" s="72"/>
      <c r="H661" s="72"/>
      <c r="I661" s="72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</row>
    <row r="662" ht="14.25" customHeight="1">
      <c r="A662" s="72"/>
      <c r="B662" s="72"/>
      <c r="C662" s="72"/>
      <c r="D662" s="72"/>
      <c r="E662" s="72"/>
      <c r="F662" s="72"/>
      <c r="G662" s="72"/>
      <c r="H662" s="72"/>
      <c r="I662" s="72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</row>
    <row r="663" ht="14.25" customHeight="1">
      <c r="A663" s="72"/>
      <c r="B663" s="72"/>
      <c r="C663" s="72"/>
      <c r="D663" s="72"/>
      <c r="E663" s="72"/>
      <c r="F663" s="72"/>
      <c r="G663" s="72"/>
      <c r="H663" s="72"/>
      <c r="I663" s="72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</row>
    <row r="664" ht="14.25" customHeight="1">
      <c r="A664" s="72"/>
      <c r="B664" s="72"/>
      <c r="C664" s="72"/>
      <c r="D664" s="72"/>
      <c r="E664" s="72"/>
      <c r="F664" s="72"/>
      <c r="G664" s="72"/>
      <c r="H664" s="72"/>
      <c r="I664" s="72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</row>
    <row r="665" ht="14.25" customHeight="1">
      <c r="A665" s="72"/>
      <c r="B665" s="72"/>
      <c r="C665" s="72"/>
      <c r="D665" s="72"/>
      <c r="E665" s="72"/>
      <c r="F665" s="72"/>
      <c r="G665" s="72"/>
      <c r="H665" s="72"/>
      <c r="I665" s="72"/>
      <c r="J665" s="72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</row>
    <row r="666" ht="14.25" customHeight="1">
      <c r="A666" s="72"/>
      <c r="B666" s="72"/>
      <c r="C666" s="72"/>
      <c r="D666" s="72"/>
      <c r="E666" s="72"/>
      <c r="F666" s="72"/>
      <c r="G666" s="72"/>
      <c r="H666" s="72"/>
      <c r="I666" s="72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</row>
    <row r="667" ht="14.25" customHeight="1">
      <c r="A667" s="72"/>
      <c r="B667" s="72"/>
      <c r="C667" s="72"/>
      <c r="D667" s="72"/>
      <c r="E667" s="72"/>
      <c r="F667" s="72"/>
      <c r="G667" s="72"/>
      <c r="H667" s="72"/>
      <c r="I667" s="72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</row>
    <row r="668" ht="14.25" customHeight="1">
      <c r="A668" s="72"/>
      <c r="B668" s="72"/>
      <c r="C668" s="72"/>
      <c r="D668" s="72"/>
      <c r="E668" s="72"/>
      <c r="F668" s="72"/>
      <c r="G668" s="72"/>
      <c r="H668" s="72"/>
      <c r="I668" s="72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</row>
    <row r="669" ht="14.25" customHeight="1">
      <c r="A669" s="72"/>
      <c r="B669" s="72"/>
      <c r="C669" s="72"/>
      <c r="D669" s="72"/>
      <c r="E669" s="72"/>
      <c r="F669" s="72"/>
      <c r="G669" s="72"/>
      <c r="H669" s="72"/>
      <c r="I669" s="72"/>
      <c r="J669" s="72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</row>
    <row r="670" ht="14.25" customHeight="1">
      <c r="A670" s="72"/>
      <c r="B670" s="72"/>
      <c r="C670" s="72"/>
      <c r="D670" s="72"/>
      <c r="E670" s="72"/>
      <c r="F670" s="72"/>
      <c r="G670" s="72"/>
      <c r="H670" s="72"/>
      <c r="I670" s="72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</row>
    <row r="671" ht="14.25" customHeight="1">
      <c r="A671" s="72"/>
      <c r="B671" s="72"/>
      <c r="C671" s="72"/>
      <c r="D671" s="72"/>
      <c r="E671" s="72"/>
      <c r="F671" s="72"/>
      <c r="G671" s="72"/>
      <c r="H671" s="72"/>
      <c r="I671" s="72"/>
      <c r="J671" s="72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</row>
    <row r="672" ht="14.25" customHeight="1">
      <c r="A672" s="72"/>
      <c r="B672" s="72"/>
      <c r="C672" s="72"/>
      <c r="D672" s="72"/>
      <c r="E672" s="72"/>
      <c r="F672" s="72"/>
      <c r="G672" s="72"/>
      <c r="H672" s="72"/>
      <c r="I672" s="72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</row>
    <row r="673" ht="14.25" customHeight="1">
      <c r="A673" s="72"/>
      <c r="B673" s="72"/>
      <c r="C673" s="72"/>
      <c r="D673" s="72"/>
      <c r="E673" s="72"/>
      <c r="F673" s="72"/>
      <c r="G673" s="72"/>
      <c r="H673" s="72"/>
      <c r="I673" s="72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</row>
    <row r="674" ht="14.25" customHeight="1">
      <c r="A674" s="72"/>
      <c r="B674" s="72"/>
      <c r="C674" s="72"/>
      <c r="D674" s="72"/>
      <c r="E674" s="72"/>
      <c r="F674" s="72"/>
      <c r="G674" s="72"/>
      <c r="H674" s="72"/>
      <c r="I674" s="72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</row>
    <row r="675" ht="14.25" customHeight="1">
      <c r="A675" s="72"/>
      <c r="B675" s="72"/>
      <c r="C675" s="72"/>
      <c r="D675" s="72"/>
      <c r="E675" s="72"/>
      <c r="F675" s="72"/>
      <c r="G675" s="72"/>
      <c r="H675" s="72"/>
      <c r="I675" s="72"/>
      <c r="J675" s="72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</row>
    <row r="676" ht="14.25" customHeight="1">
      <c r="A676" s="72"/>
      <c r="B676" s="72"/>
      <c r="C676" s="72"/>
      <c r="D676" s="72"/>
      <c r="E676" s="72"/>
      <c r="F676" s="72"/>
      <c r="G676" s="72"/>
      <c r="H676" s="72"/>
      <c r="I676" s="72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</row>
    <row r="677" ht="14.25" customHeight="1">
      <c r="A677" s="72"/>
      <c r="B677" s="72"/>
      <c r="C677" s="72"/>
      <c r="D677" s="72"/>
      <c r="E677" s="72"/>
      <c r="F677" s="72"/>
      <c r="G677" s="72"/>
      <c r="H677" s="72"/>
      <c r="I677" s="72"/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</row>
    <row r="678" ht="14.25" customHeight="1">
      <c r="A678" s="72"/>
      <c r="B678" s="72"/>
      <c r="C678" s="72"/>
      <c r="D678" s="72"/>
      <c r="E678" s="72"/>
      <c r="F678" s="72"/>
      <c r="G678" s="72"/>
      <c r="H678" s="72"/>
      <c r="I678" s="72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</row>
    <row r="679" ht="14.25" customHeight="1">
      <c r="A679" s="72"/>
      <c r="B679" s="72"/>
      <c r="C679" s="72"/>
      <c r="D679" s="72"/>
      <c r="E679" s="72"/>
      <c r="F679" s="72"/>
      <c r="G679" s="72"/>
      <c r="H679" s="72"/>
      <c r="I679" s="72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</row>
    <row r="680" ht="14.25" customHeight="1">
      <c r="A680" s="72"/>
      <c r="B680" s="72"/>
      <c r="C680" s="72"/>
      <c r="D680" s="72"/>
      <c r="E680" s="72"/>
      <c r="F680" s="72"/>
      <c r="G680" s="72"/>
      <c r="H680" s="72"/>
      <c r="I680" s="72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</row>
    <row r="681" ht="14.25" customHeight="1">
      <c r="A681" s="72"/>
      <c r="B681" s="72"/>
      <c r="C681" s="72"/>
      <c r="D681" s="72"/>
      <c r="E681" s="72"/>
      <c r="F681" s="72"/>
      <c r="G681" s="72"/>
      <c r="H681" s="72"/>
      <c r="I681" s="72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</row>
    <row r="682" ht="14.25" customHeight="1">
      <c r="A682" s="72"/>
      <c r="B682" s="72"/>
      <c r="C682" s="72"/>
      <c r="D682" s="72"/>
      <c r="E682" s="72"/>
      <c r="F682" s="72"/>
      <c r="G682" s="72"/>
      <c r="H682" s="72"/>
      <c r="I682" s="72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</row>
    <row r="683" ht="14.25" customHeight="1">
      <c r="A683" s="72"/>
      <c r="B683" s="72"/>
      <c r="C683" s="72"/>
      <c r="D683" s="72"/>
      <c r="E683" s="72"/>
      <c r="F683" s="72"/>
      <c r="G683" s="72"/>
      <c r="H683" s="72"/>
      <c r="I683" s="72"/>
      <c r="J683" s="72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</row>
    <row r="684" ht="14.25" customHeight="1">
      <c r="A684" s="72"/>
      <c r="B684" s="72"/>
      <c r="C684" s="72"/>
      <c r="D684" s="72"/>
      <c r="E684" s="72"/>
      <c r="F684" s="72"/>
      <c r="G684" s="72"/>
      <c r="H684" s="72"/>
      <c r="I684" s="72"/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</row>
    <row r="685" ht="14.25" customHeight="1">
      <c r="A685" s="72"/>
      <c r="B685" s="72"/>
      <c r="C685" s="72"/>
      <c r="D685" s="72"/>
      <c r="E685" s="72"/>
      <c r="F685" s="72"/>
      <c r="G685" s="72"/>
      <c r="H685" s="72"/>
      <c r="I685" s="72"/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</row>
    <row r="686" ht="14.25" customHeight="1">
      <c r="A686" s="72"/>
      <c r="B686" s="72"/>
      <c r="C686" s="72"/>
      <c r="D686" s="72"/>
      <c r="E686" s="72"/>
      <c r="F686" s="72"/>
      <c r="G686" s="72"/>
      <c r="H686" s="72"/>
      <c r="I686" s="72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</row>
    <row r="687" ht="14.25" customHeight="1">
      <c r="A687" s="72"/>
      <c r="B687" s="72"/>
      <c r="C687" s="72"/>
      <c r="D687" s="72"/>
      <c r="E687" s="72"/>
      <c r="F687" s="72"/>
      <c r="G687" s="72"/>
      <c r="H687" s="72"/>
      <c r="I687" s="72"/>
      <c r="J687" s="72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</row>
    <row r="688" ht="14.25" customHeight="1">
      <c r="A688" s="72"/>
      <c r="B688" s="72"/>
      <c r="C688" s="72"/>
      <c r="D688" s="72"/>
      <c r="E688" s="72"/>
      <c r="F688" s="72"/>
      <c r="G688" s="72"/>
      <c r="H688" s="72"/>
      <c r="I688" s="72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</row>
    <row r="689" ht="14.25" customHeight="1">
      <c r="A689" s="72"/>
      <c r="B689" s="72"/>
      <c r="C689" s="72"/>
      <c r="D689" s="72"/>
      <c r="E689" s="72"/>
      <c r="F689" s="72"/>
      <c r="G689" s="72"/>
      <c r="H689" s="72"/>
      <c r="I689" s="72"/>
      <c r="J689" s="72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</row>
    <row r="690" ht="14.25" customHeight="1">
      <c r="A690" s="72"/>
      <c r="B690" s="72"/>
      <c r="C690" s="72"/>
      <c r="D690" s="72"/>
      <c r="E690" s="72"/>
      <c r="F690" s="72"/>
      <c r="G690" s="72"/>
      <c r="H690" s="72"/>
      <c r="I690" s="72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</row>
    <row r="691" ht="14.25" customHeight="1">
      <c r="A691" s="72"/>
      <c r="B691" s="72"/>
      <c r="C691" s="72"/>
      <c r="D691" s="72"/>
      <c r="E691" s="72"/>
      <c r="F691" s="72"/>
      <c r="G691" s="72"/>
      <c r="H691" s="72"/>
      <c r="I691" s="72"/>
      <c r="J691" s="72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</row>
    <row r="692" ht="14.25" customHeight="1">
      <c r="A692" s="72"/>
      <c r="B692" s="72"/>
      <c r="C692" s="72"/>
      <c r="D692" s="72"/>
      <c r="E692" s="72"/>
      <c r="F692" s="72"/>
      <c r="G692" s="72"/>
      <c r="H692" s="72"/>
      <c r="I692" s="72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</row>
    <row r="693" ht="14.25" customHeight="1">
      <c r="A693" s="72"/>
      <c r="B693" s="72"/>
      <c r="C693" s="72"/>
      <c r="D693" s="72"/>
      <c r="E693" s="72"/>
      <c r="F693" s="72"/>
      <c r="G693" s="72"/>
      <c r="H693" s="72"/>
      <c r="I693" s="72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</row>
    <row r="694" ht="14.25" customHeight="1">
      <c r="A694" s="72"/>
      <c r="B694" s="72"/>
      <c r="C694" s="72"/>
      <c r="D694" s="72"/>
      <c r="E694" s="72"/>
      <c r="F694" s="72"/>
      <c r="G694" s="72"/>
      <c r="H694" s="72"/>
      <c r="I694" s="72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</row>
    <row r="695" ht="14.25" customHeight="1">
      <c r="A695" s="72"/>
      <c r="B695" s="72"/>
      <c r="C695" s="72"/>
      <c r="D695" s="72"/>
      <c r="E695" s="72"/>
      <c r="F695" s="72"/>
      <c r="G695" s="72"/>
      <c r="H695" s="72"/>
      <c r="I695" s="72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</row>
    <row r="696" ht="14.25" customHeight="1">
      <c r="A696" s="72"/>
      <c r="B696" s="72"/>
      <c r="C696" s="72"/>
      <c r="D696" s="72"/>
      <c r="E696" s="72"/>
      <c r="F696" s="72"/>
      <c r="G696" s="72"/>
      <c r="H696" s="72"/>
      <c r="I696" s="72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</row>
    <row r="697" ht="14.25" customHeight="1">
      <c r="A697" s="72"/>
      <c r="B697" s="72"/>
      <c r="C697" s="72"/>
      <c r="D697" s="72"/>
      <c r="E697" s="72"/>
      <c r="F697" s="72"/>
      <c r="G697" s="72"/>
      <c r="H697" s="72"/>
      <c r="I697" s="72"/>
      <c r="J697" s="72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</row>
    <row r="698" ht="14.25" customHeight="1">
      <c r="A698" s="72"/>
      <c r="B698" s="72"/>
      <c r="C698" s="72"/>
      <c r="D698" s="72"/>
      <c r="E698" s="72"/>
      <c r="F698" s="72"/>
      <c r="G698" s="72"/>
      <c r="H698" s="72"/>
      <c r="I698" s="72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</row>
    <row r="699" ht="14.25" customHeight="1">
      <c r="A699" s="72"/>
      <c r="B699" s="72"/>
      <c r="C699" s="72"/>
      <c r="D699" s="72"/>
      <c r="E699" s="72"/>
      <c r="F699" s="72"/>
      <c r="G699" s="72"/>
      <c r="H699" s="72"/>
      <c r="I699" s="72"/>
      <c r="J699" s="72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</row>
    <row r="700" ht="14.25" customHeight="1">
      <c r="A700" s="72"/>
      <c r="B700" s="72"/>
      <c r="C700" s="72"/>
      <c r="D700" s="72"/>
      <c r="E700" s="72"/>
      <c r="F700" s="72"/>
      <c r="G700" s="72"/>
      <c r="H700" s="72"/>
      <c r="I700" s="72"/>
      <c r="J700" s="72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</row>
    <row r="701" ht="14.25" customHeight="1">
      <c r="A701" s="72"/>
      <c r="B701" s="72"/>
      <c r="C701" s="72"/>
      <c r="D701" s="72"/>
      <c r="E701" s="72"/>
      <c r="F701" s="72"/>
      <c r="G701" s="72"/>
      <c r="H701" s="72"/>
      <c r="I701" s="72"/>
      <c r="J701" s="72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</row>
    <row r="702" ht="14.25" customHeight="1">
      <c r="A702" s="72"/>
      <c r="B702" s="72"/>
      <c r="C702" s="72"/>
      <c r="D702" s="72"/>
      <c r="E702" s="72"/>
      <c r="F702" s="72"/>
      <c r="G702" s="72"/>
      <c r="H702" s="72"/>
      <c r="I702" s="72"/>
      <c r="J702" s="72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</row>
    <row r="703" ht="14.25" customHeight="1">
      <c r="A703" s="72"/>
      <c r="B703" s="72"/>
      <c r="C703" s="72"/>
      <c r="D703" s="72"/>
      <c r="E703" s="72"/>
      <c r="F703" s="72"/>
      <c r="G703" s="72"/>
      <c r="H703" s="72"/>
      <c r="I703" s="72"/>
      <c r="J703" s="72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</row>
    <row r="704" ht="14.25" customHeight="1">
      <c r="A704" s="72"/>
      <c r="B704" s="72"/>
      <c r="C704" s="72"/>
      <c r="D704" s="72"/>
      <c r="E704" s="72"/>
      <c r="F704" s="72"/>
      <c r="G704" s="72"/>
      <c r="H704" s="72"/>
      <c r="I704" s="72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</row>
    <row r="705" ht="14.25" customHeight="1">
      <c r="A705" s="72"/>
      <c r="B705" s="72"/>
      <c r="C705" s="72"/>
      <c r="D705" s="72"/>
      <c r="E705" s="72"/>
      <c r="F705" s="72"/>
      <c r="G705" s="72"/>
      <c r="H705" s="72"/>
      <c r="I705" s="72"/>
      <c r="J705" s="72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</row>
    <row r="706" ht="14.25" customHeight="1">
      <c r="A706" s="72"/>
      <c r="B706" s="72"/>
      <c r="C706" s="72"/>
      <c r="D706" s="72"/>
      <c r="E706" s="72"/>
      <c r="F706" s="72"/>
      <c r="G706" s="72"/>
      <c r="H706" s="72"/>
      <c r="I706" s="72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</row>
    <row r="707" ht="14.25" customHeight="1">
      <c r="A707" s="72"/>
      <c r="B707" s="72"/>
      <c r="C707" s="72"/>
      <c r="D707" s="72"/>
      <c r="E707" s="72"/>
      <c r="F707" s="72"/>
      <c r="G707" s="72"/>
      <c r="H707" s="72"/>
      <c r="I707" s="72"/>
      <c r="J707" s="72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</row>
    <row r="708" ht="14.25" customHeight="1">
      <c r="A708" s="72"/>
      <c r="B708" s="72"/>
      <c r="C708" s="72"/>
      <c r="D708" s="72"/>
      <c r="E708" s="72"/>
      <c r="F708" s="72"/>
      <c r="G708" s="72"/>
      <c r="H708" s="72"/>
      <c r="I708" s="72"/>
      <c r="J708" s="72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</row>
    <row r="709" ht="14.25" customHeight="1">
      <c r="A709" s="72"/>
      <c r="B709" s="72"/>
      <c r="C709" s="72"/>
      <c r="D709" s="72"/>
      <c r="E709" s="72"/>
      <c r="F709" s="72"/>
      <c r="G709" s="72"/>
      <c r="H709" s="72"/>
      <c r="I709" s="72"/>
      <c r="J709" s="72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</row>
    <row r="710" ht="14.25" customHeight="1">
      <c r="A710" s="72"/>
      <c r="B710" s="72"/>
      <c r="C710" s="72"/>
      <c r="D710" s="72"/>
      <c r="E710" s="72"/>
      <c r="F710" s="72"/>
      <c r="G710" s="72"/>
      <c r="H710" s="72"/>
      <c r="I710" s="72"/>
      <c r="J710" s="72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</row>
    <row r="711" ht="14.25" customHeight="1">
      <c r="A711" s="72"/>
      <c r="B711" s="72"/>
      <c r="C711" s="72"/>
      <c r="D711" s="72"/>
      <c r="E711" s="72"/>
      <c r="F711" s="72"/>
      <c r="G711" s="72"/>
      <c r="H711" s="72"/>
      <c r="I711" s="72"/>
      <c r="J711" s="72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</row>
    <row r="712" ht="14.25" customHeight="1">
      <c r="A712" s="72"/>
      <c r="B712" s="72"/>
      <c r="C712" s="72"/>
      <c r="D712" s="72"/>
      <c r="E712" s="72"/>
      <c r="F712" s="72"/>
      <c r="G712" s="72"/>
      <c r="H712" s="72"/>
      <c r="I712" s="72"/>
      <c r="J712" s="72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</row>
    <row r="713" ht="14.25" customHeight="1">
      <c r="A713" s="72"/>
      <c r="B713" s="72"/>
      <c r="C713" s="72"/>
      <c r="D713" s="72"/>
      <c r="E713" s="72"/>
      <c r="F713" s="72"/>
      <c r="G713" s="72"/>
      <c r="H713" s="72"/>
      <c r="I713" s="72"/>
      <c r="J713" s="72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</row>
    <row r="714" ht="14.25" customHeight="1">
      <c r="A714" s="72"/>
      <c r="B714" s="72"/>
      <c r="C714" s="72"/>
      <c r="D714" s="72"/>
      <c r="E714" s="72"/>
      <c r="F714" s="72"/>
      <c r="G714" s="72"/>
      <c r="H714" s="72"/>
      <c r="I714" s="72"/>
      <c r="J714" s="72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</row>
    <row r="715" ht="14.25" customHeight="1">
      <c r="A715" s="72"/>
      <c r="B715" s="72"/>
      <c r="C715" s="72"/>
      <c r="D715" s="72"/>
      <c r="E715" s="72"/>
      <c r="F715" s="72"/>
      <c r="G715" s="72"/>
      <c r="H715" s="72"/>
      <c r="I715" s="72"/>
      <c r="J715" s="72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</row>
    <row r="716" ht="14.25" customHeight="1">
      <c r="A716" s="72"/>
      <c r="B716" s="72"/>
      <c r="C716" s="72"/>
      <c r="D716" s="72"/>
      <c r="E716" s="72"/>
      <c r="F716" s="72"/>
      <c r="G716" s="72"/>
      <c r="H716" s="72"/>
      <c r="I716" s="72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</row>
    <row r="717" ht="14.25" customHeight="1">
      <c r="A717" s="72"/>
      <c r="B717" s="72"/>
      <c r="C717" s="72"/>
      <c r="D717" s="72"/>
      <c r="E717" s="72"/>
      <c r="F717" s="72"/>
      <c r="G717" s="72"/>
      <c r="H717" s="72"/>
      <c r="I717" s="72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</row>
    <row r="718" ht="14.25" customHeight="1">
      <c r="A718" s="72"/>
      <c r="B718" s="72"/>
      <c r="C718" s="72"/>
      <c r="D718" s="72"/>
      <c r="E718" s="72"/>
      <c r="F718" s="72"/>
      <c r="G718" s="72"/>
      <c r="H718" s="72"/>
      <c r="I718" s="72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</row>
    <row r="719" ht="14.25" customHeight="1">
      <c r="A719" s="72"/>
      <c r="B719" s="72"/>
      <c r="C719" s="72"/>
      <c r="D719" s="72"/>
      <c r="E719" s="72"/>
      <c r="F719" s="72"/>
      <c r="G719" s="72"/>
      <c r="H719" s="72"/>
      <c r="I719" s="72"/>
      <c r="J719" s="72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</row>
    <row r="720" ht="14.25" customHeight="1">
      <c r="A720" s="72"/>
      <c r="B720" s="72"/>
      <c r="C720" s="72"/>
      <c r="D720" s="72"/>
      <c r="E720" s="72"/>
      <c r="F720" s="72"/>
      <c r="G720" s="72"/>
      <c r="H720" s="72"/>
      <c r="I720" s="72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</row>
    <row r="721" ht="14.25" customHeight="1">
      <c r="A721" s="72"/>
      <c r="B721" s="72"/>
      <c r="C721" s="72"/>
      <c r="D721" s="72"/>
      <c r="E721" s="72"/>
      <c r="F721" s="72"/>
      <c r="G721" s="72"/>
      <c r="H721" s="72"/>
      <c r="I721" s="72"/>
      <c r="J721" s="72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</row>
    <row r="722" ht="14.25" customHeight="1">
      <c r="A722" s="72"/>
      <c r="B722" s="72"/>
      <c r="C722" s="72"/>
      <c r="D722" s="72"/>
      <c r="E722" s="72"/>
      <c r="F722" s="72"/>
      <c r="G722" s="72"/>
      <c r="H722" s="72"/>
      <c r="I722" s="72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</row>
    <row r="723" ht="14.25" customHeight="1">
      <c r="A723" s="72"/>
      <c r="B723" s="72"/>
      <c r="C723" s="72"/>
      <c r="D723" s="72"/>
      <c r="E723" s="72"/>
      <c r="F723" s="72"/>
      <c r="G723" s="72"/>
      <c r="H723" s="72"/>
      <c r="I723" s="72"/>
      <c r="J723" s="72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</row>
    <row r="724" ht="14.25" customHeight="1">
      <c r="A724" s="72"/>
      <c r="B724" s="72"/>
      <c r="C724" s="72"/>
      <c r="D724" s="72"/>
      <c r="E724" s="72"/>
      <c r="F724" s="72"/>
      <c r="G724" s="72"/>
      <c r="H724" s="72"/>
      <c r="I724" s="72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</row>
    <row r="725" ht="14.25" customHeight="1">
      <c r="A725" s="72"/>
      <c r="B725" s="72"/>
      <c r="C725" s="72"/>
      <c r="D725" s="72"/>
      <c r="E725" s="72"/>
      <c r="F725" s="72"/>
      <c r="G725" s="72"/>
      <c r="H725" s="72"/>
      <c r="I725" s="72"/>
      <c r="J725" s="72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</row>
    <row r="726" ht="14.25" customHeight="1">
      <c r="A726" s="72"/>
      <c r="B726" s="72"/>
      <c r="C726" s="72"/>
      <c r="D726" s="72"/>
      <c r="E726" s="72"/>
      <c r="F726" s="72"/>
      <c r="G726" s="72"/>
      <c r="H726" s="72"/>
      <c r="I726" s="72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</row>
    <row r="727" ht="14.25" customHeight="1">
      <c r="A727" s="72"/>
      <c r="B727" s="72"/>
      <c r="C727" s="72"/>
      <c r="D727" s="72"/>
      <c r="E727" s="72"/>
      <c r="F727" s="72"/>
      <c r="G727" s="72"/>
      <c r="H727" s="72"/>
      <c r="I727" s="72"/>
      <c r="J727" s="72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</row>
    <row r="728" ht="14.25" customHeight="1">
      <c r="A728" s="72"/>
      <c r="B728" s="72"/>
      <c r="C728" s="72"/>
      <c r="D728" s="72"/>
      <c r="E728" s="72"/>
      <c r="F728" s="72"/>
      <c r="G728" s="72"/>
      <c r="H728" s="72"/>
      <c r="I728" s="72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</row>
    <row r="729" ht="14.25" customHeight="1">
      <c r="A729" s="72"/>
      <c r="B729" s="72"/>
      <c r="C729" s="72"/>
      <c r="D729" s="72"/>
      <c r="E729" s="72"/>
      <c r="F729" s="72"/>
      <c r="G729" s="72"/>
      <c r="H729" s="72"/>
      <c r="I729" s="72"/>
      <c r="J729" s="72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</row>
    <row r="730" ht="14.25" customHeight="1">
      <c r="A730" s="72"/>
      <c r="B730" s="72"/>
      <c r="C730" s="72"/>
      <c r="D730" s="72"/>
      <c r="E730" s="72"/>
      <c r="F730" s="72"/>
      <c r="G730" s="72"/>
      <c r="H730" s="72"/>
      <c r="I730" s="72"/>
      <c r="J730" s="72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</row>
    <row r="731" ht="14.25" customHeight="1">
      <c r="A731" s="72"/>
      <c r="B731" s="72"/>
      <c r="C731" s="72"/>
      <c r="D731" s="72"/>
      <c r="E731" s="72"/>
      <c r="F731" s="72"/>
      <c r="G731" s="72"/>
      <c r="H731" s="72"/>
      <c r="I731" s="72"/>
      <c r="J731" s="72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</row>
    <row r="732" ht="14.25" customHeight="1">
      <c r="A732" s="72"/>
      <c r="B732" s="72"/>
      <c r="C732" s="72"/>
      <c r="D732" s="72"/>
      <c r="E732" s="72"/>
      <c r="F732" s="72"/>
      <c r="G732" s="72"/>
      <c r="H732" s="72"/>
      <c r="I732" s="72"/>
      <c r="J732" s="72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</row>
    <row r="733" ht="14.25" customHeight="1">
      <c r="A733" s="72"/>
      <c r="B733" s="72"/>
      <c r="C733" s="72"/>
      <c r="D733" s="72"/>
      <c r="E733" s="72"/>
      <c r="F733" s="72"/>
      <c r="G733" s="72"/>
      <c r="H733" s="72"/>
      <c r="I733" s="72"/>
      <c r="J733" s="72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</row>
    <row r="734" ht="14.25" customHeight="1">
      <c r="A734" s="72"/>
      <c r="B734" s="72"/>
      <c r="C734" s="72"/>
      <c r="D734" s="72"/>
      <c r="E734" s="72"/>
      <c r="F734" s="72"/>
      <c r="G734" s="72"/>
      <c r="H734" s="72"/>
      <c r="I734" s="72"/>
      <c r="J734" s="72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</row>
    <row r="735" ht="14.25" customHeight="1">
      <c r="A735" s="72"/>
      <c r="B735" s="72"/>
      <c r="C735" s="72"/>
      <c r="D735" s="72"/>
      <c r="E735" s="72"/>
      <c r="F735" s="72"/>
      <c r="G735" s="72"/>
      <c r="H735" s="72"/>
      <c r="I735" s="72"/>
      <c r="J735" s="72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</row>
    <row r="736" ht="14.25" customHeight="1">
      <c r="A736" s="72"/>
      <c r="B736" s="72"/>
      <c r="C736" s="72"/>
      <c r="D736" s="72"/>
      <c r="E736" s="72"/>
      <c r="F736" s="72"/>
      <c r="G736" s="72"/>
      <c r="H736" s="72"/>
      <c r="I736" s="72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</row>
    <row r="737" ht="14.25" customHeight="1">
      <c r="A737" s="72"/>
      <c r="B737" s="72"/>
      <c r="C737" s="72"/>
      <c r="D737" s="72"/>
      <c r="E737" s="72"/>
      <c r="F737" s="72"/>
      <c r="G737" s="72"/>
      <c r="H737" s="72"/>
      <c r="I737" s="72"/>
      <c r="J737" s="72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</row>
    <row r="738" ht="14.25" customHeight="1">
      <c r="A738" s="72"/>
      <c r="B738" s="72"/>
      <c r="C738" s="72"/>
      <c r="D738" s="72"/>
      <c r="E738" s="72"/>
      <c r="F738" s="72"/>
      <c r="G738" s="72"/>
      <c r="H738" s="72"/>
      <c r="I738" s="72"/>
      <c r="J738" s="72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</row>
    <row r="739" ht="14.25" customHeight="1">
      <c r="A739" s="72"/>
      <c r="B739" s="72"/>
      <c r="C739" s="72"/>
      <c r="D739" s="72"/>
      <c r="E739" s="72"/>
      <c r="F739" s="72"/>
      <c r="G739" s="72"/>
      <c r="H739" s="72"/>
      <c r="I739" s="72"/>
      <c r="J739" s="72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</row>
    <row r="740" ht="14.25" customHeight="1">
      <c r="A740" s="72"/>
      <c r="B740" s="72"/>
      <c r="C740" s="72"/>
      <c r="D740" s="72"/>
      <c r="E740" s="72"/>
      <c r="F740" s="72"/>
      <c r="G740" s="72"/>
      <c r="H740" s="72"/>
      <c r="I740" s="72"/>
      <c r="J740" s="72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</row>
    <row r="741" ht="14.25" customHeight="1">
      <c r="A741" s="72"/>
      <c r="B741" s="72"/>
      <c r="C741" s="72"/>
      <c r="D741" s="72"/>
      <c r="E741" s="72"/>
      <c r="F741" s="72"/>
      <c r="G741" s="72"/>
      <c r="H741" s="72"/>
      <c r="I741" s="72"/>
      <c r="J741" s="72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</row>
    <row r="742" ht="14.25" customHeight="1">
      <c r="A742" s="72"/>
      <c r="B742" s="72"/>
      <c r="C742" s="72"/>
      <c r="D742" s="72"/>
      <c r="E742" s="72"/>
      <c r="F742" s="72"/>
      <c r="G742" s="72"/>
      <c r="H742" s="72"/>
      <c r="I742" s="72"/>
      <c r="J742" s="72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</row>
    <row r="743" ht="14.25" customHeight="1">
      <c r="A743" s="72"/>
      <c r="B743" s="72"/>
      <c r="C743" s="72"/>
      <c r="D743" s="72"/>
      <c r="E743" s="72"/>
      <c r="F743" s="72"/>
      <c r="G743" s="72"/>
      <c r="H743" s="72"/>
      <c r="I743" s="72"/>
      <c r="J743" s="72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</row>
    <row r="744" ht="14.25" customHeight="1">
      <c r="A744" s="72"/>
      <c r="B744" s="72"/>
      <c r="C744" s="72"/>
      <c r="D744" s="72"/>
      <c r="E744" s="72"/>
      <c r="F744" s="72"/>
      <c r="G744" s="72"/>
      <c r="H744" s="72"/>
      <c r="I744" s="72"/>
      <c r="J744" s="72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</row>
    <row r="745" ht="14.25" customHeight="1">
      <c r="A745" s="72"/>
      <c r="B745" s="72"/>
      <c r="C745" s="72"/>
      <c r="D745" s="72"/>
      <c r="E745" s="72"/>
      <c r="F745" s="72"/>
      <c r="G745" s="72"/>
      <c r="H745" s="72"/>
      <c r="I745" s="72"/>
      <c r="J745" s="72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</row>
    <row r="746" ht="14.25" customHeight="1">
      <c r="A746" s="72"/>
      <c r="B746" s="72"/>
      <c r="C746" s="72"/>
      <c r="D746" s="72"/>
      <c r="E746" s="72"/>
      <c r="F746" s="72"/>
      <c r="G746" s="72"/>
      <c r="H746" s="72"/>
      <c r="I746" s="72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</row>
    <row r="747" ht="14.25" customHeight="1">
      <c r="A747" s="72"/>
      <c r="B747" s="72"/>
      <c r="C747" s="72"/>
      <c r="D747" s="72"/>
      <c r="E747" s="72"/>
      <c r="F747" s="72"/>
      <c r="G747" s="72"/>
      <c r="H747" s="72"/>
      <c r="I747" s="72"/>
      <c r="J747" s="72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</row>
    <row r="748" ht="14.25" customHeight="1">
      <c r="A748" s="72"/>
      <c r="B748" s="72"/>
      <c r="C748" s="72"/>
      <c r="D748" s="72"/>
      <c r="E748" s="72"/>
      <c r="F748" s="72"/>
      <c r="G748" s="72"/>
      <c r="H748" s="72"/>
      <c r="I748" s="72"/>
      <c r="J748" s="72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</row>
    <row r="749" ht="14.25" customHeight="1">
      <c r="A749" s="72"/>
      <c r="B749" s="72"/>
      <c r="C749" s="72"/>
      <c r="D749" s="72"/>
      <c r="E749" s="72"/>
      <c r="F749" s="72"/>
      <c r="G749" s="72"/>
      <c r="H749" s="72"/>
      <c r="I749" s="72"/>
      <c r="J749" s="72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</row>
    <row r="750" ht="14.25" customHeight="1">
      <c r="A750" s="72"/>
      <c r="B750" s="72"/>
      <c r="C750" s="72"/>
      <c r="D750" s="72"/>
      <c r="E750" s="72"/>
      <c r="F750" s="72"/>
      <c r="G750" s="72"/>
      <c r="H750" s="72"/>
      <c r="I750" s="72"/>
      <c r="J750" s="72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</row>
    <row r="751" ht="14.25" customHeight="1">
      <c r="A751" s="72"/>
      <c r="B751" s="72"/>
      <c r="C751" s="72"/>
      <c r="D751" s="72"/>
      <c r="E751" s="72"/>
      <c r="F751" s="72"/>
      <c r="G751" s="72"/>
      <c r="H751" s="72"/>
      <c r="I751" s="72"/>
      <c r="J751" s="72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</row>
    <row r="752" ht="14.25" customHeight="1">
      <c r="A752" s="72"/>
      <c r="B752" s="72"/>
      <c r="C752" s="72"/>
      <c r="D752" s="72"/>
      <c r="E752" s="72"/>
      <c r="F752" s="72"/>
      <c r="G752" s="72"/>
      <c r="H752" s="72"/>
      <c r="I752" s="72"/>
      <c r="J752" s="72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</row>
    <row r="753" ht="14.25" customHeight="1">
      <c r="A753" s="72"/>
      <c r="B753" s="72"/>
      <c r="C753" s="72"/>
      <c r="D753" s="72"/>
      <c r="E753" s="72"/>
      <c r="F753" s="72"/>
      <c r="G753" s="72"/>
      <c r="H753" s="72"/>
      <c r="I753" s="72"/>
      <c r="J753" s="72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</row>
    <row r="754" ht="14.25" customHeight="1">
      <c r="A754" s="72"/>
      <c r="B754" s="72"/>
      <c r="C754" s="72"/>
      <c r="D754" s="72"/>
      <c r="E754" s="72"/>
      <c r="F754" s="72"/>
      <c r="G754" s="72"/>
      <c r="H754" s="72"/>
      <c r="I754" s="72"/>
      <c r="J754" s="72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</row>
    <row r="755" ht="14.25" customHeight="1">
      <c r="A755" s="72"/>
      <c r="B755" s="72"/>
      <c r="C755" s="72"/>
      <c r="D755" s="72"/>
      <c r="E755" s="72"/>
      <c r="F755" s="72"/>
      <c r="G755" s="72"/>
      <c r="H755" s="72"/>
      <c r="I755" s="72"/>
      <c r="J755" s="72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</row>
    <row r="756" ht="14.25" customHeight="1">
      <c r="A756" s="72"/>
      <c r="B756" s="72"/>
      <c r="C756" s="72"/>
      <c r="D756" s="72"/>
      <c r="E756" s="72"/>
      <c r="F756" s="72"/>
      <c r="G756" s="72"/>
      <c r="H756" s="72"/>
      <c r="I756" s="72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</row>
    <row r="757" ht="14.25" customHeight="1">
      <c r="A757" s="72"/>
      <c r="B757" s="72"/>
      <c r="C757" s="72"/>
      <c r="D757" s="72"/>
      <c r="E757" s="72"/>
      <c r="F757" s="72"/>
      <c r="G757" s="72"/>
      <c r="H757" s="72"/>
      <c r="I757" s="72"/>
      <c r="J757" s="72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</row>
    <row r="758" ht="14.25" customHeight="1">
      <c r="A758" s="72"/>
      <c r="B758" s="72"/>
      <c r="C758" s="72"/>
      <c r="D758" s="72"/>
      <c r="E758" s="72"/>
      <c r="F758" s="72"/>
      <c r="G758" s="72"/>
      <c r="H758" s="72"/>
      <c r="I758" s="72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</row>
    <row r="759" ht="14.25" customHeight="1">
      <c r="A759" s="72"/>
      <c r="B759" s="72"/>
      <c r="C759" s="72"/>
      <c r="D759" s="72"/>
      <c r="E759" s="72"/>
      <c r="F759" s="72"/>
      <c r="G759" s="72"/>
      <c r="H759" s="72"/>
      <c r="I759" s="72"/>
      <c r="J759" s="72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</row>
    <row r="760" ht="14.25" customHeight="1">
      <c r="A760" s="72"/>
      <c r="B760" s="72"/>
      <c r="C760" s="72"/>
      <c r="D760" s="72"/>
      <c r="E760" s="72"/>
      <c r="F760" s="72"/>
      <c r="G760" s="72"/>
      <c r="H760" s="72"/>
      <c r="I760" s="72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</row>
    <row r="761" ht="14.25" customHeight="1">
      <c r="A761" s="72"/>
      <c r="B761" s="72"/>
      <c r="C761" s="72"/>
      <c r="D761" s="72"/>
      <c r="E761" s="72"/>
      <c r="F761" s="72"/>
      <c r="G761" s="72"/>
      <c r="H761" s="72"/>
      <c r="I761" s="72"/>
      <c r="J761" s="72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</row>
    <row r="762" ht="14.25" customHeight="1">
      <c r="A762" s="72"/>
      <c r="B762" s="72"/>
      <c r="C762" s="72"/>
      <c r="D762" s="72"/>
      <c r="E762" s="72"/>
      <c r="F762" s="72"/>
      <c r="G762" s="72"/>
      <c r="H762" s="72"/>
      <c r="I762" s="72"/>
      <c r="J762" s="72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</row>
    <row r="763" ht="14.25" customHeight="1">
      <c r="A763" s="72"/>
      <c r="B763" s="72"/>
      <c r="C763" s="72"/>
      <c r="D763" s="72"/>
      <c r="E763" s="72"/>
      <c r="F763" s="72"/>
      <c r="G763" s="72"/>
      <c r="H763" s="72"/>
      <c r="I763" s="72"/>
      <c r="J763" s="72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</row>
    <row r="764" ht="14.25" customHeight="1">
      <c r="A764" s="72"/>
      <c r="B764" s="72"/>
      <c r="C764" s="72"/>
      <c r="D764" s="72"/>
      <c r="E764" s="72"/>
      <c r="F764" s="72"/>
      <c r="G764" s="72"/>
      <c r="H764" s="72"/>
      <c r="I764" s="72"/>
      <c r="J764" s="72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</row>
    <row r="765" ht="14.25" customHeight="1">
      <c r="A765" s="72"/>
      <c r="B765" s="72"/>
      <c r="C765" s="72"/>
      <c r="D765" s="72"/>
      <c r="E765" s="72"/>
      <c r="F765" s="72"/>
      <c r="G765" s="72"/>
      <c r="H765" s="72"/>
      <c r="I765" s="72"/>
      <c r="J765" s="72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</row>
    <row r="766" ht="14.25" customHeight="1">
      <c r="A766" s="72"/>
      <c r="B766" s="72"/>
      <c r="C766" s="72"/>
      <c r="D766" s="72"/>
      <c r="E766" s="72"/>
      <c r="F766" s="72"/>
      <c r="G766" s="72"/>
      <c r="H766" s="72"/>
      <c r="I766" s="72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</row>
    <row r="767" ht="14.25" customHeight="1">
      <c r="A767" s="72"/>
      <c r="B767" s="72"/>
      <c r="C767" s="72"/>
      <c r="D767" s="72"/>
      <c r="E767" s="72"/>
      <c r="F767" s="72"/>
      <c r="G767" s="72"/>
      <c r="H767" s="72"/>
      <c r="I767" s="72"/>
      <c r="J767" s="72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</row>
    <row r="768" ht="14.25" customHeight="1">
      <c r="A768" s="72"/>
      <c r="B768" s="72"/>
      <c r="C768" s="72"/>
      <c r="D768" s="72"/>
      <c r="E768" s="72"/>
      <c r="F768" s="72"/>
      <c r="G768" s="72"/>
      <c r="H768" s="72"/>
      <c r="I768" s="72"/>
      <c r="J768" s="72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</row>
    <row r="769" ht="14.25" customHeight="1">
      <c r="A769" s="72"/>
      <c r="B769" s="72"/>
      <c r="C769" s="72"/>
      <c r="D769" s="72"/>
      <c r="E769" s="72"/>
      <c r="F769" s="72"/>
      <c r="G769" s="72"/>
      <c r="H769" s="72"/>
      <c r="I769" s="72"/>
      <c r="J769" s="72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</row>
    <row r="770" ht="14.25" customHeight="1">
      <c r="A770" s="72"/>
      <c r="B770" s="72"/>
      <c r="C770" s="72"/>
      <c r="D770" s="72"/>
      <c r="E770" s="72"/>
      <c r="F770" s="72"/>
      <c r="G770" s="72"/>
      <c r="H770" s="72"/>
      <c r="I770" s="72"/>
      <c r="J770" s="72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</row>
    <row r="771" ht="14.25" customHeight="1">
      <c r="A771" s="72"/>
      <c r="B771" s="72"/>
      <c r="C771" s="72"/>
      <c r="D771" s="72"/>
      <c r="E771" s="72"/>
      <c r="F771" s="72"/>
      <c r="G771" s="72"/>
      <c r="H771" s="72"/>
      <c r="I771" s="72"/>
      <c r="J771" s="72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</row>
    <row r="772" ht="14.25" customHeight="1">
      <c r="A772" s="72"/>
      <c r="B772" s="72"/>
      <c r="C772" s="72"/>
      <c r="D772" s="72"/>
      <c r="E772" s="72"/>
      <c r="F772" s="72"/>
      <c r="G772" s="72"/>
      <c r="H772" s="72"/>
      <c r="I772" s="72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</row>
    <row r="773" ht="14.25" customHeight="1">
      <c r="A773" s="72"/>
      <c r="B773" s="72"/>
      <c r="C773" s="72"/>
      <c r="D773" s="72"/>
      <c r="E773" s="72"/>
      <c r="F773" s="72"/>
      <c r="G773" s="72"/>
      <c r="H773" s="72"/>
      <c r="I773" s="72"/>
      <c r="J773" s="72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</row>
    <row r="774" ht="14.25" customHeight="1">
      <c r="A774" s="72"/>
      <c r="B774" s="72"/>
      <c r="C774" s="72"/>
      <c r="D774" s="72"/>
      <c r="E774" s="72"/>
      <c r="F774" s="72"/>
      <c r="G774" s="72"/>
      <c r="H774" s="72"/>
      <c r="I774" s="72"/>
      <c r="J774" s="72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</row>
    <row r="775" ht="14.25" customHeight="1">
      <c r="A775" s="72"/>
      <c r="B775" s="72"/>
      <c r="C775" s="72"/>
      <c r="D775" s="72"/>
      <c r="E775" s="72"/>
      <c r="F775" s="72"/>
      <c r="G775" s="72"/>
      <c r="H775" s="72"/>
      <c r="I775" s="72"/>
      <c r="J775" s="72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</row>
    <row r="776" ht="14.25" customHeight="1">
      <c r="A776" s="72"/>
      <c r="B776" s="72"/>
      <c r="C776" s="72"/>
      <c r="D776" s="72"/>
      <c r="E776" s="72"/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</row>
    <row r="777" ht="14.25" customHeight="1">
      <c r="A777" s="72"/>
      <c r="B777" s="72"/>
      <c r="C777" s="72"/>
      <c r="D777" s="72"/>
      <c r="E777" s="72"/>
      <c r="F777" s="72"/>
      <c r="G777" s="72"/>
      <c r="H777" s="72"/>
      <c r="I777" s="72"/>
      <c r="J777" s="72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</row>
    <row r="778" ht="14.25" customHeight="1">
      <c r="A778" s="72"/>
      <c r="B778" s="72"/>
      <c r="C778" s="72"/>
      <c r="D778" s="72"/>
      <c r="E778" s="72"/>
      <c r="F778" s="72"/>
      <c r="G778" s="72"/>
      <c r="H778" s="72"/>
      <c r="I778" s="72"/>
      <c r="J778" s="72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</row>
    <row r="779" ht="14.25" customHeight="1">
      <c r="A779" s="72"/>
      <c r="B779" s="72"/>
      <c r="C779" s="72"/>
      <c r="D779" s="72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</row>
    <row r="780" ht="14.25" customHeight="1">
      <c r="A780" s="72"/>
      <c r="B780" s="72"/>
      <c r="C780" s="72"/>
      <c r="D780" s="72"/>
      <c r="E780" s="72"/>
      <c r="F780" s="72"/>
      <c r="G780" s="72"/>
      <c r="H780" s="72"/>
      <c r="I780" s="72"/>
      <c r="J780" s="72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</row>
    <row r="781" ht="14.25" customHeight="1">
      <c r="A781" s="72"/>
      <c r="B781" s="72"/>
      <c r="C781" s="72"/>
      <c r="D781" s="72"/>
      <c r="E781" s="72"/>
      <c r="F781" s="72"/>
      <c r="G781" s="72"/>
      <c r="H781" s="72"/>
      <c r="I781" s="72"/>
      <c r="J781" s="72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</row>
    <row r="782" ht="14.25" customHeight="1">
      <c r="A782" s="72"/>
      <c r="B782" s="72"/>
      <c r="C782" s="72"/>
      <c r="D782" s="72"/>
      <c r="E782" s="72"/>
      <c r="F782" s="72"/>
      <c r="G782" s="72"/>
      <c r="H782" s="72"/>
      <c r="I782" s="72"/>
      <c r="J782" s="72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</row>
    <row r="783" ht="14.25" customHeight="1">
      <c r="A783" s="72"/>
      <c r="B783" s="72"/>
      <c r="C783" s="72"/>
      <c r="D783" s="72"/>
      <c r="E783" s="72"/>
      <c r="F783" s="72"/>
      <c r="G783" s="72"/>
      <c r="H783" s="72"/>
      <c r="I783" s="72"/>
      <c r="J783" s="72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</row>
    <row r="784" ht="14.25" customHeight="1">
      <c r="A784" s="72"/>
      <c r="B784" s="72"/>
      <c r="C784" s="72"/>
      <c r="D784" s="72"/>
      <c r="E784" s="72"/>
      <c r="F784" s="72"/>
      <c r="G784" s="72"/>
      <c r="H784" s="72"/>
      <c r="I784" s="72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</row>
    <row r="785" ht="14.25" customHeight="1">
      <c r="A785" s="72"/>
      <c r="B785" s="72"/>
      <c r="C785" s="72"/>
      <c r="D785" s="72"/>
      <c r="E785" s="72"/>
      <c r="F785" s="72"/>
      <c r="G785" s="72"/>
      <c r="H785" s="72"/>
      <c r="I785" s="72"/>
      <c r="J785" s="72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</row>
    <row r="786" ht="14.25" customHeight="1">
      <c r="A786" s="72"/>
      <c r="B786" s="72"/>
      <c r="C786" s="72"/>
      <c r="D786" s="72"/>
      <c r="E786" s="72"/>
      <c r="F786" s="72"/>
      <c r="G786" s="72"/>
      <c r="H786" s="72"/>
      <c r="I786" s="72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</row>
    <row r="787" ht="14.25" customHeight="1">
      <c r="A787" s="72"/>
      <c r="B787" s="72"/>
      <c r="C787" s="72"/>
      <c r="D787" s="72"/>
      <c r="E787" s="72"/>
      <c r="F787" s="72"/>
      <c r="G787" s="72"/>
      <c r="H787" s="72"/>
      <c r="I787" s="72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</row>
    <row r="788" ht="14.25" customHeight="1">
      <c r="A788" s="72"/>
      <c r="B788" s="72"/>
      <c r="C788" s="72"/>
      <c r="D788" s="72"/>
      <c r="E788" s="72"/>
      <c r="F788" s="72"/>
      <c r="G788" s="72"/>
      <c r="H788" s="72"/>
      <c r="I788" s="72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</row>
    <row r="789" ht="14.25" customHeight="1">
      <c r="A789" s="72"/>
      <c r="B789" s="72"/>
      <c r="C789" s="72"/>
      <c r="D789" s="72"/>
      <c r="E789" s="72"/>
      <c r="F789" s="72"/>
      <c r="G789" s="72"/>
      <c r="H789" s="72"/>
      <c r="I789" s="72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</row>
    <row r="790" ht="14.25" customHeight="1">
      <c r="A790" s="72"/>
      <c r="B790" s="72"/>
      <c r="C790" s="72"/>
      <c r="D790" s="72"/>
      <c r="E790" s="72"/>
      <c r="F790" s="72"/>
      <c r="G790" s="72"/>
      <c r="H790" s="72"/>
      <c r="I790" s="72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</row>
    <row r="791" ht="14.25" customHeight="1">
      <c r="A791" s="72"/>
      <c r="B791" s="72"/>
      <c r="C791" s="72"/>
      <c r="D791" s="72"/>
      <c r="E791" s="72"/>
      <c r="F791" s="72"/>
      <c r="G791" s="72"/>
      <c r="H791" s="72"/>
      <c r="I791" s="72"/>
      <c r="J791" s="72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</row>
    <row r="792" ht="14.25" customHeight="1">
      <c r="A792" s="72"/>
      <c r="B792" s="72"/>
      <c r="C792" s="72"/>
      <c r="D792" s="72"/>
      <c r="E792" s="72"/>
      <c r="F792" s="72"/>
      <c r="G792" s="72"/>
      <c r="H792" s="72"/>
      <c r="I792" s="72"/>
      <c r="J792" s="72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</row>
    <row r="793" ht="14.25" customHeight="1">
      <c r="A793" s="72"/>
      <c r="B793" s="72"/>
      <c r="C793" s="72"/>
      <c r="D793" s="72"/>
      <c r="E793" s="72"/>
      <c r="F793" s="72"/>
      <c r="G793" s="72"/>
      <c r="H793" s="72"/>
      <c r="I793" s="72"/>
      <c r="J793" s="72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</row>
    <row r="794" ht="14.25" customHeight="1">
      <c r="A794" s="72"/>
      <c r="B794" s="72"/>
      <c r="C794" s="72"/>
      <c r="D794" s="72"/>
      <c r="E794" s="72"/>
      <c r="F794" s="72"/>
      <c r="G794" s="72"/>
      <c r="H794" s="72"/>
      <c r="I794" s="72"/>
      <c r="J794" s="72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</row>
    <row r="795" ht="14.25" customHeight="1">
      <c r="A795" s="72"/>
      <c r="B795" s="72"/>
      <c r="C795" s="72"/>
      <c r="D795" s="72"/>
      <c r="E795" s="72"/>
      <c r="F795" s="72"/>
      <c r="G795" s="72"/>
      <c r="H795" s="72"/>
      <c r="I795" s="72"/>
      <c r="J795" s="72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</row>
    <row r="796" ht="14.25" customHeight="1">
      <c r="A796" s="72"/>
      <c r="B796" s="72"/>
      <c r="C796" s="72"/>
      <c r="D796" s="72"/>
      <c r="E796" s="72"/>
      <c r="F796" s="72"/>
      <c r="G796" s="72"/>
      <c r="H796" s="72"/>
      <c r="I796" s="72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</row>
    <row r="797" ht="14.25" customHeight="1">
      <c r="A797" s="72"/>
      <c r="B797" s="72"/>
      <c r="C797" s="72"/>
      <c r="D797" s="72"/>
      <c r="E797" s="72"/>
      <c r="F797" s="72"/>
      <c r="G797" s="72"/>
      <c r="H797" s="72"/>
      <c r="I797" s="72"/>
      <c r="J797" s="72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</row>
    <row r="798" ht="14.25" customHeight="1">
      <c r="A798" s="72"/>
      <c r="B798" s="72"/>
      <c r="C798" s="72"/>
      <c r="D798" s="72"/>
      <c r="E798" s="72"/>
      <c r="F798" s="72"/>
      <c r="G798" s="72"/>
      <c r="H798" s="72"/>
      <c r="I798" s="72"/>
      <c r="J798" s="72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</row>
    <row r="799" ht="14.25" customHeight="1">
      <c r="A799" s="72"/>
      <c r="B799" s="72"/>
      <c r="C799" s="72"/>
      <c r="D799" s="72"/>
      <c r="E799" s="72"/>
      <c r="F799" s="72"/>
      <c r="G799" s="72"/>
      <c r="H799" s="72"/>
      <c r="I799" s="72"/>
      <c r="J799" s="72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</row>
    <row r="800" ht="14.25" customHeight="1">
      <c r="A800" s="72"/>
      <c r="B800" s="72"/>
      <c r="C800" s="72"/>
      <c r="D800" s="72"/>
      <c r="E800" s="72"/>
      <c r="F800" s="72"/>
      <c r="G800" s="72"/>
      <c r="H800" s="72"/>
      <c r="I800" s="72"/>
      <c r="J800" s="72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</row>
    <row r="801" ht="14.25" customHeight="1">
      <c r="A801" s="72"/>
      <c r="B801" s="72"/>
      <c r="C801" s="72"/>
      <c r="D801" s="72"/>
      <c r="E801" s="72"/>
      <c r="F801" s="72"/>
      <c r="G801" s="72"/>
      <c r="H801" s="72"/>
      <c r="I801" s="72"/>
      <c r="J801" s="72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</row>
    <row r="802" ht="14.25" customHeight="1">
      <c r="A802" s="72"/>
      <c r="B802" s="72"/>
      <c r="C802" s="72"/>
      <c r="D802" s="72"/>
      <c r="E802" s="72"/>
      <c r="F802" s="72"/>
      <c r="G802" s="72"/>
      <c r="H802" s="72"/>
      <c r="I802" s="72"/>
      <c r="J802" s="72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</row>
    <row r="803" ht="14.25" customHeight="1">
      <c r="A803" s="72"/>
      <c r="B803" s="72"/>
      <c r="C803" s="72"/>
      <c r="D803" s="72"/>
      <c r="E803" s="72"/>
      <c r="F803" s="72"/>
      <c r="G803" s="72"/>
      <c r="H803" s="72"/>
      <c r="I803" s="72"/>
      <c r="J803" s="72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</row>
    <row r="804" ht="14.25" customHeight="1">
      <c r="A804" s="72"/>
      <c r="B804" s="72"/>
      <c r="C804" s="72"/>
      <c r="D804" s="72"/>
      <c r="E804" s="72"/>
      <c r="F804" s="72"/>
      <c r="G804" s="72"/>
      <c r="H804" s="72"/>
      <c r="I804" s="72"/>
      <c r="J804" s="72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</row>
    <row r="805" ht="14.25" customHeight="1">
      <c r="A805" s="72"/>
      <c r="B805" s="72"/>
      <c r="C805" s="72"/>
      <c r="D805" s="72"/>
      <c r="E805" s="72"/>
      <c r="F805" s="72"/>
      <c r="G805" s="72"/>
      <c r="H805" s="72"/>
      <c r="I805" s="72"/>
      <c r="J805" s="72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</row>
    <row r="806" ht="14.25" customHeight="1">
      <c r="A806" s="72"/>
      <c r="B806" s="72"/>
      <c r="C806" s="72"/>
      <c r="D806" s="72"/>
      <c r="E806" s="72"/>
      <c r="F806" s="72"/>
      <c r="G806" s="72"/>
      <c r="H806" s="72"/>
      <c r="I806" s="72"/>
      <c r="J806" s="72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</row>
    <row r="807" ht="14.25" customHeight="1">
      <c r="A807" s="72"/>
      <c r="B807" s="72"/>
      <c r="C807" s="72"/>
      <c r="D807" s="72"/>
      <c r="E807" s="72"/>
      <c r="F807" s="72"/>
      <c r="G807" s="72"/>
      <c r="H807" s="72"/>
      <c r="I807" s="72"/>
      <c r="J807" s="72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</row>
    <row r="808" ht="14.25" customHeight="1">
      <c r="A808" s="72"/>
      <c r="B808" s="72"/>
      <c r="C808" s="72"/>
      <c r="D808" s="72"/>
      <c r="E808" s="72"/>
      <c r="F808" s="72"/>
      <c r="G808" s="72"/>
      <c r="H808" s="72"/>
      <c r="I808" s="72"/>
      <c r="J808" s="72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</row>
    <row r="809" ht="14.25" customHeight="1">
      <c r="A809" s="72"/>
      <c r="B809" s="72"/>
      <c r="C809" s="72"/>
      <c r="D809" s="72"/>
      <c r="E809" s="72"/>
      <c r="F809" s="72"/>
      <c r="G809" s="72"/>
      <c r="H809" s="72"/>
      <c r="I809" s="72"/>
      <c r="J809" s="72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</row>
    <row r="810" ht="14.25" customHeight="1">
      <c r="A810" s="72"/>
      <c r="B810" s="72"/>
      <c r="C810" s="72"/>
      <c r="D810" s="72"/>
      <c r="E810" s="72"/>
      <c r="F810" s="72"/>
      <c r="G810" s="72"/>
      <c r="H810" s="72"/>
      <c r="I810" s="72"/>
      <c r="J810" s="72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</row>
    <row r="811" ht="14.25" customHeight="1">
      <c r="A811" s="72"/>
      <c r="B811" s="72"/>
      <c r="C811" s="72"/>
      <c r="D811" s="72"/>
      <c r="E811" s="72"/>
      <c r="F811" s="72"/>
      <c r="G811" s="72"/>
      <c r="H811" s="72"/>
      <c r="I811" s="72"/>
      <c r="J811" s="72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</row>
    <row r="812" ht="14.25" customHeight="1">
      <c r="A812" s="72"/>
      <c r="B812" s="72"/>
      <c r="C812" s="72"/>
      <c r="D812" s="72"/>
      <c r="E812" s="72"/>
      <c r="F812" s="72"/>
      <c r="G812" s="72"/>
      <c r="H812" s="72"/>
      <c r="I812" s="72"/>
      <c r="J812" s="72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</row>
    <row r="813" ht="14.25" customHeight="1">
      <c r="A813" s="72"/>
      <c r="B813" s="72"/>
      <c r="C813" s="72"/>
      <c r="D813" s="72"/>
      <c r="E813" s="72"/>
      <c r="F813" s="72"/>
      <c r="G813" s="72"/>
      <c r="H813" s="72"/>
      <c r="I813" s="72"/>
      <c r="J813" s="72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</row>
    <row r="814" ht="14.25" customHeight="1">
      <c r="A814" s="72"/>
      <c r="B814" s="72"/>
      <c r="C814" s="72"/>
      <c r="D814" s="72"/>
      <c r="E814" s="72"/>
      <c r="F814" s="72"/>
      <c r="G814" s="72"/>
      <c r="H814" s="72"/>
      <c r="I814" s="72"/>
      <c r="J814" s="72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</row>
    <row r="815" ht="14.25" customHeight="1">
      <c r="A815" s="72"/>
      <c r="B815" s="72"/>
      <c r="C815" s="72"/>
      <c r="D815" s="72"/>
      <c r="E815" s="72"/>
      <c r="F815" s="72"/>
      <c r="G815" s="72"/>
      <c r="H815" s="72"/>
      <c r="I815" s="72"/>
      <c r="J815" s="72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</row>
    <row r="816" ht="14.25" customHeight="1">
      <c r="A816" s="72"/>
      <c r="B816" s="72"/>
      <c r="C816" s="72"/>
      <c r="D816" s="72"/>
      <c r="E816" s="72"/>
      <c r="F816" s="72"/>
      <c r="G816" s="72"/>
      <c r="H816" s="72"/>
      <c r="I816" s="72"/>
      <c r="J816" s="72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</row>
    <row r="817" ht="14.25" customHeight="1">
      <c r="A817" s="72"/>
      <c r="B817" s="72"/>
      <c r="C817" s="72"/>
      <c r="D817" s="72"/>
      <c r="E817" s="72"/>
      <c r="F817" s="72"/>
      <c r="G817" s="72"/>
      <c r="H817" s="72"/>
      <c r="I817" s="72"/>
      <c r="J817" s="72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</row>
    <row r="818" ht="14.25" customHeight="1">
      <c r="A818" s="72"/>
      <c r="B818" s="72"/>
      <c r="C818" s="72"/>
      <c r="D818" s="72"/>
      <c r="E818" s="72"/>
      <c r="F818" s="72"/>
      <c r="G818" s="72"/>
      <c r="H818" s="72"/>
      <c r="I818" s="72"/>
      <c r="J818" s="72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</row>
    <row r="819" ht="14.25" customHeight="1">
      <c r="A819" s="72"/>
      <c r="B819" s="72"/>
      <c r="C819" s="72"/>
      <c r="D819" s="72"/>
      <c r="E819" s="72"/>
      <c r="F819" s="72"/>
      <c r="G819" s="72"/>
      <c r="H819" s="72"/>
      <c r="I819" s="72"/>
      <c r="J819" s="72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</row>
    <row r="820" ht="14.25" customHeight="1">
      <c r="A820" s="72"/>
      <c r="B820" s="72"/>
      <c r="C820" s="72"/>
      <c r="D820" s="72"/>
      <c r="E820" s="72"/>
      <c r="F820" s="72"/>
      <c r="G820" s="72"/>
      <c r="H820" s="72"/>
      <c r="I820" s="72"/>
      <c r="J820" s="72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</row>
    <row r="821" ht="14.25" customHeight="1">
      <c r="A821" s="72"/>
      <c r="B821" s="72"/>
      <c r="C821" s="72"/>
      <c r="D821" s="72"/>
      <c r="E821" s="72"/>
      <c r="F821" s="72"/>
      <c r="G821" s="72"/>
      <c r="H821" s="72"/>
      <c r="I821" s="72"/>
      <c r="J821" s="72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</row>
    <row r="822" ht="14.25" customHeight="1">
      <c r="A822" s="72"/>
      <c r="B822" s="72"/>
      <c r="C822" s="72"/>
      <c r="D822" s="72"/>
      <c r="E822" s="72"/>
      <c r="F822" s="72"/>
      <c r="G822" s="72"/>
      <c r="H822" s="72"/>
      <c r="I822" s="72"/>
      <c r="J822" s="72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</row>
    <row r="823" ht="14.25" customHeight="1">
      <c r="A823" s="72"/>
      <c r="B823" s="72"/>
      <c r="C823" s="72"/>
      <c r="D823" s="72"/>
      <c r="E823" s="72"/>
      <c r="F823" s="72"/>
      <c r="G823" s="72"/>
      <c r="H823" s="72"/>
      <c r="I823" s="72"/>
      <c r="J823" s="72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</row>
    <row r="824" ht="14.25" customHeight="1">
      <c r="A824" s="72"/>
      <c r="B824" s="72"/>
      <c r="C824" s="72"/>
      <c r="D824" s="72"/>
      <c r="E824" s="72"/>
      <c r="F824" s="72"/>
      <c r="G824" s="72"/>
      <c r="H824" s="72"/>
      <c r="I824" s="72"/>
      <c r="J824" s="72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</row>
    <row r="825" ht="14.25" customHeight="1">
      <c r="A825" s="72"/>
      <c r="B825" s="72"/>
      <c r="C825" s="72"/>
      <c r="D825" s="72"/>
      <c r="E825" s="72"/>
      <c r="F825" s="72"/>
      <c r="G825" s="72"/>
      <c r="H825" s="72"/>
      <c r="I825" s="72"/>
      <c r="J825" s="72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</row>
    <row r="826" ht="14.25" customHeight="1">
      <c r="A826" s="72"/>
      <c r="B826" s="72"/>
      <c r="C826" s="72"/>
      <c r="D826" s="72"/>
      <c r="E826" s="72"/>
      <c r="F826" s="72"/>
      <c r="G826" s="72"/>
      <c r="H826" s="72"/>
      <c r="I826" s="72"/>
      <c r="J826" s="72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</row>
    <row r="827" ht="14.25" customHeight="1">
      <c r="A827" s="72"/>
      <c r="B827" s="72"/>
      <c r="C827" s="72"/>
      <c r="D827" s="72"/>
      <c r="E827" s="72"/>
      <c r="F827" s="72"/>
      <c r="G827" s="72"/>
      <c r="H827" s="72"/>
      <c r="I827" s="72"/>
      <c r="J827" s="72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</row>
    <row r="828" ht="14.25" customHeight="1">
      <c r="A828" s="72"/>
      <c r="B828" s="72"/>
      <c r="C828" s="72"/>
      <c r="D828" s="72"/>
      <c r="E828" s="72"/>
      <c r="F828" s="72"/>
      <c r="G828" s="72"/>
      <c r="H828" s="72"/>
      <c r="I828" s="72"/>
      <c r="J828" s="72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</row>
    <row r="829" ht="14.25" customHeight="1">
      <c r="A829" s="72"/>
      <c r="B829" s="72"/>
      <c r="C829" s="72"/>
      <c r="D829" s="72"/>
      <c r="E829" s="72"/>
      <c r="F829" s="72"/>
      <c r="G829" s="72"/>
      <c r="H829" s="72"/>
      <c r="I829" s="72"/>
      <c r="J829" s="72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</row>
    <row r="830" ht="14.25" customHeight="1">
      <c r="A830" s="72"/>
      <c r="B830" s="72"/>
      <c r="C830" s="72"/>
      <c r="D830" s="72"/>
      <c r="E830" s="72"/>
      <c r="F830" s="72"/>
      <c r="G830" s="72"/>
      <c r="H830" s="72"/>
      <c r="I830" s="72"/>
      <c r="J830" s="72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</row>
    <row r="831" ht="14.25" customHeight="1">
      <c r="A831" s="72"/>
      <c r="B831" s="72"/>
      <c r="C831" s="72"/>
      <c r="D831" s="72"/>
      <c r="E831" s="72"/>
      <c r="F831" s="72"/>
      <c r="G831" s="72"/>
      <c r="H831" s="72"/>
      <c r="I831" s="72"/>
      <c r="J831" s="72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</row>
    <row r="832" ht="14.25" customHeight="1">
      <c r="A832" s="72"/>
      <c r="B832" s="72"/>
      <c r="C832" s="72"/>
      <c r="D832" s="72"/>
      <c r="E832" s="72"/>
      <c r="F832" s="72"/>
      <c r="G832" s="72"/>
      <c r="H832" s="72"/>
      <c r="I832" s="72"/>
      <c r="J832" s="72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</row>
    <row r="833" ht="14.25" customHeight="1">
      <c r="A833" s="72"/>
      <c r="B833" s="72"/>
      <c r="C833" s="72"/>
      <c r="D833" s="72"/>
      <c r="E833" s="72"/>
      <c r="F833" s="72"/>
      <c r="G833" s="72"/>
      <c r="H833" s="72"/>
      <c r="I833" s="72"/>
      <c r="J833" s="72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</row>
    <row r="834" ht="14.25" customHeight="1">
      <c r="A834" s="72"/>
      <c r="B834" s="72"/>
      <c r="C834" s="72"/>
      <c r="D834" s="72"/>
      <c r="E834" s="72"/>
      <c r="F834" s="72"/>
      <c r="G834" s="72"/>
      <c r="H834" s="72"/>
      <c r="I834" s="72"/>
      <c r="J834" s="72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</row>
    <row r="835" ht="14.25" customHeight="1">
      <c r="A835" s="72"/>
      <c r="B835" s="72"/>
      <c r="C835" s="72"/>
      <c r="D835" s="72"/>
      <c r="E835" s="72"/>
      <c r="F835" s="72"/>
      <c r="G835" s="72"/>
      <c r="H835" s="72"/>
      <c r="I835" s="72"/>
      <c r="J835" s="72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</row>
    <row r="836" ht="14.25" customHeight="1">
      <c r="A836" s="72"/>
      <c r="B836" s="72"/>
      <c r="C836" s="72"/>
      <c r="D836" s="72"/>
      <c r="E836" s="72"/>
      <c r="F836" s="72"/>
      <c r="G836" s="72"/>
      <c r="H836" s="72"/>
      <c r="I836" s="72"/>
      <c r="J836" s="72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</row>
    <row r="837" ht="14.25" customHeight="1">
      <c r="A837" s="72"/>
      <c r="B837" s="72"/>
      <c r="C837" s="72"/>
      <c r="D837" s="72"/>
      <c r="E837" s="72"/>
      <c r="F837" s="72"/>
      <c r="G837" s="72"/>
      <c r="H837" s="72"/>
      <c r="I837" s="72"/>
      <c r="J837" s="72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</row>
    <row r="838" ht="14.25" customHeight="1">
      <c r="A838" s="72"/>
      <c r="B838" s="72"/>
      <c r="C838" s="72"/>
      <c r="D838" s="72"/>
      <c r="E838" s="72"/>
      <c r="F838" s="72"/>
      <c r="G838" s="72"/>
      <c r="H838" s="72"/>
      <c r="I838" s="72"/>
      <c r="J838" s="72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</row>
    <row r="839" ht="14.25" customHeight="1">
      <c r="A839" s="72"/>
      <c r="B839" s="72"/>
      <c r="C839" s="72"/>
      <c r="D839" s="72"/>
      <c r="E839" s="72"/>
      <c r="F839" s="72"/>
      <c r="G839" s="72"/>
      <c r="H839" s="72"/>
      <c r="I839" s="72"/>
      <c r="J839" s="72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</row>
    <row r="840" ht="14.25" customHeight="1">
      <c r="A840" s="72"/>
      <c r="B840" s="72"/>
      <c r="C840" s="72"/>
      <c r="D840" s="72"/>
      <c r="E840" s="72"/>
      <c r="F840" s="72"/>
      <c r="G840" s="72"/>
      <c r="H840" s="72"/>
      <c r="I840" s="72"/>
      <c r="J840" s="72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</row>
    <row r="841" ht="14.25" customHeight="1">
      <c r="A841" s="72"/>
      <c r="B841" s="72"/>
      <c r="C841" s="72"/>
      <c r="D841" s="72"/>
      <c r="E841" s="72"/>
      <c r="F841" s="72"/>
      <c r="G841" s="72"/>
      <c r="H841" s="72"/>
      <c r="I841" s="72"/>
      <c r="J841" s="72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</row>
    <row r="842" ht="14.25" customHeight="1">
      <c r="A842" s="72"/>
      <c r="B842" s="72"/>
      <c r="C842" s="72"/>
      <c r="D842" s="72"/>
      <c r="E842" s="72"/>
      <c r="F842" s="72"/>
      <c r="G842" s="72"/>
      <c r="H842" s="72"/>
      <c r="I842" s="72"/>
      <c r="J842" s="72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</row>
    <row r="843" ht="14.25" customHeight="1">
      <c r="A843" s="72"/>
      <c r="B843" s="72"/>
      <c r="C843" s="72"/>
      <c r="D843" s="72"/>
      <c r="E843" s="72"/>
      <c r="F843" s="72"/>
      <c r="G843" s="72"/>
      <c r="H843" s="72"/>
      <c r="I843" s="72"/>
      <c r="J843" s="72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</row>
    <row r="844" ht="14.25" customHeight="1">
      <c r="A844" s="72"/>
      <c r="B844" s="72"/>
      <c r="C844" s="72"/>
      <c r="D844" s="72"/>
      <c r="E844" s="72"/>
      <c r="F844" s="72"/>
      <c r="G844" s="72"/>
      <c r="H844" s="72"/>
      <c r="I844" s="72"/>
      <c r="J844" s="72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</row>
    <row r="845" ht="14.25" customHeight="1">
      <c r="A845" s="72"/>
      <c r="B845" s="72"/>
      <c r="C845" s="72"/>
      <c r="D845" s="72"/>
      <c r="E845" s="72"/>
      <c r="F845" s="72"/>
      <c r="G845" s="72"/>
      <c r="H845" s="72"/>
      <c r="I845" s="72"/>
      <c r="J845" s="72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</row>
    <row r="846" ht="14.25" customHeight="1">
      <c r="A846" s="72"/>
      <c r="B846" s="72"/>
      <c r="C846" s="72"/>
      <c r="D846" s="72"/>
      <c r="E846" s="72"/>
      <c r="F846" s="72"/>
      <c r="G846" s="72"/>
      <c r="H846" s="72"/>
      <c r="I846" s="72"/>
      <c r="J846" s="72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</row>
    <row r="847" ht="14.25" customHeight="1">
      <c r="A847" s="72"/>
      <c r="B847" s="72"/>
      <c r="C847" s="72"/>
      <c r="D847" s="72"/>
      <c r="E847" s="72"/>
      <c r="F847" s="72"/>
      <c r="G847" s="72"/>
      <c r="H847" s="72"/>
      <c r="I847" s="72"/>
      <c r="J847" s="72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</row>
    <row r="848" ht="14.25" customHeight="1">
      <c r="A848" s="72"/>
      <c r="B848" s="72"/>
      <c r="C848" s="72"/>
      <c r="D848" s="72"/>
      <c r="E848" s="72"/>
      <c r="F848" s="72"/>
      <c r="G848" s="72"/>
      <c r="H848" s="72"/>
      <c r="I848" s="72"/>
      <c r="J848" s="72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</row>
    <row r="849" ht="14.25" customHeight="1">
      <c r="A849" s="72"/>
      <c r="B849" s="72"/>
      <c r="C849" s="72"/>
      <c r="D849" s="72"/>
      <c r="E849" s="72"/>
      <c r="F849" s="72"/>
      <c r="G849" s="72"/>
      <c r="H849" s="72"/>
      <c r="I849" s="72"/>
      <c r="J849" s="72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</row>
    <row r="850" ht="14.25" customHeight="1">
      <c r="A850" s="72"/>
      <c r="B850" s="72"/>
      <c r="C850" s="72"/>
      <c r="D850" s="72"/>
      <c r="E850" s="72"/>
      <c r="F850" s="72"/>
      <c r="G850" s="72"/>
      <c r="H850" s="72"/>
      <c r="I850" s="72"/>
      <c r="J850" s="72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</row>
    <row r="851" ht="14.25" customHeight="1">
      <c r="A851" s="72"/>
      <c r="B851" s="72"/>
      <c r="C851" s="72"/>
      <c r="D851" s="72"/>
      <c r="E851" s="72"/>
      <c r="F851" s="72"/>
      <c r="G851" s="72"/>
      <c r="H851" s="72"/>
      <c r="I851" s="72"/>
      <c r="J851" s="72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</row>
    <row r="852" ht="14.25" customHeight="1">
      <c r="A852" s="72"/>
      <c r="B852" s="72"/>
      <c r="C852" s="72"/>
      <c r="D852" s="72"/>
      <c r="E852" s="72"/>
      <c r="F852" s="72"/>
      <c r="G852" s="72"/>
      <c r="H852" s="72"/>
      <c r="I852" s="72"/>
      <c r="J852" s="72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</row>
    <row r="853" ht="14.25" customHeight="1">
      <c r="A853" s="72"/>
      <c r="B853" s="72"/>
      <c r="C853" s="72"/>
      <c r="D853" s="72"/>
      <c r="E853" s="72"/>
      <c r="F853" s="72"/>
      <c r="G853" s="72"/>
      <c r="H853" s="72"/>
      <c r="I853" s="72"/>
      <c r="J853" s="72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</row>
    <row r="854" ht="14.25" customHeight="1">
      <c r="A854" s="72"/>
      <c r="B854" s="72"/>
      <c r="C854" s="72"/>
      <c r="D854" s="72"/>
      <c r="E854" s="72"/>
      <c r="F854" s="72"/>
      <c r="G854" s="72"/>
      <c r="H854" s="72"/>
      <c r="I854" s="72"/>
      <c r="J854" s="72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</row>
    <row r="855" ht="14.25" customHeight="1">
      <c r="A855" s="72"/>
      <c r="B855" s="72"/>
      <c r="C855" s="72"/>
      <c r="D855" s="72"/>
      <c r="E855" s="72"/>
      <c r="F855" s="72"/>
      <c r="G855" s="72"/>
      <c r="H855" s="72"/>
      <c r="I855" s="72"/>
      <c r="J855" s="72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</row>
    <row r="856" ht="14.25" customHeight="1">
      <c r="A856" s="72"/>
      <c r="B856" s="72"/>
      <c r="C856" s="72"/>
      <c r="D856" s="72"/>
      <c r="E856" s="72"/>
      <c r="F856" s="72"/>
      <c r="G856" s="72"/>
      <c r="H856" s="72"/>
      <c r="I856" s="72"/>
      <c r="J856" s="72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</row>
    <row r="857" ht="14.25" customHeight="1">
      <c r="A857" s="72"/>
      <c r="B857" s="72"/>
      <c r="C857" s="72"/>
      <c r="D857" s="72"/>
      <c r="E857" s="72"/>
      <c r="F857" s="72"/>
      <c r="G857" s="72"/>
      <c r="H857" s="72"/>
      <c r="I857" s="72"/>
      <c r="J857" s="72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</row>
    <row r="858" ht="14.25" customHeight="1">
      <c r="A858" s="72"/>
      <c r="B858" s="72"/>
      <c r="C858" s="72"/>
      <c r="D858" s="72"/>
      <c r="E858" s="72"/>
      <c r="F858" s="72"/>
      <c r="G858" s="72"/>
      <c r="H858" s="72"/>
      <c r="I858" s="72"/>
      <c r="J858" s="72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</row>
    <row r="859" ht="14.25" customHeight="1">
      <c r="A859" s="72"/>
      <c r="B859" s="72"/>
      <c r="C859" s="72"/>
      <c r="D859" s="72"/>
      <c r="E859" s="72"/>
      <c r="F859" s="72"/>
      <c r="G859" s="72"/>
      <c r="H859" s="72"/>
      <c r="I859" s="72"/>
      <c r="J859" s="72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</row>
    <row r="860" ht="14.25" customHeight="1">
      <c r="A860" s="72"/>
      <c r="B860" s="72"/>
      <c r="C860" s="72"/>
      <c r="D860" s="72"/>
      <c r="E860" s="72"/>
      <c r="F860" s="72"/>
      <c r="G860" s="72"/>
      <c r="H860" s="72"/>
      <c r="I860" s="72"/>
      <c r="J860" s="72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</row>
    <row r="861" ht="14.25" customHeight="1">
      <c r="A861" s="72"/>
      <c r="B861" s="72"/>
      <c r="C861" s="72"/>
      <c r="D861" s="72"/>
      <c r="E861" s="72"/>
      <c r="F861" s="72"/>
      <c r="G861" s="72"/>
      <c r="H861" s="72"/>
      <c r="I861" s="72"/>
      <c r="J861" s="72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</row>
    <row r="862" ht="14.25" customHeight="1">
      <c r="A862" s="72"/>
      <c r="B862" s="72"/>
      <c r="C862" s="72"/>
      <c r="D862" s="72"/>
      <c r="E862" s="72"/>
      <c r="F862" s="72"/>
      <c r="G862" s="72"/>
      <c r="H862" s="72"/>
      <c r="I862" s="72"/>
      <c r="J862" s="72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</row>
    <row r="863" ht="14.25" customHeight="1">
      <c r="A863" s="72"/>
      <c r="B863" s="72"/>
      <c r="C863" s="72"/>
      <c r="D863" s="72"/>
      <c r="E863" s="72"/>
      <c r="F863" s="72"/>
      <c r="G863" s="72"/>
      <c r="H863" s="72"/>
      <c r="I863" s="72"/>
      <c r="J863" s="72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</row>
    <row r="864" ht="14.25" customHeight="1">
      <c r="A864" s="72"/>
      <c r="B864" s="72"/>
      <c r="C864" s="72"/>
      <c r="D864" s="72"/>
      <c r="E864" s="72"/>
      <c r="F864" s="72"/>
      <c r="G864" s="72"/>
      <c r="H864" s="72"/>
      <c r="I864" s="72"/>
      <c r="J864" s="72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</row>
    <row r="865" ht="14.25" customHeight="1">
      <c r="A865" s="72"/>
      <c r="B865" s="72"/>
      <c r="C865" s="72"/>
      <c r="D865" s="72"/>
      <c r="E865" s="72"/>
      <c r="F865" s="72"/>
      <c r="G865" s="72"/>
      <c r="H865" s="72"/>
      <c r="I865" s="72"/>
      <c r="J865" s="72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</row>
    <row r="866" ht="14.25" customHeight="1">
      <c r="A866" s="72"/>
      <c r="B866" s="72"/>
      <c r="C866" s="72"/>
      <c r="D866" s="72"/>
      <c r="E866" s="72"/>
      <c r="F866" s="72"/>
      <c r="G866" s="72"/>
      <c r="H866" s="72"/>
      <c r="I866" s="72"/>
      <c r="J866" s="72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</row>
    <row r="867" ht="14.25" customHeight="1">
      <c r="A867" s="72"/>
      <c r="B867" s="72"/>
      <c r="C867" s="72"/>
      <c r="D867" s="72"/>
      <c r="E867" s="72"/>
      <c r="F867" s="72"/>
      <c r="G867" s="72"/>
      <c r="H867" s="72"/>
      <c r="I867" s="72"/>
      <c r="J867" s="72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</row>
    <row r="868" ht="14.25" customHeight="1">
      <c r="A868" s="72"/>
      <c r="B868" s="72"/>
      <c r="C868" s="72"/>
      <c r="D868" s="72"/>
      <c r="E868" s="72"/>
      <c r="F868" s="72"/>
      <c r="G868" s="72"/>
      <c r="H868" s="72"/>
      <c r="I868" s="72"/>
      <c r="J868" s="72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</row>
    <row r="869" ht="14.25" customHeight="1">
      <c r="A869" s="72"/>
      <c r="B869" s="72"/>
      <c r="C869" s="72"/>
      <c r="D869" s="72"/>
      <c r="E869" s="72"/>
      <c r="F869" s="72"/>
      <c r="G869" s="72"/>
      <c r="H869" s="72"/>
      <c r="I869" s="72"/>
      <c r="J869" s="72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</row>
    <row r="870" ht="14.25" customHeight="1">
      <c r="A870" s="72"/>
      <c r="B870" s="72"/>
      <c r="C870" s="72"/>
      <c r="D870" s="72"/>
      <c r="E870" s="72"/>
      <c r="F870" s="72"/>
      <c r="G870" s="72"/>
      <c r="H870" s="72"/>
      <c r="I870" s="72"/>
      <c r="J870" s="72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</row>
    <row r="871" ht="14.25" customHeight="1">
      <c r="A871" s="72"/>
      <c r="B871" s="72"/>
      <c r="C871" s="72"/>
      <c r="D871" s="72"/>
      <c r="E871" s="72"/>
      <c r="F871" s="72"/>
      <c r="G871" s="72"/>
      <c r="H871" s="72"/>
      <c r="I871" s="72"/>
      <c r="J871" s="72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</row>
    <row r="872" ht="14.25" customHeight="1">
      <c r="A872" s="72"/>
      <c r="B872" s="72"/>
      <c r="C872" s="72"/>
      <c r="D872" s="72"/>
      <c r="E872" s="72"/>
      <c r="F872" s="72"/>
      <c r="G872" s="72"/>
      <c r="H872" s="72"/>
      <c r="I872" s="72"/>
      <c r="J872" s="72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</row>
    <row r="873" ht="14.25" customHeight="1">
      <c r="A873" s="72"/>
      <c r="B873" s="72"/>
      <c r="C873" s="72"/>
      <c r="D873" s="72"/>
      <c r="E873" s="72"/>
      <c r="F873" s="72"/>
      <c r="G873" s="72"/>
      <c r="H873" s="72"/>
      <c r="I873" s="72"/>
      <c r="J873" s="72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</row>
    <row r="874" ht="14.25" customHeight="1">
      <c r="A874" s="72"/>
      <c r="B874" s="72"/>
      <c r="C874" s="72"/>
      <c r="D874" s="72"/>
      <c r="E874" s="72"/>
      <c r="F874" s="72"/>
      <c r="G874" s="72"/>
      <c r="H874" s="72"/>
      <c r="I874" s="72"/>
      <c r="J874" s="72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</row>
    <row r="875" ht="14.25" customHeight="1">
      <c r="A875" s="72"/>
      <c r="B875" s="72"/>
      <c r="C875" s="72"/>
      <c r="D875" s="72"/>
      <c r="E875" s="72"/>
      <c r="F875" s="72"/>
      <c r="G875" s="72"/>
      <c r="H875" s="72"/>
      <c r="I875" s="72"/>
      <c r="J875" s="72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</row>
    <row r="876" ht="14.25" customHeight="1">
      <c r="A876" s="72"/>
      <c r="B876" s="72"/>
      <c r="C876" s="72"/>
      <c r="D876" s="72"/>
      <c r="E876" s="72"/>
      <c r="F876" s="72"/>
      <c r="G876" s="72"/>
      <c r="H876" s="72"/>
      <c r="I876" s="72"/>
      <c r="J876" s="72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</row>
    <row r="877" ht="14.25" customHeight="1">
      <c r="A877" s="72"/>
      <c r="B877" s="72"/>
      <c r="C877" s="72"/>
      <c r="D877" s="72"/>
      <c r="E877" s="72"/>
      <c r="F877" s="72"/>
      <c r="G877" s="72"/>
      <c r="H877" s="72"/>
      <c r="I877" s="72"/>
      <c r="J877" s="72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</row>
    <row r="878" ht="14.25" customHeight="1">
      <c r="A878" s="72"/>
      <c r="B878" s="72"/>
      <c r="C878" s="72"/>
      <c r="D878" s="72"/>
      <c r="E878" s="72"/>
      <c r="F878" s="72"/>
      <c r="G878" s="72"/>
      <c r="H878" s="72"/>
      <c r="I878" s="72"/>
      <c r="J878" s="72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</row>
    <row r="879" ht="14.25" customHeight="1">
      <c r="A879" s="72"/>
      <c r="B879" s="72"/>
      <c r="C879" s="72"/>
      <c r="D879" s="72"/>
      <c r="E879" s="72"/>
      <c r="F879" s="72"/>
      <c r="G879" s="72"/>
      <c r="H879" s="72"/>
      <c r="I879" s="72"/>
      <c r="J879" s="72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</row>
    <row r="880" ht="14.25" customHeight="1">
      <c r="A880" s="72"/>
      <c r="B880" s="72"/>
      <c r="C880" s="72"/>
      <c r="D880" s="72"/>
      <c r="E880" s="72"/>
      <c r="F880" s="72"/>
      <c r="G880" s="72"/>
      <c r="H880" s="72"/>
      <c r="I880" s="72"/>
      <c r="J880" s="72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</row>
    <row r="881" ht="14.25" customHeight="1">
      <c r="A881" s="72"/>
      <c r="B881" s="72"/>
      <c r="C881" s="72"/>
      <c r="D881" s="72"/>
      <c r="E881" s="72"/>
      <c r="F881" s="72"/>
      <c r="G881" s="72"/>
      <c r="H881" s="72"/>
      <c r="I881" s="72"/>
      <c r="J881" s="72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</row>
    <row r="882" ht="14.25" customHeight="1">
      <c r="A882" s="72"/>
      <c r="B882" s="72"/>
      <c r="C882" s="72"/>
      <c r="D882" s="72"/>
      <c r="E882" s="72"/>
      <c r="F882" s="72"/>
      <c r="G882" s="72"/>
      <c r="H882" s="72"/>
      <c r="I882" s="72"/>
      <c r="J882" s="72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</row>
    <row r="883" ht="14.25" customHeight="1">
      <c r="A883" s="72"/>
      <c r="B883" s="72"/>
      <c r="C883" s="72"/>
      <c r="D883" s="72"/>
      <c r="E883" s="72"/>
      <c r="F883" s="72"/>
      <c r="G883" s="72"/>
      <c r="H883" s="72"/>
      <c r="I883" s="72"/>
      <c r="J883" s="72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</row>
    <row r="884" ht="14.25" customHeight="1">
      <c r="A884" s="72"/>
      <c r="B884" s="72"/>
      <c r="C884" s="72"/>
      <c r="D884" s="72"/>
      <c r="E884" s="72"/>
      <c r="F884" s="72"/>
      <c r="G884" s="72"/>
      <c r="H884" s="72"/>
      <c r="I884" s="72"/>
      <c r="J884" s="72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</row>
    <row r="885" ht="14.25" customHeight="1">
      <c r="A885" s="72"/>
      <c r="B885" s="72"/>
      <c r="C885" s="72"/>
      <c r="D885" s="72"/>
      <c r="E885" s="72"/>
      <c r="F885" s="72"/>
      <c r="G885" s="72"/>
      <c r="H885" s="72"/>
      <c r="I885" s="72"/>
      <c r="J885" s="72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</row>
    <row r="886" ht="14.25" customHeight="1">
      <c r="A886" s="72"/>
      <c r="B886" s="72"/>
      <c r="C886" s="72"/>
      <c r="D886" s="72"/>
      <c r="E886" s="72"/>
      <c r="F886" s="72"/>
      <c r="G886" s="72"/>
      <c r="H886" s="72"/>
      <c r="I886" s="72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</row>
    <row r="887" ht="14.25" customHeight="1">
      <c r="A887" s="72"/>
      <c r="B887" s="72"/>
      <c r="C887" s="72"/>
      <c r="D887" s="72"/>
      <c r="E887" s="72"/>
      <c r="F887" s="72"/>
      <c r="G887" s="72"/>
      <c r="H887" s="72"/>
      <c r="I887" s="72"/>
      <c r="J887" s="72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</row>
    <row r="888" ht="14.25" customHeight="1">
      <c r="A888" s="72"/>
      <c r="B888" s="72"/>
      <c r="C888" s="72"/>
      <c r="D888" s="72"/>
      <c r="E888" s="72"/>
      <c r="F888" s="72"/>
      <c r="G888" s="72"/>
      <c r="H888" s="72"/>
      <c r="I888" s="72"/>
      <c r="J888" s="72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</row>
    <row r="889" ht="14.25" customHeight="1">
      <c r="A889" s="72"/>
      <c r="B889" s="72"/>
      <c r="C889" s="72"/>
      <c r="D889" s="72"/>
      <c r="E889" s="72"/>
      <c r="F889" s="72"/>
      <c r="G889" s="72"/>
      <c r="H889" s="72"/>
      <c r="I889" s="72"/>
      <c r="J889" s="72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</row>
    <row r="890" ht="14.25" customHeight="1">
      <c r="A890" s="72"/>
      <c r="B890" s="72"/>
      <c r="C890" s="72"/>
      <c r="D890" s="72"/>
      <c r="E890" s="72"/>
      <c r="F890" s="72"/>
      <c r="G890" s="72"/>
      <c r="H890" s="72"/>
      <c r="I890" s="72"/>
      <c r="J890" s="72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</row>
    <row r="891" ht="14.25" customHeight="1">
      <c r="A891" s="72"/>
      <c r="B891" s="72"/>
      <c r="C891" s="72"/>
      <c r="D891" s="72"/>
      <c r="E891" s="72"/>
      <c r="F891" s="72"/>
      <c r="G891" s="72"/>
      <c r="H891" s="72"/>
      <c r="I891" s="72"/>
      <c r="J891" s="72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</row>
    <row r="892" ht="14.25" customHeight="1">
      <c r="A892" s="72"/>
      <c r="B892" s="72"/>
      <c r="C892" s="72"/>
      <c r="D892" s="72"/>
      <c r="E892" s="72"/>
      <c r="F892" s="72"/>
      <c r="G892" s="72"/>
      <c r="H892" s="72"/>
      <c r="I892" s="72"/>
      <c r="J892" s="72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</row>
    <row r="893" ht="14.25" customHeight="1">
      <c r="A893" s="72"/>
      <c r="B893" s="72"/>
      <c r="C893" s="72"/>
      <c r="D893" s="72"/>
      <c r="E893" s="72"/>
      <c r="F893" s="72"/>
      <c r="G893" s="72"/>
      <c r="H893" s="72"/>
      <c r="I893" s="72"/>
      <c r="J893" s="72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</row>
    <row r="894" ht="14.25" customHeight="1">
      <c r="A894" s="72"/>
      <c r="B894" s="72"/>
      <c r="C894" s="72"/>
      <c r="D894" s="72"/>
      <c r="E894" s="72"/>
      <c r="F894" s="72"/>
      <c r="G894" s="72"/>
      <c r="H894" s="72"/>
      <c r="I894" s="72"/>
      <c r="J894" s="72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</row>
    <row r="895" ht="14.25" customHeight="1">
      <c r="A895" s="72"/>
      <c r="B895" s="72"/>
      <c r="C895" s="72"/>
      <c r="D895" s="72"/>
      <c r="E895" s="72"/>
      <c r="F895" s="72"/>
      <c r="G895" s="72"/>
      <c r="H895" s="72"/>
      <c r="I895" s="72"/>
      <c r="J895" s="72"/>
      <c r="K895" s="72"/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  <c r="Z895" s="72"/>
    </row>
    <row r="896" ht="14.25" customHeight="1">
      <c r="A896" s="72"/>
      <c r="B896" s="72"/>
      <c r="C896" s="72"/>
      <c r="D896" s="72"/>
      <c r="E896" s="72"/>
      <c r="F896" s="72"/>
      <c r="G896" s="72"/>
      <c r="H896" s="72"/>
      <c r="I896" s="72"/>
      <c r="J896" s="72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</row>
    <row r="897" ht="14.25" customHeight="1">
      <c r="A897" s="72"/>
      <c r="B897" s="72"/>
      <c r="C897" s="72"/>
      <c r="D897" s="72"/>
      <c r="E897" s="72"/>
      <c r="F897" s="72"/>
      <c r="G897" s="72"/>
      <c r="H897" s="72"/>
      <c r="I897" s="72"/>
      <c r="J897" s="72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</row>
    <row r="898" ht="14.25" customHeight="1">
      <c r="A898" s="72"/>
      <c r="B898" s="72"/>
      <c r="C898" s="72"/>
      <c r="D898" s="72"/>
      <c r="E898" s="72"/>
      <c r="F898" s="72"/>
      <c r="G898" s="72"/>
      <c r="H898" s="72"/>
      <c r="I898" s="72"/>
      <c r="J898" s="72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</row>
    <row r="899" ht="14.25" customHeight="1">
      <c r="A899" s="72"/>
      <c r="B899" s="72"/>
      <c r="C899" s="72"/>
      <c r="D899" s="72"/>
      <c r="E899" s="72"/>
      <c r="F899" s="72"/>
      <c r="G899" s="72"/>
      <c r="H899" s="72"/>
      <c r="I899" s="72"/>
      <c r="J899" s="72"/>
      <c r="K899" s="72"/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  <c r="Z899" s="72"/>
    </row>
    <row r="900" ht="14.25" customHeight="1">
      <c r="A900" s="72"/>
      <c r="B900" s="72"/>
      <c r="C900" s="72"/>
      <c r="D900" s="72"/>
      <c r="E900" s="72"/>
      <c r="F900" s="72"/>
      <c r="G900" s="72"/>
      <c r="H900" s="72"/>
      <c r="I900" s="72"/>
      <c r="J900" s="72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</row>
    <row r="901" ht="14.25" customHeight="1">
      <c r="A901" s="72"/>
      <c r="B901" s="72"/>
      <c r="C901" s="72"/>
      <c r="D901" s="72"/>
      <c r="E901" s="72"/>
      <c r="F901" s="72"/>
      <c r="G901" s="72"/>
      <c r="H901" s="72"/>
      <c r="I901" s="72"/>
      <c r="J901" s="72"/>
      <c r="K901" s="72"/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  <c r="Z901" s="72"/>
    </row>
    <row r="902" ht="14.25" customHeight="1">
      <c r="A902" s="72"/>
      <c r="B902" s="72"/>
      <c r="C902" s="72"/>
      <c r="D902" s="72"/>
      <c r="E902" s="72"/>
      <c r="F902" s="72"/>
      <c r="G902" s="72"/>
      <c r="H902" s="72"/>
      <c r="I902" s="72"/>
      <c r="J902" s="72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</row>
    <row r="903" ht="14.25" customHeight="1">
      <c r="A903" s="72"/>
      <c r="B903" s="72"/>
      <c r="C903" s="72"/>
      <c r="D903" s="72"/>
      <c r="E903" s="72"/>
      <c r="F903" s="72"/>
      <c r="G903" s="72"/>
      <c r="H903" s="72"/>
      <c r="I903" s="72"/>
      <c r="J903" s="72"/>
      <c r="K903" s="72"/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  <c r="Z903" s="72"/>
    </row>
    <row r="904" ht="14.25" customHeight="1">
      <c r="A904" s="72"/>
      <c r="B904" s="72"/>
      <c r="C904" s="72"/>
      <c r="D904" s="72"/>
      <c r="E904" s="72"/>
      <c r="F904" s="72"/>
      <c r="G904" s="72"/>
      <c r="H904" s="72"/>
      <c r="I904" s="72"/>
      <c r="J904" s="72"/>
      <c r="K904" s="72"/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</row>
    <row r="905" ht="14.25" customHeight="1">
      <c r="A905" s="72"/>
      <c r="B905" s="72"/>
      <c r="C905" s="72"/>
      <c r="D905" s="72"/>
      <c r="E905" s="72"/>
      <c r="F905" s="72"/>
      <c r="G905" s="72"/>
      <c r="H905" s="72"/>
      <c r="I905" s="72"/>
      <c r="J905" s="72"/>
      <c r="K905" s="72"/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</row>
    <row r="906" ht="14.25" customHeight="1">
      <c r="A906" s="72"/>
      <c r="B906" s="72"/>
      <c r="C906" s="72"/>
      <c r="D906" s="72"/>
      <c r="E906" s="72"/>
      <c r="F906" s="72"/>
      <c r="G906" s="72"/>
      <c r="H906" s="72"/>
      <c r="I906" s="72"/>
      <c r="J906" s="72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</row>
    <row r="907" ht="14.25" customHeight="1">
      <c r="A907" s="72"/>
      <c r="B907" s="72"/>
      <c r="C907" s="72"/>
      <c r="D907" s="72"/>
      <c r="E907" s="72"/>
      <c r="F907" s="72"/>
      <c r="G907" s="72"/>
      <c r="H907" s="72"/>
      <c r="I907" s="72"/>
      <c r="J907" s="72"/>
      <c r="K907" s="72"/>
      <c r="L907" s="72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  <c r="Z907" s="72"/>
    </row>
    <row r="908" ht="14.25" customHeight="1">
      <c r="A908" s="72"/>
      <c r="B908" s="72"/>
      <c r="C908" s="72"/>
      <c r="D908" s="72"/>
      <c r="E908" s="72"/>
      <c r="F908" s="72"/>
      <c r="G908" s="72"/>
      <c r="H908" s="72"/>
      <c r="I908" s="72"/>
      <c r="J908" s="72"/>
      <c r="K908" s="72"/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</row>
    <row r="909" ht="14.25" customHeight="1">
      <c r="A909" s="72"/>
      <c r="B909" s="72"/>
      <c r="C909" s="72"/>
      <c r="D909" s="72"/>
      <c r="E909" s="72"/>
      <c r="F909" s="72"/>
      <c r="G909" s="72"/>
      <c r="H909" s="72"/>
      <c r="I909" s="72"/>
      <c r="J909" s="72"/>
      <c r="K909" s="72"/>
      <c r="L909" s="72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  <c r="Z909" s="72"/>
    </row>
    <row r="910" ht="14.25" customHeight="1">
      <c r="A910" s="72"/>
      <c r="B910" s="72"/>
      <c r="C910" s="72"/>
      <c r="D910" s="72"/>
      <c r="E910" s="72"/>
      <c r="F910" s="72"/>
      <c r="G910" s="72"/>
      <c r="H910" s="72"/>
      <c r="I910" s="72"/>
      <c r="J910" s="72"/>
      <c r="K910" s="72"/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</row>
    <row r="911" ht="14.25" customHeight="1">
      <c r="A911" s="72"/>
      <c r="B911" s="72"/>
      <c r="C911" s="72"/>
      <c r="D911" s="72"/>
      <c r="E911" s="72"/>
      <c r="F911" s="72"/>
      <c r="G911" s="72"/>
      <c r="H911" s="72"/>
      <c r="I911" s="72"/>
      <c r="J911" s="72"/>
      <c r="K911" s="72"/>
      <c r="L911" s="72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  <c r="Z911" s="72"/>
    </row>
    <row r="912" ht="14.25" customHeight="1">
      <c r="A912" s="72"/>
      <c r="B912" s="72"/>
      <c r="C912" s="72"/>
      <c r="D912" s="72"/>
      <c r="E912" s="72"/>
      <c r="F912" s="72"/>
      <c r="G912" s="72"/>
      <c r="H912" s="72"/>
      <c r="I912" s="72"/>
      <c r="J912" s="72"/>
      <c r="K912" s="72"/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</row>
    <row r="913" ht="14.25" customHeight="1">
      <c r="A913" s="72"/>
      <c r="B913" s="72"/>
      <c r="C913" s="72"/>
      <c r="D913" s="72"/>
      <c r="E913" s="72"/>
      <c r="F913" s="72"/>
      <c r="G913" s="72"/>
      <c r="H913" s="72"/>
      <c r="I913" s="72"/>
      <c r="J913" s="72"/>
      <c r="K913" s="72"/>
      <c r="L913" s="72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  <c r="Z913" s="72"/>
    </row>
    <row r="914" ht="14.25" customHeight="1">
      <c r="A914" s="72"/>
      <c r="B914" s="72"/>
      <c r="C914" s="72"/>
      <c r="D914" s="72"/>
      <c r="E914" s="72"/>
      <c r="F914" s="72"/>
      <c r="G914" s="72"/>
      <c r="H914" s="72"/>
      <c r="I914" s="72"/>
      <c r="J914" s="72"/>
      <c r="K914" s="72"/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</row>
    <row r="915" ht="14.25" customHeight="1">
      <c r="A915" s="72"/>
      <c r="B915" s="72"/>
      <c r="C915" s="72"/>
      <c r="D915" s="72"/>
      <c r="E915" s="72"/>
      <c r="F915" s="72"/>
      <c r="G915" s="72"/>
      <c r="H915" s="72"/>
      <c r="I915" s="72"/>
      <c r="J915" s="72"/>
      <c r="K915" s="72"/>
      <c r="L915" s="72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  <c r="Z915" s="72"/>
    </row>
    <row r="916" ht="14.25" customHeight="1">
      <c r="A916" s="72"/>
      <c r="B916" s="72"/>
      <c r="C916" s="72"/>
      <c r="D916" s="72"/>
      <c r="E916" s="72"/>
      <c r="F916" s="72"/>
      <c r="G916" s="72"/>
      <c r="H916" s="72"/>
      <c r="I916" s="72"/>
      <c r="J916" s="72"/>
      <c r="K916" s="72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</row>
    <row r="917" ht="14.25" customHeight="1">
      <c r="A917" s="72"/>
      <c r="B917" s="72"/>
      <c r="C917" s="72"/>
      <c r="D917" s="72"/>
      <c r="E917" s="72"/>
      <c r="F917" s="72"/>
      <c r="G917" s="72"/>
      <c r="H917" s="72"/>
      <c r="I917" s="72"/>
      <c r="J917" s="72"/>
      <c r="K917" s="72"/>
      <c r="L917" s="72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  <c r="Z917" s="72"/>
    </row>
    <row r="918" ht="14.25" customHeight="1">
      <c r="A918" s="72"/>
      <c r="B918" s="72"/>
      <c r="C918" s="72"/>
      <c r="D918" s="72"/>
      <c r="E918" s="72"/>
      <c r="F918" s="72"/>
      <c r="G918" s="72"/>
      <c r="H918" s="72"/>
      <c r="I918" s="72"/>
      <c r="J918" s="72"/>
      <c r="K918" s="72"/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</row>
    <row r="919" ht="14.25" customHeight="1">
      <c r="A919" s="72"/>
      <c r="B919" s="72"/>
      <c r="C919" s="72"/>
      <c r="D919" s="72"/>
      <c r="E919" s="72"/>
      <c r="F919" s="72"/>
      <c r="G919" s="72"/>
      <c r="H919" s="72"/>
      <c r="I919" s="72"/>
      <c r="J919" s="72"/>
      <c r="K919" s="72"/>
      <c r="L919" s="72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  <c r="Z919" s="72"/>
    </row>
    <row r="920" ht="14.25" customHeight="1">
      <c r="A920" s="72"/>
      <c r="B920" s="72"/>
      <c r="C920" s="72"/>
      <c r="D920" s="72"/>
      <c r="E920" s="72"/>
      <c r="F920" s="72"/>
      <c r="G920" s="72"/>
      <c r="H920" s="72"/>
      <c r="I920" s="72"/>
      <c r="J920" s="72"/>
      <c r="K920" s="72"/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</row>
    <row r="921" ht="14.25" customHeight="1">
      <c r="A921" s="72"/>
      <c r="B921" s="72"/>
      <c r="C921" s="72"/>
      <c r="D921" s="72"/>
      <c r="E921" s="72"/>
      <c r="F921" s="72"/>
      <c r="G921" s="72"/>
      <c r="H921" s="72"/>
      <c r="I921" s="72"/>
      <c r="J921" s="72"/>
      <c r="K921" s="72"/>
      <c r="L921" s="72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  <c r="Z921" s="72"/>
    </row>
    <row r="922" ht="14.25" customHeight="1">
      <c r="A922" s="72"/>
      <c r="B922" s="72"/>
      <c r="C922" s="72"/>
      <c r="D922" s="72"/>
      <c r="E922" s="72"/>
      <c r="F922" s="72"/>
      <c r="G922" s="72"/>
      <c r="H922" s="72"/>
      <c r="I922" s="72"/>
      <c r="J922" s="72"/>
      <c r="K922" s="72"/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</row>
    <row r="923" ht="14.25" customHeight="1">
      <c r="A923" s="72"/>
      <c r="B923" s="72"/>
      <c r="C923" s="72"/>
      <c r="D923" s="72"/>
      <c r="E923" s="72"/>
      <c r="F923" s="72"/>
      <c r="G923" s="72"/>
      <c r="H923" s="72"/>
      <c r="I923" s="72"/>
      <c r="J923" s="72"/>
      <c r="K923" s="72"/>
      <c r="L923" s="72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  <c r="Z923" s="72"/>
    </row>
    <row r="924" ht="14.25" customHeight="1">
      <c r="A924" s="72"/>
      <c r="B924" s="72"/>
      <c r="C924" s="72"/>
      <c r="D924" s="72"/>
      <c r="E924" s="72"/>
      <c r="F924" s="72"/>
      <c r="G924" s="72"/>
      <c r="H924" s="72"/>
      <c r="I924" s="72"/>
      <c r="J924" s="72"/>
      <c r="K924" s="72"/>
      <c r="L924" s="72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</row>
    <row r="925" ht="14.25" customHeight="1">
      <c r="A925" s="72"/>
      <c r="B925" s="72"/>
      <c r="C925" s="72"/>
      <c r="D925" s="72"/>
      <c r="E925" s="72"/>
      <c r="F925" s="72"/>
      <c r="G925" s="72"/>
      <c r="H925" s="72"/>
      <c r="I925" s="72"/>
      <c r="J925" s="72"/>
      <c r="K925" s="72"/>
      <c r="L925" s="72"/>
      <c r="M925" s="72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  <c r="Z925" s="72"/>
    </row>
    <row r="926" ht="14.25" customHeight="1">
      <c r="A926" s="72"/>
      <c r="B926" s="72"/>
      <c r="C926" s="72"/>
      <c r="D926" s="72"/>
      <c r="E926" s="72"/>
      <c r="F926" s="72"/>
      <c r="G926" s="72"/>
      <c r="H926" s="72"/>
      <c r="I926" s="72"/>
      <c r="J926" s="72"/>
      <c r="K926" s="72"/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</row>
    <row r="927" ht="14.25" customHeight="1">
      <c r="A927" s="72"/>
      <c r="B927" s="72"/>
      <c r="C927" s="72"/>
      <c r="D927" s="72"/>
      <c r="E927" s="72"/>
      <c r="F927" s="72"/>
      <c r="G927" s="72"/>
      <c r="H927" s="72"/>
      <c r="I927" s="72"/>
      <c r="J927" s="72"/>
      <c r="K927" s="72"/>
      <c r="L927" s="72"/>
      <c r="M927" s="72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  <c r="Z927" s="72"/>
    </row>
    <row r="928" ht="14.25" customHeight="1">
      <c r="A928" s="72"/>
      <c r="B928" s="72"/>
      <c r="C928" s="72"/>
      <c r="D928" s="72"/>
      <c r="E928" s="72"/>
      <c r="F928" s="72"/>
      <c r="G928" s="72"/>
      <c r="H928" s="72"/>
      <c r="I928" s="72"/>
      <c r="J928" s="72"/>
      <c r="K928" s="72"/>
      <c r="L928" s="72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</row>
    <row r="929" ht="14.25" customHeight="1">
      <c r="A929" s="72"/>
      <c r="B929" s="72"/>
      <c r="C929" s="72"/>
      <c r="D929" s="72"/>
      <c r="E929" s="72"/>
      <c r="F929" s="72"/>
      <c r="G929" s="72"/>
      <c r="H929" s="72"/>
      <c r="I929" s="72"/>
      <c r="J929" s="72"/>
      <c r="K929" s="72"/>
      <c r="L929" s="72"/>
      <c r="M929" s="72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  <c r="Z929" s="72"/>
    </row>
    <row r="930" ht="14.25" customHeight="1">
      <c r="A930" s="72"/>
      <c r="B930" s="72"/>
      <c r="C930" s="72"/>
      <c r="D930" s="72"/>
      <c r="E930" s="72"/>
      <c r="F930" s="72"/>
      <c r="G930" s="72"/>
      <c r="H930" s="72"/>
      <c r="I930" s="72"/>
      <c r="J930" s="72"/>
      <c r="K930" s="72"/>
      <c r="L930" s="72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</row>
    <row r="931" ht="14.25" customHeight="1">
      <c r="A931" s="72"/>
      <c r="B931" s="72"/>
      <c r="C931" s="72"/>
      <c r="D931" s="72"/>
      <c r="E931" s="72"/>
      <c r="F931" s="72"/>
      <c r="G931" s="72"/>
      <c r="H931" s="72"/>
      <c r="I931" s="72"/>
      <c r="J931" s="72"/>
      <c r="K931" s="72"/>
      <c r="L931" s="72"/>
      <c r="M931" s="72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  <c r="Z931" s="72"/>
    </row>
    <row r="932" ht="14.25" customHeight="1">
      <c r="A932" s="72"/>
      <c r="B932" s="72"/>
      <c r="C932" s="72"/>
      <c r="D932" s="72"/>
      <c r="E932" s="72"/>
      <c r="F932" s="72"/>
      <c r="G932" s="72"/>
      <c r="H932" s="72"/>
      <c r="I932" s="72"/>
      <c r="J932" s="72"/>
      <c r="K932" s="72"/>
      <c r="L932" s="72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</row>
    <row r="933" ht="14.25" customHeight="1">
      <c r="A933" s="72"/>
      <c r="B933" s="72"/>
      <c r="C933" s="72"/>
      <c r="D933" s="72"/>
      <c r="E933" s="72"/>
      <c r="F933" s="72"/>
      <c r="G933" s="72"/>
      <c r="H933" s="72"/>
      <c r="I933" s="72"/>
      <c r="J933" s="72"/>
      <c r="K933" s="72"/>
      <c r="L933" s="72"/>
      <c r="M933" s="72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  <c r="Z933" s="72"/>
    </row>
    <row r="934" ht="14.25" customHeight="1">
      <c r="A934" s="72"/>
      <c r="B934" s="72"/>
      <c r="C934" s="72"/>
      <c r="D934" s="72"/>
      <c r="E934" s="72"/>
      <c r="F934" s="72"/>
      <c r="G934" s="72"/>
      <c r="H934" s="72"/>
      <c r="I934" s="72"/>
      <c r="J934" s="72"/>
      <c r="K934" s="72"/>
      <c r="L934" s="72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</row>
    <row r="935" ht="14.25" customHeight="1">
      <c r="A935" s="72"/>
      <c r="B935" s="72"/>
      <c r="C935" s="72"/>
      <c r="D935" s="72"/>
      <c r="E935" s="72"/>
      <c r="F935" s="72"/>
      <c r="G935" s="72"/>
      <c r="H935" s="72"/>
      <c r="I935" s="72"/>
      <c r="J935" s="72"/>
      <c r="K935" s="72"/>
      <c r="L935" s="72"/>
      <c r="M935" s="72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  <c r="Z935" s="72"/>
    </row>
    <row r="936" ht="14.25" customHeight="1">
      <c r="A936" s="72"/>
      <c r="B936" s="72"/>
      <c r="C936" s="72"/>
      <c r="D936" s="72"/>
      <c r="E936" s="72"/>
      <c r="F936" s="72"/>
      <c r="G936" s="72"/>
      <c r="H936" s="72"/>
      <c r="I936" s="72"/>
      <c r="J936" s="72"/>
      <c r="K936" s="72"/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</row>
    <row r="937" ht="14.25" customHeight="1">
      <c r="A937" s="72"/>
      <c r="B937" s="72"/>
      <c r="C937" s="72"/>
      <c r="D937" s="72"/>
      <c r="E937" s="72"/>
      <c r="F937" s="72"/>
      <c r="G937" s="72"/>
      <c r="H937" s="72"/>
      <c r="I937" s="72"/>
      <c r="J937" s="72"/>
      <c r="K937" s="72"/>
      <c r="L937" s="72"/>
      <c r="M937" s="72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  <c r="Z937" s="72"/>
    </row>
    <row r="938" ht="14.25" customHeight="1">
      <c r="A938" s="72"/>
      <c r="B938" s="72"/>
      <c r="C938" s="72"/>
      <c r="D938" s="72"/>
      <c r="E938" s="72"/>
      <c r="F938" s="72"/>
      <c r="G938" s="72"/>
      <c r="H938" s="72"/>
      <c r="I938" s="72"/>
      <c r="J938" s="72"/>
      <c r="K938" s="72"/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</row>
    <row r="939" ht="14.25" customHeight="1">
      <c r="A939" s="72"/>
      <c r="B939" s="72"/>
      <c r="C939" s="72"/>
      <c r="D939" s="72"/>
      <c r="E939" s="72"/>
      <c r="F939" s="72"/>
      <c r="G939" s="72"/>
      <c r="H939" s="72"/>
      <c r="I939" s="72"/>
      <c r="J939" s="72"/>
      <c r="K939" s="72"/>
      <c r="L939" s="72"/>
      <c r="M939" s="72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  <c r="Z939" s="72"/>
    </row>
    <row r="940" ht="14.25" customHeight="1">
      <c r="A940" s="72"/>
      <c r="B940" s="72"/>
      <c r="C940" s="72"/>
      <c r="D940" s="72"/>
      <c r="E940" s="72"/>
      <c r="F940" s="72"/>
      <c r="G940" s="72"/>
      <c r="H940" s="72"/>
      <c r="I940" s="72"/>
      <c r="J940" s="72"/>
      <c r="K940" s="72"/>
      <c r="L940" s="72"/>
      <c r="M940" s="72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  <c r="Z940" s="72"/>
    </row>
    <row r="941" ht="14.25" customHeight="1">
      <c r="A941" s="72"/>
      <c r="B941" s="72"/>
      <c r="C941" s="72"/>
      <c r="D941" s="72"/>
      <c r="E941" s="72"/>
      <c r="F941" s="72"/>
      <c r="G941" s="72"/>
      <c r="H941" s="72"/>
      <c r="I941" s="72"/>
      <c r="J941" s="72"/>
      <c r="K941" s="72"/>
      <c r="L941" s="72"/>
      <c r="M941" s="72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  <c r="Z941" s="72"/>
    </row>
    <row r="942" ht="14.25" customHeight="1">
      <c r="A942" s="72"/>
      <c r="B942" s="72"/>
      <c r="C942" s="72"/>
      <c r="D942" s="72"/>
      <c r="E942" s="72"/>
      <c r="F942" s="72"/>
      <c r="G942" s="72"/>
      <c r="H942" s="72"/>
      <c r="I942" s="72"/>
      <c r="J942" s="72"/>
      <c r="K942" s="72"/>
      <c r="L942" s="72"/>
      <c r="M942" s="72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  <c r="Z942" s="72"/>
    </row>
    <row r="943" ht="14.25" customHeight="1">
      <c r="A943" s="72"/>
      <c r="B943" s="72"/>
      <c r="C943" s="72"/>
      <c r="D943" s="72"/>
      <c r="E943" s="72"/>
      <c r="F943" s="72"/>
      <c r="G943" s="72"/>
      <c r="H943" s="72"/>
      <c r="I943" s="72"/>
      <c r="J943" s="72"/>
      <c r="K943" s="72"/>
      <c r="L943" s="72"/>
      <c r="M943" s="72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  <c r="Y943" s="72"/>
      <c r="Z943" s="72"/>
    </row>
    <row r="944" ht="14.25" customHeight="1">
      <c r="A944" s="72"/>
      <c r="B944" s="72"/>
      <c r="C944" s="72"/>
      <c r="D944" s="72"/>
      <c r="E944" s="72"/>
      <c r="F944" s="72"/>
      <c r="G944" s="72"/>
      <c r="H944" s="72"/>
      <c r="I944" s="72"/>
      <c r="J944" s="72"/>
      <c r="K944" s="72"/>
      <c r="L944" s="72"/>
      <c r="M944" s="72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  <c r="Z944" s="72"/>
    </row>
    <row r="945" ht="14.25" customHeight="1">
      <c r="A945" s="72"/>
      <c r="B945" s="72"/>
      <c r="C945" s="72"/>
      <c r="D945" s="72"/>
      <c r="E945" s="72"/>
      <c r="F945" s="72"/>
      <c r="G945" s="72"/>
      <c r="H945" s="72"/>
      <c r="I945" s="72"/>
      <c r="J945" s="72"/>
      <c r="K945" s="72"/>
      <c r="L945" s="72"/>
      <c r="M945" s="72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  <c r="Y945" s="72"/>
      <c r="Z945" s="72"/>
    </row>
    <row r="946" ht="14.25" customHeight="1">
      <c r="A946" s="72"/>
      <c r="B946" s="72"/>
      <c r="C946" s="72"/>
      <c r="D946" s="72"/>
      <c r="E946" s="72"/>
      <c r="F946" s="72"/>
      <c r="G946" s="72"/>
      <c r="H946" s="72"/>
      <c r="I946" s="72"/>
      <c r="J946" s="72"/>
      <c r="K946" s="72"/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</row>
    <row r="947" ht="14.25" customHeight="1">
      <c r="A947" s="72"/>
      <c r="B947" s="72"/>
      <c r="C947" s="72"/>
      <c r="D947" s="72"/>
      <c r="E947" s="72"/>
      <c r="F947" s="72"/>
      <c r="G947" s="72"/>
      <c r="H947" s="72"/>
      <c r="I947" s="72"/>
      <c r="J947" s="72"/>
      <c r="K947" s="72"/>
      <c r="L947" s="72"/>
      <c r="M947" s="72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  <c r="Y947" s="72"/>
      <c r="Z947" s="72"/>
    </row>
    <row r="948" ht="14.25" customHeight="1">
      <c r="A948" s="72"/>
      <c r="B948" s="72"/>
      <c r="C948" s="72"/>
      <c r="D948" s="72"/>
      <c r="E948" s="72"/>
      <c r="F948" s="72"/>
      <c r="G948" s="72"/>
      <c r="H948" s="72"/>
      <c r="I948" s="72"/>
      <c r="J948" s="72"/>
      <c r="K948" s="72"/>
      <c r="L948" s="72"/>
      <c r="M948" s="72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  <c r="Z948" s="72"/>
    </row>
    <row r="949" ht="14.25" customHeight="1">
      <c r="A949" s="72"/>
      <c r="B949" s="72"/>
      <c r="C949" s="72"/>
      <c r="D949" s="72"/>
      <c r="E949" s="72"/>
      <c r="F949" s="72"/>
      <c r="G949" s="72"/>
      <c r="H949" s="72"/>
      <c r="I949" s="72"/>
      <c r="J949" s="72"/>
      <c r="K949" s="72"/>
      <c r="L949" s="72"/>
      <c r="M949" s="72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  <c r="Y949" s="72"/>
      <c r="Z949" s="72"/>
    </row>
    <row r="950" ht="14.25" customHeight="1">
      <c r="A950" s="72"/>
      <c r="B950" s="72"/>
      <c r="C950" s="72"/>
      <c r="D950" s="72"/>
      <c r="E950" s="72"/>
      <c r="F950" s="72"/>
      <c r="G950" s="72"/>
      <c r="H950" s="72"/>
      <c r="I950" s="72"/>
      <c r="J950" s="72"/>
      <c r="K950" s="72"/>
      <c r="L950" s="72"/>
      <c r="M950" s="72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  <c r="Z950" s="72"/>
    </row>
    <row r="951" ht="14.25" customHeight="1">
      <c r="A951" s="72"/>
      <c r="B951" s="72"/>
      <c r="C951" s="72"/>
      <c r="D951" s="72"/>
      <c r="E951" s="72"/>
      <c r="F951" s="72"/>
      <c r="G951" s="72"/>
      <c r="H951" s="72"/>
      <c r="I951" s="72"/>
      <c r="J951" s="72"/>
      <c r="K951" s="72"/>
      <c r="L951" s="72"/>
      <c r="M951" s="72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  <c r="Y951" s="72"/>
      <c r="Z951" s="72"/>
    </row>
    <row r="952" ht="14.25" customHeight="1">
      <c r="A952" s="72"/>
      <c r="B952" s="72"/>
      <c r="C952" s="72"/>
      <c r="D952" s="72"/>
      <c r="E952" s="72"/>
      <c r="F952" s="72"/>
      <c r="G952" s="72"/>
      <c r="H952" s="72"/>
      <c r="I952" s="72"/>
      <c r="J952" s="72"/>
      <c r="K952" s="72"/>
      <c r="L952" s="72"/>
      <c r="M952" s="72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  <c r="Z952" s="72"/>
    </row>
    <row r="953" ht="14.25" customHeight="1">
      <c r="A953" s="72"/>
      <c r="B953" s="72"/>
      <c r="C953" s="72"/>
      <c r="D953" s="72"/>
      <c r="E953" s="72"/>
      <c r="F953" s="72"/>
      <c r="G953" s="72"/>
      <c r="H953" s="72"/>
      <c r="I953" s="72"/>
      <c r="J953" s="72"/>
      <c r="K953" s="72"/>
      <c r="L953" s="72"/>
      <c r="M953" s="72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  <c r="Y953" s="72"/>
      <c r="Z953" s="72"/>
    </row>
    <row r="954" ht="14.25" customHeight="1">
      <c r="A954" s="72"/>
      <c r="B954" s="72"/>
      <c r="C954" s="72"/>
      <c r="D954" s="72"/>
      <c r="E954" s="72"/>
      <c r="F954" s="72"/>
      <c r="G954" s="72"/>
      <c r="H954" s="72"/>
      <c r="I954" s="72"/>
      <c r="J954" s="72"/>
      <c r="K954" s="72"/>
      <c r="L954" s="72"/>
      <c r="M954" s="72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  <c r="Z954" s="72"/>
    </row>
    <row r="955" ht="14.25" customHeight="1">
      <c r="A955" s="72"/>
      <c r="B955" s="72"/>
      <c r="C955" s="72"/>
      <c r="D955" s="72"/>
      <c r="E955" s="72"/>
      <c r="F955" s="72"/>
      <c r="G955" s="72"/>
      <c r="H955" s="72"/>
      <c r="I955" s="72"/>
      <c r="J955" s="72"/>
      <c r="K955" s="72"/>
      <c r="L955" s="72"/>
      <c r="M955" s="72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  <c r="Y955" s="72"/>
      <c r="Z955" s="72"/>
    </row>
    <row r="956" ht="14.25" customHeight="1">
      <c r="A956" s="72"/>
      <c r="B956" s="72"/>
      <c r="C956" s="72"/>
      <c r="D956" s="72"/>
      <c r="E956" s="72"/>
      <c r="F956" s="72"/>
      <c r="G956" s="72"/>
      <c r="H956" s="72"/>
      <c r="I956" s="72"/>
      <c r="J956" s="72"/>
      <c r="K956" s="72"/>
      <c r="L956" s="72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</row>
    <row r="957" ht="14.25" customHeight="1">
      <c r="A957" s="72"/>
      <c r="B957" s="72"/>
      <c r="C957" s="72"/>
      <c r="D957" s="72"/>
      <c r="E957" s="72"/>
      <c r="F957" s="72"/>
      <c r="G957" s="72"/>
      <c r="H957" s="72"/>
      <c r="I957" s="72"/>
      <c r="J957" s="72"/>
      <c r="K957" s="72"/>
      <c r="L957" s="72"/>
      <c r="M957" s="72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  <c r="Y957" s="72"/>
      <c r="Z957" s="72"/>
    </row>
    <row r="958" ht="14.25" customHeight="1">
      <c r="A958" s="72"/>
      <c r="B958" s="72"/>
      <c r="C958" s="72"/>
      <c r="D958" s="72"/>
      <c r="E958" s="72"/>
      <c r="F958" s="72"/>
      <c r="G958" s="72"/>
      <c r="H958" s="72"/>
      <c r="I958" s="72"/>
      <c r="J958" s="72"/>
      <c r="K958" s="72"/>
      <c r="L958" s="72"/>
      <c r="M958" s="72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  <c r="Z958" s="72"/>
    </row>
    <row r="959" ht="14.25" customHeight="1">
      <c r="A959" s="72"/>
      <c r="B959" s="72"/>
      <c r="C959" s="72"/>
      <c r="D959" s="72"/>
      <c r="E959" s="72"/>
      <c r="F959" s="72"/>
      <c r="G959" s="72"/>
      <c r="H959" s="72"/>
      <c r="I959" s="72"/>
      <c r="J959" s="72"/>
      <c r="K959" s="72"/>
      <c r="L959" s="72"/>
      <c r="M959" s="72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  <c r="Z959" s="72"/>
    </row>
    <row r="960" ht="14.25" customHeight="1">
      <c r="A960" s="72"/>
      <c r="B960" s="72"/>
      <c r="C960" s="72"/>
      <c r="D960" s="72"/>
      <c r="E960" s="72"/>
      <c r="F960" s="72"/>
      <c r="G960" s="72"/>
      <c r="H960" s="72"/>
      <c r="I960" s="72"/>
      <c r="J960" s="72"/>
      <c r="K960" s="72"/>
      <c r="L960" s="72"/>
      <c r="M960" s="72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  <c r="Z960" s="72"/>
    </row>
    <row r="961" ht="14.25" customHeight="1">
      <c r="A961" s="72"/>
      <c r="B961" s="72"/>
      <c r="C961" s="72"/>
      <c r="D961" s="72"/>
      <c r="E961" s="72"/>
      <c r="F961" s="72"/>
      <c r="G961" s="72"/>
      <c r="H961" s="72"/>
      <c r="I961" s="72"/>
      <c r="J961" s="72"/>
      <c r="K961" s="72"/>
      <c r="L961" s="72"/>
      <c r="M961" s="72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  <c r="Y961" s="72"/>
      <c r="Z961" s="72"/>
    </row>
    <row r="962" ht="14.25" customHeight="1">
      <c r="A962" s="72"/>
      <c r="B962" s="72"/>
      <c r="C962" s="72"/>
      <c r="D962" s="72"/>
      <c r="E962" s="72"/>
      <c r="F962" s="72"/>
      <c r="G962" s="72"/>
      <c r="H962" s="72"/>
      <c r="I962" s="72"/>
      <c r="J962" s="72"/>
      <c r="K962" s="72"/>
      <c r="L962" s="72"/>
      <c r="M962" s="72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  <c r="Z962" s="72"/>
    </row>
    <row r="963" ht="14.25" customHeight="1">
      <c r="A963" s="72"/>
      <c r="B963" s="72"/>
      <c r="C963" s="72"/>
      <c r="D963" s="72"/>
      <c r="E963" s="72"/>
      <c r="F963" s="72"/>
      <c r="G963" s="72"/>
      <c r="H963" s="72"/>
      <c r="I963" s="72"/>
      <c r="J963" s="72"/>
      <c r="K963" s="72"/>
      <c r="L963" s="72"/>
      <c r="M963" s="72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  <c r="Y963" s="72"/>
      <c r="Z963" s="72"/>
    </row>
    <row r="964" ht="14.25" customHeight="1">
      <c r="A964" s="72"/>
      <c r="B964" s="72"/>
      <c r="C964" s="72"/>
      <c r="D964" s="72"/>
      <c r="E964" s="72"/>
      <c r="F964" s="72"/>
      <c r="G964" s="72"/>
      <c r="H964" s="72"/>
      <c r="I964" s="72"/>
      <c r="J964" s="72"/>
      <c r="K964" s="72"/>
      <c r="L964" s="72"/>
      <c r="M964" s="72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  <c r="Z964" s="72"/>
    </row>
    <row r="965" ht="14.25" customHeight="1">
      <c r="A965" s="72"/>
      <c r="B965" s="72"/>
      <c r="C965" s="72"/>
      <c r="D965" s="72"/>
      <c r="E965" s="72"/>
      <c r="F965" s="72"/>
      <c r="G965" s="72"/>
      <c r="H965" s="72"/>
      <c r="I965" s="72"/>
      <c r="J965" s="72"/>
      <c r="K965" s="72"/>
      <c r="L965" s="72"/>
      <c r="M965" s="72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  <c r="Y965" s="72"/>
      <c r="Z965" s="72"/>
    </row>
    <row r="966" ht="14.25" customHeight="1">
      <c r="A966" s="72"/>
      <c r="B966" s="72"/>
      <c r="C966" s="72"/>
      <c r="D966" s="72"/>
      <c r="E966" s="72"/>
      <c r="F966" s="72"/>
      <c r="G966" s="72"/>
      <c r="H966" s="72"/>
      <c r="I966" s="72"/>
      <c r="J966" s="72"/>
      <c r="K966" s="72"/>
      <c r="L966" s="72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</row>
    <row r="967" ht="14.25" customHeight="1">
      <c r="A967" s="72"/>
      <c r="B967" s="72"/>
      <c r="C967" s="72"/>
      <c r="D967" s="72"/>
      <c r="E967" s="72"/>
      <c r="F967" s="72"/>
      <c r="G967" s="72"/>
      <c r="H967" s="72"/>
      <c r="I967" s="72"/>
      <c r="J967" s="72"/>
      <c r="K967" s="72"/>
      <c r="L967" s="72"/>
      <c r="M967" s="72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  <c r="Y967" s="72"/>
      <c r="Z967" s="72"/>
    </row>
    <row r="968" ht="14.25" customHeight="1">
      <c r="A968" s="72"/>
      <c r="B968" s="72"/>
      <c r="C968" s="72"/>
      <c r="D968" s="72"/>
      <c r="E968" s="72"/>
      <c r="F968" s="72"/>
      <c r="G968" s="72"/>
      <c r="H968" s="72"/>
      <c r="I968" s="72"/>
      <c r="J968" s="72"/>
      <c r="K968" s="72"/>
      <c r="L968" s="72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</row>
    <row r="969" ht="14.25" customHeight="1">
      <c r="A969" s="72"/>
      <c r="B969" s="72"/>
      <c r="C969" s="72"/>
      <c r="D969" s="72"/>
      <c r="E969" s="72"/>
      <c r="F969" s="72"/>
      <c r="G969" s="72"/>
      <c r="H969" s="72"/>
      <c r="I969" s="72"/>
      <c r="J969" s="72"/>
      <c r="K969" s="72"/>
      <c r="L969" s="72"/>
      <c r="M969" s="72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  <c r="Y969" s="72"/>
      <c r="Z969" s="72"/>
    </row>
    <row r="970" ht="14.25" customHeight="1">
      <c r="A970" s="72"/>
      <c r="B970" s="72"/>
      <c r="C970" s="72"/>
      <c r="D970" s="72"/>
      <c r="E970" s="72"/>
      <c r="F970" s="72"/>
      <c r="G970" s="72"/>
      <c r="H970" s="72"/>
      <c r="I970" s="72"/>
      <c r="J970" s="72"/>
      <c r="K970" s="72"/>
      <c r="L970" s="72"/>
      <c r="M970" s="72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  <c r="Z970" s="72"/>
    </row>
    <row r="971" ht="14.25" customHeight="1">
      <c r="A971" s="72"/>
      <c r="B971" s="72"/>
      <c r="C971" s="72"/>
      <c r="D971" s="72"/>
      <c r="E971" s="72"/>
      <c r="F971" s="72"/>
      <c r="G971" s="72"/>
      <c r="H971" s="72"/>
      <c r="I971" s="72"/>
      <c r="J971" s="72"/>
      <c r="K971" s="72"/>
      <c r="L971" s="72"/>
      <c r="M971" s="72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  <c r="Y971" s="72"/>
      <c r="Z971" s="72"/>
    </row>
    <row r="972" ht="14.25" customHeight="1">
      <c r="A972" s="72"/>
      <c r="B972" s="72"/>
      <c r="C972" s="72"/>
      <c r="D972" s="72"/>
      <c r="E972" s="72"/>
      <c r="F972" s="72"/>
      <c r="G972" s="72"/>
      <c r="H972" s="72"/>
      <c r="I972" s="72"/>
      <c r="J972" s="72"/>
      <c r="K972" s="72"/>
      <c r="L972" s="72"/>
      <c r="M972" s="72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  <c r="Z972" s="72"/>
    </row>
    <row r="973" ht="14.25" customHeight="1">
      <c r="A973" s="72"/>
      <c r="B973" s="72"/>
      <c r="C973" s="72"/>
      <c r="D973" s="72"/>
      <c r="E973" s="72"/>
      <c r="F973" s="72"/>
      <c r="G973" s="72"/>
      <c r="H973" s="72"/>
      <c r="I973" s="72"/>
      <c r="J973" s="72"/>
      <c r="K973" s="72"/>
      <c r="L973" s="72"/>
      <c r="M973" s="72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  <c r="Y973" s="72"/>
      <c r="Z973" s="72"/>
    </row>
    <row r="974" ht="14.25" customHeight="1">
      <c r="A974" s="72"/>
      <c r="B974" s="72"/>
      <c r="C974" s="72"/>
      <c r="D974" s="72"/>
      <c r="E974" s="72"/>
      <c r="F974" s="72"/>
      <c r="G974" s="72"/>
      <c r="H974" s="72"/>
      <c r="I974" s="72"/>
      <c r="J974" s="72"/>
      <c r="K974" s="72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</row>
    <row r="975" ht="14.25" customHeight="1">
      <c r="A975" s="72"/>
      <c r="B975" s="72"/>
      <c r="C975" s="72"/>
      <c r="D975" s="72"/>
      <c r="E975" s="72"/>
      <c r="F975" s="72"/>
      <c r="G975" s="72"/>
      <c r="H975" s="72"/>
      <c r="I975" s="72"/>
      <c r="J975" s="72"/>
      <c r="K975" s="72"/>
      <c r="L975" s="72"/>
      <c r="M975" s="72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  <c r="Y975" s="72"/>
      <c r="Z975" s="72"/>
    </row>
    <row r="976" ht="14.25" customHeight="1">
      <c r="A976" s="72"/>
      <c r="B976" s="72"/>
      <c r="C976" s="72"/>
      <c r="D976" s="72"/>
      <c r="E976" s="72"/>
      <c r="F976" s="72"/>
      <c r="G976" s="72"/>
      <c r="H976" s="72"/>
      <c r="I976" s="72"/>
      <c r="J976" s="72"/>
      <c r="K976" s="72"/>
      <c r="L976" s="72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</row>
    <row r="977" ht="14.25" customHeight="1">
      <c r="A977" s="72"/>
      <c r="B977" s="72"/>
      <c r="C977" s="72"/>
      <c r="D977" s="72"/>
      <c r="E977" s="72"/>
      <c r="F977" s="72"/>
      <c r="G977" s="72"/>
      <c r="H977" s="72"/>
      <c r="I977" s="72"/>
      <c r="J977" s="72"/>
      <c r="K977" s="72"/>
      <c r="L977" s="72"/>
      <c r="M977" s="72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  <c r="Y977" s="72"/>
      <c r="Z977" s="72"/>
    </row>
    <row r="978" ht="14.25" customHeight="1">
      <c r="A978" s="72"/>
      <c r="B978" s="72"/>
      <c r="C978" s="72"/>
      <c r="D978" s="72"/>
      <c r="E978" s="72"/>
      <c r="F978" s="72"/>
      <c r="G978" s="72"/>
      <c r="H978" s="72"/>
      <c r="I978" s="72"/>
      <c r="J978" s="72"/>
      <c r="K978" s="72"/>
      <c r="L978" s="72"/>
      <c r="M978" s="72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  <c r="Z978" s="72"/>
    </row>
    <row r="979" ht="14.25" customHeight="1">
      <c r="A979" s="72"/>
      <c r="B979" s="72"/>
      <c r="C979" s="72"/>
      <c r="D979" s="72"/>
      <c r="E979" s="72"/>
      <c r="F979" s="72"/>
      <c r="G979" s="72"/>
      <c r="H979" s="72"/>
      <c r="I979" s="72"/>
      <c r="J979" s="72"/>
      <c r="K979" s="72"/>
      <c r="L979" s="72"/>
      <c r="M979" s="72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  <c r="Y979" s="72"/>
      <c r="Z979" s="72"/>
    </row>
    <row r="980" ht="14.25" customHeight="1">
      <c r="A980" s="72"/>
      <c r="B980" s="72"/>
      <c r="C980" s="72"/>
      <c r="D980" s="72"/>
      <c r="E980" s="72"/>
      <c r="F980" s="72"/>
      <c r="G980" s="72"/>
      <c r="H980" s="72"/>
      <c r="I980" s="72"/>
      <c r="J980" s="72"/>
      <c r="K980" s="72"/>
      <c r="L980" s="72"/>
      <c r="M980" s="72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  <c r="Z980" s="72"/>
    </row>
    <row r="981" ht="14.25" customHeight="1">
      <c r="A981" s="72"/>
      <c r="B981" s="72"/>
      <c r="C981" s="72"/>
      <c r="D981" s="72"/>
      <c r="E981" s="72"/>
      <c r="F981" s="72"/>
      <c r="G981" s="72"/>
      <c r="H981" s="72"/>
      <c r="I981" s="72"/>
      <c r="J981" s="72"/>
      <c r="K981" s="72"/>
      <c r="L981" s="72"/>
      <c r="M981" s="72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  <c r="Y981" s="72"/>
      <c r="Z981" s="72"/>
    </row>
    <row r="982" ht="14.25" customHeight="1">
      <c r="A982" s="72"/>
      <c r="B982" s="72"/>
      <c r="C982" s="72"/>
      <c r="D982" s="72"/>
      <c r="E982" s="72"/>
      <c r="F982" s="72"/>
      <c r="G982" s="72"/>
      <c r="H982" s="72"/>
      <c r="I982" s="72"/>
      <c r="J982" s="72"/>
      <c r="K982" s="72"/>
      <c r="L982" s="72"/>
      <c r="M982" s="72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  <c r="Z982" s="72"/>
    </row>
    <row r="983" ht="14.25" customHeight="1">
      <c r="A983" s="72"/>
      <c r="B983" s="72"/>
      <c r="C983" s="72"/>
      <c r="D983" s="72"/>
      <c r="E983" s="72"/>
      <c r="F983" s="72"/>
      <c r="G983" s="72"/>
      <c r="H983" s="72"/>
      <c r="I983" s="72"/>
      <c r="J983" s="72"/>
      <c r="K983" s="72"/>
      <c r="L983" s="72"/>
      <c r="M983" s="72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  <c r="Y983" s="72"/>
      <c r="Z983" s="72"/>
    </row>
    <row r="984" ht="14.25" customHeight="1">
      <c r="A984" s="72"/>
      <c r="B984" s="72"/>
      <c r="C984" s="72"/>
      <c r="D984" s="72"/>
      <c r="E984" s="72"/>
      <c r="F984" s="72"/>
      <c r="G984" s="72"/>
      <c r="H984" s="72"/>
      <c r="I984" s="72"/>
      <c r="J984" s="72"/>
      <c r="K984" s="72"/>
      <c r="L984" s="72"/>
      <c r="M984" s="72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  <c r="Y984" s="72"/>
      <c r="Z984" s="72"/>
    </row>
    <row r="985" ht="14.25" customHeight="1">
      <c r="A985" s="72"/>
      <c r="B985" s="72"/>
      <c r="C985" s="72"/>
      <c r="D985" s="72"/>
      <c r="E985" s="72"/>
      <c r="F985" s="72"/>
      <c r="G985" s="72"/>
      <c r="H985" s="72"/>
      <c r="I985" s="72"/>
      <c r="J985" s="72"/>
      <c r="K985" s="72"/>
      <c r="L985" s="72"/>
      <c r="M985" s="72"/>
      <c r="N985" s="72"/>
      <c r="O985" s="72"/>
      <c r="P985" s="72"/>
      <c r="Q985" s="72"/>
      <c r="R985" s="72"/>
      <c r="S985" s="72"/>
      <c r="T985" s="72"/>
      <c r="U985" s="72"/>
      <c r="V985" s="72"/>
      <c r="W985" s="72"/>
      <c r="X985" s="72"/>
      <c r="Y985" s="72"/>
      <c r="Z985" s="72"/>
    </row>
    <row r="986" ht="14.25" customHeight="1">
      <c r="A986" s="72"/>
      <c r="B986" s="72"/>
      <c r="C986" s="72"/>
      <c r="D986" s="72"/>
      <c r="E986" s="72"/>
      <c r="F986" s="72"/>
      <c r="G986" s="72"/>
      <c r="H986" s="72"/>
      <c r="I986" s="72"/>
      <c r="J986" s="72"/>
      <c r="K986" s="72"/>
      <c r="L986" s="72"/>
      <c r="M986" s="72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  <c r="Y986" s="72"/>
      <c r="Z986" s="72"/>
    </row>
    <row r="987" ht="14.25" customHeight="1">
      <c r="A987" s="72"/>
      <c r="B987" s="72"/>
      <c r="C987" s="72"/>
      <c r="D987" s="72"/>
      <c r="E987" s="72"/>
      <c r="F987" s="72"/>
      <c r="G987" s="72"/>
      <c r="H987" s="72"/>
      <c r="I987" s="72"/>
      <c r="J987" s="72"/>
      <c r="K987" s="72"/>
      <c r="L987" s="72"/>
      <c r="M987" s="72"/>
      <c r="N987" s="72"/>
      <c r="O987" s="72"/>
      <c r="P987" s="72"/>
      <c r="Q987" s="72"/>
      <c r="R987" s="72"/>
      <c r="S987" s="72"/>
      <c r="T987" s="72"/>
      <c r="U987" s="72"/>
      <c r="V987" s="72"/>
      <c r="W987" s="72"/>
      <c r="X987" s="72"/>
      <c r="Y987" s="72"/>
      <c r="Z987" s="72"/>
    </row>
    <row r="988" ht="14.25" customHeight="1">
      <c r="A988" s="72"/>
      <c r="B988" s="72"/>
      <c r="C988" s="72"/>
      <c r="D988" s="72"/>
      <c r="E988" s="72"/>
      <c r="F988" s="72"/>
      <c r="G988" s="72"/>
      <c r="H988" s="72"/>
      <c r="I988" s="72"/>
      <c r="J988" s="72"/>
      <c r="K988" s="72"/>
      <c r="L988" s="72"/>
      <c r="M988" s="72"/>
      <c r="N988" s="72"/>
      <c r="O988" s="72"/>
      <c r="P988" s="72"/>
      <c r="Q988" s="72"/>
      <c r="R988" s="72"/>
      <c r="S988" s="72"/>
      <c r="T988" s="72"/>
      <c r="U988" s="72"/>
      <c r="V988" s="72"/>
      <c r="W988" s="72"/>
      <c r="X988" s="72"/>
      <c r="Y988" s="72"/>
      <c r="Z988" s="72"/>
    </row>
    <row r="989" ht="14.25" customHeight="1">
      <c r="A989" s="72"/>
      <c r="B989" s="72"/>
      <c r="C989" s="72"/>
      <c r="D989" s="72"/>
      <c r="E989" s="72"/>
      <c r="F989" s="72"/>
      <c r="G989" s="72"/>
      <c r="H989" s="72"/>
      <c r="I989" s="72"/>
      <c r="J989" s="72"/>
      <c r="K989" s="72"/>
      <c r="L989" s="72"/>
      <c r="M989" s="72"/>
      <c r="N989" s="72"/>
      <c r="O989" s="72"/>
      <c r="P989" s="72"/>
      <c r="Q989" s="72"/>
      <c r="R989" s="72"/>
      <c r="S989" s="72"/>
      <c r="T989" s="72"/>
      <c r="U989" s="72"/>
      <c r="V989" s="72"/>
      <c r="W989" s="72"/>
      <c r="X989" s="72"/>
      <c r="Y989" s="72"/>
      <c r="Z989" s="72"/>
    </row>
    <row r="990" ht="14.25" customHeight="1">
      <c r="A990" s="72"/>
      <c r="B990" s="72"/>
      <c r="C990" s="72"/>
      <c r="D990" s="72"/>
      <c r="E990" s="72"/>
      <c r="F990" s="72"/>
      <c r="G990" s="72"/>
      <c r="H990" s="72"/>
      <c r="I990" s="72"/>
      <c r="J990" s="72"/>
      <c r="K990" s="72"/>
      <c r="L990" s="72"/>
      <c r="M990" s="72"/>
      <c r="N990" s="72"/>
      <c r="O990" s="72"/>
      <c r="P990" s="72"/>
      <c r="Q990" s="72"/>
      <c r="R990" s="72"/>
      <c r="S990" s="72"/>
      <c r="T990" s="72"/>
      <c r="U990" s="72"/>
      <c r="V990" s="72"/>
      <c r="W990" s="72"/>
      <c r="X990" s="72"/>
      <c r="Y990" s="72"/>
      <c r="Z990" s="72"/>
    </row>
    <row r="991" ht="14.25" customHeight="1">
      <c r="A991" s="72"/>
      <c r="B991" s="72"/>
      <c r="C991" s="72"/>
      <c r="D991" s="72"/>
      <c r="E991" s="72"/>
      <c r="F991" s="72"/>
      <c r="G991" s="72"/>
      <c r="H991" s="72"/>
      <c r="I991" s="72"/>
      <c r="J991" s="72"/>
      <c r="K991" s="72"/>
      <c r="L991" s="72"/>
      <c r="M991" s="72"/>
      <c r="N991" s="72"/>
      <c r="O991" s="72"/>
      <c r="P991" s="72"/>
      <c r="Q991" s="72"/>
      <c r="R991" s="72"/>
      <c r="S991" s="72"/>
      <c r="T991" s="72"/>
      <c r="U991" s="72"/>
      <c r="V991" s="72"/>
      <c r="W991" s="72"/>
      <c r="X991" s="72"/>
      <c r="Y991" s="72"/>
      <c r="Z991" s="72"/>
    </row>
    <row r="992" ht="14.25" customHeight="1">
      <c r="A992" s="72"/>
      <c r="B992" s="72"/>
      <c r="C992" s="72"/>
      <c r="D992" s="72"/>
      <c r="E992" s="72"/>
      <c r="F992" s="72"/>
      <c r="G992" s="72"/>
      <c r="H992" s="72"/>
      <c r="I992" s="72"/>
      <c r="J992" s="72"/>
      <c r="K992" s="72"/>
      <c r="L992" s="72"/>
      <c r="M992" s="72"/>
      <c r="N992" s="72"/>
      <c r="O992" s="72"/>
      <c r="P992" s="72"/>
      <c r="Q992" s="72"/>
      <c r="R992" s="72"/>
      <c r="S992" s="72"/>
      <c r="T992" s="72"/>
      <c r="U992" s="72"/>
      <c r="V992" s="72"/>
      <c r="W992" s="72"/>
      <c r="X992" s="72"/>
      <c r="Y992" s="72"/>
      <c r="Z992" s="72"/>
    </row>
    <row r="993" ht="14.25" customHeight="1">
      <c r="A993" s="72"/>
      <c r="B993" s="72"/>
      <c r="C993" s="72"/>
      <c r="D993" s="72"/>
      <c r="E993" s="72"/>
      <c r="F993" s="72"/>
      <c r="G993" s="72"/>
      <c r="H993" s="72"/>
      <c r="I993" s="72"/>
      <c r="J993" s="72"/>
      <c r="K993" s="72"/>
      <c r="L993" s="72"/>
      <c r="M993" s="72"/>
      <c r="N993" s="72"/>
      <c r="O993" s="72"/>
      <c r="P993" s="72"/>
      <c r="Q993" s="72"/>
      <c r="R993" s="72"/>
      <c r="S993" s="72"/>
      <c r="T993" s="72"/>
      <c r="U993" s="72"/>
      <c r="V993" s="72"/>
      <c r="W993" s="72"/>
      <c r="X993" s="72"/>
      <c r="Y993" s="72"/>
      <c r="Z993" s="72"/>
    </row>
    <row r="994" ht="14.25" customHeight="1">
      <c r="A994" s="72"/>
      <c r="B994" s="72"/>
      <c r="C994" s="72"/>
      <c r="D994" s="72"/>
      <c r="E994" s="72"/>
      <c r="F994" s="72"/>
      <c r="G994" s="72"/>
      <c r="H994" s="72"/>
      <c r="I994" s="72"/>
      <c r="J994" s="72"/>
      <c r="K994" s="72"/>
      <c r="L994" s="72"/>
      <c r="M994" s="72"/>
      <c r="N994" s="72"/>
      <c r="O994" s="72"/>
      <c r="P994" s="72"/>
      <c r="Q994" s="72"/>
      <c r="R994" s="72"/>
      <c r="S994" s="72"/>
      <c r="T994" s="72"/>
      <c r="U994" s="72"/>
      <c r="V994" s="72"/>
      <c r="W994" s="72"/>
      <c r="X994" s="72"/>
      <c r="Y994" s="72"/>
      <c r="Z994" s="72"/>
    </row>
    <row r="995" ht="14.25" customHeight="1">
      <c r="A995" s="72"/>
      <c r="B995" s="72"/>
      <c r="C995" s="72"/>
      <c r="D995" s="72"/>
      <c r="E995" s="72"/>
      <c r="F995" s="72"/>
      <c r="G995" s="72"/>
      <c r="H995" s="72"/>
      <c r="I995" s="72"/>
      <c r="J995" s="72"/>
      <c r="K995" s="72"/>
      <c r="L995" s="72"/>
      <c r="M995" s="72"/>
      <c r="N995" s="72"/>
      <c r="O995" s="72"/>
      <c r="P995" s="72"/>
      <c r="Q995" s="72"/>
      <c r="R995" s="72"/>
      <c r="S995" s="72"/>
      <c r="T995" s="72"/>
      <c r="U995" s="72"/>
      <c r="V995" s="72"/>
      <c r="W995" s="72"/>
      <c r="X995" s="72"/>
      <c r="Y995" s="72"/>
      <c r="Z995" s="72"/>
    </row>
    <row r="996" ht="14.25" customHeight="1">
      <c r="A996" s="72"/>
      <c r="B996" s="72"/>
      <c r="C996" s="72"/>
      <c r="D996" s="72"/>
      <c r="E996" s="72"/>
      <c r="F996" s="72"/>
      <c r="G996" s="72"/>
      <c r="H996" s="72"/>
      <c r="I996" s="72"/>
      <c r="J996" s="72"/>
      <c r="K996" s="72"/>
      <c r="L996" s="72"/>
      <c r="M996" s="72"/>
      <c r="N996" s="72"/>
      <c r="O996" s="72"/>
      <c r="P996" s="72"/>
      <c r="Q996" s="72"/>
      <c r="R996" s="72"/>
      <c r="S996" s="72"/>
      <c r="T996" s="72"/>
      <c r="U996" s="72"/>
      <c r="V996" s="72"/>
      <c r="W996" s="72"/>
      <c r="X996" s="72"/>
      <c r="Y996" s="72"/>
      <c r="Z996" s="72"/>
    </row>
    <row r="997" ht="14.25" customHeight="1">
      <c r="A997" s="72"/>
      <c r="B997" s="72"/>
      <c r="C997" s="72"/>
      <c r="D997" s="72"/>
      <c r="E997" s="72"/>
      <c r="F997" s="72"/>
      <c r="G997" s="72"/>
      <c r="H997" s="72"/>
      <c r="I997" s="72"/>
      <c r="J997" s="72"/>
      <c r="K997" s="72"/>
      <c r="L997" s="72"/>
      <c r="M997" s="72"/>
      <c r="N997" s="72"/>
      <c r="O997" s="72"/>
      <c r="P997" s="72"/>
      <c r="Q997" s="72"/>
      <c r="R997" s="72"/>
      <c r="S997" s="72"/>
      <c r="T997" s="72"/>
      <c r="U997" s="72"/>
      <c r="V997" s="72"/>
      <c r="W997" s="72"/>
      <c r="X997" s="72"/>
      <c r="Y997" s="72"/>
      <c r="Z997" s="72"/>
    </row>
    <row r="998" ht="14.25" customHeight="1">
      <c r="A998" s="72"/>
      <c r="B998" s="72"/>
      <c r="C998" s="72"/>
      <c r="D998" s="72"/>
      <c r="E998" s="72"/>
      <c r="F998" s="72"/>
      <c r="G998" s="72"/>
      <c r="H998" s="72"/>
      <c r="I998" s="72"/>
      <c r="J998" s="72"/>
      <c r="K998" s="72"/>
      <c r="L998" s="72"/>
      <c r="M998" s="72"/>
      <c r="N998" s="72"/>
      <c r="O998" s="72"/>
      <c r="P998" s="72"/>
      <c r="Q998" s="72"/>
      <c r="R998" s="72"/>
      <c r="S998" s="72"/>
      <c r="T998" s="72"/>
      <c r="U998" s="72"/>
      <c r="V998" s="72"/>
      <c r="W998" s="72"/>
      <c r="X998" s="72"/>
      <c r="Y998" s="72"/>
      <c r="Z998" s="72"/>
    </row>
    <row r="999" ht="14.25" customHeight="1">
      <c r="A999" s="72"/>
      <c r="B999" s="72"/>
      <c r="C999" s="72"/>
      <c r="D999" s="72"/>
      <c r="E999" s="72"/>
      <c r="F999" s="72"/>
      <c r="G999" s="72"/>
      <c r="H999" s="72"/>
      <c r="I999" s="72"/>
      <c r="J999" s="72"/>
      <c r="K999" s="72"/>
      <c r="L999" s="72"/>
      <c r="M999" s="72"/>
      <c r="N999" s="72"/>
      <c r="O999" s="72"/>
      <c r="P999" s="72"/>
      <c r="Q999" s="72"/>
      <c r="R999" s="72"/>
      <c r="S999" s="72"/>
      <c r="T999" s="72"/>
      <c r="U999" s="72"/>
      <c r="V999" s="72"/>
      <c r="W999" s="72"/>
      <c r="X999" s="72"/>
      <c r="Y999" s="72"/>
      <c r="Z999" s="72"/>
    </row>
    <row r="1000" ht="14.25" customHeight="1">
      <c r="A1000" s="72"/>
      <c r="B1000" s="72"/>
      <c r="C1000" s="72"/>
      <c r="D1000" s="72"/>
      <c r="E1000" s="72"/>
      <c r="F1000" s="72"/>
      <c r="G1000" s="72"/>
      <c r="H1000" s="72"/>
      <c r="I1000" s="72"/>
      <c r="J1000" s="72"/>
      <c r="K1000" s="72"/>
      <c r="L1000" s="72"/>
      <c r="M1000" s="72"/>
      <c r="N1000" s="72"/>
      <c r="O1000" s="72"/>
      <c r="P1000" s="72"/>
      <c r="Q1000" s="72"/>
      <c r="R1000" s="72"/>
      <c r="S1000" s="72"/>
      <c r="T1000" s="72"/>
      <c r="U1000" s="72"/>
      <c r="V1000" s="72"/>
      <c r="W1000" s="72"/>
      <c r="X1000" s="72"/>
      <c r="Y1000" s="72"/>
      <c r="Z1000" s="72"/>
    </row>
  </sheetData>
  <mergeCells count="9">
    <mergeCell ref="C18:D18"/>
    <mergeCell ref="C19:D19"/>
    <mergeCell ref="A1:L1"/>
    <mergeCell ref="C12:D12"/>
    <mergeCell ref="C13:D13"/>
    <mergeCell ref="C14:D14"/>
    <mergeCell ref="C15:D15"/>
    <mergeCell ref="C16:D16"/>
    <mergeCell ref="C17:D17"/>
  </mergeCells>
  <printOptions/>
  <pageMargins bottom="0.7480314960629921" footer="0.0" header="0.0" left="0.7086614173228347" right="0.7086614173228347" top="0.7480314960629921"/>
  <pageSetup orientation="portrait"/>
  <headerFooter>
    <oddHeader>&amp;L&amp;P&amp;C&amp;D&amp;R&amp;F</oddHeader>
    <oddFooter>&amp;L&amp;F&amp;C&amp;A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2022-01-24T08:13:08Z</dcterms:created>
  <dc:creator>Keonics 3</dc:creator>
</cp:coreProperties>
</file>