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ginner File" sheetId="1" r:id="rId4"/>
    <sheet state="visible" name="03-18 Draft" sheetId="2" r:id="rId5"/>
    <sheet state="visible" name="03-17 Draft" sheetId="3" r:id="rId6"/>
    <sheet state="visible" name="03-16 Draft" sheetId="4" r:id="rId7"/>
  </sheets>
  <definedNames/>
  <calcPr/>
</workbook>
</file>

<file path=xl/sharedStrings.xml><?xml version="1.0" encoding="utf-8"?>
<sst xmlns="http://schemas.openxmlformats.org/spreadsheetml/2006/main" count="70" uniqueCount="37">
  <si>
    <t>Category</t>
  </si>
  <si>
    <t>Jan</t>
  </si>
  <si>
    <t>Feb</t>
  </si>
  <si>
    <t>Mar</t>
  </si>
  <si>
    <t>Apr</t>
  </si>
  <si>
    <t>Total</t>
  </si>
  <si>
    <t>Average</t>
  </si>
  <si>
    <t>Percent of Total Spending</t>
  </si>
  <si>
    <t>Rent</t>
  </si>
  <si>
    <t>Utilities</t>
  </si>
  <si>
    <t>Phone</t>
  </si>
  <si>
    <t>Internet</t>
  </si>
  <si>
    <t>Food</t>
  </si>
  <si>
    <t>Entertainment</t>
  </si>
  <si>
    <t>Used autofill to find the total amounts spent</t>
  </si>
  <si>
    <t>Used absolute referencing to not change the row and column of cell F8</t>
  </si>
  <si>
    <t>% of Total Spending</t>
  </si>
  <si>
    <t>Allocation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</si>
  <si>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</si>
  <si>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</si>
  <si>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</si>
  <si>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</si>
  <si>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</si>
  <si>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</si>
  <si>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</si>
  <si>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</si>
  <si>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</si>
  <si>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</si>
  <si>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</si>
  <si>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</si>
  <si>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</si>
  <si>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</si>
  <si>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</si>
  <si>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</si>
  <si>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</si>
  <si>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</si>
  <si>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% OF YEARLY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</si>
</sst>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12</xdr:row>
      <xdr:rowOff>28575</xdr:rowOff>
    </xdr:from>
    <xdr:ext cx="3733800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152400</xdr:colOff>
      <xdr:row>0</xdr:row>
      <xdr:rowOff>152400</xdr:rowOff>
    </xdr:from>
    <xdr:ext cx="6734175" cy="3971925"/>
    <xdr:sp>
      <xdr:nvSpPr>
        <xdr:cNvPr id="3" name="Shape 3"/>
        <xdr:cNvSpPr txBox="1"/>
      </xdr:nvSpPr>
      <xdr:spPr>
        <a:xfrm rot="-1292624">
          <a:off x="2386490" y="1948088"/>
          <a:ext cx="6565158" cy="1662361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600">
              <a:solidFill>
                <a:srgbClr val="E06666"/>
              </a:solidFill>
            </a:rPr>
            <a:t>DRAFT</a:t>
          </a:r>
          <a:endParaRPr b="1" sz="9600">
            <a:solidFill>
              <a:srgbClr val="E0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25.86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4">
        <f t="shared" ref="F2:F8" si="1">SUM(B2:E2)</f>
        <v>5600</v>
      </c>
      <c r="G2" s="3">
        <f t="shared" ref="G2:G8" si="2">AVERAGE(B2:E2)</f>
        <v>1400</v>
      </c>
      <c r="H2" s="5">
        <f t="shared" ref="H2:H7" si="3">F2/$F$8</f>
        <v>0.6458309307</v>
      </c>
      <c r="J2" s="2"/>
      <c r="K2" s="2"/>
      <c r="L2" s="2"/>
      <c r="M2" s="2"/>
      <c r="N2" s="2"/>
      <c r="O2" s="2"/>
    </row>
    <row r="3">
      <c r="A3" s="6" t="s">
        <v>9</v>
      </c>
      <c r="B3" s="7">
        <v>211.0</v>
      </c>
      <c r="C3" s="7">
        <v>248.0</v>
      </c>
      <c r="D3" s="7">
        <v>154.0</v>
      </c>
      <c r="E3" s="7">
        <v>224.0</v>
      </c>
      <c r="F3" s="4">
        <f t="shared" si="1"/>
        <v>837</v>
      </c>
      <c r="G3" s="3">
        <f t="shared" si="2"/>
        <v>209.25</v>
      </c>
      <c r="H3" s="5">
        <f t="shared" si="3"/>
        <v>0.09652865875</v>
      </c>
      <c r="I3" s="2"/>
      <c r="J3" s="2"/>
      <c r="K3" s="2"/>
      <c r="L3" s="2"/>
      <c r="M3" s="2"/>
      <c r="N3" s="2"/>
      <c r="O3" s="2"/>
    </row>
    <row r="4">
      <c r="A4" s="2" t="s">
        <v>10</v>
      </c>
      <c r="B4" s="3">
        <v>75.0</v>
      </c>
      <c r="C4" s="3">
        <v>84.0</v>
      </c>
      <c r="D4" s="3">
        <v>84.0</v>
      </c>
      <c r="E4" s="3">
        <v>84.0</v>
      </c>
      <c r="F4" s="4">
        <f t="shared" si="1"/>
        <v>327</v>
      </c>
      <c r="G4" s="3">
        <f t="shared" si="2"/>
        <v>81.75</v>
      </c>
      <c r="H4" s="5">
        <f t="shared" si="3"/>
        <v>0.03771191327</v>
      </c>
      <c r="I4" s="2"/>
      <c r="J4" s="2"/>
      <c r="K4" s="2"/>
      <c r="L4" s="2"/>
      <c r="M4" s="2"/>
      <c r="N4" s="2"/>
      <c r="O4" s="2"/>
    </row>
    <row r="5">
      <c r="A5" s="2" t="s">
        <v>11</v>
      </c>
      <c r="B5" s="3">
        <v>50.0</v>
      </c>
      <c r="C5" s="3">
        <v>50.0</v>
      </c>
      <c r="D5" s="3">
        <v>50.0</v>
      </c>
      <c r="E5" s="3">
        <v>50.0</v>
      </c>
      <c r="F5" s="4">
        <f t="shared" si="1"/>
        <v>200</v>
      </c>
      <c r="G5" s="3">
        <f t="shared" si="2"/>
        <v>50</v>
      </c>
      <c r="H5" s="5">
        <f t="shared" si="3"/>
        <v>0.02306539038</v>
      </c>
      <c r="I5" s="2"/>
      <c r="J5" s="2"/>
      <c r="K5" s="2"/>
      <c r="L5" s="2"/>
      <c r="M5" s="2"/>
      <c r="N5" s="2"/>
      <c r="O5" s="2"/>
    </row>
    <row r="6">
      <c r="A6" s="6" t="s">
        <v>12</v>
      </c>
      <c r="B6" s="7">
        <v>300.0</v>
      </c>
      <c r="C6" s="7">
        <v>333.0</v>
      </c>
      <c r="D6" s="7">
        <v>243.0</v>
      </c>
      <c r="E6" s="7">
        <v>440.0</v>
      </c>
      <c r="F6" s="4">
        <f t="shared" si="1"/>
        <v>1316</v>
      </c>
      <c r="G6" s="3">
        <f t="shared" si="2"/>
        <v>329</v>
      </c>
      <c r="H6" s="5">
        <f t="shared" si="3"/>
        <v>0.1517702687</v>
      </c>
      <c r="I6" s="2"/>
      <c r="J6" s="2"/>
      <c r="K6" s="2"/>
      <c r="L6" s="2"/>
      <c r="M6" s="2"/>
      <c r="N6" s="2"/>
      <c r="O6" s="2"/>
    </row>
    <row r="7">
      <c r="A7" s="6" t="s">
        <v>13</v>
      </c>
      <c r="B7" s="7">
        <v>150.0</v>
      </c>
      <c r="C7" s="7">
        <v>74.0</v>
      </c>
      <c r="D7" s="7">
        <v>57.0</v>
      </c>
      <c r="E7" s="7">
        <v>110.0</v>
      </c>
      <c r="F7" s="4">
        <f t="shared" si="1"/>
        <v>391</v>
      </c>
      <c r="G7" s="3">
        <f t="shared" si="2"/>
        <v>97.75</v>
      </c>
      <c r="H7" s="5">
        <f t="shared" si="3"/>
        <v>0.0450928382</v>
      </c>
      <c r="I7" s="2"/>
      <c r="J7" s="2"/>
      <c r="K7" s="2"/>
      <c r="L7" s="2"/>
      <c r="M7" s="2"/>
      <c r="N7" s="2"/>
      <c r="O7" s="2"/>
    </row>
    <row r="8">
      <c r="A8" s="8" t="s">
        <v>5</v>
      </c>
      <c r="B8" s="4">
        <f t="shared" ref="B8:E8" si="4">sum(B2:B7)</f>
        <v>2186</v>
      </c>
      <c r="C8" s="4">
        <f t="shared" si="4"/>
        <v>2189</v>
      </c>
      <c r="D8" s="4">
        <f t="shared" si="4"/>
        <v>1988</v>
      </c>
      <c r="E8" s="4">
        <f t="shared" si="4"/>
        <v>2308</v>
      </c>
      <c r="F8" s="4">
        <f t="shared" si="1"/>
        <v>8671</v>
      </c>
      <c r="G8" s="3">
        <f t="shared" si="2"/>
        <v>2167.75</v>
      </c>
      <c r="H8" s="5"/>
      <c r="I8" s="2"/>
      <c r="J8" s="2"/>
      <c r="K8" s="2"/>
      <c r="L8" s="2"/>
      <c r="M8" s="2"/>
      <c r="N8" s="2"/>
      <c r="O8" s="2"/>
    </row>
    <row r="9">
      <c r="A9" s="2"/>
      <c r="B9" s="9" t="s">
        <v>14</v>
      </c>
      <c r="C9" s="2"/>
      <c r="D9" s="2"/>
      <c r="E9" s="2"/>
      <c r="F9" s="2"/>
      <c r="G9" s="2"/>
      <c r="H9" s="10" t="s">
        <v>15</v>
      </c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18.14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2"/>
      <c r="J1" s="2"/>
      <c r="K1" s="2"/>
      <c r="L1" s="2"/>
      <c r="M1" s="2"/>
      <c r="N1" s="2"/>
      <c r="O1" s="2"/>
    </row>
    <row r="2">
      <c r="A2" s="2" t="s">
        <v>8</v>
      </c>
      <c r="B2" s="7">
        <v>750.0</v>
      </c>
      <c r="C2" s="7">
        <v>750.0</v>
      </c>
      <c r="D2" s="7">
        <v>750.0</v>
      </c>
      <c r="E2" s="7">
        <v>750.0</v>
      </c>
      <c r="F2" s="3">
        <f t="shared" ref="F2:F7" si="1">SUM(B2:E2)</f>
        <v>3000</v>
      </c>
      <c r="G2" s="3">
        <f t="shared" ref="G2:G8" si="2">AVERAGE(B2:E2)</f>
        <v>750</v>
      </c>
      <c r="H2" s="5">
        <f t="shared" ref="H2:H7" si="3">F2/$F$8</f>
        <v>0.4941525284</v>
      </c>
      <c r="I2" s="2"/>
      <c r="J2" s="2"/>
      <c r="K2" s="2"/>
      <c r="L2" s="2"/>
      <c r="M2" s="2"/>
      <c r="N2" s="2"/>
      <c r="O2" s="2"/>
    </row>
    <row r="3">
      <c r="A3" s="6" t="s">
        <v>9</v>
      </c>
      <c r="B3" s="7">
        <v>211.0</v>
      </c>
      <c r="C3" s="7">
        <v>248.0</v>
      </c>
      <c r="D3" s="7">
        <v>154.0</v>
      </c>
      <c r="E3" s="7">
        <v>224.0</v>
      </c>
      <c r="F3" s="3">
        <f t="shared" si="1"/>
        <v>837</v>
      </c>
      <c r="G3" s="3">
        <f t="shared" si="2"/>
        <v>209.25</v>
      </c>
      <c r="H3" s="5">
        <f t="shared" si="3"/>
        <v>0.1378685554</v>
      </c>
      <c r="I3" s="2"/>
      <c r="J3" s="2"/>
      <c r="K3" s="2"/>
      <c r="L3" s="2"/>
      <c r="M3" s="2"/>
      <c r="N3" s="2"/>
      <c r="O3" s="2"/>
    </row>
    <row r="4">
      <c r="A4" s="2" t="s">
        <v>10</v>
      </c>
      <c r="B4" s="3">
        <v>75.0</v>
      </c>
      <c r="C4" s="3">
        <v>84.0</v>
      </c>
      <c r="D4" s="3">
        <v>84.0</v>
      </c>
      <c r="E4" s="3">
        <v>84.0</v>
      </c>
      <c r="F4" s="3">
        <f t="shared" si="1"/>
        <v>327</v>
      </c>
      <c r="G4" s="3">
        <f t="shared" si="2"/>
        <v>81.75</v>
      </c>
      <c r="H4" s="5">
        <f t="shared" si="3"/>
        <v>0.0538626256</v>
      </c>
      <c r="I4" s="2"/>
      <c r="J4" s="2"/>
      <c r="K4" s="2"/>
      <c r="L4" s="2"/>
      <c r="M4" s="2"/>
      <c r="N4" s="2"/>
      <c r="O4" s="2"/>
    </row>
    <row r="5">
      <c r="A5" s="2" t="s">
        <v>11</v>
      </c>
      <c r="B5" s="3">
        <v>50.0</v>
      </c>
      <c r="C5" s="3">
        <v>50.0</v>
      </c>
      <c r="D5" s="3">
        <v>50.0</v>
      </c>
      <c r="E5" s="3">
        <v>50.0</v>
      </c>
      <c r="F5" s="3">
        <f t="shared" si="1"/>
        <v>200</v>
      </c>
      <c r="G5" s="3">
        <f t="shared" si="2"/>
        <v>50</v>
      </c>
      <c r="H5" s="5">
        <f t="shared" si="3"/>
        <v>0.03294350189</v>
      </c>
      <c r="I5" s="2"/>
      <c r="J5" s="2"/>
      <c r="K5" s="2"/>
      <c r="L5" s="2"/>
      <c r="M5" s="2"/>
      <c r="N5" s="2"/>
      <c r="O5" s="2"/>
    </row>
    <row r="6">
      <c r="A6" s="6" t="s">
        <v>12</v>
      </c>
      <c r="B6" s="7">
        <v>300.0</v>
      </c>
      <c r="C6" s="7">
        <v>333.0</v>
      </c>
      <c r="D6" s="7">
        <v>243.0</v>
      </c>
      <c r="E6" s="7">
        <v>440.0</v>
      </c>
      <c r="F6" s="3">
        <f t="shared" si="1"/>
        <v>1316</v>
      </c>
      <c r="G6" s="3">
        <f t="shared" si="2"/>
        <v>329</v>
      </c>
      <c r="H6" s="5">
        <f t="shared" si="3"/>
        <v>0.2167682425</v>
      </c>
      <c r="I6" s="2"/>
      <c r="J6" s="2"/>
      <c r="K6" s="2"/>
      <c r="L6" s="2"/>
      <c r="M6" s="2"/>
      <c r="N6" s="2"/>
      <c r="O6" s="2"/>
    </row>
    <row r="7">
      <c r="A7" s="6" t="s">
        <v>13</v>
      </c>
      <c r="B7" s="7">
        <v>150.0</v>
      </c>
      <c r="C7" s="7">
        <v>74.0</v>
      </c>
      <c r="D7" s="7">
        <v>57.0</v>
      </c>
      <c r="E7" s="7">
        <v>110.0</v>
      </c>
      <c r="F7" s="3">
        <f t="shared" si="1"/>
        <v>391</v>
      </c>
      <c r="G7" s="3">
        <f t="shared" si="2"/>
        <v>97.75</v>
      </c>
      <c r="H7" s="5">
        <f t="shared" si="3"/>
        <v>0.0644045462</v>
      </c>
      <c r="I7" s="2"/>
      <c r="J7" s="2"/>
      <c r="K7" s="2"/>
      <c r="L7" s="2"/>
      <c r="M7" s="2"/>
      <c r="N7" s="2"/>
      <c r="O7" s="2"/>
    </row>
    <row r="8">
      <c r="A8" s="8" t="s">
        <v>5</v>
      </c>
      <c r="B8" s="4">
        <f t="shared" ref="B8:F8" si="4">SUM(B2:B7)</f>
        <v>1536</v>
      </c>
      <c r="C8" s="4">
        <f t="shared" si="4"/>
        <v>1539</v>
      </c>
      <c r="D8" s="4">
        <f t="shared" si="4"/>
        <v>1338</v>
      </c>
      <c r="E8" s="4">
        <f t="shared" si="4"/>
        <v>1658</v>
      </c>
      <c r="F8" s="4">
        <f t="shared" si="4"/>
        <v>6071</v>
      </c>
      <c r="G8" s="4">
        <f t="shared" si="2"/>
        <v>1517.75</v>
      </c>
      <c r="H8" s="5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8" width="10.71"/>
    <col customWidth="1" min="9" max="16" width="8.71"/>
  </cols>
  <sheetData>
    <row r="1">
      <c r="A1" s="1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2"/>
      <c r="J1" s="2"/>
      <c r="K1" s="2"/>
      <c r="L1" s="2"/>
      <c r="M1" s="2"/>
      <c r="N1" s="2"/>
      <c r="O1" s="2"/>
      <c r="P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3">
        <f t="shared" ref="F2:F8" si="1">SUM(B2:E2)</f>
        <v>5600</v>
      </c>
      <c r="G2" s="3">
        <f t="shared" ref="G2:G9" si="2">AVERAGE(B2:E2)</f>
        <v>1400</v>
      </c>
      <c r="H2" s="5">
        <f t="shared" ref="H2:H8" si="3">F2/$F$9</f>
        <v>0.6594441828</v>
      </c>
      <c r="I2" s="2"/>
      <c r="J2" s="2"/>
      <c r="K2" s="2"/>
      <c r="L2" s="2"/>
      <c r="M2" s="2"/>
      <c r="N2" s="2"/>
      <c r="O2" s="2"/>
      <c r="P2" s="2"/>
    </row>
    <row r="3">
      <c r="A3" s="2" t="s">
        <v>18</v>
      </c>
      <c r="B3" s="3">
        <v>168.0</v>
      </c>
      <c r="C3" s="3">
        <v>150.0</v>
      </c>
      <c r="D3" s="3">
        <v>88.0</v>
      </c>
      <c r="E3" s="3">
        <v>90.0</v>
      </c>
      <c r="F3" s="3">
        <f t="shared" si="1"/>
        <v>496</v>
      </c>
      <c r="G3" s="3">
        <f t="shared" si="2"/>
        <v>124</v>
      </c>
      <c r="H3" s="5">
        <f t="shared" si="3"/>
        <v>0.05840791333</v>
      </c>
      <c r="I3" s="2"/>
      <c r="J3" s="2"/>
      <c r="K3" s="2"/>
      <c r="L3" s="2"/>
      <c r="M3" s="2"/>
      <c r="N3" s="2"/>
      <c r="O3" s="2"/>
      <c r="P3" s="2"/>
    </row>
    <row r="4">
      <c r="A4" s="2" t="s">
        <v>19</v>
      </c>
      <c r="B4" s="3">
        <v>35.0</v>
      </c>
      <c r="C4" s="3">
        <v>40.0</v>
      </c>
      <c r="D4" s="3">
        <v>45.0</v>
      </c>
      <c r="E4" s="3">
        <v>42.0</v>
      </c>
      <c r="F4" s="3">
        <f t="shared" si="1"/>
        <v>162</v>
      </c>
      <c r="G4" s="3">
        <f t="shared" si="2"/>
        <v>40.5</v>
      </c>
      <c r="H4" s="5">
        <f t="shared" si="3"/>
        <v>0.01907677814</v>
      </c>
      <c r="I4" s="2"/>
      <c r="J4" s="2"/>
      <c r="K4" s="2"/>
      <c r="L4" s="2"/>
      <c r="M4" s="2"/>
      <c r="N4" s="2"/>
      <c r="O4" s="2"/>
      <c r="P4" s="2"/>
    </row>
    <row r="5">
      <c r="A5" s="2" t="s">
        <v>10</v>
      </c>
      <c r="B5" s="3">
        <v>75.0</v>
      </c>
      <c r="C5" s="3">
        <v>84.0</v>
      </c>
      <c r="D5" s="3">
        <v>84.0</v>
      </c>
      <c r="E5" s="3">
        <v>84.0</v>
      </c>
      <c r="F5" s="3">
        <f t="shared" si="1"/>
        <v>327</v>
      </c>
      <c r="G5" s="3">
        <f t="shared" si="2"/>
        <v>81.75</v>
      </c>
      <c r="H5" s="5">
        <f t="shared" si="3"/>
        <v>0.03850682996</v>
      </c>
      <c r="I5" s="2"/>
      <c r="J5" s="2"/>
      <c r="K5" s="2"/>
      <c r="L5" s="2"/>
      <c r="M5" s="2"/>
      <c r="N5" s="2"/>
      <c r="O5" s="2"/>
      <c r="P5" s="2"/>
    </row>
    <row r="6">
      <c r="A6" s="2" t="s">
        <v>11</v>
      </c>
      <c r="B6" s="3">
        <v>50.0</v>
      </c>
      <c r="C6" s="3">
        <v>50.0</v>
      </c>
      <c r="D6" s="3">
        <v>50.0</v>
      </c>
      <c r="E6" s="3">
        <v>50.0</v>
      </c>
      <c r="F6" s="3">
        <f t="shared" si="1"/>
        <v>200</v>
      </c>
      <c r="G6" s="3">
        <f t="shared" si="2"/>
        <v>50</v>
      </c>
      <c r="H6" s="5">
        <f t="shared" si="3"/>
        <v>0.02355157796</v>
      </c>
      <c r="I6" s="2"/>
      <c r="J6" s="2"/>
      <c r="K6" s="2"/>
      <c r="L6" s="2"/>
      <c r="M6" s="2"/>
      <c r="N6" s="2"/>
      <c r="O6" s="2"/>
      <c r="P6" s="2"/>
    </row>
    <row r="7">
      <c r="A7" s="6" t="s">
        <v>12</v>
      </c>
      <c r="B7" s="7">
        <v>300.0</v>
      </c>
      <c r="C7" s="7">
        <v>333.0</v>
      </c>
      <c r="D7" s="7">
        <v>243.0</v>
      </c>
      <c r="E7" s="7">
        <v>440.0</v>
      </c>
      <c r="F7" s="3">
        <f t="shared" si="1"/>
        <v>1316</v>
      </c>
      <c r="G7" s="3">
        <f t="shared" si="2"/>
        <v>329</v>
      </c>
      <c r="H7" s="5">
        <f t="shared" si="3"/>
        <v>0.1549693829</v>
      </c>
      <c r="I7" s="2"/>
      <c r="J7" s="2"/>
      <c r="K7" s="2"/>
      <c r="L7" s="2"/>
      <c r="M7" s="2"/>
      <c r="N7" s="2"/>
      <c r="O7" s="2"/>
      <c r="P7" s="2"/>
    </row>
    <row r="8">
      <c r="A8" s="6" t="s">
        <v>13</v>
      </c>
      <c r="B8" s="7">
        <v>150.0</v>
      </c>
      <c r="C8" s="7">
        <v>74.0</v>
      </c>
      <c r="D8" s="7">
        <v>57.0</v>
      </c>
      <c r="E8" s="7">
        <v>110.0</v>
      </c>
      <c r="F8" s="3">
        <f t="shared" si="1"/>
        <v>391</v>
      </c>
      <c r="G8" s="3">
        <f t="shared" si="2"/>
        <v>97.75</v>
      </c>
      <c r="H8" s="5">
        <f t="shared" si="3"/>
        <v>0.0460433349</v>
      </c>
      <c r="I8" s="2"/>
      <c r="J8" s="2"/>
      <c r="K8" s="2"/>
      <c r="L8" s="2"/>
      <c r="M8" s="2"/>
      <c r="N8" s="2"/>
      <c r="O8" s="2"/>
      <c r="P8" s="2"/>
    </row>
    <row r="9">
      <c r="A9" s="8" t="s">
        <v>5</v>
      </c>
      <c r="B9" s="4">
        <f t="shared" ref="B9:F9" si="4">SUM(B2:B8)</f>
        <v>2178</v>
      </c>
      <c r="C9" s="4">
        <f t="shared" si="4"/>
        <v>2131</v>
      </c>
      <c r="D9" s="4">
        <f t="shared" si="4"/>
        <v>1967</v>
      </c>
      <c r="E9" s="4">
        <f t="shared" si="4"/>
        <v>2216</v>
      </c>
      <c r="F9" s="4">
        <f t="shared" si="4"/>
        <v>8492</v>
      </c>
      <c r="G9" s="4">
        <f t="shared" si="2"/>
        <v>2123</v>
      </c>
      <c r="H9" s="5"/>
      <c r="I9" s="2"/>
      <c r="J9" s="2"/>
      <c r="K9" s="2"/>
      <c r="L9" s="2"/>
      <c r="M9" s="2"/>
      <c r="N9" s="2"/>
      <c r="O9" s="2"/>
      <c r="P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4" width="11.57"/>
    <col customWidth="1" min="15" max="17" width="9.14"/>
    <col customWidth="1" min="18" max="18" width="19.86"/>
    <col customWidth="1" min="19" max="26" width="8.71"/>
  </cols>
  <sheetData>
    <row r="1">
      <c r="A1" s="2"/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30</v>
      </c>
      <c r="M1" s="12" t="s">
        <v>31</v>
      </c>
      <c r="N1" s="12" t="s">
        <v>32</v>
      </c>
      <c r="O1" s="12" t="s">
        <v>33</v>
      </c>
      <c r="P1" s="12" t="s">
        <v>34</v>
      </c>
      <c r="Q1" s="12" t="s">
        <v>35</v>
      </c>
      <c r="R1" s="12" t="s">
        <v>36</v>
      </c>
      <c r="S1" s="2"/>
      <c r="T1" s="2"/>
      <c r="U1" s="2"/>
      <c r="V1" s="2"/>
      <c r="W1" s="2"/>
      <c r="X1" s="2"/>
      <c r="Y1" s="2"/>
      <c r="Z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3">
        <v>1400.0</v>
      </c>
      <c r="G2" s="3">
        <v>1400.0</v>
      </c>
      <c r="H2" s="3">
        <v>1400.0</v>
      </c>
      <c r="I2" s="3">
        <v>1400.0</v>
      </c>
      <c r="J2" s="3">
        <v>1400.0</v>
      </c>
      <c r="K2" s="3">
        <v>1500.0</v>
      </c>
      <c r="L2" s="3">
        <v>1500.0</v>
      </c>
      <c r="M2" s="3">
        <v>1500.0</v>
      </c>
      <c r="N2" s="3">
        <f t="shared" ref="N2:N6" si="1">SUM(B2:M2)</f>
        <v>17100</v>
      </c>
      <c r="O2" s="3">
        <f t="shared" ref="O2:O7" si="2">AVERAGE(B2:M2)</f>
        <v>1425</v>
      </c>
      <c r="P2" s="3">
        <f t="shared" ref="P2:P7" si="3">MIN(B2:M2)</f>
        <v>1400</v>
      </c>
      <c r="Q2" s="3">
        <f t="shared" ref="Q2:Q7" si="4">MAX(B2:M2)</f>
        <v>1500</v>
      </c>
      <c r="R2" s="5">
        <f t="shared" ref="R2:R7" si="5">N2/$N$7</f>
        <v>0.8199865733</v>
      </c>
      <c r="S2" s="2"/>
      <c r="T2" s="2"/>
      <c r="U2" s="2"/>
      <c r="V2" s="2"/>
      <c r="W2" s="2"/>
      <c r="X2" s="2"/>
      <c r="Y2" s="2"/>
      <c r="Z2" s="2"/>
    </row>
    <row r="3">
      <c r="A3" s="2" t="s">
        <v>18</v>
      </c>
      <c r="B3" s="3">
        <v>168.0</v>
      </c>
      <c r="C3" s="3">
        <v>150.0</v>
      </c>
      <c r="D3" s="3">
        <v>88.0</v>
      </c>
      <c r="E3" s="3">
        <v>90.0</v>
      </c>
      <c r="F3" s="3">
        <v>110.0</v>
      </c>
      <c r="G3" s="3">
        <v>125.0</v>
      </c>
      <c r="H3" s="3">
        <v>130.0</v>
      </c>
      <c r="I3" s="3">
        <v>133.0</v>
      </c>
      <c r="J3" s="3">
        <v>120.0</v>
      </c>
      <c r="K3" s="3">
        <v>101.0</v>
      </c>
      <c r="L3" s="3">
        <v>95.0</v>
      </c>
      <c r="M3" s="3">
        <v>144.0</v>
      </c>
      <c r="N3" s="3">
        <f t="shared" si="1"/>
        <v>1454</v>
      </c>
      <c r="O3" s="3">
        <f t="shared" si="2"/>
        <v>121.1666667</v>
      </c>
      <c r="P3" s="3">
        <f t="shared" si="3"/>
        <v>88</v>
      </c>
      <c r="Q3" s="3">
        <f t="shared" si="4"/>
        <v>168</v>
      </c>
      <c r="R3" s="5">
        <f t="shared" si="5"/>
        <v>0.06972283495</v>
      </c>
      <c r="S3" s="2"/>
      <c r="T3" s="2"/>
      <c r="U3" s="2"/>
      <c r="V3" s="2"/>
      <c r="W3" s="2"/>
      <c r="X3" s="2"/>
      <c r="Y3" s="2"/>
      <c r="Z3" s="2"/>
    </row>
    <row r="4">
      <c r="A4" s="2" t="s">
        <v>19</v>
      </c>
      <c r="B4" s="3">
        <v>35.0</v>
      </c>
      <c r="C4" s="3">
        <v>40.0</v>
      </c>
      <c r="D4" s="3">
        <v>45.0</v>
      </c>
      <c r="E4" s="3">
        <v>42.0</v>
      </c>
      <c r="F4" s="3">
        <v>50.0</v>
      </c>
      <c r="G4" s="3">
        <v>60.0</v>
      </c>
      <c r="H4" s="3">
        <v>75.0</v>
      </c>
      <c r="I4" s="3">
        <v>39.0</v>
      </c>
      <c r="J4" s="3">
        <v>45.0</v>
      </c>
      <c r="K4" s="3">
        <v>43.0</v>
      </c>
      <c r="L4" s="3">
        <v>40.0</v>
      </c>
      <c r="M4" s="3">
        <v>39.0</v>
      </c>
      <c r="N4" s="3">
        <f t="shared" si="1"/>
        <v>553</v>
      </c>
      <c r="O4" s="3">
        <f t="shared" si="2"/>
        <v>46.08333333</v>
      </c>
      <c r="P4" s="3">
        <f t="shared" si="3"/>
        <v>35</v>
      </c>
      <c r="Q4" s="3">
        <f t="shared" si="4"/>
        <v>75</v>
      </c>
      <c r="R4" s="5">
        <f t="shared" si="5"/>
        <v>0.02651769445</v>
      </c>
      <c r="S4" s="2"/>
      <c r="T4" s="2"/>
      <c r="U4" s="2"/>
      <c r="V4" s="2"/>
      <c r="W4" s="2"/>
      <c r="X4" s="2"/>
      <c r="Y4" s="2"/>
      <c r="Z4" s="2"/>
    </row>
    <row r="5">
      <c r="A5" s="2" t="s">
        <v>10</v>
      </c>
      <c r="B5" s="3">
        <v>75.0</v>
      </c>
      <c r="C5" s="3">
        <v>84.0</v>
      </c>
      <c r="D5" s="3">
        <v>84.0</v>
      </c>
      <c r="E5" s="3">
        <v>84.0</v>
      </c>
      <c r="F5" s="3">
        <v>84.0</v>
      </c>
      <c r="G5" s="3">
        <v>84.0</v>
      </c>
      <c r="H5" s="3">
        <v>102.0</v>
      </c>
      <c r="I5" s="3">
        <v>102.0</v>
      </c>
      <c r="J5" s="3">
        <v>102.0</v>
      </c>
      <c r="K5" s="3">
        <v>102.0</v>
      </c>
      <c r="L5" s="3">
        <v>102.0</v>
      </c>
      <c r="M5" s="3">
        <v>102.0</v>
      </c>
      <c r="N5" s="3">
        <f t="shared" si="1"/>
        <v>1107</v>
      </c>
      <c r="O5" s="3">
        <f t="shared" si="2"/>
        <v>92.25</v>
      </c>
      <c r="P5" s="3">
        <f t="shared" si="3"/>
        <v>75</v>
      </c>
      <c r="Q5" s="3">
        <f t="shared" si="4"/>
        <v>102</v>
      </c>
      <c r="R5" s="5">
        <f t="shared" si="5"/>
        <v>0.05308334133</v>
      </c>
      <c r="S5" s="2"/>
      <c r="T5" s="2"/>
      <c r="U5" s="2"/>
      <c r="V5" s="2"/>
      <c r="W5" s="2"/>
      <c r="X5" s="2"/>
      <c r="Y5" s="2"/>
      <c r="Z5" s="2"/>
    </row>
    <row r="6">
      <c r="A6" s="2" t="s">
        <v>11</v>
      </c>
      <c r="B6" s="3">
        <v>50.0</v>
      </c>
      <c r="C6" s="3">
        <v>50.0</v>
      </c>
      <c r="D6" s="3">
        <v>50.0</v>
      </c>
      <c r="E6" s="3">
        <v>50.0</v>
      </c>
      <c r="F6" s="3">
        <v>55.0</v>
      </c>
      <c r="G6" s="3">
        <v>55.0</v>
      </c>
      <c r="H6" s="3">
        <v>55.0</v>
      </c>
      <c r="I6" s="3">
        <v>55.0</v>
      </c>
      <c r="J6" s="3">
        <v>55.0</v>
      </c>
      <c r="K6" s="3">
        <v>55.0</v>
      </c>
      <c r="L6" s="3">
        <v>55.0</v>
      </c>
      <c r="M6" s="3">
        <v>55.0</v>
      </c>
      <c r="N6" s="3">
        <f t="shared" si="1"/>
        <v>640</v>
      </c>
      <c r="O6" s="3">
        <f t="shared" si="2"/>
        <v>53.33333333</v>
      </c>
      <c r="P6" s="3">
        <f t="shared" si="3"/>
        <v>50</v>
      </c>
      <c r="Q6" s="3">
        <f t="shared" si="4"/>
        <v>55</v>
      </c>
      <c r="R6" s="5">
        <f t="shared" si="5"/>
        <v>0.03068955596</v>
      </c>
      <c r="S6" s="2"/>
      <c r="T6" s="2"/>
      <c r="U6" s="2"/>
      <c r="V6" s="2"/>
      <c r="W6" s="2"/>
      <c r="X6" s="2"/>
      <c r="Y6" s="2"/>
      <c r="Z6" s="2"/>
    </row>
    <row r="7">
      <c r="A7" s="6" t="s">
        <v>32</v>
      </c>
      <c r="B7" s="3">
        <f t="shared" ref="B7:N7" si="6">SUM(B2:B6)</f>
        <v>1728</v>
      </c>
      <c r="C7" s="3">
        <f t="shared" si="6"/>
        <v>1724</v>
      </c>
      <c r="D7" s="3">
        <f t="shared" si="6"/>
        <v>1667</v>
      </c>
      <c r="E7" s="3">
        <f t="shared" si="6"/>
        <v>1666</v>
      </c>
      <c r="F7" s="3">
        <f t="shared" si="6"/>
        <v>1699</v>
      </c>
      <c r="G7" s="3">
        <f t="shared" si="6"/>
        <v>1724</v>
      </c>
      <c r="H7" s="3">
        <f t="shared" si="6"/>
        <v>1762</v>
      </c>
      <c r="I7" s="3">
        <f t="shared" si="6"/>
        <v>1729</v>
      </c>
      <c r="J7" s="3">
        <f t="shared" si="6"/>
        <v>1722</v>
      </c>
      <c r="K7" s="3">
        <f t="shared" si="6"/>
        <v>1801</v>
      </c>
      <c r="L7" s="3">
        <f t="shared" si="6"/>
        <v>1792</v>
      </c>
      <c r="M7" s="3">
        <f t="shared" si="6"/>
        <v>1840</v>
      </c>
      <c r="N7" s="3">
        <f t="shared" si="6"/>
        <v>20854</v>
      </c>
      <c r="O7" s="3">
        <f t="shared" si="2"/>
        <v>1737.833333</v>
      </c>
      <c r="P7" s="3">
        <f t="shared" si="3"/>
        <v>1666</v>
      </c>
      <c r="Q7" s="3">
        <f t="shared" si="4"/>
        <v>1840</v>
      </c>
      <c r="R7" s="5">
        <f t="shared" si="5"/>
        <v>1</v>
      </c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