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Projects\ConnectFourRL\"/>
    </mc:Choice>
  </mc:AlternateContent>
  <xr:revisionPtr revIDLastSave="0" documentId="13_ncr:1_{0AA9B853-EE21-458A-81FD-BC9A4BA940E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1" l="1"/>
  <c r="M8" i="1"/>
  <c r="O8" i="1" s="1"/>
  <c r="O3" i="1"/>
  <c r="O4" i="1"/>
  <c r="O5" i="1"/>
  <c r="O6" i="1"/>
  <c r="O7" i="1"/>
  <c r="O9" i="1"/>
  <c r="O2" i="1"/>
  <c r="N3" i="1"/>
  <c r="N4" i="1"/>
  <c r="N5" i="1"/>
  <c r="N6" i="1"/>
  <c r="N7" i="1"/>
  <c r="N8" i="1"/>
  <c r="N9" i="1"/>
  <c r="N2" i="1"/>
  <c r="M9" i="1"/>
  <c r="M3" i="1"/>
  <c r="M4" i="1"/>
  <c r="M5" i="1"/>
  <c r="M6" i="1"/>
  <c r="M7" i="1"/>
  <c r="M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2" i="1"/>
  <c r="K2" i="1" a="1"/>
  <c r="K2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2" i="1" a="1"/>
  <c r="L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E31" i="1"/>
  <c r="J7" i="1" s="1"/>
  <c r="E18" i="1"/>
  <c r="J5" i="1" s="1"/>
  <c r="E25" i="1"/>
  <c r="J6" i="1" s="1"/>
  <c r="E41" i="1"/>
  <c r="J9" i="1" s="1"/>
  <c r="E11" i="1"/>
  <c r="J3" i="1" s="1"/>
  <c r="E15" i="1"/>
  <c r="J4" i="1" s="1"/>
  <c r="E39" i="1"/>
  <c r="E3" i="1"/>
  <c r="E4" i="1"/>
  <c r="E5" i="1"/>
  <c r="E6" i="1"/>
  <c r="E7" i="1"/>
  <c r="E8" i="1"/>
  <c r="E9" i="1"/>
  <c r="E32" i="1"/>
  <c r="E33" i="1"/>
  <c r="E34" i="1"/>
  <c r="E35" i="1"/>
  <c r="E36" i="1"/>
  <c r="E37" i="1"/>
  <c r="E19" i="1"/>
  <c r="E20" i="1"/>
  <c r="E21" i="1"/>
  <c r="E22" i="1"/>
  <c r="E23" i="1"/>
  <c r="E26" i="1"/>
  <c r="E27" i="1"/>
  <c r="E28" i="1"/>
  <c r="E29" i="1"/>
  <c r="E42" i="1"/>
  <c r="E43" i="1"/>
  <c r="E44" i="1"/>
  <c r="E12" i="1"/>
  <c r="E13" i="1"/>
  <c r="E16" i="1"/>
  <c r="E10" i="1"/>
  <c r="E38" i="1"/>
  <c r="E24" i="1"/>
  <c r="E30" i="1"/>
  <c r="E45" i="1"/>
  <c r="E14" i="1"/>
  <c r="E17" i="1"/>
  <c r="E40" i="1"/>
  <c r="E2" i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<sst xmlns="http://schemas.openxmlformats.org/spreadsheetml/2006/main" count="108" uniqueCount="19">
  <si>
    <t>Model</t>
  </si>
  <si>
    <t>Opponent</t>
  </si>
  <si>
    <t>Win rate</t>
  </si>
  <si>
    <t>Tie rate</t>
  </si>
  <si>
    <t>AverageJoe</t>
  </si>
  <si>
    <t>random</t>
  </si>
  <si>
    <t>Defender</t>
  </si>
  <si>
    <t>BasicBitch</t>
  </si>
  <si>
    <t>BasicBitchV2</t>
  </si>
  <si>
    <t>TequilaBoiV2</t>
  </si>
  <si>
    <t>AverageJoeV3</t>
  </si>
  <si>
    <t>AverageJoeV4</t>
  </si>
  <si>
    <t>LastHopeBoi</t>
  </si>
  <si>
    <t>minimax</t>
  </si>
  <si>
    <t>ModelWin</t>
  </si>
  <si>
    <t>Wins</t>
  </si>
  <si>
    <t>sumModel</t>
  </si>
  <si>
    <t>sumOpponent</t>
  </si>
  <si>
    <t>AVRWINRATE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</si>
</sst>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CE80C0-4CA9-4CF2-B4CA-9336768BA3F9}" name="Tabel1" displayName="Tabel1" ref="A1:E45" totalsRowShown="0" headerRowDxfId="0">
  <autoFilter ref="A1:E45" xr:uid="{68F0084A-8718-47E2-8B05-3A7286DCB820}"/>
  <sortState xmlns:xlrd2="http://schemas.microsoft.com/office/spreadsheetml/2017/richdata2" ref="A2:E45">
    <sortCondition ref="A1:A45"/>
  </sortState>
  <tableColumns count="5">
    <tableColumn id="1" xr3:uid="{3ECA7FA0-C57F-4BAF-991F-4D72AB403F75}" name="Model"/>
    <tableColumn id="2" xr3:uid="{86BEEECB-3E83-49FB-937A-AD6918B8C17D}" name="Opponent"/>
    <tableColumn id="3" xr3:uid="{EA471408-CA81-4F7F-A227-F1770114EAB4}" name="Win rate"/>
    <tableColumn id="4" xr3:uid="{16AF891F-4F95-437F-A980-2ED95855E7FF}" name="Tie rate"/>
    <tableColumn id="5" xr3:uid="{E8D10835-B069-448F-8823-73E9B3A45881}" name="ModelWin">
      <calculatedColumnFormula>IF(C2&gt;0.5, 1,0)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workbookViewId="0">
      <selection activeCell="K22" sqref="K22"/>
    </sheetView>
  </sheetViews>
  <sheetFormatPr defaultRowHeight="15" x14ac:dyDescent="0.25"/>
  <cols>
    <col min="1" max="2" width="13.7109375" bestFit="1" customWidth="1"/>
    <col min="3" max="3" width="10.85546875" customWidth="1"/>
    <col min="4" max="4" width="9.85546875" customWidth="1"/>
    <col min="5" max="6" width="12.7109375" customWidth="1"/>
    <col min="9" max="9" width="13.7109375" bestFit="1" customWidth="1"/>
    <col min="11" max="11" width="15.5703125" bestFit="1" customWidth="1"/>
    <col min="12" max="12" width="16.42578125" bestFit="1" customWidth="1"/>
    <col min="13" max="13" width="14.7109375" bestFit="1" customWidth="1"/>
    <col min="14" max="14" width="13.8554687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14</v>
      </c>
      <c r="F1" s="3"/>
      <c r="I1" t="s">
        <v>0</v>
      </c>
      <c r="J1" t="s">
        <v>15</v>
      </c>
      <c r="K1" t="s">
        <v>5</v>
      </c>
      <c r="L1" t="s">
        <v>13</v>
      </c>
      <c r="M1" t="s">
        <v>16</v>
      </c>
      <c r="N1" t="s">
        <v>17</v>
      </c>
      <c r="O1" t="s">
        <v>18</v>
      </c>
    </row>
    <row r="2" spans="1:15" x14ac:dyDescent="0.25">
      <c r="A2" t="s">
        <v>4</v>
      </c>
      <c r="B2" t="s">
        <v>5</v>
      </c>
      <c r="C2">
        <v>0.92</v>
      </c>
      <c r="D2">
        <v>0</v>
      </c>
      <c r="E2">
        <f t="shared" ref="E2:E45" si="0">IF(C2&gt;0.5, 1,0)</f>
        <v>1</v>
      </c>
      <c r="G2">
        <f>1-Tabel1[[#This Row],[Win rate]]</f>
        <v>7.999999999999996E-2</v>
      </c>
      <c r="I2" t="s">
        <v>4</v>
      </c>
      <c r="J2">
        <f ca="1">SUMIF(Tabel1[[Model]:[Opponent]],I2,Tabel1[ModelWin])</f>
        <v>5</v>
      </c>
      <c r="K2" cm="1">
        <f t="array" ref="K2">INDEX(Tabel1[Win rate],MATCH(I2,IF(Tabel1[Opponent]=$K$1,Tabel1[Model]),0))</f>
        <v>0.92</v>
      </c>
      <c r="L2" cm="1">
        <f t="array" ref="L2">INDEX(Tabel1[Win rate],MATCH(I2,IF(Tabel1[Opponent]=$L$1,Tabel1[Model]),0))</f>
        <v>0.16</v>
      </c>
      <c r="M2">
        <f>SUMIF(Tabel1[Model],I2,Tabel1[Win rate])</f>
        <v>5.4499999999999993</v>
      </c>
      <c r="N2">
        <f>SUMIF(Tabel1[Opponent],I2,$G$2:$G$45)</f>
        <v>0</v>
      </c>
      <c r="O2">
        <f>(M2+N2)/9</f>
        <v>0.60555555555555551</v>
      </c>
    </row>
    <row r="3" spans="1:15" x14ac:dyDescent="0.25">
      <c r="A3" t="s">
        <v>4</v>
      </c>
      <c r="B3" t="s">
        <v>6</v>
      </c>
      <c r="C3">
        <v>0.78</v>
      </c>
      <c r="D3">
        <v>0</v>
      </c>
      <c r="E3">
        <f t="shared" si="0"/>
        <v>1</v>
      </c>
      <c r="G3">
        <f>1-Tabel1[[#This Row],[Win rate]]</f>
        <v>0.21999999999999997</v>
      </c>
      <c r="I3" t="s">
        <v>10</v>
      </c>
      <c r="J3">
        <f ca="1">SUMIF(Tabel1[[Model]:[Opponent]],I3,Tabel1[ModelWin])</f>
        <v>2</v>
      </c>
      <c r="K3" cm="1">
        <f t="array" ref="K3">INDEX(Tabel1[Win rate],MATCH(I3,IF(Tabel1[Opponent]=$K$1,Tabel1[Model]),0))</f>
        <v>0.74</v>
      </c>
      <c r="L3" cm="1">
        <f t="array" ref="L3">INDEX(Tabel1[Win rate],MATCH(I3,IF(Tabel1[Opponent]=$L$1,Tabel1[Model]),0))</f>
        <v>0.04</v>
      </c>
      <c r="M3">
        <f>SUMIF(Tabel1[Model],I3,Tabel1[Win rate])</f>
        <v>2.08</v>
      </c>
      <c r="N3">
        <f>SUMIF(Tabel1[Opponent],I3,$G$2:$G$45)</f>
        <v>2.6500000000000004</v>
      </c>
      <c r="O3">
        <f t="shared" ref="O3:O9" si="1">(M3+N3)/9</f>
        <v>0.52555555555555555</v>
      </c>
    </row>
    <row r="4" spans="1:15" x14ac:dyDescent="0.25">
      <c r="A4" t="s">
        <v>4</v>
      </c>
      <c r="B4" t="s">
        <v>7</v>
      </c>
      <c r="C4">
        <v>0.44</v>
      </c>
      <c r="D4">
        <v>0</v>
      </c>
      <c r="E4">
        <f t="shared" si="0"/>
        <v>0</v>
      </c>
      <c r="G4">
        <f>1-Tabel1[[#This Row],[Win rate]]</f>
        <v>0.56000000000000005</v>
      </c>
      <c r="I4" t="s">
        <v>11</v>
      </c>
      <c r="J4">
        <f ca="1">SUMIF(Tabel1[[Model]:[Opponent]],I4,Tabel1[ModelWin])</f>
        <v>2</v>
      </c>
      <c r="K4" cm="1">
        <f t="array" ref="K4">INDEX(Tabel1[Win rate],MATCH(I4,IF(Tabel1[Opponent]=$K$1,Tabel1[Model]),0))</f>
        <v>0.82</v>
      </c>
      <c r="L4" cm="1">
        <f t="array" ref="L4">INDEX(Tabel1[Win rate],MATCH(I4,IF(Tabel1[Opponent]=$L$1,Tabel1[Model]),0))</f>
        <v>0.03</v>
      </c>
      <c r="M4">
        <f>SUMIF(Tabel1[Model],I4,Tabel1[Win rate])</f>
        <v>1.5799999999999998</v>
      </c>
      <c r="N4">
        <f>SUMIF(Tabel1[Opponent],I4,$G$2:$G$45)</f>
        <v>2.98</v>
      </c>
      <c r="O4">
        <f t="shared" si="1"/>
        <v>0.5066666666666666</v>
      </c>
    </row>
    <row r="5" spans="1:15" x14ac:dyDescent="0.25">
      <c r="A5" t="s">
        <v>4</v>
      </c>
      <c r="B5" t="s">
        <v>8</v>
      </c>
      <c r="C5">
        <v>0.74</v>
      </c>
      <c r="D5">
        <v>0</v>
      </c>
      <c r="E5">
        <f t="shared" si="0"/>
        <v>1</v>
      </c>
      <c r="G5">
        <f>1-Tabel1[[#This Row],[Win rate]]</f>
        <v>0.26</v>
      </c>
      <c r="I5" t="s">
        <v>7</v>
      </c>
      <c r="J5">
        <f ca="1">SUMIF(Tabel1[[Model]:[Opponent]],I5,Tabel1[ModelWin])</f>
        <v>5</v>
      </c>
      <c r="K5" cm="1">
        <f t="array" ref="K5">INDEX(Tabel1[Win rate],MATCH(I5,IF(Tabel1[Opponent]=$K$1,Tabel1[Model]),0))</f>
        <v>0.76</v>
      </c>
      <c r="L5" cm="1">
        <f t="array" ref="L5">INDEX(Tabel1[Win rate],MATCH(I5,IF(Tabel1[Opponent]=$L$1,Tabel1[Model]),0))</f>
        <v>0.05</v>
      </c>
      <c r="M5">
        <f>SUMIF(Tabel1[Model],I5,Tabel1[Win rate])</f>
        <v>3.6700000000000004</v>
      </c>
      <c r="N5">
        <f>SUMIF(Tabel1[Opponent],I5,$G$2:$G$45)</f>
        <v>1.05</v>
      </c>
      <c r="O5">
        <f t="shared" si="1"/>
        <v>0.52444444444444449</v>
      </c>
    </row>
    <row r="6" spans="1:15" x14ac:dyDescent="0.25">
      <c r="A6" t="s">
        <v>4</v>
      </c>
      <c r="B6" t="s">
        <v>9</v>
      </c>
      <c r="C6">
        <v>0.51</v>
      </c>
      <c r="D6">
        <v>0</v>
      </c>
      <c r="E6">
        <f t="shared" si="0"/>
        <v>1</v>
      </c>
      <c r="G6">
        <f>1-Tabel1[[#This Row],[Win rate]]</f>
        <v>0.49</v>
      </c>
      <c r="I6" t="s">
        <v>8</v>
      </c>
      <c r="J6">
        <f ca="1">SUMIF(Tabel1[[Model]:[Opponent]],I6,Tabel1[ModelWin])</f>
        <v>3</v>
      </c>
      <c r="K6" cm="1">
        <f t="array" ref="K6">INDEX(Tabel1[Win rate],MATCH(I6,IF(Tabel1[Opponent]=$K$1,Tabel1[Model]),0))</f>
        <v>0.9</v>
      </c>
      <c r="L6" cm="1">
        <f t="array" ref="L6">INDEX(Tabel1[Win rate],MATCH(I6,IF(Tabel1[Opponent]=$L$1,Tabel1[Model]),0))</f>
        <v>0.08</v>
      </c>
      <c r="M6">
        <f>SUMIF(Tabel1[Model],I6,Tabel1[Win rate])</f>
        <v>3.12</v>
      </c>
      <c r="N6">
        <f>SUMIF(Tabel1[Opponent],I6,$G$2:$G$45)</f>
        <v>1.26</v>
      </c>
      <c r="O6">
        <f t="shared" si="1"/>
        <v>0.48666666666666664</v>
      </c>
    </row>
    <row r="7" spans="1:15" x14ac:dyDescent="0.25">
      <c r="A7" t="s">
        <v>4</v>
      </c>
      <c r="B7" t="s">
        <v>10</v>
      </c>
      <c r="C7">
        <v>0.47</v>
      </c>
      <c r="D7">
        <v>0</v>
      </c>
      <c r="E7">
        <f t="shared" si="0"/>
        <v>0</v>
      </c>
      <c r="G7">
        <f>1-Tabel1[[#This Row],[Win rate]]</f>
        <v>0.53</v>
      </c>
      <c r="I7" t="s">
        <v>6</v>
      </c>
      <c r="J7">
        <f ca="1">SUMIF(Tabel1[[Model]:[Opponent]],I7,Tabel1[ModelWin])</f>
        <v>3</v>
      </c>
      <c r="K7" cm="1">
        <f t="array" ref="K7">INDEX(Tabel1[Win rate],MATCH(I7,IF(Tabel1[Opponent]=$K$1,Tabel1[Model]),0))</f>
        <v>0.84</v>
      </c>
      <c r="L7" cm="1">
        <f t="array" ref="L7">INDEX(Tabel1[Win rate],MATCH(I7,IF(Tabel1[Opponent]=$L$1,Tabel1[Model]),0))</f>
        <v>7.0000000000000007E-2</v>
      </c>
      <c r="M7">
        <f>SUMIF(Tabel1[Model],I7,Tabel1[Win rate])</f>
        <v>4.0500000000000007</v>
      </c>
      <c r="N7">
        <f>SUMIF(Tabel1[Opponent],I7,$G$2:$G$45)</f>
        <v>0.21999999999999997</v>
      </c>
      <c r="O7">
        <f t="shared" si="1"/>
        <v>0.4744444444444445</v>
      </c>
    </row>
    <row r="8" spans="1:15" x14ac:dyDescent="0.25">
      <c r="A8" t="s">
        <v>4</v>
      </c>
      <c r="B8" t="s">
        <v>11</v>
      </c>
      <c r="C8">
        <v>0.5</v>
      </c>
      <c r="D8">
        <v>0</v>
      </c>
      <c r="E8">
        <f t="shared" si="0"/>
        <v>0</v>
      </c>
      <c r="G8">
        <f>1-Tabel1[[#This Row],[Win rate]]</f>
        <v>0.5</v>
      </c>
      <c r="I8" t="s">
        <v>12</v>
      </c>
      <c r="J8">
        <f ca="1">SUMIF(Tabel1[[Model]:[Opponent]],I8,Tabel1[ModelWin])</f>
        <v>1</v>
      </c>
      <c r="K8" cm="1">
        <f t="array" ref="K8">INDEX(Tabel1[Win rate],MATCH(I8,IF(Tabel1[Opponent]=$K$1,Tabel1[Model]),0))</f>
        <v>0.66</v>
      </c>
      <c r="L8" cm="1">
        <f t="array" ref="L8">INDEX(Tabel1[Win rate],MATCH(I8,IF(Tabel1[Opponent]=$L$1,Tabel1[Model]),0))</f>
        <v>0.14000000000000001</v>
      </c>
      <c r="M8">
        <f>SUMIF(Tabel1[Model],I8,Tabel1[Win rate])</f>
        <v>0.8</v>
      </c>
      <c r="N8">
        <f>SUMIF(Tabel1[Opponent],I8,$G$2:$G$45)</f>
        <v>1.7399999999999998</v>
      </c>
      <c r="O8">
        <f t="shared" si="1"/>
        <v>0.28222222222222221</v>
      </c>
    </row>
    <row r="9" spans="1:15" x14ac:dyDescent="0.25">
      <c r="A9" t="s">
        <v>4</v>
      </c>
      <c r="B9" t="s">
        <v>12</v>
      </c>
      <c r="C9">
        <v>0.93</v>
      </c>
      <c r="D9">
        <v>0</v>
      </c>
      <c r="E9">
        <f t="shared" si="0"/>
        <v>1</v>
      </c>
      <c r="G9">
        <f>1-Tabel1[[#This Row],[Win rate]]</f>
        <v>6.9999999999999951E-2</v>
      </c>
      <c r="I9" t="s">
        <v>9</v>
      </c>
      <c r="J9">
        <f ca="1">SUMIF(Tabel1[[Model]:[Opponent]],I9,Tabel1[ModelWin])</f>
        <v>3</v>
      </c>
      <c r="K9" cm="1">
        <f t="array" ref="K9">INDEX(Tabel1[Win rate],MATCH(I9,IF(Tabel1[Opponent]=$K$1,Tabel1[Model]),0))</f>
        <v>0.76</v>
      </c>
      <c r="L9" cm="1">
        <f t="array" ref="L9">INDEX(Tabel1[Win rate],MATCH(I9,IF(Tabel1[Opponent]=$L$1,Tabel1[Model]),0))</f>
        <v>0.05</v>
      </c>
      <c r="M9">
        <f>SUMIF(Tabel1[Model],I9,Tabel1[Win rate])</f>
        <v>2.3899999999999997</v>
      </c>
      <c r="N9">
        <f>SUMIF(Tabel1[Opponent],I9,$G$2:$G$45)</f>
        <v>1.9800000000000002</v>
      </c>
      <c r="O9">
        <f t="shared" si="1"/>
        <v>0.48555555555555557</v>
      </c>
    </row>
    <row r="10" spans="1:15" x14ac:dyDescent="0.25">
      <c r="A10" t="s">
        <v>4</v>
      </c>
      <c r="B10" t="s">
        <v>13</v>
      </c>
      <c r="C10">
        <v>0.16</v>
      </c>
      <c r="D10">
        <v>0</v>
      </c>
      <c r="E10">
        <f t="shared" si="0"/>
        <v>0</v>
      </c>
      <c r="G10">
        <f>1-Tabel1[[#This Row],[Win rate]]</f>
        <v>0.84</v>
      </c>
    </row>
    <row r="11" spans="1:15" x14ac:dyDescent="0.25">
      <c r="A11" t="s">
        <v>10</v>
      </c>
      <c r="B11" t="s">
        <v>5</v>
      </c>
      <c r="C11">
        <v>0.74</v>
      </c>
      <c r="D11">
        <v>0</v>
      </c>
      <c r="E11">
        <f t="shared" si="0"/>
        <v>1</v>
      </c>
      <c r="G11">
        <f>1-Tabel1[[#This Row],[Win rate]]</f>
        <v>0.26</v>
      </c>
    </row>
    <row r="12" spans="1:15" x14ac:dyDescent="0.25">
      <c r="A12" t="s">
        <v>10</v>
      </c>
      <c r="B12" t="s">
        <v>11</v>
      </c>
      <c r="C12">
        <v>0.44</v>
      </c>
      <c r="D12">
        <v>0</v>
      </c>
      <c r="E12">
        <f t="shared" si="0"/>
        <v>0</v>
      </c>
      <c r="G12">
        <f>1-Tabel1[[#This Row],[Win rate]]</f>
        <v>0.56000000000000005</v>
      </c>
    </row>
    <row r="13" spans="1:15" x14ac:dyDescent="0.25">
      <c r="A13" t="s">
        <v>10</v>
      </c>
      <c r="B13" t="s">
        <v>12</v>
      </c>
      <c r="C13">
        <v>0.86</v>
      </c>
      <c r="D13">
        <v>0</v>
      </c>
      <c r="E13">
        <f t="shared" si="0"/>
        <v>1</v>
      </c>
      <c r="G13">
        <f>1-Tabel1[[#This Row],[Win rate]]</f>
        <v>0.14000000000000001</v>
      </c>
    </row>
    <row r="14" spans="1:15" x14ac:dyDescent="0.25">
      <c r="A14" t="s">
        <v>10</v>
      </c>
      <c r="B14" t="s">
        <v>13</v>
      </c>
      <c r="C14">
        <v>0.04</v>
      </c>
      <c r="D14">
        <v>0.01</v>
      </c>
      <c r="E14">
        <f t="shared" si="0"/>
        <v>0</v>
      </c>
      <c r="G14">
        <f>1-Tabel1[[#This Row],[Win rate]]</f>
        <v>0.96</v>
      </c>
    </row>
    <row r="15" spans="1:15" x14ac:dyDescent="0.25">
      <c r="A15" t="s">
        <v>11</v>
      </c>
      <c r="B15" t="s">
        <v>5</v>
      </c>
      <c r="C15">
        <v>0.82</v>
      </c>
      <c r="D15">
        <v>0</v>
      </c>
      <c r="E15">
        <f t="shared" si="0"/>
        <v>1</v>
      </c>
      <c r="G15">
        <f>1-Tabel1[[#This Row],[Win rate]]</f>
        <v>0.18000000000000005</v>
      </c>
    </row>
    <row r="16" spans="1:15" x14ac:dyDescent="0.25">
      <c r="A16" t="s">
        <v>11</v>
      </c>
      <c r="B16" t="s">
        <v>12</v>
      </c>
      <c r="C16">
        <v>0.73</v>
      </c>
      <c r="D16">
        <v>0</v>
      </c>
      <c r="E16">
        <f t="shared" si="0"/>
        <v>1</v>
      </c>
      <c r="G16">
        <f>1-Tabel1[[#This Row],[Win rate]]</f>
        <v>0.27</v>
      </c>
    </row>
    <row r="17" spans="1:7" x14ac:dyDescent="0.25">
      <c r="A17" t="s">
        <v>11</v>
      </c>
      <c r="B17" t="s">
        <v>13</v>
      </c>
      <c r="C17">
        <v>0.03</v>
      </c>
      <c r="D17">
        <v>0</v>
      </c>
      <c r="E17">
        <f t="shared" si="0"/>
        <v>0</v>
      </c>
      <c r="G17">
        <f>1-Tabel1[[#This Row],[Win rate]]</f>
        <v>0.97</v>
      </c>
    </row>
    <row r="18" spans="1:7" x14ac:dyDescent="0.25">
      <c r="A18" t="s">
        <v>7</v>
      </c>
      <c r="B18" t="s">
        <v>5</v>
      </c>
      <c r="C18">
        <v>0.76</v>
      </c>
      <c r="D18">
        <v>0</v>
      </c>
      <c r="E18">
        <f t="shared" si="0"/>
        <v>1</v>
      </c>
      <c r="G18">
        <f>1-Tabel1[[#This Row],[Win rate]]</f>
        <v>0.24</v>
      </c>
    </row>
    <row r="19" spans="1:7" x14ac:dyDescent="0.25">
      <c r="A19" t="s">
        <v>7</v>
      </c>
      <c r="B19" t="s">
        <v>8</v>
      </c>
      <c r="C19">
        <v>0.54</v>
      </c>
      <c r="D19">
        <v>0</v>
      </c>
      <c r="E19">
        <f t="shared" si="0"/>
        <v>1</v>
      </c>
      <c r="G19">
        <f>1-Tabel1[[#This Row],[Win rate]]</f>
        <v>0.45999999999999996</v>
      </c>
    </row>
    <row r="20" spans="1:7" x14ac:dyDescent="0.25">
      <c r="A20" t="s">
        <v>7</v>
      </c>
      <c r="B20" t="s">
        <v>9</v>
      </c>
      <c r="C20">
        <v>0.61</v>
      </c>
      <c r="D20">
        <v>0</v>
      </c>
      <c r="E20">
        <f t="shared" si="0"/>
        <v>1</v>
      </c>
      <c r="G20">
        <f>1-Tabel1[[#This Row],[Win rate]]</f>
        <v>0.39</v>
      </c>
    </row>
    <row r="21" spans="1:7" x14ac:dyDescent="0.25">
      <c r="A21" t="s">
        <v>7</v>
      </c>
      <c r="B21" t="s">
        <v>10</v>
      </c>
      <c r="C21">
        <v>0.5</v>
      </c>
      <c r="D21">
        <v>0</v>
      </c>
      <c r="E21">
        <f t="shared" si="0"/>
        <v>0</v>
      </c>
      <c r="G21">
        <f>1-Tabel1[[#This Row],[Win rate]]</f>
        <v>0.5</v>
      </c>
    </row>
    <row r="22" spans="1:7" x14ac:dyDescent="0.25">
      <c r="A22" t="s">
        <v>7</v>
      </c>
      <c r="B22" t="s">
        <v>11</v>
      </c>
      <c r="C22">
        <v>0.53</v>
      </c>
      <c r="D22">
        <v>0</v>
      </c>
      <c r="E22">
        <f t="shared" si="0"/>
        <v>1</v>
      </c>
      <c r="G22">
        <f>1-Tabel1[[#This Row],[Win rate]]</f>
        <v>0.47</v>
      </c>
    </row>
    <row r="23" spans="1:7" x14ac:dyDescent="0.25">
      <c r="A23" t="s">
        <v>7</v>
      </c>
      <c r="B23" t="s">
        <v>12</v>
      </c>
      <c r="C23">
        <v>0.68</v>
      </c>
      <c r="D23">
        <v>0</v>
      </c>
      <c r="E23">
        <f t="shared" si="0"/>
        <v>1</v>
      </c>
      <c r="G23">
        <f>1-Tabel1[[#This Row],[Win rate]]</f>
        <v>0.31999999999999995</v>
      </c>
    </row>
    <row r="24" spans="1:7" x14ac:dyDescent="0.25">
      <c r="A24" t="s">
        <v>7</v>
      </c>
      <c r="B24" t="s">
        <v>13</v>
      </c>
      <c r="C24">
        <v>0.05</v>
      </c>
      <c r="D24">
        <v>0</v>
      </c>
      <c r="E24">
        <f t="shared" si="0"/>
        <v>0</v>
      </c>
      <c r="G24">
        <f>1-Tabel1[[#This Row],[Win rate]]</f>
        <v>0.95</v>
      </c>
    </row>
    <row r="25" spans="1:7" x14ac:dyDescent="0.25">
      <c r="A25" t="s">
        <v>8</v>
      </c>
      <c r="B25" t="s">
        <v>5</v>
      </c>
      <c r="C25">
        <v>0.9</v>
      </c>
      <c r="D25">
        <v>0</v>
      </c>
      <c r="E25">
        <f t="shared" si="0"/>
        <v>1</v>
      </c>
      <c r="G25">
        <f>1-Tabel1[[#This Row],[Win rate]]</f>
        <v>9.9999999999999978E-2</v>
      </c>
    </row>
    <row r="26" spans="1:7" x14ac:dyDescent="0.25">
      <c r="A26" t="s">
        <v>8</v>
      </c>
      <c r="B26" t="s">
        <v>9</v>
      </c>
      <c r="C26">
        <v>0.45</v>
      </c>
      <c r="D26">
        <v>0</v>
      </c>
      <c r="E26">
        <f t="shared" si="0"/>
        <v>0</v>
      </c>
      <c r="G26">
        <f>1-Tabel1[[#This Row],[Win rate]]</f>
        <v>0.55000000000000004</v>
      </c>
    </row>
    <row r="27" spans="1:7" x14ac:dyDescent="0.25">
      <c r="A27" t="s">
        <v>8</v>
      </c>
      <c r="B27" t="s">
        <v>10</v>
      </c>
      <c r="C27">
        <v>0.45</v>
      </c>
      <c r="D27">
        <v>0</v>
      </c>
      <c r="E27">
        <f t="shared" si="0"/>
        <v>0</v>
      </c>
      <c r="G27">
        <f>1-Tabel1[[#This Row],[Win rate]]</f>
        <v>0.55000000000000004</v>
      </c>
    </row>
    <row r="28" spans="1:7" x14ac:dyDescent="0.25">
      <c r="A28" t="s">
        <v>8</v>
      </c>
      <c r="B28" t="s">
        <v>11</v>
      </c>
      <c r="C28">
        <v>0.51</v>
      </c>
      <c r="D28">
        <v>0</v>
      </c>
      <c r="E28">
        <f t="shared" si="0"/>
        <v>1</v>
      </c>
      <c r="G28">
        <f>1-Tabel1[[#This Row],[Win rate]]</f>
        <v>0.49</v>
      </c>
    </row>
    <row r="29" spans="1:7" x14ac:dyDescent="0.25">
      <c r="A29" t="s">
        <v>8</v>
      </c>
      <c r="B29" t="s">
        <v>12</v>
      </c>
      <c r="C29">
        <v>0.73</v>
      </c>
      <c r="D29">
        <v>0</v>
      </c>
      <c r="E29">
        <f t="shared" si="0"/>
        <v>1</v>
      </c>
      <c r="G29">
        <f>1-Tabel1[[#This Row],[Win rate]]</f>
        <v>0.27</v>
      </c>
    </row>
    <row r="30" spans="1:7" x14ac:dyDescent="0.25">
      <c r="A30" t="s">
        <v>8</v>
      </c>
      <c r="B30" t="s">
        <v>13</v>
      </c>
      <c r="C30">
        <v>0.08</v>
      </c>
      <c r="D30">
        <v>0.01</v>
      </c>
      <c r="E30">
        <f t="shared" si="0"/>
        <v>0</v>
      </c>
      <c r="G30">
        <f>1-Tabel1[[#This Row],[Win rate]]</f>
        <v>0.92</v>
      </c>
    </row>
    <row r="31" spans="1:7" x14ac:dyDescent="0.25">
      <c r="A31" t="s">
        <v>6</v>
      </c>
      <c r="B31" t="s">
        <v>5</v>
      </c>
      <c r="C31">
        <v>0.84</v>
      </c>
      <c r="D31">
        <v>0</v>
      </c>
      <c r="E31">
        <f t="shared" si="0"/>
        <v>1</v>
      </c>
      <c r="G31">
        <f>1-Tabel1[[#This Row],[Win rate]]</f>
        <v>0.16000000000000003</v>
      </c>
    </row>
    <row r="32" spans="1:7" x14ac:dyDescent="0.25">
      <c r="A32" t="s">
        <v>6</v>
      </c>
      <c r="B32" t="s">
        <v>7</v>
      </c>
      <c r="C32">
        <v>0.51</v>
      </c>
      <c r="D32">
        <v>0</v>
      </c>
      <c r="E32">
        <f t="shared" si="0"/>
        <v>1</v>
      </c>
      <c r="G32">
        <f>1-Tabel1[[#This Row],[Win rate]]</f>
        <v>0.49</v>
      </c>
    </row>
    <row r="33" spans="1:7" x14ac:dyDescent="0.25">
      <c r="A33" t="s">
        <v>6</v>
      </c>
      <c r="B33" t="s">
        <v>8</v>
      </c>
      <c r="C33">
        <v>0.46</v>
      </c>
      <c r="D33">
        <v>0</v>
      </c>
      <c r="E33">
        <f t="shared" si="0"/>
        <v>0</v>
      </c>
      <c r="G33">
        <f>1-Tabel1[[#This Row],[Win rate]]</f>
        <v>0.54</v>
      </c>
    </row>
    <row r="34" spans="1:7" x14ac:dyDescent="0.25">
      <c r="A34" t="s">
        <v>6</v>
      </c>
      <c r="B34" t="s">
        <v>9</v>
      </c>
      <c r="C34">
        <v>0.45</v>
      </c>
      <c r="D34">
        <v>0</v>
      </c>
      <c r="E34">
        <f t="shared" si="0"/>
        <v>0</v>
      </c>
      <c r="G34">
        <f>1-Tabel1[[#This Row],[Win rate]]</f>
        <v>0.55000000000000004</v>
      </c>
    </row>
    <row r="35" spans="1:7" x14ac:dyDescent="0.25">
      <c r="A35" t="s">
        <v>6</v>
      </c>
      <c r="B35" t="s">
        <v>10</v>
      </c>
      <c r="C35">
        <v>0.46</v>
      </c>
      <c r="D35">
        <v>0</v>
      </c>
      <c r="E35">
        <f t="shared" si="0"/>
        <v>0</v>
      </c>
      <c r="G35">
        <f>1-Tabel1[[#This Row],[Win rate]]</f>
        <v>0.54</v>
      </c>
    </row>
    <row r="36" spans="1:7" x14ac:dyDescent="0.25">
      <c r="A36" t="s">
        <v>6</v>
      </c>
      <c r="B36" t="s">
        <v>11</v>
      </c>
      <c r="C36">
        <v>0.5</v>
      </c>
      <c r="D36">
        <v>0</v>
      </c>
      <c r="E36">
        <f t="shared" si="0"/>
        <v>0</v>
      </c>
      <c r="G36">
        <f>1-Tabel1[[#This Row],[Win rate]]</f>
        <v>0.5</v>
      </c>
    </row>
    <row r="37" spans="1:7" x14ac:dyDescent="0.25">
      <c r="A37" t="s">
        <v>6</v>
      </c>
      <c r="B37" t="s">
        <v>12</v>
      </c>
      <c r="C37">
        <v>0.76</v>
      </c>
      <c r="D37">
        <v>0.01</v>
      </c>
      <c r="E37">
        <f t="shared" si="0"/>
        <v>1</v>
      </c>
      <c r="G37">
        <f>1-Tabel1[[#This Row],[Win rate]]</f>
        <v>0.24</v>
      </c>
    </row>
    <row r="38" spans="1:7" x14ac:dyDescent="0.25">
      <c r="A38" t="s">
        <v>6</v>
      </c>
      <c r="B38" t="s">
        <v>13</v>
      </c>
      <c r="C38">
        <v>7.0000000000000007E-2</v>
      </c>
      <c r="D38">
        <v>0</v>
      </c>
      <c r="E38">
        <f t="shared" si="0"/>
        <v>0</v>
      </c>
      <c r="G38">
        <f>1-Tabel1[[#This Row],[Win rate]]</f>
        <v>0.92999999999999994</v>
      </c>
    </row>
    <row r="39" spans="1:7" x14ac:dyDescent="0.25">
      <c r="A39" t="s">
        <v>12</v>
      </c>
      <c r="B39" t="s">
        <v>5</v>
      </c>
      <c r="C39">
        <v>0.66</v>
      </c>
      <c r="D39">
        <v>0</v>
      </c>
      <c r="E39">
        <f t="shared" si="0"/>
        <v>1</v>
      </c>
      <c r="G39">
        <f>1-Tabel1[[#This Row],[Win rate]]</f>
        <v>0.33999999999999997</v>
      </c>
    </row>
    <row r="40" spans="1:7" x14ac:dyDescent="0.25">
      <c r="A40" t="s">
        <v>12</v>
      </c>
      <c r="B40" t="s">
        <v>13</v>
      </c>
      <c r="C40">
        <v>0.14000000000000001</v>
      </c>
      <c r="D40">
        <v>0</v>
      </c>
      <c r="E40">
        <f t="shared" si="0"/>
        <v>0</v>
      </c>
      <c r="G40">
        <f>1-Tabel1[[#This Row],[Win rate]]</f>
        <v>0.86</v>
      </c>
    </row>
    <row r="41" spans="1:7" x14ac:dyDescent="0.25">
      <c r="A41" t="s">
        <v>9</v>
      </c>
      <c r="B41" t="s">
        <v>5</v>
      </c>
      <c r="C41">
        <v>0.76</v>
      </c>
      <c r="D41">
        <v>0</v>
      </c>
      <c r="E41">
        <f t="shared" si="0"/>
        <v>1</v>
      </c>
      <c r="G41">
        <f>1-Tabel1[[#This Row],[Win rate]]</f>
        <v>0.24</v>
      </c>
    </row>
    <row r="42" spans="1:7" x14ac:dyDescent="0.25">
      <c r="A42" t="s">
        <v>9</v>
      </c>
      <c r="B42" t="s">
        <v>10</v>
      </c>
      <c r="C42">
        <v>0.47</v>
      </c>
      <c r="D42">
        <v>0</v>
      </c>
      <c r="E42">
        <f t="shared" si="0"/>
        <v>0</v>
      </c>
      <c r="G42">
        <f>1-Tabel1[[#This Row],[Win rate]]</f>
        <v>0.53</v>
      </c>
    </row>
    <row r="43" spans="1:7" x14ac:dyDescent="0.25">
      <c r="A43" t="s">
        <v>9</v>
      </c>
      <c r="B43" t="s">
        <v>11</v>
      </c>
      <c r="C43">
        <v>0.54</v>
      </c>
      <c r="D43">
        <v>0</v>
      </c>
      <c r="E43">
        <f t="shared" si="0"/>
        <v>1</v>
      </c>
      <c r="G43">
        <f>1-Tabel1[[#This Row],[Win rate]]</f>
        <v>0.45999999999999996</v>
      </c>
    </row>
    <row r="44" spans="1:7" x14ac:dyDescent="0.25">
      <c r="A44" t="s">
        <v>9</v>
      </c>
      <c r="B44" t="s">
        <v>12</v>
      </c>
      <c r="C44">
        <v>0.56999999999999995</v>
      </c>
      <c r="D44">
        <v>0</v>
      </c>
      <c r="E44">
        <f t="shared" si="0"/>
        <v>1</v>
      </c>
      <c r="G44">
        <f>1-Tabel1[[#This Row],[Win rate]]</f>
        <v>0.43000000000000005</v>
      </c>
    </row>
    <row r="45" spans="1:7" x14ac:dyDescent="0.25">
      <c r="A45" t="s">
        <v>9</v>
      </c>
      <c r="B45" t="s">
        <v>13</v>
      </c>
      <c r="C45">
        <v>0.05</v>
      </c>
      <c r="D45">
        <v>0</v>
      </c>
      <c r="E45">
        <f t="shared" si="0"/>
        <v>0</v>
      </c>
      <c r="G45">
        <f>1-Tabel1[[#This Row],[Win rate]]</f>
        <v>0.95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Rasmus Brostrøm</cp:lastModifiedBy>
  <dcterms:created xsi:type="dcterms:W3CDTF">2021-12-15T23:23:18Z</dcterms:created>
  <dcterms:modified xsi:type="dcterms:W3CDTF">2021-12-16T13:30:27Z</dcterms:modified>
</cp:coreProperties>
</file>