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TeamFinder/"/>
    </mc:Choice>
  </mc:AlternateContent>
  <bookViews>
    <workbookView xWindow="0" yWindow="440" windowWidth="28800" windowHeight="17560" tabRatio="738" activeTab="8"/>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4" i="7" l="1"/>
  <c r="J4" i="7"/>
  <c r="O4" i="7"/>
  <c r="Z4" i="7"/>
  <c r="AH4" i="7"/>
  <c r="Q35" i="18"/>
  <c r="C4" i="20"/>
  <c r="J4" i="20"/>
  <c r="O4" i="20"/>
  <c r="Z4" i="20"/>
  <c r="AH4" i="20"/>
  <c r="R35" i="18"/>
  <c r="S35" i="18"/>
  <c r="C5" i="7"/>
  <c r="J5" i="7"/>
  <c r="O5" i="7"/>
  <c r="Z5" i="7"/>
  <c r="AH5" i="7"/>
  <c r="Q36" i="18"/>
  <c r="C5" i="20"/>
  <c r="J5" i="20"/>
  <c r="O5" i="20"/>
  <c r="Z5" i="20"/>
  <c r="AH5" i="20"/>
  <c r="R36" i="18"/>
  <c r="S36" i="18"/>
  <c r="C6" i="7"/>
  <c r="J6" i="7"/>
  <c r="O6" i="7"/>
  <c r="Z6" i="7"/>
  <c r="AH6" i="7"/>
  <c r="Q37" i="18"/>
  <c r="C6" i="20"/>
  <c r="J6" i="20"/>
  <c r="O6" i="20"/>
  <c r="Z6" i="20"/>
  <c r="AH6" i="20"/>
  <c r="R37" i="18"/>
  <c r="S37" i="18"/>
  <c r="C7" i="7"/>
  <c r="J7" i="7"/>
  <c r="O7" i="7"/>
  <c r="Z7" i="7"/>
  <c r="AH7" i="7"/>
  <c r="Q38" i="18"/>
  <c r="C7" i="20"/>
  <c r="J7" i="20"/>
  <c r="O7" i="20"/>
  <c r="Z7" i="20"/>
  <c r="AH7" i="20"/>
  <c r="R38" i="18"/>
  <c r="S38" i="18"/>
  <c r="C8" i="7"/>
  <c r="J8" i="7"/>
  <c r="O8" i="7"/>
  <c r="Z8" i="7"/>
  <c r="AH8" i="7"/>
  <c r="Q39" i="18"/>
  <c r="C8" i="20"/>
  <c r="J8" i="20"/>
  <c r="O8" i="20"/>
  <c r="Z8" i="20"/>
  <c r="AH8" i="20"/>
  <c r="R39" i="18"/>
  <c r="S39" i="18"/>
  <c r="C9" i="7"/>
  <c r="J9" i="7"/>
  <c r="O9" i="7"/>
  <c r="Z9" i="7"/>
  <c r="AH9" i="7"/>
  <c r="Q40" i="18"/>
  <c r="C9" i="20"/>
  <c r="J9" i="20"/>
  <c r="O9" i="20"/>
  <c r="Z9" i="20"/>
  <c r="AH9" i="20"/>
  <c r="R40" i="18"/>
  <c r="S40" i="18"/>
  <c r="C10" i="7"/>
  <c r="J10" i="7"/>
  <c r="O10" i="7"/>
  <c r="Z10" i="7"/>
  <c r="AH10" i="7"/>
  <c r="Q41" i="18"/>
  <c r="C10" i="20"/>
  <c r="J10" i="20"/>
  <c r="O10" i="20"/>
  <c r="Z10" i="20"/>
  <c r="AH10" i="20"/>
  <c r="R41" i="18"/>
  <c r="S41" i="18"/>
  <c r="C11" i="7"/>
  <c r="J11" i="7"/>
  <c r="O11" i="7"/>
  <c r="Z11" i="7"/>
  <c r="AH11" i="7"/>
  <c r="Q42" i="18"/>
  <c r="C11" i="20"/>
  <c r="J11" i="20"/>
  <c r="O11" i="20"/>
  <c r="Z11" i="20"/>
  <c r="AH11" i="20"/>
  <c r="R42" i="18"/>
  <c r="S42" i="18"/>
  <c r="C12" i="7"/>
  <c r="J12" i="7"/>
  <c r="O12" i="7"/>
  <c r="Z12" i="7"/>
  <c r="AH12" i="7"/>
  <c r="Q43" i="18"/>
  <c r="C12" i="20"/>
  <c r="J12" i="20"/>
  <c r="O12" i="20"/>
  <c r="Z12" i="20"/>
  <c r="AH12" i="20"/>
  <c r="R43" i="18"/>
  <c r="S43" i="18"/>
  <c r="C13" i="7"/>
  <c r="J13" i="7"/>
  <c r="O13" i="7"/>
  <c r="Z13" i="7"/>
  <c r="AH13" i="7"/>
  <c r="Q44" i="18"/>
  <c r="C13" i="20"/>
  <c r="J13" i="20"/>
  <c r="O13" i="20"/>
  <c r="Z13" i="20"/>
  <c r="AH13" i="20"/>
  <c r="R44" i="18"/>
  <c r="S44" i="18"/>
  <c r="C14" i="7"/>
  <c r="J14" i="7"/>
  <c r="O14" i="7"/>
  <c r="Z14" i="7"/>
  <c r="AH14" i="7"/>
  <c r="Q45" i="18"/>
  <c r="C14" i="20"/>
  <c r="J14" i="20"/>
  <c r="O14" i="20"/>
  <c r="Z14" i="20"/>
  <c r="AH14" i="20"/>
  <c r="R45" i="18"/>
  <c r="S45" i="18"/>
  <c r="C15" i="7"/>
  <c r="J15" i="7"/>
  <c r="O15" i="7"/>
  <c r="Z15" i="7"/>
  <c r="AH15" i="7"/>
  <c r="Q46" i="18"/>
  <c r="C15" i="20"/>
  <c r="J15" i="20"/>
  <c r="O15" i="20"/>
  <c r="Z15" i="20"/>
  <c r="AH15" i="20"/>
  <c r="R46" i="18"/>
  <c r="S46" i="18"/>
  <c r="C16" i="7"/>
  <c r="J16" i="7"/>
  <c r="O16" i="7"/>
  <c r="Z16" i="7"/>
  <c r="AH16" i="7"/>
  <c r="Q47" i="18"/>
  <c r="C16" i="20"/>
  <c r="J16" i="20"/>
  <c r="O16" i="20"/>
  <c r="Z16" i="20"/>
  <c r="AH16" i="20"/>
  <c r="R47" i="18"/>
  <c r="S47" i="18"/>
  <c r="C17" i="7"/>
  <c r="J17" i="7"/>
  <c r="O17" i="7"/>
  <c r="Z17" i="7"/>
  <c r="AH17" i="7"/>
  <c r="Q48" i="18"/>
  <c r="C17" i="20"/>
  <c r="J17" i="20"/>
  <c r="O17" i="20"/>
  <c r="Z17" i="20"/>
  <c r="AH17" i="20"/>
  <c r="R48" i="18"/>
  <c r="S48" i="18"/>
  <c r="C18" i="7"/>
  <c r="J18" i="7"/>
  <c r="O18" i="7"/>
  <c r="Z18" i="7"/>
  <c r="AH18" i="7"/>
  <c r="Q49" i="18"/>
  <c r="C18" i="20"/>
  <c r="J18" i="20"/>
  <c r="O18" i="20"/>
  <c r="Z18" i="20"/>
  <c r="AH18" i="20"/>
  <c r="R49" i="18"/>
  <c r="S49" i="18"/>
  <c r="C19" i="7"/>
  <c r="J19" i="7"/>
  <c r="O19" i="7"/>
  <c r="Z19" i="7"/>
  <c r="AH19" i="7"/>
  <c r="Q50" i="18"/>
  <c r="C19" i="20"/>
  <c r="J19" i="20"/>
  <c r="O19" i="20"/>
  <c r="Z19" i="20"/>
  <c r="AH19" i="20"/>
  <c r="R50" i="18"/>
  <c r="S50" i="18"/>
  <c r="C20" i="7"/>
  <c r="J20" i="7"/>
  <c r="O20" i="7"/>
  <c r="Z20" i="7"/>
  <c r="AH20" i="7"/>
  <c r="Q51" i="18"/>
  <c r="C20" i="20"/>
  <c r="J20" i="20"/>
  <c r="O20" i="20"/>
  <c r="Z20" i="20"/>
  <c r="AH20" i="20"/>
  <c r="R51" i="18"/>
  <c r="S51" i="18"/>
  <c r="C21" i="7"/>
  <c r="J21" i="7"/>
  <c r="O21" i="7"/>
  <c r="Z21" i="7"/>
  <c r="AH21" i="7"/>
  <c r="Q52" i="18"/>
  <c r="C21" i="20"/>
  <c r="J21" i="20"/>
  <c r="O21" i="20"/>
  <c r="Z21" i="20"/>
  <c r="AH21" i="20"/>
  <c r="R52" i="18"/>
  <c r="S52" i="18"/>
  <c r="C22" i="7"/>
  <c r="J22" i="7"/>
  <c r="O22" i="7"/>
  <c r="Z22" i="7"/>
  <c r="AH22" i="7"/>
  <c r="Q53" i="18"/>
  <c r="C22" i="20"/>
  <c r="J22" i="20"/>
  <c r="O22" i="20"/>
  <c r="Z22" i="20"/>
  <c r="AH22" i="20"/>
  <c r="R53" i="18"/>
  <c r="S53" i="18"/>
  <c r="C23" i="7"/>
  <c r="J23" i="7"/>
  <c r="O23" i="7"/>
  <c r="Z23" i="7"/>
  <c r="AH23" i="7"/>
  <c r="Q54" i="18"/>
  <c r="C23" i="20"/>
  <c r="J23" i="20"/>
  <c r="O23" i="20"/>
  <c r="Z23" i="20"/>
  <c r="AH23" i="20"/>
  <c r="R54" i="18"/>
  <c r="S54" i="18"/>
  <c r="C24" i="7"/>
  <c r="J24" i="7"/>
  <c r="O24" i="7"/>
  <c r="Z24" i="7"/>
  <c r="AH24" i="7"/>
  <c r="Q55" i="18"/>
  <c r="C24" i="20"/>
  <c r="J24" i="20"/>
  <c r="O24" i="20"/>
  <c r="Z24" i="20"/>
  <c r="AH24" i="20"/>
  <c r="R55" i="18"/>
  <c r="S55" i="18"/>
  <c r="C25" i="7"/>
  <c r="J25" i="7"/>
  <c r="O25" i="7"/>
  <c r="Z25" i="7"/>
  <c r="AH25" i="7"/>
  <c r="Q56" i="18"/>
  <c r="C25" i="20"/>
  <c r="J25" i="20"/>
  <c r="O25" i="20"/>
  <c r="Z25" i="20"/>
  <c r="AH25" i="20"/>
  <c r="R56" i="18"/>
  <c r="S56" i="18"/>
  <c r="C26" i="7"/>
  <c r="J26" i="7"/>
  <c r="O26" i="7"/>
  <c r="Z26" i="7"/>
  <c r="AH26" i="7"/>
  <c r="Q57" i="18"/>
  <c r="C26" i="20"/>
  <c r="J26" i="20"/>
  <c r="O26" i="20"/>
  <c r="Z26" i="20"/>
  <c r="AH26" i="20"/>
  <c r="R57" i="18"/>
  <c r="S57" i="18"/>
  <c r="C27" i="7"/>
  <c r="J27" i="7"/>
  <c r="O27" i="7"/>
  <c r="Z27" i="7"/>
  <c r="AH27" i="7"/>
  <c r="Q58" i="18"/>
  <c r="C27" i="20"/>
  <c r="J27" i="20"/>
  <c r="O27" i="20"/>
  <c r="Z27" i="20"/>
  <c r="AH27" i="20"/>
  <c r="R58" i="18"/>
  <c r="S58" i="18"/>
  <c r="C28" i="7"/>
  <c r="J28" i="7"/>
  <c r="O28" i="7"/>
  <c r="Z28" i="7"/>
  <c r="AH28" i="7"/>
  <c r="Q59" i="18"/>
  <c r="C28" i="20"/>
  <c r="J28" i="20"/>
  <c r="O28" i="20"/>
  <c r="Z28" i="20"/>
  <c r="AH28" i="20"/>
  <c r="R59" i="18"/>
  <c r="S59" i="18"/>
  <c r="C29" i="7"/>
  <c r="J29" i="7"/>
  <c r="O29" i="7"/>
  <c r="Z29" i="7"/>
  <c r="AH29" i="7"/>
  <c r="Q60" i="18"/>
  <c r="C29" i="20"/>
  <c r="J29" i="20"/>
  <c r="O29" i="20"/>
  <c r="Z29" i="20"/>
  <c r="AH29" i="20"/>
  <c r="R60" i="18"/>
  <c r="S60" i="18"/>
  <c r="C30" i="7"/>
  <c r="J30" i="7"/>
  <c r="O30" i="7"/>
  <c r="Z30" i="7"/>
  <c r="AH30" i="7"/>
  <c r="Q61" i="18"/>
  <c r="C30" i="20"/>
  <c r="J30" i="20"/>
  <c r="O30" i="20"/>
  <c r="Z30" i="20"/>
  <c r="AH30" i="20"/>
  <c r="R61" i="18"/>
  <c r="S61" i="18"/>
  <c r="C31" i="7"/>
  <c r="J31" i="7"/>
  <c r="O31" i="7"/>
  <c r="Z31" i="7"/>
  <c r="AH31" i="7"/>
  <c r="Q62" i="18"/>
  <c r="C31" i="20"/>
  <c r="J31" i="20"/>
  <c r="O31" i="20"/>
  <c r="Z31" i="20"/>
  <c r="AH31" i="20"/>
  <c r="R62" i="18"/>
  <c r="S62" i="18"/>
  <c r="C32" i="7"/>
  <c r="J32" i="7"/>
  <c r="O32" i="7"/>
  <c r="Z32" i="7"/>
  <c r="AH32" i="7"/>
  <c r="Q63" i="18"/>
  <c r="C32" i="20"/>
  <c r="J32" i="20"/>
  <c r="O32" i="20"/>
  <c r="Z32" i="20"/>
  <c r="AH32" i="20"/>
  <c r="R63" i="18"/>
  <c r="S63" i="18"/>
  <c r="C33" i="7"/>
  <c r="J33" i="7"/>
  <c r="O33" i="7"/>
  <c r="Z33" i="7"/>
  <c r="AH33" i="7"/>
  <c r="Q64" i="18"/>
  <c r="C33" i="20"/>
  <c r="J33" i="20"/>
  <c r="O33" i="20"/>
  <c r="Z33" i="20"/>
  <c r="AH33" i="20"/>
  <c r="R64" i="18"/>
  <c r="S64" i="18"/>
  <c r="S65"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P70"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Q7" i="18"/>
  <c r="R7" i="18"/>
  <c r="S7"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Q8" i="18"/>
  <c r="R8" i="18"/>
  <c r="S8"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Q9" i="18"/>
  <c r="R9" i="18"/>
  <c r="S9"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Q10" i="18"/>
  <c r="R10" i="18"/>
  <c r="S10" i="18"/>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Q11" i="18"/>
  <c r="R11" i="18"/>
  <c r="S11"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Q6" i="18"/>
  <c r="R6" i="18"/>
  <c r="S6"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J7" i="18"/>
  <c r="K7" i="18"/>
  <c r="L7"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J8" i="18"/>
  <c r="K8" i="18"/>
  <c r="L8"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J9" i="18"/>
  <c r="K9" i="18"/>
  <c r="L9"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J10" i="18"/>
  <c r="K10" i="18"/>
  <c r="L10"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J11" i="18"/>
  <c r="K11" i="18"/>
  <c r="L11"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J6" i="18"/>
  <c r="K6" i="18"/>
  <c r="L6"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C10" i="18"/>
  <c r="D10" i="18"/>
  <c r="E10" i="18"/>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C11" i="18"/>
  <c r="D11" i="18"/>
  <c r="E11" i="18"/>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C6" i="18"/>
  <c r="D6" i="18"/>
  <c r="E6"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C7" i="18"/>
  <c r="D7" i="18"/>
  <c r="E7" i="18"/>
  <c r="I4" i="7"/>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C8" i="18"/>
  <c r="D8" i="18"/>
  <c r="E8"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C9" i="18"/>
  <c r="D9" i="18"/>
  <c r="E9"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N65"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O65" i="18"/>
  <c r="O66" i="18"/>
  <c r="O67" i="18"/>
  <c r="P65"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Q65" i="18"/>
  <c r="Q66" i="18"/>
  <c r="Q67" i="18"/>
  <c r="T15" i="18"/>
  <c r="T14" i="18"/>
  <c r="T16" i="18"/>
  <c r="V18" i="18"/>
  <c r="V19" i="18"/>
  <c r="V20" i="18"/>
  <c r="V21" i="18"/>
  <c r="V22" i="18"/>
  <c r="V23" i="18"/>
  <c r="V24" i="18"/>
  <c r="V25" i="18"/>
  <c r="V26" i="18"/>
  <c r="V27" i="18"/>
  <c r="V28" i="18"/>
  <c r="V29" i="18"/>
  <c r="V30" i="18"/>
  <c r="A27" i="17"/>
  <c r="A26" i="17"/>
  <c r="A25" i="17"/>
  <c r="A24" i="17"/>
  <c r="A23" i="17"/>
  <c r="A19" i="17"/>
  <c r="A18" i="17"/>
  <c r="A17" i="17"/>
  <c r="A16" i="17"/>
  <c r="A15" i="17"/>
  <c r="A22" i="17"/>
  <c r="A14" i="17"/>
  <c r="A6" i="17"/>
  <c r="P11" i="18"/>
  <c r="P10" i="18"/>
  <c r="P9" i="18"/>
  <c r="P8" i="18"/>
  <c r="P7" i="18"/>
  <c r="P6" i="18"/>
  <c r="U11" i="18"/>
  <c r="T11" i="18"/>
  <c r="U10" i="18"/>
  <c r="T10" i="18"/>
  <c r="U9" i="18"/>
  <c r="T9" i="18"/>
  <c r="U8" i="18"/>
  <c r="T8" i="18"/>
  <c r="U7" i="18"/>
  <c r="T7" i="18"/>
  <c r="U6" i="18"/>
  <c r="T6" i="18"/>
  <c r="AH3" i="20"/>
  <c r="AG3" i="20"/>
  <c r="AF3" i="20"/>
  <c r="AE3" i="20"/>
  <c r="AD3" i="20"/>
  <c r="AC3" i="20"/>
  <c r="B6" i="18"/>
  <c r="F6" i="18"/>
  <c r="I11" i="18"/>
  <c r="N11" i="18"/>
  <c r="M11" i="18"/>
  <c r="I10" i="18"/>
  <c r="N10" i="18"/>
  <c r="M10" i="18"/>
  <c r="I9" i="18"/>
  <c r="N9" i="18"/>
  <c r="M9" i="18"/>
  <c r="I8" i="18"/>
  <c r="N8" i="18"/>
  <c r="M8" i="18"/>
  <c r="I7" i="18"/>
  <c r="N7" i="18"/>
  <c r="M7" i="18"/>
  <c r="I6" i="18"/>
  <c r="N6" i="18"/>
  <c r="M6" i="18"/>
  <c r="B11" i="18"/>
  <c r="G11" i="18"/>
  <c r="F11" i="18"/>
  <c r="B10" i="18"/>
  <c r="G10" i="18"/>
  <c r="F10" i="18"/>
  <c r="B9" i="18"/>
  <c r="G9" i="18"/>
  <c r="F9" i="18"/>
  <c r="B8" i="18"/>
  <c r="G8" i="18"/>
  <c r="F8" i="18"/>
  <c r="B7" i="18"/>
  <c r="G7" i="18"/>
  <c r="F7" i="18"/>
  <c r="G6" i="18"/>
  <c r="I4" i="18"/>
  <c r="B4" i="18"/>
  <c r="A11" i="18"/>
  <c r="A11" i="17"/>
  <c r="A10" i="18"/>
  <c r="A10" i="17"/>
  <c r="A9" i="18"/>
  <c r="A9" i="17"/>
  <c r="A8" i="18"/>
  <c r="A8" i="17"/>
  <c r="A7" i="18"/>
  <c r="A7" i="17"/>
  <c r="A6" i="18"/>
  <c r="AH3" i="7"/>
  <c r="AG3" i="7"/>
  <c r="AF3" i="7"/>
  <c r="AE3" i="7"/>
  <c r="AD3" i="7"/>
  <c r="AC3" i="7"/>
  <c r="AH3" i="16"/>
  <c r="AG3" i="16"/>
  <c r="AF3" i="16"/>
  <c r="AE3" i="16"/>
  <c r="AD3" i="16"/>
  <c r="AC3" i="16"/>
  <c r="B14" i="17"/>
  <c r="C14" i="17"/>
  <c r="B15" i="17"/>
  <c r="C15" i="17"/>
  <c r="B16" i="17"/>
  <c r="C16" i="17"/>
  <c r="B17" i="17"/>
  <c r="C17" i="17"/>
  <c r="B18" i="17"/>
  <c r="C18" i="17"/>
  <c r="B19" i="17"/>
  <c r="C19" i="17"/>
  <c r="B22" i="17"/>
  <c r="C22" i="17"/>
  <c r="B23" i="17"/>
  <c r="C23" i="17"/>
  <c r="B24" i="17"/>
  <c r="C24" i="17"/>
  <c r="B25" i="17"/>
  <c r="C25" i="17"/>
  <c r="B26" i="17"/>
  <c r="C26" i="17"/>
  <c r="B27" i="17"/>
  <c r="C27" i="17"/>
  <c r="B11" i="17"/>
  <c r="C11" i="17"/>
  <c r="B9" i="17"/>
  <c r="C9" i="17"/>
  <c r="B8" i="17"/>
  <c r="C8" i="17"/>
  <c r="B10" i="17"/>
  <c r="C10" i="17"/>
  <c r="B6" i="17"/>
  <c r="C6" i="17"/>
  <c r="B7" i="17"/>
  <c r="C7" i="17"/>
</calcChain>
</file>

<file path=xl/sharedStrings.xml><?xml version="1.0" encoding="utf-8"?>
<sst xmlns="http://schemas.openxmlformats.org/spreadsheetml/2006/main" count="1159" uniqueCount="1104">
  <si>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</si>
  <si>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</si>
  <si>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</si>
  <si>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</si>
  <si>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</si>
  <si>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</si>
  <si>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</si>
  <si>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</si>
  <si>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</si>
  <si>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</si>
  <si>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</si>
  <si>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</si>
  <si>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</si>
  <si>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</si>
  <si>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</si>
  <si>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</si>
  <si>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</si>
  <si>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</si>
  <si>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</si>
  <si>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</si>
  <si>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</si>
  <si>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</si>
  <si>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</si>
  <si>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</si>
  <si>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</si>
  <si>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</si>
  <si>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</si>
  <si>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</si>
  <si>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</si>
  <si>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</si>
  <si>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</si>
  <si>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</si>
  <si>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</si>
  <si>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</si>
  <si>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</si>
  <si>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</si>
  <si>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</si>
  <si>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</si>
  <si>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</si>
  <si>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</si>
  <si>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</si>
  <si>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</si>
  <si>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</si>
  <si>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</si>
  <si>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</si>
  <si>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</si>
  <si>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</si>
  <si>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</si>
  <si>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</si>
  <si>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</si>
  <si>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</si>
  <si>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</si>
  <si>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</si>
  <si>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</si>
  <si>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</si>
  <si>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</si>
  <si>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</si>
  <si>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</si>
  <si>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</si>
  <si>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</si>
  <si>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</si>
  <si>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</si>
  <si>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</si>
  <si>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</si>
  <si>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</si>
  <si>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</si>
  <si>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</si>
  <si>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</si>
  <si>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</si>
  <si>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</si>
  <si>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</si>
  <si>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</si>
  <si>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</si>
  <si>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</si>
  <si>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</si>
  <si>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</si>
  <si>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</si>
  <si>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</si>
  <si>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</si>
  <si>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</si>
  <si>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</si>
  <si>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</si>
  <si>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</si>
  <si>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</si>
  <si>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</si>
  <si>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</si>
  <si>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</si>
  <si>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</si>
  <si>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</si>
  <si>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</si>
  <si>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</si>
  <si>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</si>
  <si>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</si>
  <si>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</si>
  <si>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</si>
  <si>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</si>
  <si>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</si>
  <si>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</si>
  <si>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</si>
  <si>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</si>
  <si>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</si>
  <si>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</si>
  <si>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</si>
  <si>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</si>
  <si>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</si>
  <si>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</si>
  <si>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</si>
  <si>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</si>
  <si>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</si>
  <si>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</si>
  <si>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</si>
  <si>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</si>
  <si>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</si>
  <si>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</si>
  <si>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</si>
  <si>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</si>
  <si>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</si>
  <si>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</si>
  <si>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</si>
  <si>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</si>
  <si>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</si>
  <si>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</si>
  <si>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</si>
  <si>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</si>
  <si>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</si>
  <si>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</si>
  <si>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</si>
  <si>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</si>
  <si>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</si>
  <si>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</si>
  <si>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</si>
  <si>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</si>
  <si>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</si>
  <si>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</si>
  <si>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</si>
  <si>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</si>
  <si>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</si>
  <si>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</si>
  <si>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</si>
  <si>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</si>
  <si>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</si>
  <si>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</si>
  <si>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</si>
  <si>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</si>
  <si>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</si>
  <si>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</si>
  <si>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</si>
  <si>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</si>
  <si>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</si>
  <si>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</si>
  <si>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</si>
  <si>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</si>
  <si>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</si>
  <si>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</si>
  <si>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</si>
  <si>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</si>
  <si>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</si>
  <si>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</si>
  <si>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</si>
  <si>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</si>
  <si>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</si>
  <si>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</si>
  <si>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</si>
  <si>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</si>
  <si>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</si>
  <si>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</si>
  <si>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</si>
  <si>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</si>
  <si>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</si>
  <si>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</si>
  <si>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</si>
  <si>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</si>
  <si>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</si>
  <si>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</si>
  <si>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</si>
  <si>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</si>
  <si>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</si>
  <si>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</si>
  <si>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</si>
  <si>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</si>
  <si>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</si>
  <si>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</si>
  <si>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</si>
  <si>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</si>
  <si>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</si>
  <si>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</si>
  <si>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</si>
  <si>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</si>
  <si>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</si>
  <si>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</si>
  <si>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</si>
  <si>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</si>
  <si>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</si>
  <si>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</si>
  <si>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</si>
  <si>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</si>
  <si>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</si>
  <si>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</si>
  <si>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</si>
  <si>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</si>
  <si>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</si>
  <si>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</si>
  <si>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</si>
  <si>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</si>
  <si>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</si>
  <si>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</si>
  <si>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</si>
  <si>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</si>
  <si>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</si>
  <si>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</si>
  <si>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</si>
  <si>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</si>
  <si>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</si>
  <si>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</si>
  <si>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</si>
  <si>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</si>
  <si>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</si>
  <si>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</si>
  <si>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</si>
  <si>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</si>
  <si>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</si>
  <si>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</si>
  <si>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</si>
  <si>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</si>
  <si>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</si>
  <si>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</si>
  <si>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</si>
  <si>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</si>
  <si>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</si>
  <si>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</si>
  <si>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</si>
  <si>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</si>
  <si>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</si>
  <si>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</si>
  <si>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</si>
  <si>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</si>
  <si>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</si>
  <si>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</si>
  <si>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</si>
  <si>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</si>
  <si>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</si>
  <si>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</si>
  <si>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</si>
  <si>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</si>
  <si>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</si>
  <si>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</si>
  <si>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</si>
  <si>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</si>
  <si>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</si>
  <si>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</si>
  <si>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</si>
  <si>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</si>
  <si>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</si>
  <si>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</si>
  <si>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</si>
  <si>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</si>
  <si>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</si>
  <si>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</si>
  <si>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</si>
  <si>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</si>
  <si>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</si>
  <si>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</si>
  <si>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</si>
  <si>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</si>
  <si>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</si>
  <si>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</si>
  <si>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</si>
  <si>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</si>
  <si>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</si>
  <si>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</si>
  <si>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</si>
  <si>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</si>
  <si>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</si>
  <si>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</si>
  <si>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</si>
  <si>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</si>
  <si>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</si>
  <si>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</si>
  <si>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</si>
  <si>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</si>
  <si>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</si>
  <si>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</si>
  <si>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</si>
  <si>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</si>
  <si>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</si>
  <si>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</si>
  <si>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</si>
  <si>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</si>
  <si>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</si>
  <si>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</si>
  <si>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</si>
  <si>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</si>
  <si>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</si>
  <si>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</si>
  <si>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</si>
  <si>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</si>
  <si>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</si>
  <si>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</si>
  <si>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</si>
  <si>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</si>
  <si>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</si>
  <si>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</si>
  <si>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</si>
  <si>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</si>
  <si>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</si>
  <si>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</si>
  <si>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</si>
  <si>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</si>
  <si>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</si>
  <si>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</si>
  <si>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</si>
  <si>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</si>
  <si>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</si>
  <si>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</si>
  <si>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</si>
  <si>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</si>
  <si>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</si>
  <si>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</si>
  <si>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</si>
  <si>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</si>
  <si>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</si>
  <si>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</si>
  <si>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</si>
  <si>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</si>
  <si>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</si>
  <si>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</si>
  <si>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</si>
  <si>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</si>
  <si>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</si>
  <si>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</si>
  <si>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</si>
  <si>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</si>
  <si>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</si>
  <si>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</si>
  <si>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</si>
  <si>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</si>
  <si>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</si>
  <si>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</si>
  <si>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</si>
  <si>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</si>
  <si>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</si>
  <si>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</si>
  <si>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</si>
  <si>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</si>
  <si>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</si>
  <si>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</si>
  <si>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</si>
  <si>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</si>
  <si>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</si>
  <si>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</si>
  <si>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</si>
  <si>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</si>
  <si>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</si>
  <si>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</si>
  <si>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</si>
  <si>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</si>
  <si>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</si>
  <si>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</si>
  <si>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</si>
  <si>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</si>
  <si>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</si>
  <si>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</si>
  <si>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</si>
  <si>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</si>
  <si>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</si>
  <si>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</si>
  <si>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</si>
  <si>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</si>
  <si>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</si>
  <si>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</si>
  <si>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</si>
  <si>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</si>
  <si>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</si>
  <si>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</si>
  <si>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</si>
  <si>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</si>
  <si>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</si>
  <si>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</si>
  <si>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</si>
  <si>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</si>
  <si>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</si>
  <si>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</si>
  <si>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</si>
  <si>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</si>
  <si>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</si>
  <si>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</si>
  <si>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</si>
  <si>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</si>
  <si>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</si>
  <si>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</si>
  <si>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</si>
  <si>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</si>
  <si>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</si>
  <si>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</si>
  <si>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</si>
  <si>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</si>
  <si>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</si>
  <si>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</si>
  <si>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</si>
  <si>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</si>
  <si>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</si>
  <si>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</si>
  <si>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</si>
  <si>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</si>
  <si>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</si>
  <si>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</si>
  <si>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</si>
  <si>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</si>
  <si>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</si>
  <si>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</si>
  <si>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</si>
  <si>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</si>
  <si>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</si>
  <si>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</si>
  <si>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</si>
  <si>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</si>
  <si>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</si>
  <si>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</si>
  <si>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</si>
  <si>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</si>
  <si>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</si>
  <si>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</si>
  <si>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</si>
  <si>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</si>
  <si>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</si>
  <si>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</si>
  <si>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</si>
  <si>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</si>
  <si>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</si>
  <si>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</si>
  <si>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</si>
  <si>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</si>
  <si>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</si>
  <si>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</si>
  <si>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</si>
  <si>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</si>
  <si>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</si>
  <si>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</si>
  <si>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</si>
  <si>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</si>
  <si>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</si>
  <si>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</si>
  <si>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</si>
  <si>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</si>
  <si>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</si>
  <si>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</si>
  <si>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</si>
  <si>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</si>
  <si>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</si>
  <si>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</si>
  <si>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</si>
  <si>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</si>
  <si>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</si>
  <si>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</si>
  <si>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</si>
  <si>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</si>
  <si>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</si>
  <si>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</si>
  <si>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</si>
  <si>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</si>
  <si>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</si>
  <si>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</si>
  <si>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</si>
  <si>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</si>
  <si>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</si>
  <si>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</si>
  <si>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</si>
  <si>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</si>
  <si>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</si>
  <si>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</si>
  <si>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</si>
  <si>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</si>
  <si>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</si>
  <si>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</si>
  <si>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</si>
  <si>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</si>
  <si>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</si>
  <si>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</si>
  <si>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</si>
  <si>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</si>
  <si>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</si>
  <si>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</si>
  <si>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</si>
  <si>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</si>
  <si>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</si>
  <si>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</si>
  <si>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</si>
  <si>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</si>
  <si>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</si>
  <si>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</si>
  <si>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</si>
  <si>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</si>
  <si>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</si>
  <si>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</si>
  <si>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</si>
  <si>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</si>
  <si>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</si>
  <si>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</si>
  <si>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</si>
  <si>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</si>
  <si>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</si>
  <si>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</si>
  <si>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</si>
  <si>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</si>
  <si>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</si>
  <si>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</si>
  <si>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</si>
  <si>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</si>
  <si>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</si>
  <si>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</si>
  <si>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</si>
  <si>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</si>
  <si>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</si>
  <si>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</si>
  <si>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</si>
  <si>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</si>
  <si>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</si>
  <si>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</si>
  <si>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</si>
  <si>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</si>
  <si>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</si>
  <si>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</si>
  <si>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</si>
  <si>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</si>
  <si>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</si>
  <si>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</si>
  <si>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</si>
  <si>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</si>
  <si>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</si>
  <si>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</si>
  <si>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</si>
  <si>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</si>
  <si>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</si>
  <si>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</si>
  <si>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</si>
  <si>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</si>
  <si>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</si>
  <si>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</si>
  <si>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</si>
  <si>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</si>
  <si>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</si>
  <si>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</si>
  <si>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</si>
  <si>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</si>
  <si>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</si>
  <si>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</si>
  <si>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</si>
  <si>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</si>
  <si>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</si>
  <si>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</si>
  <si>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</si>
  <si>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</si>
  <si>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</si>
  <si>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</si>
  <si>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</si>
  <si>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</si>
  <si>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</si>
  <si>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</si>
  <si>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</si>
  <si>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</si>
  <si>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</si>
  <si>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</si>
  <si>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</si>
  <si>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</si>
  <si>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</si>
  <si>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</si>
  <si>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</si>
  <si>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</si>
  <si>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</si>
  <si>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</si>
  <si>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</si>
  <si>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</si>
  <si>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</si>
  <si>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</si>
  <si>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</si>
  <si>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</si>
  <si>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</si>
  <si>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</si>
  <si>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</si>
  <si>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</si>
  <si>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</si>
  <si>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</si>
  <si>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</si>
  <si>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</si>
  <si>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</si>
  <si>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</si>
  <si>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</si>
  <si>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</si>
  <si>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</si>
  <si>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</si>
  <si>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</si>
  <si>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</si>
  <si>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</si>
  <si>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</si>
  <si>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</si>
  <si>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</si>
  <si>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</si>
  <si>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</si>
  <si>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</si>
  <si>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</si>
  <si>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</si>
  <si>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</si>
  <si>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</si>
  <si>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</si>
  <si>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</si>
  <si>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</si>
  <si>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</si>
  <si>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</si>
  <si>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</si>
  <si>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</si>
  <si>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</si>
  <si>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</si>
  <si>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</si>
  <si>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</si>
  <si>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</si>
  <si>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</si>
  <si>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</si>
  <si>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</si>
  <si>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</si>
  <si>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</si>
  <si>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</si>
  <si>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</si>
  <si>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</si>
  <si>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</si>
  <si>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</si>
  <si>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</si>
  <si>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</si>
  <si>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</si>
  <si>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</si>
  <si>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</si>
  <si>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</si>
  <si>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</si>
  <si>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</si>
  <si>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</si>
  <si>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</si>
  <si>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</si>
  <si>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</si>
  <si>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</si>
  <si>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</si>
  <si>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</si>
  <si>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</si>
  <si>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</si>
  <si>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</si>
  <si>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</si>
  <si>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</si>
  <si>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</si>
  <si>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</si>
  <si>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</si>
  <si>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</si>
  <si>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</si>
  <si>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</si>
  <si>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</si>
  <si>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</si>
  <si>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</si>
  <si>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</si>
  <si>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</si>
  <si>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</si>
  <si>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</si>
  <si>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</si>
  <si>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</si>
  <si>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</si>
  <si>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</si>
  <si>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</si>
  <si>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</si>
  <si>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</si>
  <si>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</si>
  <si>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</si>
  <si>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</si>
  <si>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</si>
  <si>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</si>
  <si>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</si>
  <si>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</si>
  <si>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</si>
  <si>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</si>
  <si>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</si>
  <si>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</si>
  <si>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</si>
  <si>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</si>
  <si>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</si>
  <si>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</si>
  <si>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</si>
  <si>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</si>
  <si>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</si>
  <si>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</si>
  <si>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</si>
  <si>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</si>
  <si>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</si>
  <si>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</si>
  <si>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</si>
  <si>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</si>
  <si>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</si>
  <si>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</si>
  <si>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</si>
  <si>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</si>
  <si>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</si>
  <si>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</si>
  <si>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</si>
  <si>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</si>
  <si>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</si>
  <si>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</si>
  <si>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</si>
  <si>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</si>
  <si>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</si>
  <si>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</si>
  <si>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</si>
  <si>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</si>
  <si>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</si>
  <si>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</si>
  <si>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</si>
  <si>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</si>
  <si>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</si>
  <si>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</si>
  <si>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</si>
  <si>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</si>
  <si>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</si>
  <si>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</si>
  <si>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</si>
  <si>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</si>
  <si>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</si>
  <si>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</si>
  <si>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</si>
  <si>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</si>
  <si>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</si>
  <si>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</si>
  <si>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</si>
  <si>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</si>
  <si>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</si>
  <si>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</si>
  <si>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</si>
  <si>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</si>
  <si>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</si>
  <si>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</si>
  <si>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</si>
  <si>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</si>
  <si>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</si>
  <si>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</si>
  <si>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</si>
  <si>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</si>
  <si>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</si>
  <si>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</si>
  <si>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</si>
  <si>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</si>
  <si>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</si>
  <si>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</si>
  <si>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</si>
  <si>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</si>
  <si>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</si>
  <si>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</si>
  <si>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</si>
  <si>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</si>
  <si>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</si>
  <si>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</si>
  <si>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</si>
  <si>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</si>
  <si>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</si>
  <si>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</si>
  <si>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</si>
  <si>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</si>
  <si>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</si>
  <si>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</si>
  <si>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</si>
  <si>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</si>
  <si>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</si>
  <si>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</si>
  <si>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</si>
  <si>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</si>
  <si>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</si>
  <si>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</si>
  <si>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</si>
  <si>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</si>
  <si>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</si>
  <si>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</si>
  <si>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</si>
  <si>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</si>
  <si>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</si>
  <si>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</si>
  <si>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</si>
  <si>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</si>
  <si>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</si>
  <si>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</si>
  <si>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</si>
  <si>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</si>
  <si>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</si>
  <si>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</si>
  <si>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</si>
  <si>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</si>
  <si>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</si>
  <si>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</si>
  <si>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</si>
  <si>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</si>
  <si>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</si>
  <si>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</si>
  <si>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</si>
  <si>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</si>
  <si>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</si>
  <si>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</si>
  <si>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</si>
  <si>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</si>
  <si>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</si>
  <si>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</si>
  <si>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</si>
  <si>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</si>
  <si>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</si>
  <si>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</si>
  <si>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</si>
  <si>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</si>
  <si>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</si>
  <si>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</si>
  <si>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</si>
  <si>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</si>
  <si>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</si>
  <si>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</si>
  <si>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</si>
  <si>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</si>
  <si>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</si>
  <si>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</si>
  <si>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</si>
  <si>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</si>
  <si>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</si>
  <si>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</si>
  <si>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</si>
  <si>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</si>
  <si>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</si>
  <si>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</si>
  <si>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</si>
  <si>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</si>
  <si>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</si>
  <si>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</si>
  <si>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</si>
  <si>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</si>
  <si>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</si>
  <si>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</si>
  <si>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</si>
  <si>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</si>
  <si>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</si>
  <si>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</si>
  <si>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</si>
  <si>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</si>
  <si>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</si>
  <si>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</si>
  <si>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</si>
  <si>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</si>
  <si>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</si>
  <si>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</si>
  <si>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</si>
  <si>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</si>
  <si>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</si>
  <si>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</si>
  <si>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</si>
  <si>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</si>
  <si>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</si>
  <si>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</si>
  <si>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</si>
  <si>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</si>
  <si>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</si>
  <si>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</si>
  <si>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</si>
  <si>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</si>
  <si>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</si>
  <si>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</si>
  <si>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</si>
  <si>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</si>
  <si>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</si>
  <si>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</si>
  <si>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</si>
  <si>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</si>
  <si>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</si>
  <si>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</si>
  <si>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</si>
  <si>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</si>
  <si>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</si>
  <si>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</si>
  <si>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</si>
  <si>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</si>
  <si>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</si>
  <si>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</si>
  <si>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</si>
  <si>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</si>
  <si>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</si>
  <si>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</si>
  <si>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</si>
  <si>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</si>
  <si>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</si>
  <si>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</si>
  <si>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</si>
  <si>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</si>
  <si>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</si>
  <si>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</si>
  <si>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</si>
  <si>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</si>
  <si>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</si>
  <si>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</si>
  <si>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</si>
  <si>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</si>
  <si>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</si>
  <si>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</si>
  <si>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</si>
  <si>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</si>
  <si>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</si>
  <si>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</si>
  <si>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</si>
  <si>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</si>
  <si>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</si>
  <si>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</si>
  <si>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</si>
  <si>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</si>
  <si>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</si>
  <si>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</si>
  <si>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</si>
  <si>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</si>
  <si>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</si>
  <si>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</si>
  <si>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</si>
  <si>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</si>
  <si>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</si>
  <si>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</si>
  <si>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</si>
  <si>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</si>
  <si>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</si>
  <si>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</si>
  <si>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</si>
  <si>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</si>
  <si>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</si>
  <si>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</si>
  <si>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</si>
  <si>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</si>
  <si>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</si>
  <si>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</si>
  <si>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</si>
  <si>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</si>
  <si>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</si>
  <si>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</si>
  <si>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</si>
  <si>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</si>
  <si>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</si>
  <si>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</si>
  <si>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</si>
  <si>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</si>
  <si>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</si>
  <si>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</si>
  <si>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</si>
  <si>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</si>
  <si>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</si>
  <si>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</si>
  <si>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</si>
  <si>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</si>
  <si>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</si>
  <si>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</si>
  <si>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</si>
  <si>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</si>
  <si>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</si>
  <si>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</si>
  <si>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</si>
  <si>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</si>
  <si>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</si>
  <si>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</si>
  <si>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</si>
  <si>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</si>
  <si>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</si>
  <si>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</si>
  <si>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</si>
  <si>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</si>
  <si>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</si>
  <si>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</si>
  <si>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</si>
  <si>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</si>
  <si>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</si>
  <si>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</si>
  <si>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</si>
  <si>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</si>
  <si>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</si>
  <si>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</si>
  <si>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</si>
  <si>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</si>
  <si>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</si>
  <si>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</si>
  <si>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</si>
  <si>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</si>
  <si>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</si>
  <si>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</si>
  <si>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</si>
  <si>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</si>
  <si>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</si>
  <si>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</si>
  <si>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</si>
  <si>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</si>
  <si>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</si>
  <si>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</si>
  <si>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</si>
  <si>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</si>
  <si>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</si>
  <si>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</si>
  <si>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</si>
  <si>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</si>
  <si>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</si>
  <si>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</si>
  <si>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</si>
  <si>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</si>
  <si>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</si>
  <si>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</si>
  <si>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</si>
  <si>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</si>
  <si>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</si>
  <si>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</si>
  <si>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</si>
  <si>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</si>
  <si>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</si>
  <si>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</si>
  <si>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</si>
  <si>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</si>
  <si>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</si>
  <si>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</si>
  <si>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</si>
  <si>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</si>
  <si>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</si>
  <si>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</si>
  <si>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</si>
  <si>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</si>
  <si>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</si>
  <si>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</si>
  <si>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</si>
  <si>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</si>
  <si>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</si>
  <si>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</si>
  <si>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</si>
  <si>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</si>
  <si>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</si>
  <si>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</si>
  <si>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</si>
  <si>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</si>
  <si>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</si>
  <si>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</si>
  <si>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</si>
  <si>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</si>
  <si>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</si>
  <si>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</si>
  <si>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</si>
  <si>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</si>
  <si>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</si>
  <si>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</si>
  <si>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</si>
  <si>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</si>
  <si>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</si>
  <si>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</si>
  <si>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</si>
  <si>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</si>
  <si>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</si>
  <si>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</si>
  <si>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</si>
  <si>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</si>
  <si>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</si>
  <si>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</si>
  <si>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</si>
  <si>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</si>
  <si>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</si>
  <si>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</si>
  <si>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</si>
  <si>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</si>
  <si>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</si>
  <si>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</si>
  <si>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</si>
  <si>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</si>
  <si>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</si>
  <si>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</si>
  <si>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</si>
  <si>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</si>
  <si>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</si>
  <si>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</si>
  <si>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</si>
  <si>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</si>
  <si>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</si>
  <si>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</si>
  <si>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</si>
  <si>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</si>
  <si>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</si>
  <si>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</si>
  <si>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</si>
  <si>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</si>
  <si>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</si>
  <si>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</si>
  <si>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</si>
  <si>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</si>
  <si>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</si>
  <si>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</si>
  <si>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</si>
  <si>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</si>
  <si>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</si>
  <si>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</si>
  <si>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</si>
  <si>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</si>
  <si>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</si>
  <si>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</si>
  <si>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</si>
  <si>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</si>
  <si>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</si>
  <si>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React Native vs Android</t>
  </si>
  <si>
    <t>React Native vs PWA</t>
  </si>
  <si>
    <t>Android vs PWA</t>
  </si>
  <si>
    <t>s</t>
  </si>
  <si>
    <t>z</t>
  </si>
  <si>
    <t>x</t>
  </si>
  <si>
    <t>y</t>
  </si>
  <si>
    <t>d</t>
  </si>
  <si>
    <t>t0,05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</si>
</sst>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22"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
      <u/>
      <sz val="11"/>
      <color theme="10"/>
      <name val="Calibri"/>
      <family val="2"/>
      <scheme val="minor"/>
    </font>
    <font>
      <u/>
      <sz val="11"/>
      <color theme="11"/>
      <name val="Calibri"/>
      <family val="2"/>
      <scheme val="minor"/>
    </font>
    <font>
      <b/>
      <sz val="11"/>
      <color rgb="FF000000"/>
      <name val="Calibri"/>
      <family val="2"/>
      <scheme val="minor"/>
    </font>
    <font>
      <sz val="11"/>
      <color rgb="FF000000"/>
      <name val="Calibri"/>
      <family val="2"/>
      <scheme val="minor"/>
    </font>
    <font>
      <sz val="8"/>
      <name val="Calibri"/>
      <family val="2"/>
      <scheme val="minor"/>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7">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61">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9" fillId="0" borderId="0" xfId="0" applyFont="1"/>
    <xf numFmtId="0" fontId="19" fillId="0" borderId="0" xfId="0" applyFont="1"/>
    <xf numFmtId="164" fontId="20" fillId="0" borderId="0" xfId="0" applyNumberFormat="1" applyFont="1" applyAlignment="1">
      <alignment horizontal="center"/>
    </xf>
    <xf numFmtId="2" fontId="0" fillId="0" borderId="0" xfId="0" applyNumberFormat="1"/>
    <xf numFmtId="164" fontId="0" fillId="0" borderId="0" xfId="0" applyNumberForma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0.277519577701403</c:v>
                  </c:pt>
                  <c:pt idx="1">
                    <c:v>0.356442885009622</c:v>
                  </c:pt>
                  <c:pt idx="2">
                    <c:v>0.241945159121165</c:v>
                  </c:pt>
                  <c:pt idx="3">
                    <c:v>0.263677368430614</c:v>
                  </c:pt>
                  <c:pt idx="4">
                    <c:v>0.3188404840005</c:v>
                  </c:pt>
                  <c:pt idx="5">
                    <c:v>0.421551735314202</c:v>
                  </c:pt>
                </c:numCache>
              </c:numRef>
            </c:plus>
            <c:minus>
              <c:numRef>
                <c:f>Scale_Means!$E$6:$E$11</c:f>
                <c:numCache>
                  <c:formatCode>General</c:formatCode>
                  <c:ptCount val="6"/>
                  <c:pt idx="0">
                    <c:v>0.277519577701403</c:v>
                  </c:pt>
                  <c:pt idx="1">
                    <c:v>0.356442885009622</c:v>
                  </c:pt>
                  <c:pt idx="2">
                    <c:v>0.241945159121165</c:v>
                  </c:pt>
                  <c:pt idx="3">
                    <c:v>0.263677368430614</c:v>
                  </c:pt>
                  <c:pt idx="4">
                    <c:v>0.3188404840005</c:v>
                  </c:pt>
                  <c:pt idx="5">
                    <c:v>0.421551735314202</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1.611111111111111</c:v>
                </c:pt>
                <c:pt idx="1">
                  <c:v>1.95</c:v>
                </c:pt>
                <c:pt idx="2">
                  <c:v>2.05</c:v>
                </c:pt>
                <c:pt idx="3">
                  <c:v>1.891666666666667</c:v>
                </c:pt>
                <c:pt idx="4">
                  <c:v>1.425</c:v>
                </c:pt>
                <c:pt idx="5">
                  <c:v>0.558333333333333</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0.287726818220873</c:v>
                  </c:pt>
                  <c:pt idx="1">
                    <c:v>0.312109248847604</c:v>
                  </c:pt>
                  <c:pt idx="2">
                    <c:v>0.239866196718975</c:v>
                  </c:pt>
                  <c:pt idx="3">
                    <c:v>0.314841285368535</c:v>
                  </c:pt>
                  <c:pt idx="4">
                    <c:v>0.338527400428376</c:v>
                  </c:pt>
                  <c:pt idx="5">
                    <c:v>0.410512573248151</c:v>
                  </c:pt>
                </c:numCache>
              </c:numRef>
            </c:plus>
            <c:minus>
              <c:numRef>
                <c:f>Scale_Means!$L$6:$L$11</c:f>
                <c:numCache>
                  <c:formatCode>General</c:formatCode>
                  <c:ptCount val="6"/>
                  <c:pt idx="0">
                    <c:v>0.287726818220873</c:v>
                  </c:pt>
                  <c:pt idx="1">
                    <c:v>0.312109248847604</c:v>
                  </c:pt>
                  <c:pt idx="2">
                    <c:v>0.239866196718975</c:v>
                  </c:pt>
                  <c:pt idx="3">
                    <c:v>0.314841285368535</c:v>
                  </c:pt>
                  <c:pt idx="4">
                    <c:v>0.338527400428376</c:v>
                  </c:pt>
                  <c:pt idx="5">
                    <c:v>0.410512573248151</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1.511111111111111</c:v>
                </c:pt>
                <c:pt idx="1">
                  <c:v>1.958333333333333</c:v>
                </c:pt>
                <c:pt idx="2">
                  <c:v>2.033333333333333</c:v>
                </c:pt>
                <c:pt idx="3">
                  <c:v>1.683333333333333</c:v>
                </c:pt>
                <c:pt idx="4">
                  <c:v>1.358333333333333</c:v>
                </c:pt>
                <c:pt idx="5">
                  <c:v>0.55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0.417539398298345</c:v>
                  </c:pt>
                  <c:pt idx="1">
                    <c:v>0.355204254906232</c:v>
                  </c:pt>
                  <c:pt idx="2">
                    <c:v>0.30593435456494</c:v>
                  </c:pt>
                  <c:pt idx="3">
                    <c:v>0.419204699627458</c:v>
                  </c:pt>
                  <c:pt idx="4">
                    <c:v>0.436069484118762</c:v>
                  </c:pt>
                  <c:pt idx="5">
                    <c:v>0.391938461383886</c:v>
                  </c:pt>
                </c:numCache>
              </c:numRef>
            </c:plus>
            <c:minus>
              <c:numRef>
                <c:f>Scale_Means!$S$6:$S$11</c:f>
                <c:numCache>
                  <c:formatCode>General</c:formatCode>
                  <c:ptCount val="6"/>
                  <c:pt idx="0">
                    <c:v>0.417539398298345</c:v>
                  </c:pt>
                  <c:pt idx="1">
                    <c:v>0.355204254906232</c:v>
                  </c:pt>
                  <c:pt idx="2">
                    <c:v>0.30593435456494</c:v>
                  </c:pt>
                  <c:pt idx="3">
                    <c:v>0.419204699627458</c:v>
                  </c:pt>
                  <c:pt idx="4">
                    <c:v>0.436069484118762</c:v>
                  </c:pt>
                  <c:pt idx="5">
                    <c:v>0.391938461383886</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1.405555555555556</c:v>
                </c:pt>
                <c:pt idx="1">
                  <c:v>2.066666666666667</c:v>
                </c:pt>
                <c:pt idx="2">
                  <c:v>2.033333333333333</c:v>
                </c:pt>
                <c:pt idx="3">
                  <c:v>1.7</c:v>
                </c:pt>
                <c:pt idx="4">
                  <c:v>1.2</c:v>
                </c:pt>
                <c:pt idx="5">
                  <c:v>0.4</c:v>
                </c:pt>
              </c:numCache>
            </c:numRef>
          </c:val>
        </c:ser>
        <c:dLbls>
          <c:showLegendKey val="0"/>
          <c:showVal val="0"/>
          <c:showCatName val="0"/>
          <c:showSerName val="0"/>
          <c:showPercent val="0"/>
          <c:showBubbleSize val="0"/>
        </c:dLbls>
        <c:gapWidth val="219"/>
        <c:overlap val="-27"/>
        <c:axId val="-262331248"/>
        <c:axId val="-262327344"/>
      </c:barChart>
      <c:catAx>
        <c:axId val="-26233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62327344"/>
        <c:crosses val="autoZero"/>
        <c:auto val="1"/>
        <c:lblAlgn val="ctr"/>
        <c:lblOffset val="100"/>
        <c:noMultiLvlLbl val="0"/>
      </c:catAx>
      <c:valAx>
        <c:axId val="-262327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33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14</xdr:row>
      <xdr:rowOff>0</xdr:rowOff>
    </xdr:from>
    <xdr:to>
      <xdr:col>28</xdr:col>
      <xdr:colOff>304800</xdr:colOff>
      <xdr:row>35</xdr:row>
      <xdr:rowOff>0</xdr:rowOff>
    </xdr:to>
    <xdr:pic>
      <xdr:nvPicPr>
        <xdr:cNvPr id="4" name="Picture 3"/>
        <xdr:cNvPicPr>
          <a:picLocks noChangeAspect="1"/>
        </xdr:cNvPicPr>
      </xdr:nvPicPr>
      <xdr:blipFill>
        <a:blip xmlns:r="http://schemas.openxmlformats.org/officeDocument/2006/relationships" r:embed="rId2"/>
        <a:stretch>
          <a:fillRect/>
        </a:stretch>
      </xdr:blipFill>
      <xdr:spPr>
        <a:xfrm>
          <a:off x="10515600" y="2984500"/>
          <a:ext cx="10388600" cy="400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33" t="s">
        <v>772</v>
      </c>
      <c r="B1" s="33"/>
      <c r="C1" s="33"/>
    </row>
    <row r="2" spans="1:3" ht="107.25" customHeight="1" x14ac:dyDescent="0.2">
      <c r="A2" s="34" t="s">
        <v>848</v>
      </c>
      <c r="B2" s="34"/>
      <c r="C2" s="34"/>
    </row>
    <row r="4" spans="1:3" ht="19" x14ac:dyDescent="0.25">
      <c r="A4" s="13" t="s">
        <v>769</v>
      </c>
      <c r="B4" s="14" t="s">
        <v>60</v>
      </c>
    </row>
    <row r="6" spans="1:3" ht="30.75" customHeight="1" x14ac:dyDescent="0.2">
      <c r="A6" s="35" t="s">
        <v>773</v>
      </c>
      <c r="B6" s="35"/>
      <c r="C6" s="35"/>
    </row>
    <row r="8" spans="1:3" ht="262.5" customHeight="1" x14ac:dyDescent="0.2">
      <c r="A8" s="36" t="s">
        <v>778</v>
      </c>
      <c r="B8" s="36"/>
      <c r="C8" s="36"/>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35"/>
    </sheetView>
  </sheetViews>
  <sheetFormatPr baseColWidth="10" defaultColWidth="9.1640625" defaultRowHeight="15" x14ac:dyDescent="0.2"/>
  <cols>
    <col min="1" max="26" width="3.6640625" style="2" customWidth="1"/>
  </cols>
  <sheetData>
    <row r="1" spans="1:26" ht="150.75" customHeight="1" x14ac:dyDescent="0.2">
      <c r="A1" s="37" t="s">
        <v>786</v>
      </c>
      <c r="B1" s="38"/>
      <c r="C1" s="38"/>
      <c r="D1" s="38"/>
      <c r="E1" s="38"/>
      <c r="F1" s="38"/>
      <c r="G1" s="38"/>
      <c r="H1" s="38"/>
      <c r="I1" s="38"/>
      <c r="J1" s="38"/>
      <c r="K1" s="38"/>
      <c r="L1" s="38"/>
      <c r="M1" s="38"/>
      <c r="N1" s="38"/>
      <c r="O1" s="38"/>
      <c r="P1" s="38"/>
      <c r="Q1" s="38"/>
      <c r="R1" s="38"/>
      <c r="S1" s="38"/>
      <c r="T1" s="38"/>
      <c r="U1" s="38"/>
      <c r="V1" s="38"/>
      <c r="W1" s="38"/>
      <c r="X1" s="38"/>
      <c r="Y1" s="38"/>
      <c r="Z1" s="38"/>
    </row>
    <row r="2" spans="1:26" s="16" customFormat="1" ht="14.25" customHeight="1" x14ac:dyDescent="0.2">
      <c r="A2" s="40" t="s">
        <v>785</v>
      </c>
      <c r="B2" s="41"/>
      <c r="C2" s="41"/>
      <c r="D2" s="41"/>
      <c r="E2" s="41"/>
      <c r="F2" s="41"/>
      <c r="G2" s="41"/>
      <c r="H2" s="42"/>
      <c r="I2" s="43" t="s">
        <v>1091</v>
      </c>
      <c r="J2" s="44"/>
      <c r="K2" s="44"/>
      <c r="L2" s="44"/>
      <c r="M2" s="44"/>
      <c r="N2" s="44"/>
      <c r="O2" s="44"/>
      <c r="P2" s="44"/>
      <c r="Q2" s="44"/>
      <c r="R2" s="44"/>
      <c r="S2" s="44"/>
      <c r="T2" s="44"/>
      <c r="U2" s="44"/>
      <c r="V2" s="44"/>
      <c r="W2" s="44"/>
      <c r="X2" s="44"/>
      <c r="Y2" s="44"/>
      <c r="Z2" s="45"/>
    </row>
    <row r="3" spans="1:26" s="16" customFormat="1" ht="15" customHeight="1" x14ac:dyDescent="0.2">
      <c r="A3" s="46"/>
      <c r="B3" s="47"/>
      <c r="C3" s="47"/>
      <c r="D3" s="47"/>
      <c r="E3" s="47"/>
      <c r="F3" s="47"/>
      <c r="G3" s="47"/>
      <c r="H3" s="47"/>
      <c r="I3" s="47"/>
      <c r="J3" s="47"/>
      <c r="K3" s="47"/>
      <c r="L3" s="47"/>
      <c r="M3" s="47"/>
      <c r="N3" s="47"/>
      <c r="O3" s="47"/>
      <c r="P3" s="47"/>
      <c r="Q3" s="47"/>
      <c r="R3" s="47"/>
      <c r="S3" s="47"/>
      <c r="T3" s="47"/>
      <c r="U3" s="47"/>
      <c r="V3" s="47"/>
      <c r="W3" s="47"/>
      <c r="X3" s="47"/>
      <c r="Y3" s="47"/>
      <c r="Z3" s="48"/>
    </row>
    <row r="4" spans="1:26" x14ac:dyDescent="0.2">
      <c r="A4" s="39" t="s">
        <v>0</v>
      </c>
      <c r="B4" s="39"/>
      <c r="C4" s="39"/>
      <c r="D4" s="39"/>
      <c r="E4" s="39"/>
      <c r="F4" s="39"/>
      <c r="G4" s="39"/>
      <c r="H4" s="39"/>
      <c r="I4" s="39"/>
      <c r="J4" s="39"/>
      <c r="K4" s="39"/>
      <c r="L4" s="39"/>
      <c r="M4" s="39"/>
      <c r="N4" s="39"/>
      <c r="O4" s="39"/>
      <c r="P4" s="39"/>
      <c r="Q4" s="39"/>
      <c r="R4" s="39"/>
      <c r="S4" s="39"/>
      <c r="T4" s="39"/>
      <c r="U4" s="39"/>
      <c r="V4" s="39"/>
      <c r="W4" s="39"/>
      <c r="X4" s="39"/>
      <c r="Y4" s="39"/>
      <c r="Z4" s="39"/>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7</v>
      </c>
      <c r="B11" s="27">
        <v>7</v>
      </c>
      <c r="C11" s="27">
        <v>3</v>
      </c>
      <c r="D11" s="27">
        <v>1</v>
      </c>
      <c r="E11" s="27">
        <v>2</v>
      </c>
      <c r="F11" s="27">
        <v>6</v>
      </c>
      <c r="G11" s="27">
        <v>6</v>
      </c>
      <c r="H11" s="27">
        <v>6</v>
      </c>
      <c r="I11" s="27">
        <v>1</v>
      </c>
      <c r="J11" s="27">
        <v>2</v>
      </c>
      <c r="K11" s="27">
        <v>6</v>
      </c>
      <c r="L11" s="27">
        <v>1</v>
      </c>
      <c r="M11" s="27">
        <v>7</v>
      </c>
      <c r="N11" s="27">
        <v>6</v>
      </c>
      <c r="O11" s="27">
        <v>4</v>
      </c>
      <c r="P11" s="27">
        <v>6</v>
      </c>
      <c r="Q11" s="27">
        <v>1</v>
      </c>
      <c r="R11" s="27">
        <v>2</v>
      </c>
      <c r="S11" s="27">
        <v>2</v>
      </c>
      <c r="T11" s="27">
        <v>7</v>
      </c>
      <c r="U11" s="27">
        <v>1</v>
      </c>
      <c r="V11" s="27">
        <v>6</v>
      </c>
      <c r="W11" s="27">
        <v>2</v>
      </c>
      <c r="X11" s="27">
        <v>2</v>
      </c>
      <c r="Y11" s="27">
        <v>1</v>
      </c>
      <c r="Z11" s="27">
        <v>5</v>
      </c>
    </row>
    <row r="12" spans="1:26" x14ac:dyDescent="0.2">
      <c r="A12" s="27">
        <v>5</v>
      </c>
      <c r="B12" s="27">
        <v>6</v>
      </c>
      <c r="C12" s="27">
        <v>2</v>
      </c>
      <c r="D12" s="27">
        <v>1</v>
      </c>
      <c r="E12" s="27">
        <v>3</v>
      </c>
      <c r="F12" s="27">
        <v>5</v>
      </c>
      <c r="G12" s="27">
        <v>5</v>
      </c>
      <c r="H12" s="27">
        <v>7</v>
      </c>
      <c r="I12" s="27">
        <v>1</v>
      </c>
      <c r="J12" s="27">
        <v>6</v>
      </c>
      <c r="K12" s="27">
        <v>4</v>
      </c>
      <c r="L12" s="27">
        <v>2</v>
      </c>
      <c r="M12" s="27">
        <v>7</v>
      </c>
      <c r="N12" s="27">
        <v>5</v>
      </c>
      <c r="O12" s="27">
        <v>2</v>
      </c>
      <c r="P12" s="27">
        <v>5</v>
      </c>
      <c r="Q12" s="27">
        <v>1</v>
      </c>
      <c r="R12" s="27">
        <v>4</v>
      </c>
      <c r="S12" s="27">
        <v>2</v>
      </c>
      <c r="T12" s="27">
        <v>6</v>
      </c>
      <c r="U12" s="27">
        <v>2</v>
      </c>
      <c r="V12" s="27">
        <v>5</v>
      </c>
      <c r="W12" s="27">
        <v>2</v>
      </c>
      <c r="X12" s="27">
        <v>2</v>
      </c>
      <c r="Y12" s="27">
        <v>1</v>
      </c>
      <c r="Z12" s="27">
        <v>4</v>
      </c>
    </row>
    <row r="13" spans="1:26" x14ac:dyDescent="0.2">
      <c r="A13" s="27">
        <v>5</v>
      </c>
      <c r="B13" s="27">
        <v>6</v>
      </c>
      <c r="C13" s="27">
        <v>2</v>
      </c>
      <c r="D13" s="27">
        <v>1</v>
      </c>
      <c r="E13" s="27">
        <v>1</v>
      </c>
      <c r="F13" s="27">
        <v>7</v>
      </c>
      <c r="G13" s="27">
        <v>7</v>
      </c>
      <c r="H13" s="27">
        <v>6</v>
      </c>
      <c r="I13" s="27">
        <v>1</v>
      </c>
      <c r="J13" s="27">
        <v>5</v>
      </c>
      <c r="K13" s="27">
        <v>6</v>
      </c>
      <c r="L13" s="27">
        <v>2</v>
      </c>
      <c r="M13" s="27">
        <v>7</v>
      </c>
      <c r="N13" s="27">
        <v>6</v>
      </c>
      <c r="O13" s="27">
        <v>5</v>
      </c>
      <c r="P13" s="27">
        <v>6</v>
      </c>
      <c r="Q13" s="27">
        <v>1</v>
      </c>
      <c r="R13" s="27">
        <v>1</v>
      </c>
      <c r="S13" s="27">
        <v>3</v>
      </c>
      <c r="T13" s="27">
        <v>6</v>
      </c>
      <c r="U13" s="27">
        <v>2</v>
      </c>
      <c r="V13" s="27">
        <v>7</v>
      </c>
      <c r="W13" s="27">
        <v>1</v>
      </c>
      <c r="X13" s="27">
        <v>3</v>
      </c>
      <c r="Y13" s="27">
        <v>1</v>
      </c>
      <c r="Z13" s="27">
        <v>4</v>
      </c>
    </row>
    <row r="14" spans="1:26" x14ac:dyDescent="0.2">
      <c r="A14" s="27">
        <v>7</v>
      </c>
      <c r="B14" s="27">
        <v>4</v>
      </c>
      <c r="C14" s="27">
        <v>3</v>
      </c>
      <c r="D14" s="27">
        <v>4</v>
      </c>
      <c r="E14" s="27">
        <v>3</v>
      </c>
      <c r="F14" s="27">
        <v>6</v>
      </c>
      <c r="G14" s="27">
        <v>6</v>
      </c>
      <c r="H14" s="27">
        <v>5</v>
      </c>
      <c r="I14" s="27">
        <v>1</v>
      </c>
      <c r="J14" s="27">
        <v>2</v>
      </c>
      <c r="K14" s="27">
        <v>4</v>
      </c>
      <c r="L14" s="27">
        <v>4</v>
      </c>
      <c r="M14" s="27">
        <v>3</v>
      </c>
      <c r="N14" s="27">
        <v>6</v>
      </c>
      <c r="O14" s="27">
        <v>2</v>
      </c>
      <c r="P14" s="27">
        <v>4</v>
      </c>
      <c r="Q14" s="27">
        <v>1</v>
      </c>
      <c r="R14" s="27">
        <v>5</v>
      </c>
      <c r="S14" s="27">
        <v>6</v>
      </c>
      <c r="T14" s="27">
        <v>6</v>
      </c>
      <c r="U14" s="27">
        <v>2</v>
      </c>
      <c r="V14" s="27">
        <v>3</v>
      </c>
      <c r="W14" s="27">
        <v>2</v>
      </c>
      <c r="X14" s="27">
        <v>4</v>
      </c>
      <c r="Y14" s="27">
        <v>5</v>
      </c>
      <c r="Z14" s="27">
        <v>6</v>
      </c>
    </row>
    <row r="15" spans="1:26" x14ac:dyDescent="0.2">
      <c r="A15" s="27">
        <v>1</v>
      </c>
      <c r="B15" s="27">
        <v>5</v>
      </c>
      <c r="C15" s="27">
        <v>7</v>
      </c>
      <c r="D15" s="27">
        <v>2</v>
      </c>
      <c r="E15" s="27">
        <v>6</v>
      </c>
      <c r="F15" s="27">
        <v>3</v>
      </c>
      <c r="G15" s="27">
        <v>5</v>
      </c>
      <c r="H15" s="27">
        <v>7</v>
      </c>
      <c r="I15" s="27">
        <v>1</v>
      </c>
      <c r="J15" s="27">
        <v>6</v>
      </c>
      <c r="K15" s="27">
        <v>7</v>
      </c>
      <c r="L15" s="27">
        <v>4</v>
      </c>
      <c r="M15" s="27">
        <v>7</v>
      </c>
      <c r="N15" s="27">
        <v>5</v>
      </c>
      <c r="O15" s="27">
        <v>2</v>
      </c>
      <c r="P15" s="27">
        <v>6</v>
      </c>
      <c r="Q15" s="27">
        <v>1</v>
      </c>
      <c r="R15" s="27">
        <v>3</v>
      </c>
      <c r="S15" s="27">
        <v>3</v>
      </c>
      <c r="T15" s="27">
        <v>7</v>
      </c>
      <c r="U15" s="27">
        <v>1</v>
      </c>
      <c r="V15" s="27">
        <v>6</v>
      </c>
      <c r="W15" s="27">
        <v>1</v>
      </c>
      <c r="X15" s="27">
        <v>7</v>
      </c>
      <c r="Y15" s="27">
        <v>3</v>
      </c>
      <c r="Z15" s="27">
        <v>3</v>
      </c>
    </row>
    <row r="16" spans="1:26" x14ac:dyDescent="0.2">
      <c r="A16" s="27">
        <v>5</v>
      </c>
      <c r="B16" s="27">
        <v>3</v>
      </c>
      <c r="C16" s="27">
        <v>2</v>
      </c>
      <c r="D16" s="27">
        <v>5</v>
      </c>
      <c r="E16" s="27">
        <v>1</v>
      </c>
      <c r="F16" s="27">
        <v>6</v>
      </c>
      <c r="G16" s="27">
        <v>6</v>
      </c>
      <c r="H16" s="27">
        <v>5</v>
      </c>
      <c r="I16" s="27">
        <v>1</v>
      </c>
      <c r="J16" s="27">
        <v>2</v>
      </c>
      <c r="K16" s="27">
        <v>6</v>
      </c>
      <c r="L16" s="27">
        <v>2</v>
      </c>
      <c r="M16" s="27">
        <v>3</v>
      </c>
      <c r="N16" s="27">
        <v>6</v>
      </c>
      <c r="O16" s="27">
        <v>5</v>
      </c>
      <c r="P16" s="27">
        <v>5</v>
      </c>
      <c r="Q16" s="27">
        <v>4</v>
      </c>
      <c r="R16" s="27">
        <v>2</v>
      </c>
      <c r="S16" s="27">
        <v>2</v>
      </c>
      <c r="T16" s="27">
        <v>6</v>
      </c>
      <c r="U16" s="27">
        <v>5</v>
      </c>
      <c r="V16" s="27">
        <v>7</v>
      </c>
      <c r="W16" s="27">
        <v>2</v>
      </c>
      <c r="X16" s="27">
        <v>2</v>
      </c>
      <c r="Y16" s="27">
        <v>3</v>
      </c>
      <c r="Z16" s="27">
        <v>5</v>
      </c>
    </row>
    <row r="17" spans="1:26" x14ac:dyDescent="0.2">
      <c r="A17" s="27">
        <v>5</v>
      </c>
      <c r="B17" s="27">
        <v>5</v>
      </c>
      <c r="C17" s="27">
        <v>4</v>
      </c>
      <c r="D17" s="27">
        <v>3</v>
      </c>
      <c r="E17" s="27">
        <v>3</v>
      </c>
      <c r="F17" s="27">
        <v>4</v>
      </c>
      <c r="G17" s="27">
        <v>5</v>
      </c>
      <c r="H17" s="27">
        <v>5</v>
      </c>
      <c r="I17" s="27">
        <v>1</v>
      </c>
      <c r="J17" s="27">
        <v>5</v>
      </c>
      <c r="K17" s="27">
        <v>5</v>
      </c>
      <c r="L17" s="27">
        <v>2</v>
      </c>
      <c r="M17" s="27">
        <v>5</v>
      </c>
      <c r="N17" s="27">
        <v>5</v>
      </c>
      <c r="O17" s="27">
        <v>2</v>
      </c>
      <c r="P17" s="27">
        <v>5</v>
      </c>
      <c r="Q17" s="27">
        <v>2</v>
      </c>
      <c r="R17" s="27">
        <v>3</v>
      </c>
      <c r="S17" s="27">
        <v>2</v>
      </c>
      <c r="T17" s="27">
        <v>5</v>
      </c>
      <c r="U17" s="27">
        <v>3</v>
      </c>
      <c r="V17" s="27">
        <v>5</v>
      </c>
      <c r="W17" s="27">
        <v>2</v>
      </c>
      <c r="X17" s="27">
        <v>3</v>
      </c>
      <c r="Y17" s="27">
        <v>3</v>
      </c>
      <c r="Z17" s="27">
        <v>2</v>
      </c>
    </row>
    <row r="18" spans="1:26" x14ac:dyDescent="0.2">
      <c r="A18" s="27">
        <v>5</v>
      </c>
      <c r="B18" s="27">
        <v>6</v>
      </c>
      <c r="C18" s="27">
        <v>4</v>
      </c>
      <c r="D18" s="27">
        <v>1</v>
      </c>
      <c r="E18" s="27">
        <v>4</v>
      </c>
      <c r="F18" s="27">
        <v>4</v>
      </c>
      <c r="G18" s="27">
        <v>4</v>
      </c>
      <c r="H18" s="27">
        <v>6</v>
      </c>
      <c r="I18" s="27">
        <v>2</v>
      </c>
      <c r="J18" s="27">
        <v>4</v>
      </c>
      <c r="K18" s="27">
        <v>6</v>
      </c>
      <c r="L18" s="27">
        <v>2</v>
      </c>
      <c r="M18" s="27">
        <v>7</v>
      </c>
      <c r="N18" s="27">
        <v>6</v>
      </c>
      <c r="O18" s="27">
        <v>4</v>
      </c>
      <c r="P18" s="27">
        <v>6</v>
      </c>
      <c r="Q18" s="27">
        <v>2</v>
      </c>
      <c r="R18" s="27">
        <v>4</v>
      </c>
      <c r="S18" s="27">
        <v>1</v>
      </c>
      <c r="T18" s="27">
        <v>5</v>
      </c>
      <c r="U18" s="27">
        <v>1</v>
      </c>
      <c r="V18" s="27">
        <v>5</v>
      </c>
      <c r="W18" s="27">
        <v>1</v>
      </c>
      <c r="X18" s="27">
        <v>3</v>
      </c>
      <c r="Y18" s="27">
        <v>2</v>
      </c>
      <c r="Z18" s="27">
        <v>4</v>
      </c>
    </row>
    <row r="19" spans="1:26" x14ac:dyDescent="0.2">
      <c r="A19" s="27">
        <v>6</v>
      </c>
      <c r="B19" s="27">
        <v>6</v>
      </c>
      <c r="C19" s="27">
        <v>3</v>
      </c>
      <c r="D19" s="27">
        <v>2</v>
      </c>
      <c r="E19" s="27">
        <v>2</v>
      </c>
      <c r="F19" s="27">
        <v>6</v>
      </c>
      <c r="G19" s="27">
        <v>5</v>
      </c>
      <c r="H19" s="27">
        <v>6</v>
      </c>
      <c r="I19" s="27">
        <v>4</v>
      </c>
      <c r="J19" s="27">
        <v>2</v>
      </c>
      <c r="K19" s="27">
        <v>6</v>
      </c>
      <c r="L19" s="27">
        <v>4</v>
      </c>
      <c r="M19" s="27">
        <v>6</v>
      </c>
      <c r="N19" s="27">
        <v>5</v>
      </c>
      <c r="O19" s="27">
        <v>5</v>
      </c>
      <c r="P19" s="27">
        <v>5</v>
      </c>
      <c r="Q19" s="27">
        <v>5</v>
      </c>
      <c r="R19" s="27">
        <v>3</v>
      </c>
      <c r="S19" s="27">
        <v>3</v>
      </c>
      <c r="T19" s="27">
        <v>4</v>
      </c>
      <c r="U19" s="27">
        <v>2</v>
      </c>
      <c r="V19" s="27">
        <v>5</v>
      </c>
      <c r="W19" s="27">
        <v>3</v>
      </c>
      <c r="X19" s="27">
        <v>2</v>
      </c>
      <c r="Y19" s="27">
        <v>2</v>
      </c>
      <c r="Z19" s="27">
        <v>5</v>
      </c>
    </row>
    <row r="20" spans="1:26" x14ac:dyDescent="0.2">
      <c r="A20" s="27">
        <v>5</v>
      </c>
      <c r="B20" s="27">
        <v>6</v>
      </c>
      <c r="C20" s="27">
        <v>4</v>
      </c>
      <c r="D20" s="27">
        <v>2</v>
      </c>
      <c r="E20" s="27">
        <v>3</v>
      </c>
      <c r="F20" s="27">
        <v>5</v>
      </c>
      <c r="G20" s="27">
        <v>5</v>
      </c>
      <c r="H20" s="27">
        <v>6</v>
      </c>
      <c r="I20" s="27">
        <v>2</v>
      </c>
      <c r="J20" s="27">
        <v>5</v>
      </c>
      <c r="K20" s="27">
        <v>5</v>
      </c>
      <c r="L20" s="27">
        <v>2</v>
      </c>
      <c r="M20" s="27">
        <v>6</v>
      </c>
      <c r="N20" s="27">
        <v>4</v>
      </c>
      <c r="O20" s="27">
        <v>2</v>
      </c>
      <c r="P20" s="27">
        <v>4</v>
      </c>
      <c r="Q20" s="27">
        <v>2</v>
      </c>
      <c r="R20" s="27">
        <v>4</v>
      </c>
      <c r="S20" s="27">
        <v>2</v>
      </c>
      <c r="T20" s="27">
        <v>5</v>
      </c>
      <c r="U20" s="27">
        <v>2</v>
      </c>
      <c r="V20" s="27">
        <v>5</v>
      </c>
      <c r="W20" s="27">
        <v>2</v>
      </c>
      <c r="X20" s="27">
        <v>4</v>
      </c>
      <c r="Y20" s="27">
        <v>2</v>
      </c>
      <c r="Z20" s="27">
        <v>3</v>
      </c>
    </row>
    <row r="21" spans="1:26" x14ac:dyDescent="0.2">
      <c r="A21" s="27">
        <v>6</v>
      </c>
      <c r="B21" s="27">
        <v>7</v>
      </c>
      <c r="C21" s="27">
        <v>1</v>
      </c>
      <c r="D21" s="27">
        <v>1</v>
      </c>
      <c r="E21" s="27">
        <v>2</v>
      </c>
      <c r="F21" s="27">
        <v>5</v>
      </c>
      <c r="G21" s="27">
        <v>7</v>
      </c>
      <c r="H21" s="27">
        <v>6</v>
      </c>
      <c r="I21" s="27">
        <v>1</v>
      </c>
      <c r="J21" s="27">
        <v>2</v>
      </c>
      <c r="K21" s="27">
        <v>6</v>
      </c>
      <c r="L21" s="27">
        <v>1</v>
      </c>
      <c r="M21" s="27">
        <v>7</v>
      </c>
      <c r="N21" s="27">
        <v>6</v>
      </c>
      <c r="O21" s="27">
        <v>7</v>
      </c>
      <c r="P21" s="27">
        <v>7</v>
      </c>
      <c r="Q21" s="27">
        <v>1</v>
      </c>
      <c r="R21" s="27">
        <v>2</v>
      </c>
      <c r="S21" s="27">
        <v>1</v>
      </c>
      <c r="T21" s="27">
        <v>7</v>
      </c>
      <c r="U21" s="27">
        <v>3</v>
      </c>
      <c r="V21" s="27">
        <v>6</v>
      </c>
      <c r="W21" s="27">
        <v>1</v>
      </c>
      <c r="X21" s="27">
        <v>2</v>
      </c>
      <c r="Y21" s="27">
        <v>1</v>
      </c>
      <c r="Z21" s="27">
        <v>7</v>
      </c>
    </row>
    <row r="22" spans="1:26" x14ac:dyDescent="0.2">
      <c r="A22" s="27">
        <v>6</v>
      </c>
      <c r="B22" s="27">
        <v>6</v>
      </c>
      <c r="C22" s="27">
        <v>3</v>
      </c>
      <c r="D22" s="27">
        <v>2</v>
      </c>
      <c r="E22" s="27">
        <v>2</v>
      </c>
      <c r="F22" s="27">
        <v>6</v>
      </c>
      <c r="G22" s="27">
        <v>6</v>
      </c>
      <c r="H22" s="27">
        <v>6</v>
      </c>
      <c r="I22" s="27">
        <v>2</v>
      </c>
      <c r="J22" s="27">
        <v>2</v>
      </c>
      <c r="K22" s="27">
        <v>6</v>
      </c>
      <c r="L22" s="27">
        <v>2</v>
      </c>
      <c r="M22" s="27">
        <v>6</v>
      </c>
      <c r="N22" s="27">
        <v>6</v>
      </c>
      <c r="O22" s="27">
        <v>4</v>
      </c>
      <c r="P22" s="27">
        <v>6</v>
      </c>
      <c r="Q22" s="27">
        <v>2</v>
      </c>
      <c r="R22" s="27">
        <v>2</v>
      </c>
      <c r="S22" s="27">
        <v>2</v>
      </c>
      <c r="T22" s="27">
        <v>6</v>
      </c>
      <c r="U22" s="27">
        <v>2</v>
      </c>
      <c r="V22" s="27">
        <v>6</v>
      </c>
      <c r="W22" s="27">
        <v>2</v>
      </c>
      <c r="X22" s="27">
        <v>2</v>
      </c>
      <c r="Y22" s="27">
        <v>2</v>
      </c>
      <c r="Z22" s="27">
        <v>6</v>
      </c>
    </row>
    <row r="23" spans="1:26" x14ac:dyDescent="0.2">
      <c r="A23" s="27">
        <v>6</v>
      </c>
      <c r="B23" s="27">
        <v>7</v>
      </c>
      <c r="C23" s="27">
        <v>3</v>
      </c>
      <c r="D23" s="27">
        <v>1</v>
      </c>
      <c r="E23" s="27">
        <v>3</v>
      </c>
      <c r="F23" s="27">
        <v>4</v>
      </c>
      <c r="G23" s="27">
        <v>6</v>
      </c>
      <c r="H23" s="27">
        <v>7</v>
      </c>
      <c r="I23" s="27">
        <v>1</v>
      </c>
      <c r="J23" s="27">
        <v>4</v>
      </c>
      <c r="K23" s="27">
        <v>6</v>
      </c>
      <c r="L23" s="27">
        <v>2</v>
      </c>
      <c r="M23" s="27">
        <v>7</v>
      </c>
      <c r="N23" s="27">
        <v>5</v>
      </c>
      <c r="O23" s="27">
        <v>4</v>
      </c>
      <c r="P23" s="27">
        <v>6</v>
      </c>
      <c r="Q23" s="27">
        <v>2</v>
      </c>
      <c r="R23" s="27">
        <v>2</v>
      </c>
      <c r="S23" s="27">
        <v>1</v>
      </c>
      <c r="T23" s="27">
        <v>6</v>
      </c>
      <c r="U23" s="27">
        <v>1</v>
      </c>
      <c r="V23" s="27">
        <v>5</v>
      </c>
      <c r="W23" s="27">
        <v>2</v>
      </c>
      <c r="X23" s="27">
        <v>4</v>
      </c>
      <c r="Y23" s="27">
        <v>2</v>
      </c>
      <c r="Z23" s="27">
        <v>4</v>
      </c>
    </row>
    <row r="24" spans="1:26" x14ac:dyDescent="0.2">
      <c r="A24" s="27">
        <v>5</v>
      </c>
      <c r="B24" s="27">
        <v>5</v>
      </c>
      <c r="C24" s="27">
        <v>3</v>
      </c>
      <c r="D24" s="27">
        <v>6</v>
      </c>
      <c r="E24" s="27">
        <v>3</v>
      </c>
      <c r="F24" s="27">
        <v>5</v>
      </c>
      <c r="G24" s="27">
        <v>6</v>
      </c>
      <c r="H24" s="27">
        <v>4</v>
      </c>
      <c r="I24" s="27">
        <v>2</v>
      </c>
      <c r="J24" s="27">
        <v>4</v>
      </c>
      <c r="K24" s="27">
        <v>5</v>
      </c>
      <c r="L24" s="27">
        <v>3</v>
      </c>
      <c r="M24" s="27">
        <v>4</v>
      </c>
      <c r="N24" s="27">
        <v>5</v>
      </c>
      <c r="O24" s="27">
        <v>5</v>
      </c>
      <c r="P24" s="27">
        <v>5</v>
      </c>
      <c r="Q24" s="27">
        <v>4</v>
      </c>
      <c r="R24" s="27">
        <v>3</v>
      </c>
      <c r="S24" s="27">
        <v>3</v>
      </c>
      <c r="T24" s="27">
        <v>5</v>
      </c>
      <c r="U24" s="27">
        <v>4</v>
      </c>
      <c r="V24" s="27">
        <v>5</v>
      </c>
      <c r="W24" s="27">
        <v>5</v>
      </c>
      <c r="X24" s="27">
        <v>4</v>
      </c>
      <c r="Y24" s="27">
        <v>4</v>
      </c>
      <c r="Z24" s="27">
        <v>6</v>
      </c>
    </row>
    <row r="25" spans="1:26" x14ac:dyDescent="0.2">
      <c r="A25" s="27">
        <v>6</v>
      </c>
      <c r="B25" s="27">
        <v>7</v>
      </c>
      <c r="C25" s="27">
        <v>2</v>
      </c>
      <c r="D25" s="27">
        <v>1</v>
      </c>
      <c r="E25" s="27">
        <v>3</v>
      </c>
      <c r="F25" s="27">
        <v>6</v>
      </c>
      <c r="G25" s="27">
        <v>6</v>
      </c>
      <c r="H25" s="27">
        <v>6</v>
      </c>
      <c r="I25" s="27">
        <v>2</v>
      </c>
      <c r="J25" s="27">
        <v>3</v>
      </c>
      <c r="K25" s="27">
        <v>6</v>
      </c>
      <c r="L25" s="27">
        <v>1</v>
      </c>
      <c r="M25" s="27">
        <v>7</v>
      </c>
      <c r="N25" s="27">
        <v>6</v>
      </c>
      <c r="O25" s="27">
        <v>5</v>
      </c>
      <c r="P25" s="27">
        <v>6</v>
      </c>
      <c r="Q25" s="27">
        <v>1</v>
      </c>
      <c r="R25" s="27">
        <v>2</v>
      </c>
      <c r="S25" s="27">
        <v>1</v>
      </c>
      <c r="T25" s="27">
        <v>7</v>
      </c>
      <c r="U25" s="27">
        <v>3</v>
      </c>
      <c r="V25" s="27">
        <v>6</v>
      </c>
      <c r="W25" s="27">
        <v>1</v>
      </c>
      <c r="X25" s="27">
        <v>2</v>
      </c>
      <c r="Y25" s="27">
        <v>2</v>
      </c>
      <c r="Z25" s="27">
        <v>5</v>
      </c>
    </row>
    <row r="26" spans="1:26" x14ac:dyDescent="0.2">
      <c r="A26" s="27">
        <v>5</v>
      </c>
      <c r="B26" s="27">
        <v>3</v>
      </c>
      <c r="C26" s="27">
        <v>3</v>
      </c>
      <c r="D26" s="27">
        <v>2</v>
      </c>
      <c r="E26" s="27">
        <v>3</v>
      </c>
      <c r="F26" s="27">
        <v>5</v>
      </c>
      <c r="G26" s="27">
        <v>5</v>
      </c>
      <c r="H26" s="27">
        <v>5</v>
      </c>
      <c r="I26" s="27">
        <v>2</v>
      </c>
      <c r="J26" s="27">
        <v>5</v>
      </c>
      <c r="K26" s="27">
        <v>5</v>
      </c>
      <c r="L26" s="27">
        <v>3</v>
      </c>
      <c r="M26" s="27">
        <v>6</v>
      </c>
      <c r="N26" s="27">
        <v>5</v>
      </c>
      <c r="O26" s="27">
        <v>5</v>
      </c>
      <c r="P26" s="27">
        <v>3</v>
      </c>
      <c r="Q26" s="27">
        <v>4</v>
      </c>
      <c r="R26" s="27">
        <v>3</v>
      </c>
      <c r="S26" s="27">
        <v>3</v>
      </c>
      <c r="T26" s="27">
        <v>4</v>
      </c>
      <c r="U26" s="27">
        <v>2</v>
      </c>
      <c r="V26" s="27">
        <v>6</v>
      </c>
      <c r="W26" s="27">
        <v>2</v>
      </c>
      <c r="X26" s="27">
        <v>3</v>
      </c>
      <c r="Y26" s="27">
        <v>2</v>
      </c>
      <c r="Z26" s="27">
        <v>4</v>
      </c>
    </row>
    <row r="27" spans="1:26" x14ac:dyDescent="0.2">
      <c r="A27" s="27">
        <v>6</v>
      </c>
      <c r="B27" s="27">
        <v>7</v>
      </c>
      <c r="C27" s="27">
        <v>3</v>
      </c>
      <c r="D27" s="27">
        <v>1</v>
      </c>
      <c r="E27" s="27">
        <v>4</v>
      </c>
      <c r="F27" s="27">
        <v>6</v>
      </c>
      <c r="G27" s="27">
        <v>5</v>
      </c>
      <c r="H27" s="27">
        <v>6</v>
      </c>
      <c r="I27" s="27">
        <v>1</v>
      </c>
      <c r="J27" s="27">
        <v>5</v>
      </c>
      <c r="K27" s="27">
        <v>6</v>
      </c>
      <c r="L27" s="27">
        <v>2</v>
      </c>
      <c r="M27" s="27">
        <v>7</v>
      </c>
      <c r="N27" s="27">
        <v>6</v>
      </c>
      <c r="O27" s="27">
        <v>5</v>
      </c>
      <c r="P27" s="27">
        <v>6</v>
      </c>
      <c r="Q27" s="27">
        <v>2</v>
      </c>
      <c r="R27" s="27">
        <v>2</v>
      </c>
      <c r="S27" s="27">
        <v>2</v>
      </c>
      <c r="T27" s="27">
        <v>6</v>
      </c>
      <c r="U27" s="27">
        <v>2</v>
      </c>
      <c r="V27" s="27">
        <v>6</v>
      </c>
      <c r="W27" s="27">
        <v>1</v>
      </c>
      <c r="X27" s="27">
        <v>5</v>
      </c>
      <c r="Y27" s="27">
        <v>2</v>
      </c>
      <c r="Z27" s="27">
        <v>4</v>
      </c>
    </row>
    <row r="28" spans="1:26" x14ac:dyDescent="0.2">
      <c r="A28" s="27">
        <v>7</v>
      </c>
      <c r="B28" s="27">
        <v>6</v>
      </c>
      <c r="C28" s="27">
        <v>1</v>
      </c>
      <c r="D28" s="27">
        <v>1</v>
      </c>
      <c r="E28" s="27">
        <v>1</v>
      </c>
      <c r="F28" s="27">
        <v>7</v>
      </c>
      <c r="G28" s="27">
        <v>7</v>
      </c>
      <c r="H28" s="27">
        <v>7</v>
      </c>
      <c r="I28" s="27">
        <v>1</v>
      </c>
      <c r="J28" s="27">
        <v>1</v>
      </c>
      <c r="K28" s="27">
        <v>7</v>
      </c>
      <c r="L28" s="27">
        <v>1</v>
      </c>
      <c r="M28" s="27">
        <v>6</v>
      </c>
      <c r="N28" s="27">
        <v>7</v>
      </c>
      <c r="O28" s="27">
        <v>4</v>
      </c>
      <c r="P28" s="27">
        <v>7</v>
      </c>
      <c r="Q28" s="27">
        <v>1</v>
      </c>
      <c r="R28" s="27">
        <v>1</v>
      </c>
      <c r="S28" s="27">
        <v>1</v>
      </c>
      <c r="T28" s="27">
        <v>7</v>
      </c>
      <c r="U28" s="27">
        <v>2</v>
      </c>
      <c r="V28" s="27">
        <v>7</v>
      </c>
      <c r="W28" s="27">
        <v>1</v>
      </c>
      <c r="X28" s="27">
        <v>1</v>
      </c>
      <c r="Y28" s="27">
        <v>1</v>
      </c>
      <c r="Z28" s="27">
        <v>7</v>
      </c>
    </row>
    <row r="29" spans="1:26" x14ac:dyDescent="0.2">
      <c r="A29" s="27">
        <v>5</v>
      </c>
      <c r="B29" s="27">
        <v>6</v>
      </c>
      <c r="C29" s="27">
        <v>3</v>
      </c>
      <c r="D29" s="27">
        <v>2</v>
      </c>
      <c r="E29" s="27">
        <v>3</v>
      </c>
      <c r="F29" s="27">
        <v>5</v>
      </c>
      <c r="G29" s="27">
        <v>6</v>
      </c>
      <c r="H29" s="27">
        <v>6</v>
      </c>
      <c r="I29" s="27">
        <v>2</v>
      </c>
      <c r="J29" s="27">
        <v>4</v>
      </c>
      <c r="K29" s="27">
        <v>6</v>
      </c>
      <c r="L29" s="27">
        <v>3</v>
      </c>
      <c r="M29" s="27">
        <v>7</v>
      </c>
      <c r="N29" s="27">
        <v>6</v>
      </c>
      <c r="O29" s="27">
        <v>4</v>
      </c>
      <c r="P29" s="27">
        <v>6</v>
      </c>
      <c r="Q29" s="27">
        <v>2</v>
      </c>
      <c r="R29" s="27">
        <v>2</v>
      </c>
      <c r="S29" s="27">
        <v>2</v>
      </c>
      <c r="T29" s="27">
        <v>6</v>
      </c>
      <c r="U29" s="27">
        <v>2</v>
      </c>
      <c r="V29" s="27">
        <v>6</v>
      </c>
      <c r="W29" s="27">
        <v>2</v>
      </c>
      <c r="X29" s="27">
        <v>3</v>
      </c>
      <c r="Y29" s="27">
        <v>2</v>
      </c>
      <c r="Z29" s="27">
        <v>5</v>
      </c>
    </row>
    <row r="30" spans="1:26" x14ac:dyDescent="0.2">
      <c r="A30" s="27">
        <v>6</v>
      </c>
      <c r="B30" s="27">
        <v>6</v>
      </c>
      <c r="C30" s="27">
        <v>2</v>
      </c>
      <c r="D30" s="27">
        <v>2</v>
      </c>
      <c r="E30" s="27">
        <v>3</v>
      </c>
      <c r="F30" s="27">
        <v>5</v>
      </c>
      <c r="G30" s="27">
        <v>6</v>
      </c>
      <c r="H30" s="27">
        <v>6</v>
      </c>
      <c r="I30" s="27">
        <v>1</v>
      </c>
      <c r="J30" s="27">
        <v>2</v>
      </c>
      <c r="K30" s="27">
        <v>6</v>
      </c>
      <c r="L30" s="27">
        <v>2</v>
      </c>
      <c r="M30" s="27">
        <v>2</v>
      </c>
      <c r="N30" s="27">
        <v>5</v>
      </c>
      <c r="O30" s="27">
        <v>4</v>
      </c>
      <c r="P30" s="27">
        <v>6</v>
      </c>
      <c r="Q30" s="27">
        <v>2</v>
      </c>
      <c r="R30" s="27">
        <v>3</v>
      </c>
      <c r="S30" s="27">
        <v>2</v>
      </c>
      <c r="T30" s="27">
        <v>6</v>
      </c>
      <c r="U30" s="27">
        <v>2</v>
      </c>
      <c r="V30" s="27">
        <v>6</v>
      </c>
      <c r="W30" s="27">
        <v>3</v>
      </c>
      <c r="X30" s="27">
        <v>2</v>
      </c>
      <c r="Y30" s="27">
        <v>4</v>
      </c>
      <c r="Z30" s="27">
        <v>6</v>
      </c>
    </row>
    <row r="31" spans="1:26" x14ac:dyDescent="0.2">
      <c r="A31" s="27">
        <v>5</v>
      </c>
      <c r="B31" s="27">
        <v>5</v>
      </c>
      <c r="C31" s="27">
        <v>2</v>
      </c>
      <c r="D31" s="27">
        <v>2</v>
      </c>
      <c r="E31" s="27">
        <v>2</v>
      </c>
      <c r="F31" s="27">
        <v>5</v>
      </c>
      <c r="G31" s="27">
        <v>5</v>
      </c>
      <c r="H31" s="27">
        <v>4</v>
      </c>
      <c r="I31" s="27">
        <v>3</v>
      </c>
      <c r="J31" s="27">
        <v>3</v>
      </c>
      <c r="K31" s="27">
        <v>5</v>
      </c>
      <c r="L31" s="27">
        <v>2</v>
      </c>
      <c r="M31" s="27">
        <v>5</v>
      </c>
      <c r="N31" s="27">
        <v>5</v>
      </c>
      <c r="O31" s="27">
        <v>5</v>
      </c>
      <c r="P31" s="27">
        <v>5</v>
      </c>
      <c r="Q31" s="27">
        <v>3</v>
      </c>
      <c r="R31" s="27">
        <v>3</v>
      </c>
      <c r="S31" s="27">
        <v>2</v>
      </c>
      <c r="T31" s="27">
        <v>4</v>
      </c>
      <c r="U31" s="27">
        <v>3</v>
      </c>
      <c r="V31" s="27">
        <v>5</v>
      </c>
      <c r="W31" s="27">
        <v>3</v>
      </c>
      <c r="X31" s="27">
        <v>3</v>
      </c>
      <c r="Y31" s="27">
        <v>2</v>
      </c>
      <c r="Z31" s="27">
        <v>5</v>
      </c>
    </row>
    <row r="32" spans="1:26" x14ac:dyDescent="0.2">
      <c r="A32" s="27">
        <v>5</v>
      </c>
      <c r="B32" s="27">
        <v>6</v>
      </c>
      <c r="C32" s="27">
        <v>4</v>
      </c>
      <c r="D32" s="27">
        <v>1</v>
      </c>
      <c r="E32" s="27">
        <v>4</v>
      </c>
      <c r="F32" s="27">
        <v>4</v>
      </c>
      <c r="G32" s="27">
        <v>4</v>
      </c>
      <c r="H32" s="27">
        <v>6</v>
      </c>
      <c r="I32" s="27">
        <v>1</v>
      </c>
      <c r="J32" s="27">
        <v>5</v>
      </c>
      <c r="K32" s="27">
        <v>5</v>
      </c>
      <c r="L32" s="27">
        <v>1</v>
      </c>
      <c r="M32" s="27">
        <v>6</v>
      </c>
      <c r="N32" s="27">
        <v>6</v>
      </c>
      <c r="O32" s="27">
        <v>3</v>
      </c>
      <c r="P32" s="27">
        <v>6</v>
      </c>
      <c r="Q32" s="27">
        <v>1</v>
      </c>
      <c r="R32" s="27">
        <v>3</v>
      </c>
      <c r="S32" s="27">
        <v>3</v>
      </c>
      <c r="T32" s="27">
        <v>6</v>
      </c>
      <c r="U32" s="27">
        <v>2</v>
      </c>
      <c r="V32" s="27">
        <v>5</v>
      </c>
      <c r="W32" s="27">
        <v>1</v>
      </c>
      <c r="X32" s="27">
        <v>3</v>
      </c>
      <c r="Y32" s="27">
        <v>2</v>
      </c>
      <c r="Z32" s="27">
        <v>4</v>
      </c>
    </row>
    <row r="33" spans="1:26" x14ac:dyDescent="0.2">
      <c r="A33" s="27">
        <v>6</v>
      </c>
      <c r="B33" s="27">
        <v>7</v>
      </c>
      <c r="C33" s="27">
        <v>3</v>
      </c>
      <c r="D33" s="27">
        <v>1</v>
      </c>
      <c r="E33" s="27">
        <v>2</v>
      </c>
      <c r="F33" s="27">
        <v>5</v>
      </c>
      <c r="G33" s="27">
        <v>5</v>
      </c>
      <c r="H33" s="27">
        <v>6</v>
      </c>
      <c r="I33" s="27">
        <v>1</v>
      </c>
      <c r="J33" s="27">
        <v>5</v>
      </c>
      <c r="K33" s="27">
        <v>6</v>
      </c>
      <c r="L33" s="27">
        <v>2</v>
      </c>
      <c r="M33" s="27">
        <v>6</v>
      </c>
      <c r="N33" s="27">
        <v>7</v>
      </c>
      <c r="O33" s="27">
        <v>3</v>
      </c>
      <c r="P33" s="27">
        <v>6</v>
      </c>
      <c r="Q33" s="27">
        <v>1</v>
      </c>
      <c r="R33" s="27">
        <v>3</v>
      </c>
      <c r="S33" s="27">
        <v>1</v>
      </c>
      <c r="T33" s="27">
        <v>6</v>
      </c>
      <c r="U33" s="27">
        <v>1</v>
      </c>
      <c r="V33" s="27">
        <v>7</v>
      </c>
      <c r="W33" s="27">
        <v>2</v>
      </c>
      <c r="X33" s="27">
        <v>2</v>
      </c>
      <c r="Y33" s="27">
        <v>2</v>
      </c>
      <c r="Z33" s="27">
        <v>5</v>
      </c>
    </row>
    <row r="34" spans="1:26" x14ac:dyDescent="0.2">
      <c r="A34" s="27">
        <v>7</v>
      </c>
      <c r="B34" s="27">
        <v>6</v>
      </c>
      <c r="C34" s="27">
        <v>1</v>
      </c>
      <c r="D34" s="27">
        <v>3</v>
      </c>
      <c r="E34" s="27">
        <v>1</v>
      </c>
      <c r="F34" s="27">
        <v>7</v>
      </c>
      <c r="G34" s="27">
        <v>7</v>
      </c>
      <c r="H34" s="27">
        <v>7</v>
      </c>
      <c r="I34" s="27">
        <v>1</v>
      </c>
      <c r="J34" s="27">
        <v>2</v>
      </c>
      <c r="K34" s="27">
        <v>7</v>
      </c>
      <c r="L34" s="27">
        <v>2</v>
      </c>
      <c r="M34" s="27">
        <v>6</v>
      </c>
      <c r="N34" s="27">
        <v>7</v>
      </c>
      <c r="O34" s="27">
        <v>6</v>
      </c>
      <c r="P34" s="27">
        <v>7</v>
      </c>
      <c r="Q34" s="27">
        <v>1</v>
      </c>
      <c r="R34" s="27">
        <v>1</v>
      </c>
      <c r="S34" s="27">
        <v>1</v>
      </c>
      <c r="T34" s="27">
        <v>7</v>
      </c>
      <c r="U34" s="27">
        <v>2</v>
      </c>
      <c r="V34" s="27">
        <v>7</v>
      </c>
      <c r="W34" s="27">
        <v>1</v>
      </c>
      <c r="X34" s="27">
        <v>1</v>
      </c>
      <c r="Y34" s="27">
        <v>1</v>
      </c>
      <c r="Z34" s="27">
        <v>6</v>
      </c>
    </row>
    <row r="35" spans="1:26" x14ac:dyDescent="0.2">
      <c r="A35" s="27">
        <v>6</v>
      </c>
      <c r="B35" s="27">
        <v>6</v>
      </c>
      <c r="C35" s="27">
        <v>2</v>
      </c>
      <c r="D35" s="27">
        <v>1</v>
      </c>
      <c r="E35" s="27">
        <v>1</v>
      </c>
      <c r="F35" s="27">
        <v>6</v>
      </c>
      <c r="G35" s="27">
        <v>6</v>
      </c>
      <c r="H35" s="27">
        <v>7</v>
      </c>
      <c r="I35" s="27">
        <v>2</v>
      </c>
      <c r="J35" s="27">
        <v>2</v>
      </c>
      <c r="K35" s="27">
        <v>6</v>
      </c>
      <c r="L35" s="27">
        <v>1</v>
      </c>
      <c r="M35" s="27">
        <v>6</v>
      </c>
      <c r="N35" s="27">
        <v>6</v>
      </c>
      <c r="O35" s="27">
        <v>2</v>
      </c>
      <c r="P35" s="27">
        <v>6</v>
      </c>
      <c r="Q35" s="27">
        <v>2</v>
      </c>
      <c r="R35" s="27">
        <v>2</v>
      </c>
      <c r="S35" s="27">
        <v>1</v>
      </c>
      <c r="T35" s="27">
        <v>7</v>
      </c>
      <c r="U35" s="27">
        <v>2</v>
      </c>
      <c r="V35" s="27">
        <v>6</v>
      </c>
      <c r="W35" s="27">
        <v>2</v>
      </c>
      <c r="X35" s="27">
        <v>1</v>
      </c>
      <c r="Y35" s="27">
        <v>2</v>
      </c>
      <c r="Z35" s="27">
        <v>5</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C33"/>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7" t="s">
        <v>774</v>
      </c>
      <c r="B1" s="38"/>
      <c r="C1" s="38"/>
      <c r="D1" s="38"/>
      <c r="E1" s="38"/>
      <c r="F1" s="38"/>
      <c r="G1" s="38"/>
      <c r="H1" s="38"/>
      <c r="I1" s="38"/>
      <c r="J1" s="38"/>
      <c r="K1" s="38"/>
      <c r="L1" s="38"/>
      <c r="M1" s="38"/>
      <c r="N1" s="38"/>
      <c r="O1" s="38"/>
      <c r="P1" s="38"/>
      <c r="Q1" s="38"/>
      <c r="R1" s="38"/>
      <c r="S1" s="38"/>
      <c r="T1" s="38"/>
      <c r="U1" s="38"/>
      <c r="V1" s="38"/>
      <c r="W1" s="38"/>
      <c r="X1" s="38"/>
      <c r="Y1" s="38"/>
      <c r="Z1" s="38"/>
      <c r="AC1" s="49"/>
      <c r="AD1" s="50"/>
      <c r="AE1" s="50"/>
      <c r="AF1" s="50"/>
      <c r="AG1" s="50"/>
      <c r="AH1" s="51"/>
    </row>
    <row r="2" spans="1:34" x14ac:dyDescent="0.2">
      <c r="A2" s="39" t="s">
        <v>0</v>
      </c>
      <c r="B2" s="39"/>
      <c r="C2" s="39"/>
      <c r="D2" s="39"/>
      <c r="E2" s="39"/>
      <c r="F2" s="39"/>
      <c r="G2" s="39"/>
      <c r="H2" s="39"/>
      <c r="I2" s="39"/>
      <c r="J2" s="39"/>
      <c r="K2" s="39"/>
      <c r="L2" s="39"/>
      <c r="M2" s="39"/>
      <c r="N2" s="39"/>
      <c r="O2" s="39"/>
      <c r="P2" s="39"/>
      <c r="Q2" s="39"/>
      <c r="R2" s="39"/>
      <c r="S2" s="39"/>
      <c r="T2" s="39"/>
      <c r="U2" s="39"/>
      <c r="V2" s="39"/>
      <c r="W2" s="39"/>
      <c r="X2" s="39"/>
      <c r="Y2" s="39"/>
      <c r="Z2" s="39"/>
      <c r="AC2" s="39" t="s">
        <v>775</v>
      </c>
      <c r="AD2" s="39"/>
      <c r="AE2" s="39"/>
      <c r="AF2" s="39"/>
      <c r="AG2" s="39"/>
      <c r="AH2" s="39"/>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3</v>
      </c>
      <c r="B9" s="2">
        <f>IF(Data1!B11&gt;0,Data1!B11-4,"")</f>
        <v>3</v>
      </c>
      <c r="C9" s="2">
        <f>IF(Data1!C11&gt;0,4-Data1!C11,"")</f>
        <v>1</v>
      </c>
      <c r="D9" s="2">
        <f>IF(Data1!D11&gt;0,4-Data1!D11,"")</f>
        <v>3</v>
      </c>
      <c r="E9" s="2">
        <f>IF(Data1!E11&gt;0,4-Data1!E11,"")</f>
        <v>2</v>
      </c>
      <c r="F9" s="2">
        <f>IF(Data1!F11&gt;0,Data1!F11-4,"")</f>
        <v>2</v>
      </c>
      <c r="G9" s="2">
        <f>IF(Data1!G11&gt;0,Data1!G11-4,"")</f>
        <v>2</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0</v>
      </c>
      <c r="P9" s="2">
        <f>IF(Data1!P11&gt;0,Data1!P11-4,"")</f>
        <v>2</v>
      </c>
      <c r="Q9" s="2">
        <f>IF(Data1!Q11&gt;0,4-Data1!Q11,"")</f>
        <v>3</v>
      </c>
      <c r="R9" s="2">
        <f>IF(Data1!R11&gt;0,4-Data1!R11,"")</f>
        <v>2</v>
      </c>
      <c r="S9" s="2">
        <f>IF(Data1!S11&gt;0,4-Data1!S11,"")</f>
        <v>2</v>
      </c>
      <c r="T9" s="2">
        <f>IF(Data1!T11&gt;0,Data1!T11-4,"")</f>
        <v>3</v>
      </c>
      <c r="U9" s="2">
        <f>IF(Data1!U11&gt;0,4-Data1!U11,"")</f>
        <v>3</v>
      </c>
      <c r="V9" s="2">
        <f>IF(Data1!V11&gt;0,Data1!V11-4,"")</f>
        <v>2</v>
      </c>
      <c r="W9" s="2">
        <f>IF(Data1!W11&gt;0,4-Data1!W11,"")</f>
        <v>2</v>
      </c>
      <c r="X9" s="2">
        <f>IF(Data1!X11&gt;0,4-Data1!X11,"")</f>
        <v>2</v>
      </c>
      <c r="Y9" s="2">
        <f>IF(Data1!Y11&gt;0,4-Data1!Y11,"")</f>
        <v>3</v>
      </c>
      <c r="Z9" s="2">
        <f>IF(Data1!Z11&gt;0,Data1!Z11-4,"")</f>
        <v>1</v>
      </c>
      <c r="AC9" s="3">
        <f t="shared" si="0"/>
        <v>2.5</v>
      </c>
      <c r="AD9" s="3">
        <f t="shared" si="1"/>
        <v>3</v>
      </c>
      <c r="AE9" s="3">
        <f t="shared" si="2"/>
        <v>2.5</v>
      </c>
      <c r="AF9" s="3">
        <f t="shared" si="3"/>
        <v>2.25</v>
      </c>
      <c r="AG9" s="3">
        <f t="shared" si="4"/>
        <v>2</v>
      </c>
      <c r="AH9" s="3">
        <f t="shared" si="5"/>
        <v>1</v>
      </c>
    </row>
    <row r="10" spans="1:34" x14ac:dyDescent="0.2">
      <c r="A10" s="2">
        <f>IF(Data1!A12&gt;0,Data1!A12-4,"")</f>
        <v>1</v>
      </c>
      <c r="B10" s="2">
        <f>IF(Data1!B12&gt;0,Data1!B12-4,"")</f>
        <v>2</v>
      </c>
      <c r="C10" s="2">
        <f>IF(Data1!C12&gt;0,4-Data1!C12,"")</f>
        <v>2</v>
      </c>
      <c r="D10" s="2">
        <f>IF(Data1!D12&gt;0,4-Data1!D12,"")</f>
        <v>3</v>
      </c>
      <c r="E10" s="2">
        <f>IF(Data1!E12&gt;0,4-Data1!E12,"")</f>
        <v>1</v>
      </c>
      <c r="F10" s="2">
        <f>IF(Data1!F12&gt;0,Data1!F12-4,"")</f>
        <v>1</v>
      </c>
      <c r="G10" s="2">
        <f>IF(Data1!G12&gt;0,Data1!G12-4,"")</f>
        <v>1</v>
      </c>
      <c r="H10" s="2">
        <f>IF(Data1!H12&gt;0,Data1!H12-4,"")</f>
        <v>3</v>
      </c>
      <c r="I10" s="2">
        <f>IF(Data1!I12&gt;0,4-Data1!I12,"")</f>
        <v>3</v>
      </c>
      <c r="J10" s="2">
        <f>IF(Data1!J12&gt;0,4-Data1!J12,"")</f>
        <v>-2</v>
      </c>
      <c r="K10" s="2">
        <f>IF(Data1!K12&gt;0,Data1!K12-4,"")</f>
        <v>0</v>
      </c>
      <c r="L10" s="2">
        <f>IF(Data1!L12&gt;0,4-Data1!L12,"")</f>
        <v>2</v>
      </c>
      <c r="M10" s="2">
        <f>IF(Data1!M12&gt;0,Data1!M12-4,"")</f>
        <v>3</v>
      </c>
      <c r="N10" s="2">
        <f>IF(Data1!N12&gt;0,Data1!N12-4,"")</f>
        <v>1</v>
      </c>
      <c r="O10" s="2">
        <f>IF(Data1!O12&gt;0,Data1!O12-4,"")</f>
        <v>-2</v>
      </c>
      <c r="P10" s="2">
        <f>IF(Data1!P12&gt;0,Data1!P12-4,"")</f>
        <v>1</v>
      </c>
      <c r="Q10" s="2">
        <f>IF(Data1!Q12&gt;0,4-Data1!Q12,"")</f>
        <v>3</v>
      </c>
      <c r="R10" s="2">
        <f>IF(Data1!R12&gt;0,4-Data1!R12,"")</f>
        <v>0</v>
      </c>
      <c r="S10" s="2">
        <f>IF(Data1!S12&gt;0,4-Data1!S12,"")</f>
        <v>2</v>
      </c>
      <c r="T10" s="2">
        <f>IF(Data1!T12&gt;0,Data1!T12-4,"")</f>
        <v>2</v>
      </c>
      <c r="U10" s="2">
        <f>IF(Data1!U12&gt;0,4-Data1!U12,"")</f>
        <v>2</v>
      </c>
      <c r="V10" s="2">
        <f>IF(Data1!V12&gt;0,Data1!V12-4,"")</f>
        <v>1</v>
      </c>
      <c r="W10" s="2">
        <f>IF(Data1!W12&gt;0,4-Data1!W12,"")</f>
        <v>2</v>
      </c>
      <c r="X10" s="2">
        <f>IF(Data1!X12&gt;0,4-Data1!X12,"")</f>
        <v>2</v>
      </c>
      <c r="Y10" s="2">
        <f>IF(Data1!Y12&gt;0,4-Data1!Y12,"")</f>
        <v>3</v>
      </c>
      <c r="Z10" s="2">
        <f>IF(Data1!Z12&gt;0,Data1!Z12-4,"")</f>
        <v>0</v>
      </c>
      <c r="AC10" s="3">
        <f t="shared" si="0"/>
        <v>1.6666666666666667</v>
      </c>
      <c r="AD10" s="3">
        <f t="shared" si="1"/>
        <v>2.5</v>
      </c>
      <c r="AE10" s="3">
        <f t="shared" si="2"/>
        <v>2</v>
      </c>
      <c r="AF10" s="3">
        <f t="shared" si="3"/>
        <v>2</v>
      </c>
      <c r="AG10" s="3">
        <f t="shared" si="4"/>
        <v>0.75</v>
      </c>
      <c r="AH10" s="3">
        <f t="shared" si="5"/>
        <v>-0.5</v>
      </c>
    </row>
    <row r="11" spans="1:34" x14ac:dyDescent="0.2">
      <c r="A11" s="2">
        <f>IF(Data1!A13&gt;0,Data1!A13-4,"")</f>
        <v>1</v>
      </c>
      <c r="B11" s="2">
        <f>IF(Data1!B13&gt;0,Data1!B13-4,"")</f>
        <v>2</v>
      </c>
      <c r="C11" s="2">
        <f>IF(Data1!C13&gt;0,4-Data1!C13,"")</f>
        <v>2</v>
      </c>
      <c r="D11" s="2">
        <f>IF(Data1!D13&gt;0,4-Data1!D13,"")</f>
        <v>3</v>
      </c>
      <c r="E11" s="2">
        <f>IF(Data1!E13&gt;0,4-Data1!E13,"")</f>
        <v>3</v>
      </c>
      <c r="F11" s="2">
        <f>IF(Data1!F13&gt;0,Data1!F13-4,"")</f>
        <v>3</v>
      </c>
      <c r="G11" s="2">
        <f>IF(Data1!G13&gt;0,Data1!G13-4,"")</f>
        <v>3</v>
      </c>
      <c r="H11" s="2">
        <f>IF(Data1!H13&gt;0,Data1!H13-4,"")</f>
        <v>2</v>
      </c>
      <c r="I11" s="2">
        <f>IF(Data1!I13&gt;0,4-Data1!I13,"")</f>
        <v>3</v>
      </c>
      <c r="J11" s="2">
        <f>IF(Data1!J13&gt;0,4-Data1!J13,"")</f>
        <v>-1</v>
      </c>
      <c r="K11" s="2">
        <f>IF(Data1!K13&gt;0,Data1!K13-4,"")</f>
        <v>2</v>
      </c>
      <c r="L11" s="2">
        <f>IF(Data1!L13&gt;0,4-Data1!L13,"")</f>
        <v>2</v>
      </c>
      <c r="M11" s="2">
        <f>IF(Data1!M13&gt;0,Data1!M13-4,"")</f>
        <v>3</v>
      </c>
      <c r="N11" s="2">
        <f>IF(Data1!N13&gt;0,Data1!N13-4,"")</f>
        <v>2</v>
      </c>
      <c r="O11" s="2">
        <f>IF(Data1!O13&gt;0,Data1!O13-4,"")</f>
        <v>1</v>
      </c>
      <c r="P11" s="2">
        <f>IF(Data1!P13&gt;0,Data1!P13-4,"")</f>
        <v>2</v>
      </c>
      <c r="Q11" s="2">
        <f>IF(Data1!Q13&gt;0,4-Data1!Q13,"")</f>
        <v>3</v>
      </c>
      <c r="R11" s="2">
        <f>IF(Data1!R13&gt;0,4-Data1!R13,"")</f>
        <v>3</v>
      </c>
      <c r="S11" s="2">
        <f>IF(Data1!S13&gt;0,4-Data1!S13,"")</f>
        <v>1</v>
      </c>
      <c r="T11" s="2">
        <f>IF(Data1!T13&gt;0,Data1!T13-4,"")</f>
        <v>2</v>
      </c>
      <c r="U11" s="2">
        <f>IF(Data1!U13&gt;0,4-Data1!U13,"")</f>
        <v>2</v>
      </c>
      <c r="V11" s="2">
        <f>IF(Data1!V13&gt;0,Data1!V13-4,"")</f>
        <v>3</v>
      </c>
      <c r="W11" s="2">
        <f>IF(Data1!W13&gt;0,4-Data1!W13,"")</f>
        <v>3</v>
      </c>
      <c r="X11" s="2">
        <f>IF(Data1!X13&gt;0,4-Data1!X13,"")</f>
        <v>1</v>
      </c>
      <c r="Y11" s="2">
        <f>IF(Data1!Y13&gt;0,4-Data1!Y13,"")</f>
        <v>3</v>
      </c>
      <c r="Z11" s="2">
        <f>IF(Data1!Z13&gt;0,Data1!Z13-4,"")</f>
        <v>0</v>
      </c>
      <c r="AC11" s="3">
        <f t="shared" si="0"/>
        <v>1.8333333333333333</v>
      </c>
      <c r="AD11" s="3">
        <f t="shared" si="1"/>
        <v>2.5</v>
      </c>
      <c r="AE11" s="3">
        <f t="shared" si="2"/>
        <v>2.75</v>
      </c>
      <c r="AF11" s="3">
        <f t="shared" si="3"/>
        <v>2</v>
      </c>
      <c r="AG11" s="3">
        <f t="shared" si="4"/>
        <v>3</v>
      </c>
      <c r="AH11" s="3">
        <f t="shared" si="5"/>
        <v>0.5</v>
      </c>
    </row>
    <row r="12" spans="1:34" x14ac:dyDescent="0.2">
      <c r="A12" s="2">
        <f>IF(Data1!A14&gt;0,Data1!A14-4,"")</f>
        <v>3</v>
      </c>
      <c r="B12" s="2">
        <f>IF(Data1!B14&gt;0,Data1!B14-4,"")</f>
        <v>0</v>
      </c>
      <c r="C12" s="2">
        <f>IF(Data1!C14&gt;0,4-Data1!C14,"")</f>
        <v>1</v>
      </c>
      <c r="D12" s="2">
        <f>IF(Data1!D14&gt;0,4-Data1!D14,"")</f>
        <v>0</v>
      </c>
      <c r="E12" s="2">
        <f>IF(Data1!E14&gt;0,4-Data1!E14,"")</f>
        <v>1</v>
      </c>
      <c r="F12" s="2">
        <f>IF(Data1!F14&gt;0,Data1!F14-4,"")</f>
        <v>2</v>
      </c>
      <c r="G12" s="2">
        <f>IF(Data1!G14&gt;0,Data1!G14-4,"")</f>
        <v>2</v>
      </c>
      <c r="H12" s="2">
        <f>IF(Data1!H14&gt;0,Data1!H14-4,"")</f>
        <v>1</v>
      </c>
      <c r="I12" s="2">
        <f>IF(Data1!I14&gt;0,4-Data1!I14,"")</f>
        <v>3</v>
      </c>
      <c r="J12" s="2">
        <f>IF(Data1!J14&gt;0,4-Data1!J14,"")</f>
        <v>2</v>
      </c>
      <c r="K12" s="2">
        <f>IF(Data1!K14&gt;0,Data1!K14-4,"")</f>
        <v>0</v>
      </c>
      <c r="L12" s="2">
        <f>IF(Data1!L14&gt;0,4-Data1!L14,"")</f>
        <v>0</v>
      </c>
      <c r="M12" s="2">
        <f>IF(Data1!M14&gt;0,Data1!M14-4,"")</f>
        <v>-1</v>
      </c>
      <c r="N12" s="2">
        <f>IF(Data1!N14&gt;0,Data1!N14-4,"")</f>
        <v>2</v>
      </c>
      <c r="O12" s="2">
        <f>IF(Data1!O14&gt;0,Data1!O14-4,"")</f>
        <v>-2</v>
      </c>
      <c r="P12" s="2">
        <f>IF(Data1!P14&gt;0,Data1!P14-4,"")</f>
        <v>0</v>
      </c>
      <c r="Q12" s="2">
        <f>IF(Data1!Q14&gt;0,4-Data1!Q14,"")</f>
        <v>3</v>
      </c>
      <c r="R12" s="2">
        <f>IF(Data1!R14&gt;0,4-Data1!R14,"")</f>
        <v>-1</v>
      </c>
      <c r="S12" s="2">
        <f>IF(Data1!S14&gt;0,4-Data1!S14,"")</f>
        <v>-2</v>
      </c>
      <c r="T12" s="2">
        <f>IF(Data1!T14&gt;0,Data1!T14-4,"")</f>
        <v>2</v>
      </c>
      <c r="U12" s="2">
        <f>IF(Data1!U14&gt;0,4-Data1!U14,"")</f>
        <v>2</v>
      </c>
      <c r="V12" s="2">
        <f>IF(Data1!V14&gt;0,Data1!V14-4,"")</f>
        <v>-1</v>
      </c>
      <c r="W12" s="2">
        <f>IF(Data1!W14&gt;0,4-Data1!W14,"")</f>
        <v>2</v>
      </c>
      <c r="X12" s="2">
        <f>IF(Data1!X14&gt;0,4-Data1!X14,"")</f>
        <v>0</v>
      </c>
      <c r="Y12" s="2">
        <f>IF(Data1!Y14&gt;0,4-Data1!Y14,"")</f>
        <v>-1</v>
      </c>
      <c r="Z12" s="2">
        <f>IF(Data1!Z14&gt;0,Data1!Z14-4,"")</f>
        <v>2</v>
      </c>
      <c r="AC12" s="3">
        <f t="shared" si="0"/>
        <v>0.66666666666666663</v>
      </c>
      <c r="AD12" s="3">
        <f t="shared" si="1"/>
        <v>0.25</v>
      </c>
      <c r="AE12" s="3">
        <f t="shared" si="2"/>
        <v>1.5</v>
      </c>
      <c r="AF12" s="3">
        <f t="shared" si="3"/>
        <v>0.5</v>
      </c>
      <c r="AG12" s="3">
        <f t="shared" si="4"/>
        <v>1</v>
      </c>
      <c r="AH12" s="3">
        <f t="shared" si="5"/>
        <v>0.75</v>
      </c>
    </row>
    <row r="13" spans="1:34" x14ac:dyDescent="0.2">
      <c r="A13" s="2">
        <f>IF(Data1!A15&gt;0,Data1!A15-4,"")</f>
        <v>-3</v>
      </c>
      <c r="B13" s="2">
        <f>IF(Data1!B15&gt;0,Data1!B15-4,"")</f>
        <v>1</v>
      </c>
      <c r="C13" s="2">
        <f>IF(Data1!C15&gt;0,4-Data1!C15,"")</f>
        <v>-3</v>
      </c>
      <c r="D13" s="2">
        <f>IF(Data1!D15&gt;0,4-Data1!D15,"")</f>
        <v>2</v>
      </c>
      <c r="E13" s="2">
        <f>IF(Data1!E15&gt;0,4-Data1!E15,"")</f>
        <v>-2</v>
      </c>
      <c r="F13" s="2">
        <f>IF(Data1!F15&gt;0,Data1!F15-4,"")</f>
        <v>-1</v>
      </c>
      <c r="G13" s="2">
        <f>IF(Data1!G15&gt;0,Data1!G15-4,"")</f>
        <v>1</v>
      </c>
      <c r="H13" s="2">
        <f>IF(Data1!H15&gt;0,Data1!H15-4,"")</f>
        <v>3</v>
      </c>
      <c r="I13" s="2">
        <f>IF(Data1!I15&gt;0,4-Data1!I15,"")</f>
        <v>3</v>
      </c>
      <c r="J13" s="2">
        <f>IF(Data1!J15&gt;0,4-Data1!J15,"")</f>
        <v>-2</v>
      </c>
      <c r="K13" s="2">
        <f>IF(Data1!K15&gt;0,Data1!K15-4,"")</f>
        <v>3</v>
      </c>
      <c r="L13" s="2">
        <f>IF(Data1!L15&gt;0,4-Data1!L15,"")</f>
        <v>0</v>
      </c>
      <c r="M13" s="2">
        <f>IF(Data1!M15&gt;0,Data1!M15-4,"")</f>
        <v>3</v>
      </c>
      <c r="N13" s="2">
        <f>IF(Data1!N15&gt;0,Data1!N15-4,"")</f>
        <v>1</v>
      </c>
      <c r="O13" s="2">
        <f>IF(Data1!O15&gt;0,Data1!O15-4,"")</f>
        <v>-2</v>
      </c>
      <c r="P13" s="2">
        <f>IF(Data1!P15&gt;0,Data1!P15-4,"")</f>
        <v>2</v>
      </c>
      <c r="Q13" s="2">
        <f>IF(Data1!Q15&gt;0,4-Data1!Q15,"")</f>
        <v>3</v>
      </c>
      <c r="R13" s="2">
        <f>IF(Data1!R15&gt;0,4-Data1!R15,"")</f>
        <v>1</v>
      </c>
      <c r="S13" s="2">
        <f>IF(Data1!S15&gt;0,4-Data1!S15,"")</f>
        <v>1</v>
      </c>
      <c r="T13" s="2">
        <f>IF(Data1!T15&gt;0,Data1!T15-4,"")</f>
        <v>3</v>
      </c>
      <c r="U13" s="2">
        <f>IF(Data1!U15&gt;0,4-Data1!U15,"")</f>
        <v>3</v>
      </c>
      <c r="V13" s="2">
        <f>IF(Data1!V15&gt;0,Data1!V15-4,"")</f>
        <v>2</v>
      </c>
      <c r="W13" s="2">
        <f>IF(Data1!W15&gt;0,4-Data1!W15,"")</f>
        <v>3</v>
      </c>
      <c r="X13" s="2">
        <f>IF(Data1!X15&gt;0,4-Data1!X15,"")</f>
        <v>-3</v>
      </c>
      <c r="Y13" s="2">
        <f>IF(Data1!Y15&gt;0,4-Data1!Y15,"")</f>
        <v>1</v>
      </c>
      <c r="Z13" s="2">
        <f>IF(Data1!Z15&gt;0,Data1!Z15-4,"")</f>
        <v>-1</v>
      </c>
      <c r="AC13" s="3">
        <f t="shared" si="0"/>
        <v>-0.33333333333333331</v>
      </c>
      <c r="AD13" s="3">
        <f t="shared" si="1"/>
        <v>2.25</v>
      </c>
      <c r="AE13" s="3">
        <f t="shared" si="2"/>
        <v>2.75</v>
      </c>
      <c r="AF13" s="3">
        <f t="shared" si="3"/>
        <v>2.5</v>
      </c>
      <c r="AG13" s="3">
        <f t="shared" si="4"/>
        <v>-0.25</v>
      </c>
      <c r="AH13" s="3">
        <f t="shared" si="5"/>
        <v>-2</v>
      </c>
    </row>
    <row r="14" spans="1:34" x14ac:dyDescent="0.2">
      <c r="A14" s="2">
        <f>IF(Data1!A16&gt;0,Data1!A16-4,"")</f>
        <v>1</v>
      </c>
      <c r="B14" s="2">
        <f>IF(Data1!B16&gt;0,Data1!B16-4,"")</f>
        <v>-1</v>
      </c>
      <c r="C14" s="2">
        <f>IF(Data1!C16&gt;0,4-Data1!C16,"")</f>
        <v>2</v>
      </c>
      <c r="D14" s="2">
        <f>IF(Data1!D16&gt;0,4-Data1!D16,"")</f>
        <v>-1</v>
      </c>
      <c r="E14" s="2">
        <f>IF(Data1!E16&gt;0,4-Data1!E16,"")</f>
        <v>3</v>
      </c>
      <c r="F14" s="2">
        <f>IF(Data1!F16&gt;0,Data1!F16-4,"")</f>
        <v>2</v>
      </c>
      <c r="G14" s="2">
        <f>IF(Data1!G16&gt;0,Data1!G16-4,"")</f>
        <v>2</v>
      </c>
      <c r="H14" s="2">
        <f>IF(Data1!H16&gt;0,Data1!H16-4,"")</f>
        <v>1</v>
      </c>
      <c r="I14" s="2">
        <f>IF(Data1!I16&gt;0,4-Data1!I16,"")</f>
        <v>3</v>
      </c>
      <c r="J14" s="2">
        <f>IF(Data1!J16&gt;0,4-Data1!J16,"")</f>
        <v>2</v>
      </c>
      <c r="K14" s="2">
        <f>IF(Data1!K16&gt;0,Data1!K16-4,"")</f>
        <v>2</v>
      </c>
      <c r="L14" s="2">
        <f>IF(Data1!L16&gt;0,4-Data1!L16,"")</f>
        <v>2</v>
      </c>
      <c r="M14" s="2">
        <f>IF(Data1!M16&gt;0,Data1!M16-4,"")</f>
        <v>-1</v>
      </c>
      <c r="N14" s="2">
        <f>IF(Data1!N16&gt;0,Data1!N16-4,"")</f>
        <v>2</v>
      </c>
      <c r="O14" s="2">
        <f>IF(Data1!O16&gt;0,Data1!O16-4,"")</f>
        <v>1</v>
      </c>
      <c r="P14" s="2">
        <f>IF(Data1!P16&gt;0,Data1!P16-4,"")</f>
        <v>1</v>
      </c>
      <c r="Q14" s="2">
        <f>IF(Data1!Q16&gt;0,4-Data1!Q16,"")</f>
        <v>0</v>
      </c>
      <c r="R14" s="2">
        <f>IF(Data1!R16&gt;0,4-Data1!R16,"")</f>
        <v>2</v>
      </c>
      <c r="S14" s="2">
        <f>IF(Data1!S16&gt;0,4-Data1!S16,"")</f>
        <v>2</v>
      </c>
      <c r="T14" s="2">
        <f>IF(Data1!T16&gt;0,Data1!T16-4,"")</f>
        <v>2</v>
      </c>
      <c r="U14" s="2">
        <f>IF(Data1!U16&gt;0,4-Data1!U16,"")</f>
        <v>-1</v>
      </c>
      <c r="V14" s="2">
        <f>IF(Data1!V16&gt;0,Data1!V16-4,"")</f>
        <v>3</v>
      </c>
      <c r="W14" s="2">
        <f>IF(Data1!W16&gt;0,4-Data1!W16,"")</f>
        <v>2</v>
      </c>
      <c r="X14" s="2">
        <f>IF(Data1!X16&gt;0,4-Data1!X16,"")</f>
        <v>2</v>
      </c>
      <c r="Y14" s="2">
        <f>IF(Data1!Y16&gt;0,4-Data1!Y16,"")</f>
        <v>1</v>
      </c>
      <c r="Z14" s="2">
        <f>IF(Data1!Z16&gt;0,Data1!Z16-4,"")</f>
        <v>1</v>
      </c>
      <c r="AC14" s="3">
        <f t="shared" si="0"/>
        <v>1.5</v>
      </c>
      <c r="AD14" s="3">
        <f t="shared" si="1"/>
        <v>-1</v>
      </c>
      <c r="AE14" s="3">
        <f t="shared" si="2"/>
        <v>2.5</v>
      </c>
      <c r="AF14" s="3">
        <f t="shared" si="3"/>
        <v>1.25</v>
      </c>
      <c r="AG14" s="3">
        <f t="shared" si="4"/>
        <v>2.25</v>
      </c>
      <c r="AH14" s="3">
        <f t="shared" si="5"/>
        <v>1.5</v>
      </c>
    </row>
    <row r="15" spans="1:34" x14ac:dyDescent="0.2">
      <c r="A15" s="2">
        <f>IF(Data1!A17&gt;0,Data1!A17-4,"")</f>
        <v>1</v>
      </c>
      <c r="B15" s="2">
        <f>IF(Data1!B17&gt;0,Data1!B17-4,"")</f>
        <v>1</v>
      </c>
      <c r="C15" s="2">
        <f>IF(Data1!C17&gt;0,4-Data1!C17,"")</f>
        <v>0</v>
      </c>
      <c r="D15" s="2">
        <f>IF(Data1!D17&gt;0,4-Data1!D17,"")</f>
        <v>1</v>
      </c>
      <c r="E15" s="2">
        <f>IF(Data1!E17&gt;0,4-Data1!E17,"")</f>
        <v>1</v>
      </c>
      <c r="F15" s="2">
        <f>IF(Data1!F17&gt;0,Data1!F17-4,"")</f>
        <v>0</v>
      </c>
      <c r="G15" s="2">
        <f>IF(Data1!G17&gt;0,Data1!G17-4,"")</f>
        <v>1</v>
      </c>
      <c r="H15" s="2">
        <f>IF(Data1!H17&gt;0,Data1!H17-4,"")</f>
        <v>1</v>
      </c>
      <c r="I15" s="2">
        <f>IF(Data1!I17&gt;0,4-Data1!I17,"")</f>
        <v>3</v>
      </c>
      <c r="J15" s="2">
        <f>IF(Data1!J17&gt;0,4-Data1!J17,"")</f>
        <v>-1</v>
      </c>
      <c r="K15" s="2">
        <f>IF(Data1!K17&gt;0,Data1!K17-4,"")</f>
        <v>1</v>
      </c>
      <c r="L15" s="2">
        <f>IF(Data1!L17&gt;0,4-Data1!L17,"")</f>
        <v>2</v>
      </c>
      <c r="M15" s="2">
        <f>IF(Data1!M17&gt;0,Data1!M17-4,"")</f>
        <v>1</v>
      </c>
      <c r="N15" s="2">
        <f>IF(Data1!N17&gt;0,Data1!N17-4,"")</f>
        <v>1</v>
      </c>
      <c r="O15" s="2">
        <f>IF(Data1!O17&gt;0,Data1!O17-4,"")</f>
        <v>-2</v>
      </c>
      <c r="P15" s="2">
        <f>IF(Data1!P17&gt;0,Data1!P17-4,"")</f>
        <v>1</v>
      </c>
      <c r="Q15" s="2">
        <f>IF(Data1!Q17&gt;0,4-Data1!Q17,"")</f>
        <v>2</v>
      </c>
      <c r="R15" s="2">
        <f>IF(Data1!R17&gt;0,4-Data1!R17,"")</f>
        <v>1</v>
      </c>
      <c r="S15" s="2">
        <f>IF(Data1!S17&gt;0,4-Data1!S17,"")</f>
        <v>2</v>
      </c>
      <c r="T15" s="2">
        <f>IF(Data1!T17&gt;0,Data1!T17-4,"")</f>
        <v>1</v>
      </c>
      <c r="U15" s="2">
        <f>IF(Data1!U17&gt;0,4-Data1!U17,"")</f>
        <v>1</v>
      </c>
      <c r="V15" s="2">
        <f>IF(Data1!V17&gt;0,Data1!V17-4,"")</f>
        <v>1</v>
      </c>
      <c r="W15" s="2">
        <f>IF(Data1!W17&gt;0,4-Data1!W17,"")</f>
        <v>2</v>
      </c>
      <c r="X15" s="2">
        <f>IF(Data1!X17&gt;0,4-Data1!X17,"")</f>
        <v>1</v>
      </c>
      <c r="Y15" s="2">
        <f>IF(Data1!Y17&gt;0,4-Data1!Y17,"")</f>
        <v>1</v>
      </c>
      <c r="Z15" s="2">
        <f>IF(Data1!Z17&gt;0,Data1!Z17-4,"")</f>
        <v>-2</v>
      </c>
      <c r="AC15" s="3">
        <f t="shared" si="0"/>
        <v>1.1666666666666667</v>
      </c>
      <c r="AD15" s="3">
        <f t="shared" si="1"/>
        <v>1</v>
      </c>
      <c r="AE15" s="3">
        <f t="shared" si="2"/>
        <v>1.75</v>
      </c>
      <c r="AF15" s="3">
        <f t="shared" si="3"/>
        <v>1.5</v>
      </c>
      <c r="AG15" s="3">
        <f t="shared" si="4"/>
        <v>0.75</v>
      </c>
      <c r="AH15" s="3">
        <f t="shared" si="5"/>
        <v>-1.25</v>
      </c>
    </row>
    <row r="16" spans="1:34" x14ac:dyDescent="0.2">
      <c r="A16" s="2">
        <f>IF(Data1!A18&gt;0,Data1!A18-4,"")</f>
        <v>1</v>
      </c>
      <c r="B16" s="2">
        <f>IF(Data1!B18&gt;0,Data1!B18-4,"")</f>
        <v>2</v>
      </c>
      <c r="C16" s="2">
        <f>IF(Data1!C18&gt;0,4-Data1!C18,"")</f>
        <v>0</v>
      </c>
      <c r="D16" s="2">
        <f>IF(Data1!D18&gt;0,4-Data1!D18,"")</f>
        <v>3</v>
      </c>
      <c r="E16" s="2">
        <f>IF(Data1!E18&gt;0,4-Data1!E18,"")</f>
        <v>0</v>
      </c>
      <c r="F16" s="2">
        <f>IF(Data1!F18&gt;0,Data1!F18-4,"")</f>
        <v>0</v>
      </c>
      <c r="G16" s="2">
        <f>IF(Data1!G18&gt;0,Data1!G18-4,"")</f>
        <v>0</v>
      </c>
      <c r="H16" s="2">
        <f>IF(Data1!H18&gt;0,Data1!H18-4,"")</f>
        <v>2</v>
      </c>
      <c r="I16" s="2">
        <f>IF(Data1!I18&gt;0,4-Data1!I18,"")</f>
        <v>2</v>
      </c>
      <c r="J16" s="2">
        <f>IF(Data1!J18&gt;0,4-Data1!J18,"")</f>
        <v>0</v>
      </c>
      <c r="K16" s="2">
        <f>IF(Data1!K18&gt;0,Data1!K18-4,"")</f>
        <v>2</v>
      </c>
      <c r="L16" s="2">
        <f>IF(Data1!L18&gt;0,4-Data1!L18,"")</f>
        <v>2</v>
      </c>
      <c r="M16" s="2">
        <f>IF(Data1!M18&gt;0,Data1!M18-4,"")</f>
        <v>3</v>
      </c>
      <c r="N16" s="2">
        <f>IF(Data1!N18&gt;0,Data1!N18-4,"")</f>
        <v>2</v>
      </c>
      <c r="O16" s="2">
        <f>IF(Data1!O18&gt;0,Data1!O18-4,"")</f>
        <v>0</v>
      </c>
      <c r="P16" s="2">
        <f>IF(Data1!P18&gt;0,Data1!P18-4,"")</f>
        <v>2</v>
      </c>
      <c r="Q16" s="2">
        <f>IF(Data1!Q18&gt;0,4-Data1!Q18,"")</f>
        <v>2</v>
      </c>
      <c r="R16" s="2">
        <f>IF(Data1!R18&gt;0,4-Data1!R18,"")</f>
        <v>0</v>
      </c>
      <c r="S16" s="2">
        <f>IF(Data1!S18&gt;0,4-Data1!S18,"")</f>
        <v>3</v>
      </c>
      <c r="T16" s="2">
        <f>IF(Data1!T18&gt;0,Data1!T18-4,"")</f>
        <v>1</v>
      </c>
      <c r="U16" s="2">
        <f>IF(Data1!U18&gt;0,4-Data1!U18,"")</f>
        <v>3</v>
      </c>
      <c r="V16" s="2">
        <f>IF(Data1!V18&gt;0,Data1!V18-4,"")</f>
        <v>1</v>
      </c>
      <c r="W16" s="2">
        <f>IF(Data1!W18&gt;0,4-Data1!W18,"")</f>
        <v>3</v>
      </c>
      <c r="X16" s="2">
        <f>IF(Data1!X18&gt;0,4-Data1!X18,"")</f>
        <v>1</v>
      </c>
      <c r="Y16" s="2">
        <f>IF(Data1!Y18&gt;0,4-Data1!Y18,"")</f>
        <v>2</v>
      </c>
      <c r="Z16" s="2">
        <f>IF(Data1!Z18&gt;0,Data1!Z18-4,"")</f>
        <v>0</v>
      </c>
      <c r="AC16" s="3">
        <f t="shared" si="0"/>
        <v>1.6666666666666667</v>
      </c>
      <c r="AD16" s="3">
        <f t="shared" si="1"/>
        <v>2.75</v>
      </c>
      <c r="AE16" s="3">
        <f t="shared" si="2"/>
        <v>1.75</v>
      </c>
      <c r="AF16" s="3">
        <f t="shared" si="3"/>
        <v>2.25</v>
      </c>
      <c r="AG16" s="3">
        <f t="shared" si="4"/>
        <v>0</v>
      </c>
      <c r="AH16" s="3">
        <f t="shared" si="5"/>
        <v>0</v>
      </c>
    </row>
    <row r="17" spans="1:34" x14ac:dyDescent="0.2">
      <c r="A17" s="2">
        <f>IF(Data1!A19&gt;0,Data1!A19-4,"")</f>
        <v>2</v>
      </c>
      <c r="B17" s="2">
        <f>IF(Data1!B19&gt;0,Data1!B19-4,"")</f>
        <v>2</v>
      </c>
      <c r="C17" s="2">
        <f>IF(Data1!C19&gt;0,4-Data1!C19,"")</f>
        <v>1</v>
      </c>
      <c r="D17" s="2">
        <f>IF(Data1!D19&gt;0,4-Data1!D19,"")</f>
        <v>2</v>
      </c>
      <c r="E17" s="2">
        <f>IF(Data1!E19&gt;0,4-Data1!E19,"")</f>
        <v>2</v>
      </c>
      <c r="F17" s="2">
        <f>IF(Data1!F19&gt;0,Data1!F19-4,"")</f>
        <v>2</v>
      </c>
      <c r="G17" s="2">
        <f>IF(Data1!G19&gt;0,Data1!G19-4,"")</f>
        <v>1</v>
      </c>
      <c r="H17" s="2">
        <f>IF(Data1!H19&gt;0,Data1!H19-4,"")</f>
        <v>2</v>
      </c>
      <c r="I17" s="2">
        <f>IF(Data1!I19&gt;0,4-Data1!I19,"")</f>
        <v>0</v>
      </c>
      <c r="J17" s="2">
        <f>IF(Data1!J19&gt;0,4-Data1!J19,"")</f>
        <v>2</v>
      </c>
      <c r="K17" s="2">
        <f>IF(Data1!K19&gt;0,Data1!K19-4,"")</f>
        <v>2</v>
      </c>
      <c r="L17" s="2">
        <f>IF(Data1!L19&gt;0,4-Data1!L19,"")</f>
        <v>0</v>
      </c>
      <c r="M17" s="2">
        <f>IF(Data1!M19&gt;0,Data1!M19-4,"")</f>
        <v>2</v>
      </c>
      <c r="N17" s="2">
        <f>IF(Data1!N19&gt;0,Data1!N19-4,"")</f>
        <v>1</v>
      </c>
      <c r="O17" s="2">
        <f>IF(Data1!O19&gt;0,Data1!O19-4,"")</f>
        <v>1</v>
      </c>
      <c r="P17" s="2">
        <f>IF(Data1!P19&gt;0,Data1!P19-4,"")</f>
        <v>1</v>
      </c>
      <c r="Q17" s="2">
        <f>IF(Data1!Q19&gt;0,4-Data1!Q19,"")</f>
        <v>-1</v>
      </c>
      <c r="R17" s="2">
        <f>IF(Data1!R19&gt;0,4-Data1!R19,"")</f>
        <v>1</v>
      </c>
      <c r="S17" s="2">
        <f>IF(Data1!S19&gt;0,4-Data1!S19,"")</f>
        <v>1</v>
      </c>
      <c r="T17" s="2">
        <f>IF(Data1!T19&gt;0,Data1!T19-4,"")</f>
        <v>0</v>
      </c>
      <c r="U17" s="2">
        <f>IF(Data1!U19&gt;0,4-Data1!U19,"")</f>
        <v>2</v>
      </c>
      <c r="V17" s="2">
        <f>IF(Data1!V19&gt;0,Data1!V19-4,"")</f>
        <v>1</v>
      </c>
      <c r="W17" s="2">
        <f>IF(Data1!W19&gt;0,4-Data1!W19,"")</f>
        <v>1</v>
      </c>
      <c r="X17" s="2">
        <f>IF(Data1!X19&gt;0,4-Data1!X19,"")</f>
        <v>2</v>
      </c>
      <c r="Y17" s="2">
        <f>IF(Data1!Y19&gt;0,4-Data1!Y19,"")</f>
        <v>2</v>
      </c>
      <c r="Z17" s="2">
        <f>IF(Data1!Z19&gt;0,Data1!Z19-4,"")</f>
        <v>1</v>
      </c>
      <c r="AC17" s="3">
        <f t="shared" si="0"/>
        <v>1.3333333333333333</v>
      </c>
      <c r="AD17" s="3">
        <f t="shared" si="1"/>
        <v>2</v>
      </c>
      <c r="AE17" s="3">
        <f t="shared" si="2"/>
        <v>0.5</v>
      </c>
      <c r="AF17" s="3">
        <f t="shared" si="3"/>
        <v>1</v>
      </c>
      <c r="AG17" s="3">
        <f t="shared" si="4"/>
        <v>1.5</v>
      </c>
      <c r="AH17" s="3">
        <f t="shared" si="5"/>
        <v>1.25</v>
      </c>
    </row>
    <row r="18" spans="1:34" x14ac:dyDescent="0.2">
      <c r="A18" s="2">
        <f>IF(Data1!A20&gt;0,Data1!A20-4,"")</f>
        <v>1</v>
      </c>
      <c r="B18" s="2">
        <f>IF(Data1!B20&gt;0,Data1!B20-4,"")</f>
        <v>2</v>
      </c>
      <c r="C18" s="2">
        <f>IF(Data1!C20&gt;0,4-Data1!C20,"")</f>
        <v>0</v>
      </c>
      <c r="D18" s="2">
        <f>IF(Data1!D20&gt;0,4-Data1!D20,"")</f>
        <v>2</v>
      </c>
      <c r="E18" s="2">
        <f>IF(Data1!E20&gt;0,4-Data1!E20,"")</f>
        <v>1</v>
      </c>
      <c r="F18" s="2">
        <f>IF(Data1!F20&gt;0,Data1!F20-4,"")</f>
        <v>1</v>
      </c>
      <c r="G18" s="2">
        <f>IF(Data1!G20&gt;0,Data1!G20-4,"")</f>
        <v>1</v>
      </c>
      <c r="H18" s="2">
        <f>IF(Data1!H20&gt;0,Data1!H20-4,"")</f>
        <v>2</v>
      </c>
      <c r="I18" s="2">
        <f>IF(Data1!I20&gt;0,4-Data1!I20,"")</f>
        <v>2</v>
      </c>
      <c r="J18" s="2">
        <f>IF(Data1!J20&gt;0,4-Data1!J20,"")</f>
        <v>-1</v>
      </c>
      <c r="K18" s="2">
        <f>IF(Data1!K20&gt;0,Data1!K20-4,"")</f>
        <v>1</v>
      </c>
      <c r="L18" s="2">
        <f>IF(Data1!L20&gt;0,4-Data1!L20,"")</f>
        <v>2</v>
      </c>
      <c r="M18" s="2">
        <f>IF(Data1!M20&gt;0,Data1!M20-4,"")</f>
        <v>2</v>
      </c>
      <c r="N18" s="2">
        <f>IF(Data1!N20&gt;0,Data1!N20-4,"")</f>
        <v>0</v>
      </c>
      <c r="O18" s="2">
        <f>IF(Data1!O20&gt;0,Data1!O20-4,"")</f>
        <v>-2</v>
      </c>
      <c r="P18" s="2">
        <f>IF(Data1!P20&gt;0,Data1!P20-4,"")</f>
        <v>0</v>
      </c>
      <c r="Q18" s="2">
        <f>IF(Data1!Q20&gt;0,4-Data1!Q20,"")</f>
        <v>2</v>
      </c>
      <c r="R18" s="2">
        <f>IF(Data1!R20&gt;0,4-Data1!R20,"")</f>
        <v>0</v>
      </c>
      <c r="S18" s="2">
        <f>IF(Data1!S20&gt;0,4-Data1!S20,"")</f>
        <v>2</v>
      </c>
      <c r="T18" s="2">
        <f>IF(Data1!T20&gt;0,Data1!T20-4,"")</f>
        <v>1</v>
      </c>
      <c r="U18" s="2">
        <f>IF(Data1!U20&gt;0,4-Data1!U20,"")</f>
        <v>2</v>
      </c>
      <c r="V18" s="2">
        <f>IF(Data1!V20&gt;0,Data1!V20-4,"")</f>
        <v>1</v>
      </c>
      <c r="W18" s="2">
        <f>IF(Data1!W20&gt;0,4-Data1!W20,"")</f>
        <v>2</v>
      </c>
      <c r="X18" s="2">
        <f>IF(Data1!X20&gt;0,4-Data1!X20,"")</f>
        <v>0</v>
      </c>
      <c r="Y18" s="2">
        <f>IF(Data1!Y20&gt;0,4-Data1!Y20,"")</f>
        <v>2</v>
      </c>
      <c r="Z18" s="2">
        <f>IF(Data1!Z20&gt;0,Data1!Z20-4,"")</f>
        <v>-1</v>
      </c>
      <c r="AC18" s="3">
        <f t="shared" si="0"/>
        <v>0.83333333333333337</v>
      </c>
      <c r="AD18" s="3">
        <f t="shared" si="1"/>
        <v>2</v>
      </c>
      <c r="AE18" s="3">
        <f t="shared" si="2"/>
        <v>1.5</v>
      </c>
      <c r="AF18" s="3">
        <f t="shared" si="3"/>
        <v>1.75</v>
      </c>
      <c r="AG18" s="3">
        <f t="shared" si="4"/>
        <v>0.75</v>
      </c>
      <c r="AH18" s="3">
        <f t="shared" si="5"/>
        <v>-1</v>
      </c>
    </row>
    <row r="19" spans="1:34" x14ac:dyDescent="0.2">
      <c r="A19" s="2">
        <f>IF(Data1!A21&gt;0,Data1!A21-4,"")</f>
        <v>2</v>
      </c>
      <c r="B19" s="2">
        <f>IF(Data1!B21&gt;0,Data1!B21-4,"")</f>
        <v>3</v>
      </c>
      <c r="C19" s="2">
        <f>IF(Data1!C21&gt;0,4-Data1!C21,"")</f>
        <v>3</v>
      </c>
      <c r="D19" s="2">
        <f>IF(Data1!D21&gt;0,4-Data1!D21,"")</f>
        <v>3</v>
      </c>
      <c r="E19" s="2">
        <f>IF(Data1!E21&gt;0,4-Data1!E21,"")</f>
        <v>2</v>
      </c>
      <c r="F19" s="2">
        <f>IF(Data1!F21&gt;0,Data1!F21-4,"")</f>
        <v>1</v>
      </c>
      <c r="G19" s="2">
        <f>IF(Data1!G21&gt;0,Data1!G21-4,"")</f>
        <v>3</v>
      </c>
      <c r="H19" s="2">
        <f>IF(Data1!H21&gt;0,Data1!H21-4,"")</f>
        <v>2</v>
      </c>
      <c r="I19" s="2">
        <f>IF(Data1!I21&gt;0,4-Data1!I21,"")</f>
        <v>3</v>
      </c>
      <c r="J19" s="2">
        <f>IF(Data1!J21&gt;0,4-Data1!J21,"")</f>
        <v>2</v>
      </c>
      <c r="K19" s="2">
        <f>IF(Data1!K21&gt;0,Data1!K21-4,"")</f>
        <v>2</v>
      </c>
      <c r="L19" s="2">
        <f>IF(Data1!L21&gt;0,4-Data1!L21,"")</f>
        <v>3</v>
      </c>
      <c r="M19" s="2">
        <f>IF(Data1!M21&gt;0,Data1!M21-4,"")</f>
        <v>3</v>
      </c>
      <c r="N19" s="2">
        <f>IF(Data1!N21&gt;0,Data1!N21-4,"")</f>
        <v>2</v>
      </c>
      <c r="O19" s="2">
        <f>IF(Data1!O21&gt;0,Data1!O21-4,"")</f>
        <v>3</v>
      </c>
      <c r="P19" s="2">
        <f>IF(Data1!P21&gt;0,Data1!P21-4,"")</f>
        <v>3</v>
      </c>
      <c r="Q19" s="2">
        <f>IF(Data1!Q21&gt;0,4-Data1!Q21,"")</f>
        <v>3</v>
      </c>
      <c r="R19" s="2">
        <f>IF(Data1!R21&gt;0,4-Data1!R21,"")</f>
        <v>2</v>
      </c>
      <c r="S19" s="2">
        <f>IF(Data1!S21&gt;0,4-Data1!S21,"")</f>
        <v>3</v>
      </c>
      <c r="T19" s="2">
        <f>IF(Data1!T21&gt;0,Data1!T21-4,"")</f>
        <v>3</v>
      </c>
      <c r="U19" s="2">
        <f>IF(Data1!U21&gt;0,4-Data1!U21,"")</f>
        <v>1</v>
      </c>
      <c r="V19" s="2">
        <f>IF(Data1!V21&gt;0,Data1!V21-4,"")</f>
        <v>2</v>
      </c>
      <c r="W19" s="2">
        <f>IF(Data1!W21&gt;0,4-Data1!W21,"")</f>
        <v>3</v>
      </c>
      <c r="X19" s="2">
        <f>IF(Data1!X21&gt;0,4-Data1!X21,"")</f>
        <v>2</v>
      </c>
      <c r="Y19" s="2">
        <f>IF(Data1!Y21&gt;0,4-Data1!Y21,"")</f>
        <v>3</v>
      </c>
      <c r="Z19" s="2">
        <f>IF(Data1!Z21&gt;0,Data1!Z21-4,"")</f>
        <v>3</v>
      </c>
      <c r="AC19" s="3">
        <f t="shared" si="0"/>
        <v>2.5</v>
      </c>
      <c r="AD19" s="3">
        <f t="shared" si="1"/>
        <v>2.5</v>
      </c>
      <c r="AE19" s="3">
        <f t="shared" si="2"/>
        <v>2.75</v>
      </c>
      <c r="AF19" s="3">
        <f t="shared" si="3"/>
        <v>2.5</v>
      </c>
      <c r="AG19" s="3">
        <f t="shared" si="4"/>
        <v>2</v>
      </c>
      <c r="AH19" s="3">
        <f t="shared" si="5"/>
        <v>2.75</v>
      </c>
    </row>
    <row r="20" spans="1:34" x14ac:dyDescent="0.2">
      <c r="A20" s="2">
        <f>IF(Data1!A22&gt;0,Data1!A22-4,"")</f>
        <v>2</v>
      </c>
      <c r="B20" s="2">
        <f>IF(Data1!B22&gt;0,Data1!B22-4,"")</f>
        <v>2</v>
      </c>
      <c r="C20" s="2">
        <f>IF(Data1!C22&gt;0,4-Data1!C22,"")</f>
        <v>1</v>
      </c>
      <c r="D20" s="2">
        <f>IF(Data1!D22&gt;0,4-Data1!D22,"")</f>
        <v>2</v>
      </c>
      <c r="E20" s="2">
        <f>IF(Data1!E22&gt;0,4-Data1!E22,"")</f>
        <v>2</v>
      </c>
      <c r="F20" s="2">
        <f>IF(Data1!F22&gt;0,Data1!F22-4,"")</f>
        <v>2</v>
      </c>
      <c r="G20" s="2">
        <f>IF(Data1!G22&gt;0,Data1!G22-4,"")</f>
        <v>2</v>
      </c>
      <c r="H20" s="2">
        <f>IF(Data1!H22&gt;0,Data1!H22-4,"")</f>
        <v>2</v>
      </c>
      <c r="I20" s="2">
        <f>IF(Data1!I22&gt;0,4-Data1!I22,"")</f>
        <v>2</v>
      </c>
      <c r="J20" s="2">
        <f>IF(Data1!J22&gt;0,4-Data1!J22,"")</f>
        <v>2</v>
      </c>
      <c r="K20" s="2">
        <f>IF(Data1!K22&gt;0,Data1!K22-4,"")</f>
        <v>2</v>
      </c>
      <c r="L20" s="2">
        <f>IF(Data1!L22&gt;0,4-Data1!L22,"")</f>
        <v>2</v>
      </c>
      <c r="M20" s="2">
        <f>IF(Data1!M22&gt;0,Data1!M22-4,"")</f>
        <v>2</v>
      </c>
      <c r="N20" s="2">
        <f>IF(Data1!N22&gt;0,Data1!N22-4,"")</f>
        <v>2</v>
      </c>
      <c r="O20" s="2">
        <f>IF(Data1!O22&gt;0,Data1!O22-4,"")</f>
        <v>0</v>
      </c>
      <c r="P20" s="2">
        <f>IF(Data1!P22&gt;0,Data1!P22-4,"")</f>
        <v>2</v>
      </c>
      <c r="Q20" s="2">
        <f>IF(Data1!Q22&gt;0,4-Data1!Q22,"")</f>
        <v>2</v>
      </c>
      <c r="R20" s="2">
        <f>IF(Data1!R22&gt;0,4-Data1!R22,"")</f>
        <v>2</v>
      </c>
      <c r="S20" s="2">
        <f>IF(Data1!S22&gt;0,4-Data1!S22,"")</f>
        <v>2</v>
      </c>
      <c r="T20" s="2">
        <f>IF(Data1!T22&gt;0,Data1!T22-4,"")</f>
        <v>2</v>
      </c>
      <c r="U20" s="2">
        <f>IF(Data1!U22&gt;0,4-Data1!U22,"")</f>
        <v>2</v>
      </c>
      <c r="V20" s="2">
        <f>IF(Data1!V22&gt;0,Data1!V22-4,"")</f>
        <v>2</v>
      </c>
      <c r="W20" s="2">
        <f>IF(Data1!W22&gt;0,4-Data1!W22,"")</f>
        <v>2</v>
      </c>
      <c r="X20" s="2">
        <f>IF(Data1!X22&gt;0,4-Data1!X22,"")</f>
        <v>2</v>
      </c>
      <c r="Y20" s="2">
        <f>IF(Data1!Y22&gt;0,4-Data1!Y22,"")</f>
        <v>2</v>
      </c>
      <c r="Z20" s="2">
        <f>IF(Data1!Z22&gt;0,Data1!Z22-4,"")</f>
        <v>2</v>
      </c>
      <c r="AC20" s="3">
        <f t="shared" si="0"/>
        <v>2</v>
      </c>
      <c r="AD20" s="3">
        <f t="shared" si="1"/>
        <v>2</v>
      </c>
      <c r="AE20" s="3">
        <f t="shared" si="2"/>
        <v>2</v>
      </c>
      <c r="AF20" s="3">
        <f t="shared" si="3"/>
        <v>2</v>
      </c>
      <c r="AG20" s="3">
        <f t="shared" si="4"/>
        <v>2</v>
      </c>
      <c r="AH20" s="3">
        <f t="shared" si="5"/>
        <v>1.25</v>
      </c>
    </row>
    <row r="21" spans="1:34" x14ac:dyDescent="0.2">
      <c r="A21" s="2">
        <f>IF(Data1!A23&gt;0,Data1!A23-4,"")</f>
        <v>2</v>
      </c>
      <c r="B21" s="2">
        <f>IF(Data1!B23&gt;0,Data1!B23-4,"")</f>
        <v>3</v>
      </c>
      <c r="C21" s="2">
        <f>IF(Data1!C23&gt;0,4-Data1!C23,"")</f>
        <v>1</v>
      </c>
      <c r="D21" s="2">
        <f>IF(Data1!D23&gt;0,4-Data1!D23,"")</f>
        <v>3</v>
      </c>
      <c r="E21" s="2">
        <f>IF(Data1!E23&gt;0,4-Data1!E23,"")</f>
        <v>1</v>
      </c>
      <c r="F21" s="2">
        <f>IF(Data1!F23&gt;0,Data1!F23-4,"")</f>
        <v>0</v>
      </c>
      <c r="G21" s="2">
        <f>IF(Data1!G23&gt;0,Data1!G23-4,"")</f>
        <v>2</v>
      </c>
      <c r="H21" s="2">
        <f>IF(Data1!H23&gt;0,Data1!H23-4,"")</f>
        <v>3</v>
      </c>
      <c r="I21" s="2">
        <f>IF(Data1!I23&gt;0,4-Data1!I23,"")</f>
        <v>3</v>
      </c>
      <c r="J21" s="2">
        <f>IF(Data1!J23&gt;0,4-Data1!J23,"")</f>
        <v>0</v>
      </c>
      <c r="K21" s="2">
        <f>IF(Data1!K23&gt;0,Data1!K23-4,"")</f>
        <v>2</v>
      </c>
      <c r="L21" s="2">
        <f>IF(Data1!L23&gt;0,4-Data1!L23,"")</f>
        <v>2</v>
      </c>
      <c r="M21" s="2">
        <f>IF(Data1!M23&gt;0,Data1!M23-4,"")</f>
        <v>3</v>
      </c>
      <c r="N21" s="2">
        <f>IF(Data1!N23&gt;0,Data1!N23-4,"")</f>
        <v>1</v>
      </c>
      <c r="O21" s="2">
        <f>IF(Data1!O23&gt;0,Data1!O23-4,"")</f>
        <v>0</v>
      </c>
      <c r="P21" s="2">
        <f>IF(Data1!P23&gt;0,Data1!P23-4,"")</f>
        <v>2</v>
      </c>
      <c r="Q21" s="2">
        <f>IF(Data1!Q23&gt;0,4-Data1!Q23,"")</f>
        <v>2</v>
      </c>
      <c r="R21" s="2">
        <f>IF(Data1!R23&gt;0,4-Data1!R23,"")</f>
        <v>2</v>
      </c>
      <c r="S21" s="2">
        <f>IF(Data1!S23&gt;0,4-Data1!S23,"")</f>
        <v>3</v>
      </c>
      <c r="T21" s="2">
        <f>IF(Data1!T23&gt;0,Data1!T23-4,"")</f>
        <v>2</v>
      </c>
      <c r="U21" s="2">
        <f>IF(Data1!U23&gt;0,4-Data1!U23,"")</f>
        <v>3</v>
      </c>
      <c r="V21" s="2">
        <f>IF(Data1!V23&gt;0,Data1!V23-4,"")</f>
        <v>1</v>
      </c>
      <c r="W21" s="2">
        <f>IF(Data1!W23&gt;0,4-Data1!W23,"")</f>
        <v>2</v>
      </c>
      <c r="X21" s="2">
        <f>IF(Data1!X23&gt;0,4-Data1!X23,"")</f>
        <v>0</v>
      </c>
      <c r="Y21" s="2">
        <f>IF(Data1!Y23&gt;0,4-Data1!Y23,"")</f>
        <v>2</v>
      </c>
      <c r="Z21" s="2">
        <f>IF(Data1!Z23&gt;0,Data1!Z23-4,"")</f>
        <v>0</v>
      </c>
      <c r="AC21" s="3">
        <f t="shared" si="0"/>
        <v>1.5</v>
      </c>
      <c r="AD21" s="3">
        <f t="shared" si="1"/>
        <v>3</v>
      </c>
      <c r="AE21" s="3">
        <f t="shared" si="2"/>
        <v>2</v>
      </c>
      <c r="AF21" s="3">
        <f t="shared" si="3"/>
        <v>2.5</v>
      </c>
      <c r="AG21" s="3">
        <f t="shared" si="4"/>
        <v>1.25</v>
      </c>
      <c r="AH21" s="3">
        <f t="shared" si="5"/>
        <v>0.25</v>
      </c>
    </row>
    <row r="22" spans="1:34" x14ac:dyDescent="0.2">
      <c r="A22" s="2">
        <f>IF(Data1!A24&gt;0,Data1!A24-4,"")</f>
        <v>1</v>
      </c>
      <c r="B22" s="2">
        <f>IF(Data1!B24&gt;0,Data1!B24-4,"")</f>
        <v>1</v>
      </c>
      <c r="C22" s="2">
        <f>IF(Data1!C24&gt;0,4-Data1!C24,"")</f>
        <v>1</v>
      </c>
      <c r="D22" s="2">
        <f>IF(Data1!D24&gt;0,4-Data1!D24,"")</f>
        <v>-2</v>
      </c>
      <c r="E22" s="2">
        <f>IF(Data1!E24&gt;0,4-Data1!E24,"")</f>
        <v>1</v>
      </c>
      <c r="F22" s="2">
        <f>IF(Data1!F24&gt;0,Data1!F24-4,"")</f>
        <v>1</v>
      </c>
      <c r="G22" s="2">
        <f>IF(Data1!G24&gt;0,Data1!G24-4,"")</f>
        <v>2</v>
      </c>
      <c r="H22" s="2">
        <f>IF(Data1!H24&gt;0,Data1!H24-4,"")</f>
        <v>0</v>
      </c>
      <c r="I22" s="2">
        <f>IF(Data1!I24&gt;0,4-Data1!I24,"")</f>
        <v>2</v>
      </c>
      <c r="J22" s="2">
        <f>IF(Data1!J24&gt;0,4-Data1!J24,"")</f>
        <v>0</v>
      </c>
      <c r="K22" s="2">
        <f>IF(Data1!K24&gt;0,Data1!K24-4,"")</f>
        <v>1</v>
      </c>
      <c r="L22" s="2">
        <f>IF(Data1!L24&gt;0,4-Data1!L24,"")</f>
        <v>1</v>
      </c>
      <c r="M22" s="2">
        <f>IF(Data1!M24&gt;0,Data1!M24-4,"")</f>
        <v>0</v>
      </c>
      <c r="N22" s="2">
        <f>IF(Data1!N24&gt;0,Data1!N24-4,"")</f>
        <v>1</v>
      </c>
      <c r="O22" s="2">
        <f>IF(Data1!O24&gt;0,Data1!O24-4,"")</f>
        <v>1</v>
      </c>
      <c r="P22" s="2">
        <f>IF(Data1!P24&gt;0,Data1!P24-4,"")</f>
        <v>1</v>
      </c>
      <c r="Q22" s="2">
        <f>IF(Data1!Q24&gt;0,4-Data1!Q24,"")</f>
        <v>0</v>
      </c>
      <c r="R22" s="2">
        <f>IF(Data1!R24&gt;0,4-Data1!R24,"")</f>
        <v>1</v>
      </c>
      <c r="S22" s="2">
        <f>IF(Data1!S24&gt;0,4-Data1!S24,"")</f>
        <v>1</v>
      </c>
      <c r="T22" s="2">
        <f>IF(Data1!T24&gt;0,Data1!T24-4,"")</f>
        <v>1</v>
      </c>
      <c r="U22" s="2">
        <f>IF(Data1!U24&gt;0,4-Data1!U24,"")</f>
        <v>0</v>
      </c>
      <c r="V22" s="2">
        <f>IF(Data1!V24&gt;0,Data1!V24-4,"")</f>
        <v>1</v>
      </c>
      <c r="W22" s="2">
        <f>IF(Data1!W24&gt;0,4-Data1!W24,"")</f>
        <v>-1</v>
      </c>
      <c r="X22" s="2">
        <f>IF(Data1!X24&gt;0,4-Data1!X24,"")</f>
        <v>0</v>
      </c>
      <c r="Y22" s="2">
        <f>IF(Data1!Y24&gt;0,4-Data1!Y24,"")</f>
        <v>0</v>
      </c>
      <c r="Z22" s="2">
        <f>IF(Data1!Z24&gt;0,Data1!Z24-4,"")</f>
        <v>2</v>
      </c>
      <c r="AC22" s="3">
        <f t="shared" si="0"/>
        <v>0.66666666666666663</v>
      </c>
      <c r="AD22" s="3">
        <f t="shared" si="1"/>
        <v>-0.25</v>
      </c>
      <c r="AE22" s="3">
        <f t="shared" si="2"/>
        <v>0.75</v>
      </c>
      <c r="AF22" s="3">
        <f t="shared" si="3"/>
        <v>0.5</v>
      </c>
      <c r="AG22" s="3">
        <f t="shared" si="4"/>
        <v>1.25</v>
      </c>
      <c r="AH22" s="3">
        <f t="shared" si="5"/>
        <v>1</v>
      </c>
    </row>
    <row r="23" spans="1:34" x14ac:dyDescent="0.2">
      <c r="A23" s="2">
        <f>IF(Data1!A25&gt;0,Data1!A25-4,"")</f>
        <v>2</v>
      </c>
      <c r="B23" s="2">
        <f>IF(Data1!B25&gt;0,Data1!B25-4,"")</f>
        <v>3</v>
      </c>
      <c r="C23" s="2">
        <f>IF(Data1!C25&gt;0,4-Data1!C25,"")</f>
        <v>2</v>
      </c>
      <c r="D23" s="2">
        <f>IF(Data1!D25&gt;0,4-Data1!D25,"")</f>
        <v>3</v>
      </c>
      <c r="E23" s="2">
        <f>IF(Data1!E25&gt;0,4-Data1!E25,"")</f>
        <v>1</v>
      </c>
      <c r="F23" s="2">
        <f>IF(Data1!F25&gt;0,Data1!F25-4,"")</f>
        <v>2</v>
      </c>
      <c r="G23" s="2">
        <f>IF(Data1!G25&gt;0,Data1!G25-4,"")</f>
        <v>2</v>
      </c>
      <c r="H23" s="2">
        <f>IF(Data1!H25&gt;0,Data1!H25-4,"")</f>
        <v>2</v>
      </c>
      <c r="I23" s="2">
        <f>IF(Data1!I25&gt;0,4-Data1!I25,"")</f>
        <v>2</v>
      </c>
      <c r="J23" s="2">
        <f>IF(Data1!J25&gt;0,4-Data1!J25,"")</f>
        <v>1</v>
      </c>
      <c r="K23" s="2">
        <f>IF(Data1!K25&gt;0,Data1!K25-4,"")</f>
        <v>2</v>
      </c>
      <c r="L23" s="2">
        <f>IF(Data1!L25&gt;0,4-Data1!L25,"")</f>
        <v>3</v>
      </c>
      <c r="M23" s="2">
        <f>IF(Data1!M25&gt;0,Data1!M25-4,"")</f>
        <v>3</v>
      </c>
      <c r="N23" s="2">
        <f>IF(Data1!N25&gt;0,Data1!N25-4,"")</f>
        <v>2</v>
      </c>
      <c r="O23" s="2">
        <f>IF(Data1!O25&gt;0,Data1!O25-4,"")</f>
        <v>1</v>
      </c>
      <c r="P23" s="2">
        <f>IF(Data1!P25&gt;0,Data1!P25-4,"")</f>
        <v>2</v>
      </c>
      <c r="Q23" s="2">
        <f>IF(Data1!Q25&gt;0,4-Data1!Q25,"")</f>
        <v>3</v>
      </c>
      <c r="R23" s="2">
        <f>IF(Data1!R25&gt;0,4-Data1!R25,"")</f>
        <v>2</v>
      </c>
      <c r="S23" s="2">
        <f>IF(Data1!S25&gt;0,4-Data1!S25,"")</f>
        <v>3</v>
      </c>
      <c r="T23" s="2">
        <f>IF(Data1!T25&gt;0,Data1!T25-4,"")</f>
        <v>3</v>
      </c>
      <c r="U23" s="2">
        <f>IF(Data1!U25&gt;0,4-Data1!U25,"")</f>
        <v>1</v>
      </c>
      <c r="V23" s="2">
        <f>IF(Data1!V25&gt;0,Data1!V25-4,"")</f>
        <v>2</v>
      </c>
      <c r="W23" s="2">
        <f>IF(Data1!W25&gt;0,4-Data1!W25,"")</f>
        <v>3</v>
      </c>
      <c r="X23" s="2">
        <f>IF(Data1!X25&gt;0,4-Data1!X25,"")</f>
        <v>2</v>
      </c>
      <c r="Y23" s="2">
        <f>IF(Data1!Y25&gt;0,4-Data1!Y25,"")</f>
        <v>2</v>
      </c>
      <c r="Z23" s="2">
        <f>IF(Data1!Z25&gt;0,Data1!Z25-4,"")</f>
        <v>1</v>
      </c>
      <c r="AC23" s="3">
        <f t="shared" si="0"/>
        <v>2.1666666666666665</v>
      </c>
      <c r="AD23" s="3">
        <f t="shared" si="1"/>
        <v>2.5</v>
      </c>
      <c r="AE23" s="3">
        <f t="shared" si="2"/>
        <v>2.5</v>
      </c>
      <c r="AF23" s="3">
        <f t="shared" si="3"/>
        <v>2.5</v>
      </c>
      <c r="AG23" s="3">
        <f t="shared" si="4"/>
        <v>1.75</v>
      </c>
      <c r="AH23" s="3">
        <f t="shared" si="5"/>
        <v>1.25</v>
      </c>
    </row>
    <row r="24" spans="1:34" x14ac:dyDescent="0.2">
      <c r="A24" s="2">
        <f>IF(Data1!A26&gt;0,Data1!A26-4,"")</f>
        <v>1</v>
      </c>
      <c r="B24" s="2">
        <f>IF(Data1!B26&gt;0,Data1!B26-4,"")</f>
        <v>-1</v>
      </c>
      <c r="C24" s="2">
        <f>IF(Data1!C26&gt;0,4-Data1!C26,"")</f>
        <v>1</v>
      </c>
      <c r="D24" s="2">
        <f>IF(Data1!D26&gt;0,4-Data1!D26,"")</f>
        <v>2</v>
      </c>
      <c r="E24" s="2">
        <f>IF(Data1!E26&gt;0,4-Data1!E26,"")</f>
        <v>1</v>
      </c>
      <c r="F24" s="2">
        <f>IF(Data1!F26&gt;0,Data1!F26-4,"")</f>
        <v>1</v>
      </c>
      <c r="G24" s="2">
        <f>IF(Data1!G26&gt;0,Data1!G26-4,"")</f>
        <v>1</v>
      </c>
      <c r="H24" s="2">
        <f>IF(Data1!H26&gt;0,Data1!H26-4,"")</f>
        <v>1</v>
      </c>
      <c r="I24" s="2">
        <f>IF(Data1!I26&gt;0,4-Data1!I26,"")</f>
        <v>2</v>
      </c>
      <c r="J24" s="2">
        <f>IF(Data1!J26&gt;0,4-Data1!J26,"")</f>
        <v>-1</v>
      </c>
      <c r="K24" s="2">
        <f>IF(Data1!K26&gt;0,Data1!K26-4,"")</f>
        <v>1</v>
      </c>
      <c r="L24" s="2">
        <f>IF(Data1!L26&gt;0,4-Data1!L26,"")</f>
        <v>1</v>
      </c>
      <c r="M24" s="2">
        <f>IF(Data1!M26&gt;0,Data1!M26-4,"")</f>
        <v>2</v>
      </c>
      <c r="N24" s="2">
        <f>IF(Data1!N26&gt;0,Data1!N26-4,"")</f>
        <v>1</v>
      </c>
      <c r="O24" s="2">
        <f>IF(Data1!O26&gt;0,Data1!O26-4,"")</f>
        <v>1</v>
      </c>
      <c r="P24" s="2">
        <f>IF(Data1!P26&gt;0,Data1!P26-4,"")</f>
        <v>-1</v>
      </c>
      <c r="Q24" s="2">
        <f>IF(Data1!Q26&gt;0,4-Data1!Q26,"")</f>
        <v>0</v>
      </c>
      <c r="R24" s="2">
        <f>IF(Data1!R26&gt;0,4-Data1!R26,"")</f>
        <v>1</v>
      </c>
      <c r="S24" s="2">
        <f>IF(Data1!S26&gt;0,4-Data1!S26,"")</f>
        <v>1</v>
      </c>
      <c r="T24" s="2">
        <f>IF(Data1!T26&gt;0,Data1!T26-4,"")</f>
        <v>0</v>
      </c>
      <c r="U24" s="2">
        <f>IF(Data1!U26&gt;0,4-Data1!U26,"")</f>
        <v>2</v>
      </c>
      <c r="V24" s="2">
        <f>IF(Data1!V26&gt;0,Data1!V26-4,"")</f>
        <v>2</v>
      </c>
      <c r="W24" s="2">
        <f>IF(Data1!W26&gt;0,4-Data1!W26,"")</f>
        <v>2</v>
      </c>
      <c r="X24" s="2">
        <f>IF(Data1!X26&gt;0,4-Data1!X26,"")</f>
        <v>1</v>
      </c>
      <c r="Y24" s="2">
        <f>IF(Data1!Y26&gt;0,4-Data1!Y26,"")</f>
        <v>2</v>
      </c>
      <c r="Z24" s="2">
        <f>IF(Data1!Z26&gt;0,Data1!Z26-4,"")</f>
        <v>0</v>
      </c>
      <c r="AC24" s="3">
        <f t="shared" si="0"/>
        <v>0.83333333333333337</v>
      </c>
      <c r="AD24" s="3">
        <f t="shared" si="1"/>
        <v>1.25</v>
      </c>
      <c r="AE24" s="3">
        <f t="shared" si="2"/>
        <v>1.5</v>
      </c>
      <c r="AF24" s="3">
        <f t="shared" si="3"/>
        <v>0.75</v>
      </c>
      <c r="AG24" s="3">
        <f t="shared" si="4"/>
        <v>1</v>
      </c>
      <c r="AH24" s="3">
        <f t="shared" si="5"/>
        <v>0.25</v>
      </c>
    </row>
    <row r="25" spans="1:34" x14ac:dyDescent="0.2">
      <c r="A25" s="2">
        <f>IF(Data1!A27&gt;0,Data1!A27-4,"")</f>
        <v>2</v>
      </c>
      <c r="B25" s="2">
        <f>IF(Data1!B27&gt;0,Data1!B27-4,"")</f>
        <v>3</v>
      </c>
      <c r="C25" s="2">
        <f>IF(Data1!C27&gt;0,4-Data1!C27,"")</f>
        <v>1</v>
      </c>
      <c r="D25" s="2">
        <f>IF(Data1!D27&gt;0,4-Data1!D27,"")</f>
        <v>3</v>
      </c>
      <c r="E25" s="2">
        <f>IF(Data1!E27&gt;0,4-Data1!E27,"")</f>
        <v>0</v>
      </c>
      <c r="F25" s="2">
        <f>IF(Data1!F27&gt;0,Data1!F27-4,"")</f>
        <v>2</v>
      </c>
      <c r="G25" s="2">
        <f>IF(Data1!G27&gt;0,Data1!G27-4,"")</f>
        <v>1</v>
      </c>
      <c r="H25" s="2">
        <f>IF(Data1!H27&gt;0,Data1!H27-4,"")</f>
        <v>2</v>
      </c>
      <c r="I25" s="2">
        <f>IF(Data1!I27&gt;0,4-Data1!I27,"")</f>
        <v>3</v>
      </c>
      <c r="J25" s="2">
        <f>IF(Data1!J27&gt;0,4-Data1!J27,"")</f>
        <v>-1</v>
      </c>
      <c r="K25" s="2">
        <f>IF(Data1!K27&gt;0,Data1!K27-4,"")</f>
        <v>2</v>
      </c>
      <c r="L25" s="2">
        <f>IF(Data1!L27&gt;0,4-Data1!L27,"")</f>
        <v>2</v>
      </c>
      <c r="M25" s="2">
        <f>IF(Data1!M27&gt;0,Data1!M27-4,"")</f>
        <v>3</v>
      </c>
      <c r="N25" s="2">
        <f>IF(Data1!N27&gt;0,Data1!N27-4,"")</f>
        <v>2</v>
      </c>
      <c r="O25" s="2">
        <f>IF(Data1!O27&gt;0,Data1!O27-4,"")</f>
        <v>1</v>
      </c>
      <c r="P25" s="2">
        <f>IF(Data1!P27&gt;0,Data1!P27-4,"")</f>
        <v>2</v>
      </c>
      <c r="Q25" s="2">
        <f>IF(Data1!Q27&gt;0,4-Data1!Q27,"")</f>
        <v>2</v>
      </c>
      <c r="R25" s="2">
        <f>IF(Data1!R27&gt;0,4-Data1!R27,"")</f>
        <v>2</v>
      </c>
      <c r="S25" s="2">
        <f>IF(Data1!S27&gt;0,4-Data1!S27,"")</f>
        <v>2</v>
      </c>
      <c r="T25" s="2">
        <f>IF(Data1!T27&gt;0,Data1!T27-4,"")</f>
        <v>2</v>
      </c>
      <c r="U25" s="2">
        <f>IF(Data1!U27&gt;0,4-Data1!U27,"")</f>
        <v>2</v>
      </c>
      <c r="V25" s="2">
        <f>IF(Data1!V27&gt;0,Data1!V27-4,"")</f>
        <v>2</v>
      </c>
      <c r="W25" s="2">
        <f>IF(Data1!W27&gt;0,4-Data1!W27,"")</f>
        <v>3</v>
      </c>
      <c r="X25" s="2">
        <f>IF(Data1!X27&gt;0,4-Data1!X27,"")</f>
        <v>-1</v>
      </c>
      <c r="Y25" s="2">
        <f>IF(Data1!Y27&gt;0,4-Data1!Y27,"")</f>
        <v>2</v>
      </c>
      <c r="Z25" s="2">
        <f>IF(Data1!Z27&gt;0,Data1!Z27-4,"")</f>
        <v>0</v>
      </c>
      <c r="AC25" s="3">
        <f t="shared" si="0"/>
        <v>1.5</v>
      </c>
      <c r="AD25" s="3">
        <f t="shared" si="1"/>
        <v>2.75</v>
      </c>
      <c r="AE25" s="3">
        <f t="shared" si="2"/>
        <v>2.5</v>
      </c>
      <c r="AF25" s="3">
        <f t="shared" si="3"/>
        <v>2</v>
      </c>
      <c r="AG25" s="3">
        <f t="shared" si="4"/>
        <v>1.25</v>
      </c>
      <c r="AH25" s="3">
        <f t="shared" si="5"/>
        <v>0.25</v>
      </c>
    </row>
    <row r="26" spans="1:34" x14ac:dyDescent="0.2">
      <c r="A26" s="2">
        <f>IF(Data1!A28&gt;0,Data1!A28-4,"")</f>
        <v>3</v>
      </c>
      <c r="B26" s="2">
        <f>IF(Data1!B28&gt;0,Data1!B28-4,"")</f>
        <v>2</v>
      </c>
      <c r="C26" s="2">
        <f>IF(Data1!C28&gt;0,4-Data1!C28,"")</f>
        <v>3</v>
      </c>
      <c r="D26" s="2">
        <f>IF(Data1!D28&gt;0,4-Data1!D28,"")</f>
        <v>3</v>
      </c>
      <c r="E26" s="2">
        <f>IF(Data1!E28&gt;0,4-Data1!E28,"")</f>
        <v>3</v>
      </c>
      <c r="F26" s="2">
        <f>IF(Data1!F28&gt;0,Data1!F28-4,"")</f>
        <v>3</v>
      </c>
      <c r="G26" s="2">
        <f>IF(Data1!G28&gt;0,Data1!G28-4,"")</f>
        <v>3</v>
      </c>
      <c r="H26" s="2">
        <f>IF(Data1!H28&gt;0,Data1!H28-4,"")</f>
        <v>3</v>
      </c>
      <c r="I26" s="2">
        <f>IF(Data1!I28&gt;0,4-Data1!I28,"")</f>
        <v>3</v>
      </c>
      <c r="J26" s="2">
        <f>IF(Data1!J28&gt;0,4-Data1!J28,"")</f>
        <v>3</v>
      </c>
      <c r="K26" s="2">
        <f>IF(Data1!K28&gt;0,Data1!K28-4,"")</f>
        <v>3</v>
      </c>
      <c r="L26" s="2">
        <f>IF(Data1!L28&gt;0,4-Data1!L28,"")</f>
        <v>3</v>
      </c>
      <c r="M26" s="2">
        <f>IF(Data1!M28&gt;0,Data1!M28-4,"")</f>
        <v>2</v>
      </c>
      <c r="N26" s="2">
        <f>IF(Data1!N28&gt;0,Data1!N28-4,"")</f>
        <v>3</v>
      </c>
      <c r="O26" s="2">
        <f>IF(Data1!O28&gt;0,Data1!O28-4,"")</f>
        <v>0</v>
      </c>
      <c r="P26" s="2">
        <f>IF(Data1!P28&gt;0,Data1!P28-4,"")</f>
        <v>3</v>
      </c>
      <c r="Q26" s="2">
        <f>IF(Data1!Q28&gt;0,4-Data1!Q28,"")</f>
        <v>3</v>
      </c>
      <c r="R26" s="2">
        <f>IF(Data1!R28&gt;0,4-Data1!R28,"")</f>
        <v>3</v>
      </c>
      <c r="S26" s="2">
        <f>IF(Data1!S28&gt;0,4-Data1!S28,"")</f>
        <v>3</v>
      </c>
      <c r="T26" s="2">
        <f>IF(Data1!T28&gt;0,Data1!T28-4,"")</f>
        <v>3</v>
      </c>
      <c r="U26" s="2">
        <f>IF(Data1!U28&gt;0,4-Data1!U28,"")</f>
        <v>2</v>
      </c>
      <c r="V26" s="2">
        <f>IF(Data1!V28&gt;0,Data1!V28-4,"")</f>
        <v>3</v>
      </c>
      <c r="W26" s="2">
        <f>IF(Data1!W28&gt;0,4-Data1!W28,"")</f>
        <v>3</v>
      </c>
      <c r="X26" s="2">
        <f>IF(Data1!X28&gt;0,4-Data1!X28,"")</f>
        <v>3</v>
      </c>
      <c r="Y26" s="2">
        <f>IF(Data1!Y28&gt;0,4-Data1!Y28,"")</f>
        <v>3</v>
      </c>
      <c r="Z26" s="2">
        <f>IF(Data1!Z28&gt;0,Data1!Z28-4,"")</f>
        <v>3</v>
      </c>
      <c r="AC26" s="3">
        <f t="shared" si="0"/>
        <v>3</v>
      </c>
      <c r="AD26" s="3">
        <f t="shared" si="1"/>
        <v>2.25</v>
      </c>
      <c r="AE26" s="3">
        <f t="shared" si="2"/>
        <v>3</v>
      </c>
      <c r="AF26" s="3">
        <f t="shared" si="3"/>
        <v>3</v>
      </c>
      <c r="AG26" s="3">
        <f t="shared" si="4"/>
        <v>3</v>
      </c>
      <c r="AH26" s="3">
        <f t="shared" si="5"/>
        <v>2.25</v>
      </c>
    </row>
    <row r="27" spans="1:34" x14ac:dyDescent="0.2">
      <c r="A27" s="2">
        <f>IF(Data1!A29&gt;0,Data1!A29-4,"")</f>
        <v>1</v>
      </c>
      <c r="B27" s="2">
        <f>IF(Data1!B29&gt;0,Data1!B29-4,"")</f>
        <v>2</v>
      </c>
      <c r="C27" s="2">
        <f>IF(Data1!C29&gt;0,4-Data1!C29,"")</f>
        <v>1</v>
      </c>
      <c r="D27" s="2">
        <f>IF(Data1!D29&gt;0,4-Data1!D29,"")</f>
        <v>2</v>
      </c>
      <c r="E27" s="2">
        <f>IF(Data1!E29&gt;0,4-Data1!E29,"")</f>
        <v>1</v>
      </c>
      <c r="F27" s="2">
        <f>IF(Data1!F29&gt;0,Data1!F29-4,"")</f>
        <v>1</v>
      </c>
      <c r="G27" s="2">
        <f>IF(Data1!G29&gt;0,Data1!G29-4,"")</f>
        <v>2</v>
      </c>
      <c r="H27" s="2">
        <f>IF(Data1!H29&gt;0,Data1!H29-4,"")</f>
        <v>2</v>
      </c>
      <c r="I27" s="2">
        <f>IF(Data1!I29&gt;0,4-Data1!I29,"")</f>
        <v>2</v>
      </c>
      <c r="J27" s="2">
        <f>IF(Data1!J29&gt;0,4-Data1!J29,"")</f>
        <v>0</v>
      </c>
      <c r="K27" s="2">
        <f>IF(Data1!K29&gt;0,Data1!K29-4,"")</f>
        <v>2</v>
      </c>
      <c r="L27" s="2">
        <f>IF(Data1!L29&gt;0,4-Data1!L29,"")</f>
        <v>1</v>
      </c>
      <c r="M27" s="2">
        <f>IF(Data1!M29&gt;0,Data1!M29-4,"")</f>
        <v>3</v>
      </c>
      <c r="N27" s="2">
        <f>IF(Data1!N29&gt;0,Data1!N29-4,"")</f>
        <v>2</v>
      </c>
      <c r="O27" s="2">
        <f>IF(Data1!O29&gt;0,Data1!O29-4,"")</f>
        <v>0</v>
      </c>
      <c r="P27" s="2">
        <f>IF(Data1!P29&gt;0,Data1!P29-4,"")</f>
        <v>2</v>
      </c>
      <c r="Q27" s="2">
        <f>IF(Data1!Q29&gt;0,4-Data1!Q29,"")</f>
        <v>2</v>
      </c>
      <c r="R27" s="2">
        <f>IF(Data1!R29&gt;0,4-Data1!R29,"")</f>
        <v>2</v>
      </c>
      <c r="S27" s="2">
        <f>IF(Data1!S29&gt;0,4-Data1!S29,"")</f>
        <v>2</v>
      </c>
      <c r="T27" s="2">
        <f>IF(Data1!T29&gt;0,Data1!T29-4,"")</f>
        <v>2</v>
      </c>
      <c r="U27" s="2">
        <f>IF(Data1!U29&gt;0,4-Data1!U29,"")</f>
        <v>2</v>
      </c>
      <c r="V27" s="2">
        <f>IF(Data1!V29&gt;0,Data1!V29-4,"")</f>
        <v>2</v>
      </c>
      <c r="W27" s="2">
        <f>IF(Data1!W29&gt;0,4-Data1!W29,"")</f>
        <v>2</v>
      </c>
      <c r="X27" s="2">
        <f>IF(Data1!X29&gt;0,4-Data1!X29,"")</f>
        <v>1</v>
      </c>
      <c r="Y27" s="2">
        <f>IF(Data1!Y29&gt;0,4-Data1!Y29,"")</f>
        <v>2</v>
      </c>
      <c r="Z27" s="2">
        <f>IF(Data1!Z29&gt;0,Data1!Z29-4,"")</f>
        <v>1</v>
      </c>
      <c r="AC27" s="3">
        <f t="shared" si="0"/>
        <v>1.5</v>
      </c>
      <c r="AD27" s="3">
        <f t="shared" si="1"/>
        <v>2.25</v>
      </c>
      <c r="AE27" s="3">
        <f t="shared" si="2"/>
        <v>2</v>
      </c>
      <c r="AF27" s="3">
        <f t="shared" si="3"/>
        <v>2</v>
      </c>
      <c r="AG27" s="3">
        <f t="shared" si="4"/>
        <v>1.5</v>
      </c>
      <c r="AH27" s="3">
        <f t="shared" si="5"/>
        <v>0.5</v>
      </c>
    </row>
    <row r="28" spans="1:34" x14ac:dyDescent="0.2">
      <c r="A28" s="2">
        <f>IF(Data1!A30&gt;0,Data1!A30-4,"")</f>
        <v>2</v>
      </c>
      <c r="B28" s="2">
        <f>IF(Data1!B30&gt;0,Data1!B30-4,"")</f>
        <v>2</v>
      </c>
      <c r="C28" s="2">
        <f>IF(Data1!C30&gt;0,4-Data1!C30,"")</f>
        <v>2</v>
      </c>
      <c r="D28" s="2">
        <f>IF(Data1!D30&gt;0,4-Data1!D30,"")</f>
        <v>2</v>
      </c>
      <c r="E28" s="2">
        <f>IF(Data1!E30&gt;0,4-Data1!E30,"")</f>
        <v>1</v>
      </c>
      <c r="F28" s="2">
        <f>IF(Data1!F30&gt;0,Data1!F30-4,"")</f>
        <v>1</v>
      </c>
      <c r="G28" s="2">
        <f>IF(Data1!G30&gt;0,Data1!G30-4,"")</f>
        <v>2</v>
      </c>
      <c r="H28" s="2">
        <f>IF(Data1!H30&gt;0,Data1!H30-4,"")</f>
        <v>2</v>
      </c>
      <c r="I28" s="2">
        <f>IF(Data1!I30&gt;0,4-Data1!I30,"")</f>
        <v>3</v>
      </c>
      <c r="J28" s="2">
        <f>IF(Data1!J30&gt;0,4-Data1!J30,"")</f>
        <v>2</v>
      </c>
      <c r="K28" s="2">
        <f>IF(Data1!K30&gt;0,Data1!K30-4,"")</f>
        <v>2</v>
      </c>
      <c r="L28" s="2">
        <f>IF(Data1!L30&gt;0,4-Data1!L30,"")</f>
        <v>2</v>
      </c>
      <c r="M28" s="2">
        <f>IF(Data1!M30&gt;0,Data1!M30-4,"")</f>
        <v>-2</v>
      </c>
      <c r="N28" s="2">
        <f>IF(Data1!N30&gt;0,Data1!N30-4,"")</f>
        <v>1</v>
      </c>
      <c r="O28" s="2">
        <f>IF(Data1!O30&gt;0,Data1!O30-4,"")</f>
        <v>0</v>
      </c>
      <c r="P28" s="2">
        <f>IF(Data1!P30&gt;0,Data1!P30-4,"")</f>
        <v>2</v>
      </c>
      <c r="Q28" s="2">
        <f>IF(Data1!Q30&gt;0,4-Data1!Q30,"")</f>
        <v>2</v>
      </c>
      <c r="R28" s="2">
        <f>IF(Data1!R30&gt;0,4-Data1!R30,"")</f>
        <v>1</v>
      </c>
      <c r="S28" s="2">
        <f>IF(Data1!S30&gt;0,4-Data1!S30,"")</f>
        <v>2</v>
      </c>
      <c r="T28" s="2">
        <f>IF(Data1!T30&gt;0,Data1!T30-4,"")</f>
        <v>2</v>
      </c>
      <c r="U28" s="2">
        <f>IF(Data1!U30&gt;0,4-Data1!U30,"")</f>
        <v>2</v>
      </c>
      <c r="V28" s="2">
        <f>IF(Data1!V30&gt;0,Data1!V30-4,"")</f>
        <v>2</v>
      </c>
      <c r="W28" s="2">
        <f>IF(Data1!W30&gt;0,4-Data1!W30,"")</f>
        <v>1</v>
      </c>
      <c r="X28" s="2">
        <f>IF(Data1!X30&gt;0,4-Data1!X30,"")</f>
        <v>2</v>
      </c>
      <c r="Y28" s="2">
        <f>IF(Data1!Y30&gt;0,4-Data1!Y30,"")</f>
        <v>0</v>
      </c>
      <c r="Z28" s="2">
        <f>IF(Data1!Z30&gt;0,Data1!Z30-4,"")</f>
        <v>2</v>
      </c>
      <c r="AC28" s="3">
        <f t="shared" si="0"/>
        <v>1.5</v>
      </c>
      <c r="AD28" s="3">
        <f t="shared" si="1"/>
        <v>1</v>
      </c>
      <c r="AE28" s="3">
        <f t="shared" si="2"/>
        <v>2</v>
      </c>
      <c r="AF28" s="3">
        <f t="shared" si="3"/>
        <v>2</v>
      </c>
      <c r="AG28" s="3">
        <f t="shared" si="4"/>
        <v>1.25</v>
      </c>
      <c r="AH28" s="3">
        <f t="shared" si="5"/>
        <v>1.5</v>
      </c>
    </row>
    <row r="29" spans="1:34" x14ac:dyDescent="0.2">
      <c r="A29" s="2">
        <f>IF(Data1!A31&gt;0,Data1!A31-4,"")</f>
        <v>1</v>
      </c>
      <c r="B29" s="2">
        <f>IF(Data1!B31&gt;0,Data1!B31-4,"")</f>
        <v>1</v>
      </c>
      <c r="C29" s="2">
        <f>IF(Data1!C31&gt;0,4-Data1!C31,"")</f>
        <v>2</v>
      </c>
      <c r="D29" s="2">
        <f>IF(Data1!D31&gt;0,4-Data1!D31,"")</f>
        <v>2</v>
      </c>
      <c r="E29" s="2">
        <f>IF(Data1!E31&gt;0,4-Data1!E31,"")</f>
        <v>2</v>
      </c>
      <c r="F29" s="2">
        <f>IF(Data1!F31&gt;0,Data1!F31-4,"")</f>
        <v>1</v>
      </c>
      <c r="G29" s="2">
        <f>IF(Data1!G31&gt;0,Data1!G31-4,"")</f>
        <v>1</v>
      </c>
      <c r="H29" s="2">
        <f>IF(Data1!H31&gt;0,Data1!H31-4,"")</f>
        <v>0</v>
      </c>
      <c r="I29" s="2">
        <f>IF(Data1!I31&gt;0,4-Data1!I31,"")</f>
        <v>1</v>
      </c>
      <c r="J29" s="2">
        <f>IF(Data1!J31&gt;0,4-Data1!J31,"")</f>
        <v>1</v>
      </c>
      <c r="K29" s="2">
        <f>IF(Data1!K31&gt;0,Data1!K31-4,"")</f>
        <v>1</v>
      </c>
      <c r="L29" s="2">
        <f>IF(Data1!L31&gt;0,4-Data1!L31,"")</f>
        <v>2</v>
      </c>
      <c r="M29" s="2">
        <f>IF(Data1!M31&gt;0,Data1!M31-4,"")</f>
        <v>1</v>
      </c>
      <c r="N29" s="2">
        <f>IF(Data1!N31&gt;0,Data1!N31-4,"")</f>
        <v>1</v>
      </c>
      <c r="O29" s="2">
        <f>IF(Data1!O31&gt;0,Data1!O31-4,"")</f>
        <v>1</v>
      </c>
      <c r="P29" s="2">
        <f>IF(Data1!P31&gt;0,Data1!P31-4,"")</f>
        <v>1</v>
      </c>
      <c r="Q29" s="2">
        <f>IF(Data1!Q31&gt;0,4-Data1!Q31,"")</f>
        <v>1</v>
      </c>
      <c r="R29" s="2">
        <f>IF(Data1!R31&gt;0,4-Data1!R31,"")</f>
        <v>1</v>
      </c>
      <c r="S29" s="2">
        <f>IF(Data1!S31&gt;0,4-Data1!S31,"")</f>
        <v>2</v>
      </c>
      <c r="T29" s="2">
        <f>IF(Data1!T31&gt;0,Data1!T31-4,"")</f>
        <v>0</v>
      </c>
      <c r="U29" s="2">
        <f>IF(Data1!U31&gt;0,4-Data1!U31,"")</f>
        <v>1</v>
      </c>
      <c r="V29" s="2">
        <f>IF(Data1!V31&gt;0,Data1!V31-4,"")</f>
        <v>1</v>
      </c>
      <c r="W29" s="2">
        <f>IF(Data1!W31&gt;0,4-Data1!W31,"")</f>
        <v>1</v>
      </c>
      <c r="X29" s="2">
        <f>IF(Data1!X31&gt;0,4-Data1!X31,"")</f>
        <v>1</v>
      </c>
      <c r="Y29" s="2">
        <f>IF(Data1!Y31&gt;0,4-Data1!Y31,"")</f>
        <v>2</v>
      </c>
      <c r="Z29" s="2">
        <f>IF(Data1!Z31&gt;0,Data1!Z31-4,"")</f>
        <v>1</v>
      </c>
      <c r="AC29" s="3">
        <f t="shared" si="0"/>
        <v>1.3333333333333333</v>
      </c>
      <c r="AD29" s="3">
        <f t="shared" si="1"/>
        <v>1.25</v>
      </c>
      <c r="AE29" s="3">
        <f t="shared" si="2"/>
        <v>0.75</v>
      </c>
      <c r="AF29" s="3">
        <f t="shared" si="3"/>
        <v>1</v>
      </c>
      <c r="AG29" s="3">
        <f t="shared" si="4"/>
        <v>1.25</v>
      </c>
      <c r="AH29" s="3">
        <f t="shared" si="5"/>
        <v>1.25</v>
      </c>
    </row>
    <row r="30" spans="1:34" x14ac:dyDescent="0.2">
      <c r="A30" s="2">
        <f>IF(Data1!A32&gt;0,Data1!A32-4,"")</f>
        <v>1</v>
      </c>
      <c r="B30" s="2">
        <f>IF(Data1!B32&gt;0,Data1!B32-4,"")</f>
        <v>2</v>
      </c>
      <c r="C30" s="2">
        <f>IF(Data1!C32&gt;0,4-Data1!C32,"")</f>
        <v>0</v>
      </c>
      <c r="D30" s="2">
        <f>IF(Data1!D32&gt;0,4-Data1!D32,"")</f>
        <v>3</v>
      </c>
      <c r="E30" s="2">
        <f>IF(Data1!E32&gt;0,4-Data1!E32,"")</f>
        <v>0</v>
      </c>
      <c r="F30" s="2">
        <f>IF(Data1!F32&gt;0,Data1!F32-4,"")</f>
        <v>0</v>
      </c>
      <c r="G30" s="2">
        <f>IF(Data1!G32&gt;0,Data1!G32-4,"")</f>
        <v>0</v>
      </c>
      <c r="H30" s="2">
        <f>IF(Data1!H32&gt;0,Data1!H32-4,"")</f>
        <v>2</v>
      </c>
      <c r="I30" s="2">
        <f>IF(Data1!I32&gt;0,4-Data1!I32,"")</f>
        <v>3</v>
      </c>
      <c r="J30" s="2">
        <f>IF(Data1!J32&gt;0,4-Data1!J32,"")</f>
        <v>-1</v>
      </c>
      <c r="K30" s="2">
        <f>IF(Data1!K32&gt;0,Data1!K32-4,"")</f>
        <v>1</v>
      </c>
      <c r="L30" s="2">
        <f>IF(Data1!L32&gt;0,4-Data1!L32,"")</f>
        <v>3</v>
      </c>
      <c r="M30" s="2">
        <f>IF(Data1!M32&gt;0,Data1!M32-4,"")</f>
        <v>2</v>
      </c>
      <c r="N30" s="2">
        <f>IF(Data1!N32&gt;0,Data1!N32-4,"")</f>
        <v>2</v>
      </c>
      <c r="O30" s="2">
        <f>IF(Data1!O32&gt;0,Data1!O32-4,"")</f>
        <v>-1</v>
      </c>
      <c r="P30" s="2">
        <f>IF(Data1!P32&gt;0,Data1!P32-4,"")</f>
        <v>2</v>
      </c>
      <c r="Q30" s="2">
        <f>IF(Data1!Q32&gt;0,4-Data1!Q32,"")</f>
        <v>3</v>
      </c>
      <c r="R30" s="2">
        <f>IF(Data1!R32&gt;0,4-Data1!R32,"")</f>
        <v>1</v>
      </c>
      <c r="S30" s="2">
        <f>IF(Data1!S32&gt;0,4-Data1!S32,"")</f>
        <v>1</v>
      </c>
      <c r="T30" s="2">
        <f>IF(Data1!T32&gt;0,Data1!T32-4,"")</f>
        <v>2</v>
      </c>
      <c r="U30" s="2">
        <f>IF(Data1!U32&gt;0,4-Data1!U32,"")</f>
        <v>2</v>
      </c>
      <c r="V30" s="2">
        <f>IF(Data1!V32&gt;0,Data1!V32-4,"")</f>
        <v>1</v>
      </c>
      <c r="W30" s="2">
        <f>IF(Data1!W32&gt;0,4-Data1!W32,"")</f>
        <v>3</v>
      </c>
      <c r="X30" s="2">
        <f>IF(Data1!X32&gt;0,4-Data1!X32,"")</f>
        <v>1</v>
      </c>
      <c r="Y30" s="2">
        <f>IF(Data1!Y32&gt;0,4-Data1!Y32,"")</f>
        <v>2</v>
      </c>
      <c r="Z30" s="2">
        <f>IF(Data1!Z32&gt;0,Data1!Z32-4,"")</f>
        <v>0</v>
      </c>
      <c r="AC30" s="3">
        <f t="shared" si="0"/>
        <v>1.8333333333333333</v>
      </c>
      <c r="AD30" s="3">
        <f t="shared" si="1"/>
        <v>2.25</v>
      </c>
      <c r="AE30" s="3">
        <f t="shared" si="2"/>
        <v>2.25</v>
      </c>
      <c r="AF30" s="3">
        <f t="shared" si="3"/>
        <v>1.75</v>
      </c>
      <c r="AG30" s="3">
        <f t="shared" si="4"/>
        <v>0.25</v>
      </c>
      <c r="AH30" s="3">
        <f t="shared" si="5"/>
        <v>-0.5</v>
      </c>
    </row>
    <row r="31" spans="1:34" x14ac:dyDescent="0.2">
      <c r="A31" s="2">
        <f>IF(Data1!A33&gt;0,Data1!A33-4,"")</f>
        <v>2</v>
      </c>
      <c r="B31" s="2">
        <f>IF(Data1!B33&gt;0,Data1!B33-4,"")</f>
        <v>3</v>
      </c>
      <c r="C31" s="2">
        <f>IF(Data1!C33&gt;0,4-Data1!C33,"")</f>
        <v>1</v>
      </c>
      <c r="D31" s="2">
        <f>IF(Data1!D33&gt;0,4-Data1!D33,"")</f>
        <v>3</v>
      </c>
      <c r="E31" s="2">
        <f>IF(Data1!E33&gt;0,4-Data1!E33,"")</f>
        <v>2</v>
      </c>
      <c r="F31" s="2">
        <f>IF(Data1!F33&gt;0,Data1!F33-4,"")</f>
        <v>1</v>
      </c>
      <c r="G31" s="2">
        <f>IF(Data1!G33&gt;0,Data1!G33-4,"")</f>
        <v>1</v>
      </c>
      <c r="H31" s="2">
        <f>IF(Data1!H33&gt;0,Data1!H33-4,"")</f>
        <v>2</v>
      </c>
      <c r="I31" s="2">
        <f>IF(Data1!I33&gt;0,4-Data1!I33,"")</f>
        <v>3</v>
      </c>
      <c r="J31" s="2">
        <f>IF(Data1!J33&gt;0,4-Data1!J33,"")</f>
        <v>-1</v>
      </c>
      <c r="K31" s="2">
        <f>IF(Data1!K33&gt;0,Data1!K33-4,"")</f>
        <v>2</v>
      </c>
      <c r="L31" s="2">
        <f>IF(Data1!L33&gt;0,4-Data1!L33,"")</f>
        <v>2</v>
      </c>
      <c r="M31" s="2">
        <f>IF(Data1!M33&gt;0,Data1!M33-4,"")</f>
        <v>2</v>
      </c>
      <c r="N31" s="2">
        <f>IF(Data1!N33&gt;0,Data1!N33-4,"")</f>
        <v>3</v>
      </c>
      <c r="O31" s="2">
        <f>IF(Data1!O33&gt;0,Data1!O33-4,"")</f>
        <v>-1</v>
      </c>
      <c r="P31" s="2">
        <f>IF(Data1!P33&gt;0,Data1!P33-4,"")</f>
        <v>2</v>
      </c>
      <c r="Q31" s="2">
        <f>IF(Data1!Q33&gt;0,4-Data1!Q33,"")</f>
        <v>3</v>
      </c>
      <c r="R31" s="2">
        <f>IF(Data1!R33&gt;0,4-Data1!R33,"")</f>
        <v>1</v>
      </c>
      <c r="S31" s="2">
        <f>IF(Data1!S33&gt;0,4-Data1!S33,"")</f>
        <v>3</v>
      </c>
      <c r="T31" s="2">
        <f>IF(Data1!T33&gt;0,Data1!T33-4,"")</f>
        <v>2</v>
      </c>
      <c r="U31" s="2">
        <f>IF(Data1!U33&gt;0,4-Data1!U33,"")</f>
        <v>3</v>
      </c>
      <c r="V31" s="2">
        <f>IF(Data1!V33&gt;0,Data1!V33-4,"")</f>
        <v>3</v>
      </c>
      <c r="W31" s="2">
        <f>IF(Data1!W33&gt;0,4-Data1!W33,"")</f>
        <v>2</v>
      </c>
      <c r="X31" s="2">
        <f>IF(Data1!X33&gt;0,4-Data1!X33,"")</f>
        <v>2</v>
      </c>
      <c r="Y31" s="2">
        <f>IF(Data1!Y33&gt;0,4-Data1!Y33,"")</f>
        <v>2</v>
      </c>
      <c r="Z31" s="2">
        <f>IF(Data1!Z33&gt;0,Data1!Z33-4,"")</f>
        <v>1</v>
      </c>
      <c r="AC31" s="3">
        <f t="shared" si="0"/>
        <v>2.1666666666666665</v>
      </c>
      <c r="AD31" s="3">
        <f t="shared" si="1"/>
        <v>2.75</v>
      </c>
      <c r="AE31" s="3">
        <f t="shared" si="2"/>
        <v>2.5</v>
      </c>
      <c r="AF31" s="3">
        <f t="shared" si="3"/>
        <v>2.5</v>
      </c>
      <c r="AG31" s="3">
        <f t="shared" si="4"/>
        <v>1.25</v>
      </c>
      <c r="AH31" s="3">
        <f t="shared" si="5"/>
        <v>0</v>
      </c>
    </row>
    <row r="32" spans="1:34" x14ac:dyDescent="0.2">
      <c r="A32" s="2">
        <f>IF(Data1!A34&gt;0,Data1!A34-4,"")</f>
        <v>3</v>
      </c>
      <c r="B32" s="2">
        <f>IF(Data1!B34&gt;0,Data1!B34-4,"")</f>
        <v>2</v>
      </c>
      <c r="C32" s="2">
        <f>IF(Data1!C34&gt;0,4-Data1!C34,"")</f>
        <v>3</v>
      </c>
      <c r="D32" s="2">
        <f>IF(Data1!D34&gt;0,4-Data1!D34,"")</f>
        <v>1</v>
      </c>
      <c r="E32" s="2">
        <f>IF(Data1!E34&gt;0,4-Data1!E34,"")</f>
        <v>3</v>
      </c>
      <c r="F32" s="2">
        <f>IF(Data1!F34&gt;0,Data1!F34-4,"")</f>
        <v>3</v>
      </c>
      <c r="G32" s="2">
        <f>IF(Data1!G34&gt;0,Data1!G34-4,"")</f>
        <v>3</v>
      </c>
      <c r="H32" s="2">
        <f>IF(Data1!H34&gt;0,Data1!H34-4,"")</f>
        <v>3</v>
      </c>
      <c r="I32" s="2">
        <f>IF(Data1!I34&gt;0,4-Data1!I34,"")</f>
        <v>3</v>
      </c>
      <c r="J32" s="2">
        <f>IF(Data1!J34&gt;0,4-Data1!J34,"")</f>
        <v>2</v>
      </c>
      <c r="K32" s="2">
        <f>IF(Data1!K34&gt;0,Data1!K34-4,"")</f>
        <v>3</v>
      </c>
      <c r="L32" s="2">
        <f>IF(Data1!L34&gt;0,4-Data1!L34,"")</f>
        <v>2</v>
      </c>
      <c r="M32" s="2">
        <f>IF(Data1!M34&gt;0,Data1!M34-4,"")</f>
        <v>2</v>
      </c>
      <c r="N32" s="2">
        <f>IF(Data1!N34&gt;0,Data1!N34-4,"")</f>
        <v>3</v>
      </c>
      <c r="O32" s="2">
        <f>IF(Data1!O34&gt;0,Data1!O34-4,"")</f>
        <v>2</v>
      </c>
      <c r="P32" s="2">
        <f>IF(Data1!P34&gt;0,Data1!P34-4,"")</f>
        <v>3</v>
      </c>
      <c r="Q32" s="2">
        <f>IF(Data1!Q34&gt;0,4-Data1!Q34,"")</f>
        <v>3</v>
      </c>
      <c r="R32" s="2">
        <f>IF(Data1!R34&gt;0,4-Data1!R34,"")</f>
        <v>3</v>
      </c>
      <c r="S32" s="2">
        <f>IF(Data1!S34&gt;0,4-Data1!S34,"")</f>
        <v>3</v>
      </c>
      <c r="T32" s="2">
        <f>IF(Data1!T34&gt;0,Data1!T34-4,"")</f>
        <v>3</v>
      </c>
      <c r="U32" s="2">
        <f>IF(Data1!U34&gt;0,4-Data1!U34,"")</f>
        <v>2</v>
      </c>
      <c r="V32" s="2">
        <f>IF(Data1!V34&gt;0,Data1!V34-4,"")</f>
        <v>3</v>
      </c>
      <c r="W32" s="2">
        <f>IF(Data1!W34&gt;0,4-Data1!W34,"")</f>
        <v>3</v>
      </c>
      <c r="X32" s="2">
        <f>IF(Data1!X34&gt;0,4-Data1!X34,"")</f>
        <v>3</v>
      </c>
      <c r="Y32" s="2">
        <f>IF(Data1!Y34&gt;0,4-Data1!Y34,"")</f>
        <v>3</v>
      </c>
      <c r="Z32" s="2">
        <f>IF(Data1!Z34&gt;0,Data1!Z34-4,"")</f>
        <v>2</v>
      </c>
      <c r="AC32" s="3">
        <f t="shared" si="0"/>
        <v>2.8333333333333335</v>
      </c>
      <c r="AD32" s="3">
        <f t="shared" si="1"/>
        <v>1.75</v>
      </c>
      <c r="AE32" s="3">
        <f t="shared" si="2"/>
        <v>3</v>
      </c>
      <c r="AF32" s="3">
        <f t="shared" si="3"/>
        <v>3</v>
      </c>
      <c r="AG32" s="3">
        <f t="shared" si="4"/>
        <v>3</v>
      </c>
      <c r="AH32" s="3">
        <f t="shared" si="5"/>
        <v>2.25</v>
      </c>
    </row>
    <row r="33" spans="1:34" x14ac:dyDescent="0.2">
      <c r="A33" s="2">
        <f>IF(Data1!A35&gt;0,Data1!A35-4,"")</f>
        <v>2</v>
      </c>
      <c r="B33" s="2">
        <f>IF(Data1!B35&gt;0,Data1!B35-4,"")</f>
        <v>2</v>
      </c>
      <c r="C33" s="2">
        <f>IF(Data1!C35&gt;0,4-Data1!C35,"")</f>
        <v>2</v>
      </c>
      <c r="D33" s="2">
        <f>IF(Data1!D35&gt;0,4-Data1!D35,"")</f>
        <v>3</v>
      </c>
      <c r="E33" s="2">
        <f>IF(Data1!E35&gt;0,4-Data1!E35,"")</f>
        <v>3</v>
      </c>
      <c r="F33" s="2">
        <f>IF(Data1!F35&gt;0,Data1!F35-4,"")</f>
        <v>2</v>
      </c>
      <c r="G33" s="2">
        <f>IF(Data1!G35&gt;0,Data1!G35-4,"")</f>
        <v>2</v>
      </c>
      <c r="H33" s="2">
        <f>IF(Data1!H35&gt;0,Data1!H35-4,"")</f>
        <v>3</v>
      </c>
      <c r="I33" s="2">
        <f>IF(Data1!I35&gt;0,4-Data1!I35,"")</f>
        <v>2</v>
      </c>
      <c r="J33" s="2">
        <f>IF(Data1!J35&gt;0,4-Data1!J35,"")</f>
        <v>2</v>
      </c>
      <c r="K33" s="2">
        <f>IF(Data1!K35&gt;0,Data1!K35-4,"")</f>
        <v>2</v>
      </c>
      <c r="L33" s="2">
        <f>IF(Data1!L35&gt;0,4-Data1!L35,"")</f>
        <v>3</v>
      </c>
      <c r="M33" s="2">
        <f>IF(Data1!M35&gt;0,Data1!M35-4,"")</f>
        <v>2</v>
      </c>
      <c r="N33" s="2">
        <f>IF(Data1!N35&gt;0,Data1!N35-4,"")</f>
        <v>2</v>
      </c>
      <c r="O33" s="2">
        <f>IF(Data1!O35&gt;0,Data1!O35-4,"")</f>
        <v>-2</v>
      </c>
      <c r="P33" s="2">
        <f>IF(Data1!P35&gt;0,Data1!P35-4,"")</f>
        <v>2</v>
      </c>
      <c r="Q33" s="2">
        <f>IF(Data1!Q35&gt;0,4-Data1!Q35,"")</f>
        <v>2</v>
      </c>
      <c r="R33" s="2">
        <f>IF(Data1!R35&gt;0,4-Data1!R35,"")</f>
        <v>2</v>
      </c>
      <c r="S33" s="2">
        <f>IF(Data1!S35&gt;0,4-Data1!S35,"")</f>
        <v>3</v>
      </c>
      <c r="T33" s="2">
        <f>IF(Data1!T35&gt;0,Data1!T35-4,"")</f>
        <v>3</v>
      </c>
      <c r="U33" s="2">
        <f>IF(Data1!U35&gt;0,4-Data1!U35,"")</f>
        <v>2</v>
      </c>
      <c r="V33" s="2">
        <f>IF(Data1!V35&gt;0,Data1!V35-4,"")</f>
        <v>2</v>
      </c>
      <c r="W33" s="2">
        <f>IF(Data1!W35&gt;0,4-Data1!W35,"")</f>
        <v>2</v>
      </c>
      <c r="X33" s="2">
        <f>IF(Data1!X35&gt;0,4-Data1!X35,"")</f>
        <v>3</v>
      </c>
      <c r="Y33" s="2">
        <f>IF(Data1!Y35&gt;0,4-Data1!Y35,"")</f>
        <v>2</v>
      </c>
      <c r="Z33" s="2">
        <f>IF(Data1!Z35&gt;0,Data1!Z35-4,"")</f>
        <v>1</v>
      </c>
      <c r="AC33" s="3">
        <f t="shared" si="0"/>
        <v>2.3333333333333335</v>
      </c>
      <c r="AD33" s="3">
        <f t="shared" si="1"/>
        <v>2.25</v>
      </c>
      <c r="AE33" s="3">
        <f t="shared" si="2"/>
        <v>2.25</v>
      </c>
      <c r="AF33" s="3">
        <f t="shared" si="3"/>
        <v>2.5</v>
      </c>
      <c r="AG33" s="3">
        <f t="shared" si="4"/>
        <v>2.25</v>
      </c>
      <c r="AH33" s="3">
        <f t="shared" si="5"/>
        <v>0.75</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3" sqref="L13"/>
    </sheetView>
  </sheetViews>
  <sheetFormatPr baseColWidth="10" defaultColWidth="9.1640625" defaultRowHeight="15" x14ac:dyDescent="0.2"/>
  <cols>
    <col min="1" max="26" width="3.6640625" style="2" customWidth="1"/>
  </cols>
  <sheetData>
    <row r="1" spans="1:26" ht="158.25" customHeight="1" x14ac:dyDescent="0.2">
      <c r="A1" s="37" t="s">
        <v>788</v>
      </c>
      <c r="B1" s="38"/>
      <c r="C1" s="38"/>
      <c r="D1" s="38"/>
      <c r="E1" s="38"/>
      <c r="F1" s="38"/>
      <c r="G1" s="38"/>
      <c r="H1" s="38"/>
      <c r="I1" s="38"/>
      <c r="J1" s="38"/>
      <c r="K1" s="38"/>
      <c r="L1" s="38"/>
      <c r="M1" s="38"/>
      <c r="N1" s="38"/>
      <c r="O1" s="38"/>
      <c r="P1" s="38"/>
      <c r="Q1" s="38"/>
      <c r="R1" s="38"/>
      <c r="S1" s="38"/>
      <c r="T1" s="38"/>
      <c r="U1" s="38"/>
      <c r="V1" s="38"/>
      <c r="W1" s="38"/>
      <c r="X1" s="38"/>
      <c r="Y1" s="38"/>
      <c r="Z1" s="38"/>
    </row>
    <row r="2" spans="1:26" s="16" customFormat="1" ht="14.25" customHeight="1" x14ac:dyDescent="0.2">
      <c r="A2" s="40" t="s">
        <v>787</v>
      </c>
      <c r="B2" s="41"/>
      <c r="C2" s="41"/>
      <c r="D2" s="41"/>
      <c r="E2" s="41"/>
      <c r="F2" s="41"/>
      <c r="G2" s="41"/>
      <c r="H2" s="42"/>
      <c r="I2" s="43" t="s">
        <v>1090</v>
      </c>
      <c r="J2" s="44"/>
      <c r="K2" s="44"/>
      <c r="L2" s="44"/>
      <c r="M2" s="44"/>
      <c r="N2" s="44"/>
      <c r="O2" s="44"/>
      <c r="P2" s="44"/>
      <c r="Q2" s="44"/>
      <c r="R2" s="44"/>
      <c r="S2" s="44"/>
      <c r="T2" s="44"/>
      <c r="U2" s="44"/>
      <c r="V2" s="44"/>
      <c r="W2" s="44"/>
      <c r="X2" s="44"/>
      <c r="Y2" s="44"/>
      <c r="Z2" s="45"/>
    </row>
    <row r="3" spans="1:26" s="16" customFormat="1" ht="18.75" customHeight="1" x14ac:dyDescent="0.2">
      <c r="A3" s="52"/>
      <c r="B3" s="53"/>
      <c r="C3" s="53"/>
      <c r="D3" s="53"/>
      <c r="E3" s="53"/>
      <c r="F3" s="53"/>
      <c r="G3" s="53"/>
      <c r="H3" s="53"/>
      <c r="I3" s="53"/>
      <c r="J3" s="53"/>
      <c r="K3" s="53"/>
      <c r="L3" s="53"/>
      <c r="M3" s="53"/>
      <c r="N3" s="53"/>
      <c r="O3" s="53"/>
      <c r="P3" s="53"/>
      <c r="Q3" s="53"/>
      <c r="R3" s="53"/>
      <c r="S3" s="53"/>
      <c r="T3" s="53"/>
      <c r="U3" s="53"/>
      <c r="V3" s="53"/>
      <c r="W3" s="53"/>
      <c r="X3" s="53"/>
      <c r="Y3" s="53"/>
      <c r="Z3" s="54"/>
    </row>
    <row r="4" spans="1:26" x14ac:dyDescent="0.2">
      <c r="A4" s="39" t="s">
        <v>0</v>
      </c>
      <c r="B4" s="39"/>
      <c r="C4" s="39"/>
      <c r="D4" s="39"/>
      <c r="E4" s="39"/>
      <c r="F4" s="39"/>
      <c r="G4" s="39"/>
      <c r="H4" s="39"/>
      <c r="I4" s="39"/>
      <c r="J4" s="39"/>
      <c r="K4" s="39"/>
      <c r="L4" s="39"/>
      <c r="M4" s="39"/>
      <c r="N4" s="39"/>
      <c r="O4" s="39"/>
      <c r="P4" s="39"/>
      <c r="Q4" s="39"/>
      <c r="R4" s="39"/>
      <c r="S4" s="39"/>
      <c r="T4" s="39"/>
      <c r="U4" s="39"/>
      <c r="V4" s="39"/>
      <c r="W4" s="39"/>
      <c r="X4" s="39"/>
      <c r="Y4" s="39"/>
      <c r="Z4" s="39"/>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7</v>
      </c>
      <c r="C11" s="27">
        <v>2</v>
      </c>
      <c r="D11" s="27">
        <v>1</v>
      </c>
      <c r="E11" s="27">
        <v>3</v>
      </c>
      <c r="F11" s="27">
        <v>6</v>
      </c>
      <c r="G11" s="27">
        <v>6</v>
      </c>
      <c r="H11" s="27">
        <v>6</v>
      </c>
      <c r="I11" s="27">
        <v>1</v>
      </c>
      <c r="J11" s="27">
        <v>3</v>
      </c>
      <c r="K11" s="27">
        <v>6</v>
      </c>
      <c r="L11" s="27">
        <v>2</v>
      </c>
      <c r="M11" s="27">
        <v>6</v>
      </c>
      <c r="N11" s="27">
        <v>6</v>
      </c>
      <c r="O11" s="27">
        <v>5</v>
      </c>
      <c r="P11" s="27">
        <v>7</v>
      </c>
      <c r="Q11" s="27">
        <v>1</v>
      </c>
      <c r="R11" s="27">
        <v>1</v>
      </c>
      <c r="S11" s="27">
        <v>1</v>
      </c>
      <c r="T11" s="27">
        <v>6</v>
      </c>
      <c r="U11" s="27">
        <v>1</v>
      </c>
      <c r="V11" s="27">
        <v>6</v>
      </c>
      <c r="W11" s="27">
        <v>1</v>
      </c>
      <c r="X11" s="27">
        <v>2</v>
      </c>
      <c r="Y11" s="27">
        <v>1</v>
      </c>
      <c r="Z11" s="27">
        <v>6</v>
      </c>
    </row>
    <row r="12" spans="1:26" x14ac:dyDescent="0.2">
      <c r="A12" s="27">
        <v>5</v>
      </c>
      <c r="B12" s="27">
        <v>7</v>
      </c>
      <c r="C12" s="27">
        <v>4</v>
      </c>
      <c r="D12" s="27">
        <v>1</v>
      </c>
      <c r="E12" s="27">
        <v>3</v>
      </c>
      <c r="F12" s="27">
        <v>5</v>
      </c>
      <c r="G12" s="27">
        <v>5</v>
      </c>
      <c r="H12" s="27">
        <v>7</v>
      </c>
      <c r="I12" s="27">
        <v>2</v>
      </c>
      <c r="J12" s="27">
        <v>4</v>
      </c>
      <c r="K12" s="27">
        <v>5</v>
      </c>
      <c r="L12" s="27">
        <v>2</v>
      </c>
      <c r="M12" s="27">
        <v>7</v>
      </c>
      <c r="N12" s="27">
        <v>5</v>
      </c>
      <c r="O12" s="27">
        <v>3</v>
      </c>
      <c r="P12" s="27">
        <v>6</v>
      </c>
      <c r="Q12" s="27">
        <v>1</v>
      </c>
      <c r="R12" s="27">
        <v>2</v>
      </c>
      <c r="S12" s="27">
        <v>2</v>
      </c>
      <c r="T12" s="27">
        <v>6</v>
      </c>
      <c r="U12" s="27">
        <v>2</v>
      </c>
      <c r="V12" s="27">
        <v>6</v>
      </c>
      <c r="W12" s="27">
        <v>2</v>
      </c>
      <c r="X12" s="27">
        <v>3</v>
      </c>
      <c r="Y12" s="27">
        <v>1</v>
      </c>
      <c r="Z12" s="27">
        <v>4</v>
      </c>
    </row>
    <row r="13" spans="1:26" x14ac:dyDescent="0.2">
      <c r="A13" s="27">
        <v>3</v>
      </c>
      <c r="B13" s="27">
        <v>7</v>
      </c>
      <c r="C13" s="27">
        <v>2</v>
      </c>
      <c r="D13" s="27">
        <v>1</v>
      </c>
      <c r="E13" s="27">
        <v>1</v>
      </c>
      <c r="F13" s="27">
        <v>5</v>
      </c>
      <c r="G13" s="27">
        <v>6</v>
      </c>
      <c r="H13" s="27">
        <v>7</v>
      </c>
      <c r="I13" s="27">
        <v>1</v>
      </c>
      <c r="J13" s="27">
        <v>3</v>
      </c>
      <c r="K13" s="27">
        <v>7</v>
      </c>
      <c r="L13" s="27">
        <v>2</v>
      </c>
      <c r="M13" s="27">
        <v>7</v>
      </c>
      <c r="N13" s="27">
        <v>6</v>
      </c>
      <c r="O13" s="27">
        <v>3</v>
      </c>
      <c r="P13" s="27">
        <v>5</v>
      </c>
      <c r="Q13" s="27">
        <v>1</v>
      </c>
      <c r="R13" s="27">
        <v>1</v>
      </c>
      <c r="S13" s="27">
        <v>1</v>
      </c>
      <c r="T13" s="27">
        <v>6</v>
      </c>
      <c r="U13" s="27">
        <v>1</v>
      </c>
      <c r="V13" s="27">
        <v>7</v>
      </c>
      <c r="W13" s="27">
        <v>5</v>
      </c>
      <c r="X13" s="27">
        <v>3</v>
      </c>
      <c r="Y13" s="27">
        <v>1</v>
      </c>
      <c r="Z13" s="27">
        <v>5</v>
      </c>
    </row>
    <row r="14" spans="1:26" x14ac:dyDescent="0.2">
      <c r="A14" s="27">
        <v>4</v>
      </c>
      <c r="B14" s="27">
        <v>6</v>
      </c>
      <c r="C14" s="27">
        <v>4</v>
      </c>
      <c r="D14" s="27">
        <v>3</v>
      </c>
      <c r="E14" s="27">
        <v>2</v>
      </c>
      <c r="F14" s="27">
        <v>3</v>
      </c>
      <c r="G14" s="27">
        <v>4</v>
      </c>
      <c r="H14" s="27">
        <v>6</v>
      </c>
      <c r="I14" s="27">
        <v>4</v>
      </c>
      <c r="J14" s="27">
        <v>3</v>
      </c>
      <c r="K14" s="27">
        <v>4</v>
      </c>
      <c r="L14" s="27">
        <v>4</v>
      </c>
      <c r="M14" s="27">
        <v>5</v>
      </c>
      <c r="N14" s="27">
        <v>5</v>
      </c>
      <c r="O14" s="27">
        <v>4</v>
      </c>
      <c r="P14" s="27">
        <v>4</v>
      </c>
      <c r="Q14" s="27">
        <v>3</v>
      </c>
      <c r="R14" s="27">
        <v>2</v>
      </c>
      <c r="S14" s="27">
        <v>6</v>
      </c>
      <c r="T14" s="27">
        <v>4</v>
      </c>
      <c r="U14" s="27">
        <v>2</v>
      </c>
      <c r="V14" s="27">
        <v>4</v>
      </c>
      <c r="W14" s="27">
        <v>2</v>
      </c>
      <c r="X14" s="27">
        <v>4</v>
      </c>
      <c r="Y14" s="27">
        <v>3</v>
      </c>
      <c r="Z14" s="27">
        <v>5</v>
      </c>
    </row>
    <row r="15" spans="1:26" x14ac:dyDescent="0.2">
      <c r="A15" s="27">
        <v>4</v>
      </c>
      <c r="B15" s="27">
        <v>7</v>
      </c>
      <c r="C15" s="27">
        <v>3</v>
      </c>
      <c r="D15" s="27">
        <v>2</v>
      </c>
      <c r="E15" s="27">
        <v>6</v>
      </c>
      <c r="F15" s="27">
        <v>4</v>
      </c>
      <c r="G15" s="27">
        <v>3</v>
      </c>
      <c r="H15" s="27">
        <v>2</v>
      </c>
      <c r="I15" s="27">
        <v>1</v>
      </c>
      <c r="J15" s="27">
        <v>6</v>
      </c>
      <c r="K15" s="27">
        <v>7</v>
      </c>
      <c r="L15" s="27">
        <v>5</v>
      </c>
      <c r="M15" s="27">
        <v>7</v>
      </c>
      <c r="N15" s="27">
        <v>4</v>
      </c>
      <c r="O15" s="27">
        <v>2</v>
      </c>
      <c r="P15" s="27">
        <v>5</v>
      </c>
      <c r="Q15" s="27">
        <v>7</v>
      </c>
      <c r="R15" s="27">
        <v>5</v>
      </c>
      <c r="S15" s="27">
        <v>5</v>
      </c>
      <c r="T15" s="27">
        <v>5</v>
      </c>
      <c r="U15" s="27">
        <v>6</v>
      </c>
      <c r="V15" s="27">
        <v>3</v>
      </c>
      <c r="W15" s="27">
        <v>4</v>
      </c>
      <c r="X15" s="27">
        <v>6</v>
      </c>
      <c r="Y15" s="27">
        <v>4</v>
      </c>
      <c r="Z15" s="27">
        <v>2</v>
      </c>
    </row>
    <row r="16" spans="1:26" x14ac:dyDescent="0.2">
      <c r="A16" s="27">
        <v>6</v>
      </c>
      <c r="B16" s="27">
        <v>5</v>
      </c>
      <c r="C16" s="27">
        <v>2</v>
      </c>
      <c r="D16" s="27">
        <v>4</v>
      </c>
      <c r="E16" s="27">
        <v>2</v>
      </c>
      <c r="F16" s="27">
        <v>6</v>
      </c>
      <c r="G16" s="27">
        <v>6</v>
      </c>
      <c r="H16" s="27">
        <v>6</v>
      </c>
      <c r="I16" s="27">
        <v>1</v>
      </c>
      <c r="J16" s="27">
        <v>2</v>
      </c>
      <c r="K16" s="27">
        <v>6</v>
      </c>
      <c r="L16" s="27">
        <v>1</v>
      </c>
      <c r="M16" s="27">
        <v>4</v>
      </c>
      <c r="N16" s="27">
        <v>6</v>
      </c>
      <c r="O16" s="27">
        <v>5</v>
      </c>
      <c r="P16" s="27">
        <v>6</v>
      </c>
      <c r="Q16" s="27">
        <v>3</v>
      </c>
      <c r="R16" s="27">
        <v>1</v>
      </c>
      <c r="S16" s="27">
        <v>2</v>
      </c>
      <c r="T16" s="27">
        <v>6</v>
      </c>
      <c r="U16" s="27">
        <v>3</v>
      </c>
      <c r="V16" s="27">
        <v>7</v>
      </c>
      <c r="W16" s="27">
        <v>1</v>
      </c>
      <c r="X16" s="27">
        <v>1</v>
      </c>
      <c r="Y16" s="27">
        <v>2</v>
      </c>
      <c r="Z16" s="27">
        <v>6</v>
      </c>
    </row>
    <row r="17" spans="1:26" x14ac:dyDescent="0.2">
      <c r="A17" s="27">
        <v>5</v>
      </c>
      <c r="B17" s="27">
        <v>5</v>
      </c>
      <c r="C17" s="27">
        <v>4</v>
      </c>
      <c r="D17" s="27">
        <v>2</v>
      </c>
      <c r="E17" s="27">
        <v>3</v>
      </c>
      <c r="F17" s="27">
        <v>4</v>
      </c>
      <c r="G17" s="27">
        <v>5</v>
      </c>
      <c r="H17" s="27">
        <v>5</v>
      </c>
      <c r="I17" s="27">
        <v>1</v>
      </c>
      <c r="J17" s="27">
        <v>5</v>
      </c>
      <c r="K17" s="27">
        <v>4</v>
      </c>
      <c r="L17" s="27">
        <v>3</v>
      </c>
      <c r="M17" s="27">
        <v>5</v>
      </c>
      <c r="N17" s="27">
        <v>5</v>
      </c>
      <c r="O17" s="27">
        <v>2</v>
      </c>
      <c r="P17" s="27">
        <v>5</v>
      </c>
      <c r="Q17" s="27">
        <v>2</v>
      </c>
      <c r="R17" s="27">
        <v>3</v>
      </c>
      <c r="S17" s="27">
        <v>2</v>
      </c>
      <c r="T17" s="27">
        <v>5</v>
      </c>
      <c r="U17" s="27">
        <v>4</v>
      </c>
      <c r="V17" s="27">
        <v>5</v>
      </c>
      <c r="W17" s="27">
        <v>2</v>
      </c>
      <c r="X17" s="27">
        <v>2</v>
      </c>
      <c r="Y17" s="27">
        <v>3</v>
      </c>
      <c r="Z17" s="27">
        <v>2</v>
      </c>
    </row>
    <row r="18" spans="1:26" x14ac:dyDescent="0.2">
      <c r="A18" s="27">
        <v>4</v>
      </c>
      <c r="B18" s="27">
        <v>7</v>
      </c>
      <c r="C18" s="27">
        <v>3</v>
      </c>
      <c r="D18" s="27">
        <v>1</v>
      </c>
      <c r="E18" s="27">
        <v>3</v>
      </c>
      <c r="F18" s="27">
        <v>4</v>
      </c>
      <c r="G18" s="27">
        <v>4</v>
      </c>
      <c r="H18" s="27">
        <v>6</v>
      </c>
      <c r="I18" s="27">
        <v>1</v>
      </c>
      <c r="J18" s="27">
        <v>4</v>
      </c>
      <c r="K18" s="27">
        <v>6</v>
      </c>
      <c r="L18" s="27">
        <v>3</v>
      </c>
      <c r="M18" s="27">
        <v>6</v>
      </c>
      <c r="N18" s="27">
        <v>6</v>
      </c>
      <c r="O18" s="27">
        <v>4</v>
      </c>
      <c r="P18" s="27">
        <v>5</v>
      </c>
      <c r="Q18" s="27">
        <v>2</v>
      </c>
      <c r="R18" s="27">
        <v>3</v>
      </c>
      <c r="S18" s="27">
        <v>1</v>
      </c>
      <c r="T18" s="27">
        <v>6</v>
      </c>
      <c r="U18" s="27">
        <v>1</v>
      </c>
      <c r="V18" s="27">
        <v>6</v>
      </c>
      <c r="W18" s="27">
        <v>2</v>
      </c>
      <c r="X18" s="27">
        <v>3</v>
      </c>
      <c r="Y18" s="27">
        <v>3</v>
      </c>
      <c r="Z18" s="27">
        <v>4</v>
      </c>
    </row>
    <row r="19" spans="1:26" x14ac:dyDescent="0.2">
      <c r="A19" s="27">
        <v>6</v>
      </c>
      <c r="B19" s="27">
        <v>6</v>
      </c>
      <c r="C19" s="27">
        <v>3</v>
      </c>
      <c r="D19" s="27">
        <v>2</v>
      </c>
      <c r="E19" s="27">
        <v>2</v>
      </c>
      <c r="F19" s="27">
        <v>6</v>
      </c>
      <c r="G19" s="27">
        <v>5</v>
      </c>
      <c r="H19" s="27">
        <v>6</v>
      </c>
      <c r="I19" s="27">
        <v>1</v>
      </c>
      <c r="J19" s="27">
        <v>3</v>
      </c>
      <c r="K19" s="27">
        <v>5</v>
      </c>
      <c r="L19" s="27">
        <v>2</v>
      </c>
      <c r="M19" s="27">
        <v>6</v>
      </c>
      <c r="N19" s="27">
        <v>7</v>
      </c>
      <c r="O19" s="27">
        <v>6</v>
      </c>
      <c r="P19" s="27">
        <v>7</v>
      </c>
      <c r="Q19" s="27">
        <v>2</v>
      </c>
      <c r="R19" s="27">
        <v>3</v>
      </c>
      <c r="S19" s="27">
        <v>1</v>
      </c>
      <c r="T19" s="27">
        <v>7</v>
      </c>
      <c r="U19" s="27">
        <v>3</v>
      </c>
      <c r="V19" s="27">
        <v>6</v>
      </c>
      <c r="W19" s="27">
        <v>2</v>
      </c>
      <c r="X19" s="27">
        <v>2</v>
      </c>
      <c r="Y19" s="27">
        <v>1</v>
      </c>
      <c r="Z19" s="27">
        <v>5</v>
      </c>
    </row>
    <row r="20" spans="1:26" x14ac:dyDescent="0.2">
      <c r="A20" s="27">
        <v>5</v>
      </c>
      <c r="B20" s="27">
        <v>5</v>
      </c>
      <c r="C20" s="27">
        <v>3</v>
      </c>
      <c r="D20" s="27">
        <v>1</v>
      </c>
      <c r="E20" s="27">
        <v>3</v>
      </c>
      <c r="F20" s="27">
        <v>5</v>
      </c>
      <c r="G20" s="27">
        <v>5</v>
      </c>
      <c r="H20" s="27">
        <v>6</v>
      </c>
      <c r="I20" s="27">
        <v>2</v>
      </c>
      <c r="J20" s="27">
        <v>6</v>
      </c>
      <c r="K20" s="27">
        <v>5</v>
      </c>
      <c r="L20" s="27">
        <v>2</v>
      </c>
      <c r="M20" s="27">
        <v>6</v>
      </c>
      <c r="N20" s="27">
        <v>4</v>
      </c>
      <c r="O20" s="27">
        <v>2</v>
      </c>
      <c r="P20" s="27">
        <v>4</v>
      </c>
      <c r="Q20" s="27">
        <v>2</v>
      </c>
      <c r="R20" s="27">
        <v>4</v>
      </c>
      <c r="S20" s="27">
        <v>2</v>
      </c>
      <c r="T20" s="27">
        <v>5</v>
      </c>
      <c r="U20" s="27">
        <v>2</v>
      </c>
      <c r="V20" s="27">
        <v>6</v>
      </c>
      <c r="W20" s="27">
        <v>2</v>
      </c>
      <c r="X20" s="27">
        <v>3</v>
      </c>
      <c r="Y20" s="27">
        <v>2</v>
      </c>
      <c r="Z20" s="27">
        <v>2</v>
      </c>
    </row>
    <row r="21" spans="1:26" x14ac:dyDescent="0.2">
      <c r="A21" s="27">
        <v>6</v>
      </c>
      <c r="B21" s="27">
        <v>5</v>
      </c>
      <c r="C21" s="27">
        <v>2</v>
      </c>
      <c r="D21" s="27">
        <v>2</v>
      </c>
      <c r="E21" s="27">
        <v>2</v>
      </c>
      <c r="F21" s="27">
        <v>4</v>
      </c>
      <c r="G21" s="27">
        <v>5</v>
      </c>
      <c r="H21" s="27">
        <v>4</v>
      </c>
      <c r="I21" s="27">
        <v>1</v>
      </c>
      <c r="J21" s="27">
        <v>2</v>
      </c>
      <c r="K21" s="27">
        <v>7</v>
      </c>
      <c r="L21" s="27">
        <v>2</v>
      </c>
      <c r="M21" s="27">
        <v>5</v>
      </c>
      <c r="N21" s="27">
        <v>5</v>
      </c>
      <c r="O21" s="27">
        <v>5</v>
      </c>
      <c r="P21" s="27">
        <v>5</v>
      </c>
      <c r="Q21" s="27">
        <v>1</v>
      </c>
      <c r="R21" s="27">
        <v>2</v>
      </c>
      <c r="S21" s="27">
        <v>2</v>
      </c>
      <c r="T21" s="27">
        <v>6</v>
      </c>
      <c r="U21" s="27">
        <v>3</v>
      </c>
      <c r="V21" s="27">
        <v>7</v>
      </c>
      <c r="W21" s="27">
        <v>1</v>
      </c>
      <c r="X21" s="27">
        <v>5</v>
      </c>
      <c r="Y21" s="27">
        <v>2</v>
      </c>
      <c r="Z21" s="27">
        <v>6</v>
      </c>
    </row>
    <row r="22" spans="1:26" x14ac:dyDescent="0.2">
      <c r="A22" s="27">
        <v>5</v>
      </c>
      <c r="B22" s="27">
        <v>6</v>
      </c>
      <c r="C22" s="27">
        <v>3</v>
      </c>
      <c r="D22" s="27">
        <v>2</v>
      </c>
      <c r="E22" s="27">
        <v>1</v>
      </c>
      <c r="F22" s="27">
        <v>6</v>
      </c>
      <c r="G22" s="27">
        <v>6</v>
      </c>
      <c r="H22" s="27">
        <v>6</v>
      </c>
      <c r="I22" s="27">
        <v>2</v>
      </c>
      <c r="J22" s="27">
        <v>4</v>
      </c>
      <c r="K22" s="27">
        <v>6</v>
      </c>
      <c r="L22" s="27">
        <v>2</v>
      </c>
      <c r="M22" s="27">
        <v>7</v>
      </c>
      <c r="N22" s="27">
        <v>5</v>
      </c>
      <c r="O22" s="27">
        <v>2</v>
      </c>
      <c r="P22" s="27">
        <v>6</v>
      </c>
      <c r="Q22" s="27">
        <v>3</v>
      </c>
      <c r="R22" s="27">
        <v>1</v>
      </c>
      <c r="S22" s="27">
        <v>3</v>
      </c>
      <c r="T22" s="27">
        <v>6</v>
      </c>
      <c r="U22" s="27">
        <v>2</v>
      </c>
      <c r="V22" s="27">
        <v>7</v>
      </c>
      <c r="W22" s="27">
        <v>2</v>
      </c>
      <c r="X22" s="27">
        <v>3</v>
      </c>
      <c r="Y22" s="27">
        <v>1</v>
      </c>
      <c r="Z22" s="27">
        <v>6</v>
      </c>
    </row>
    <row r="23" spans="1:26" x14ac:dyDescent="0.2">
      <c r="A23" s="27">
        <v>6</v>
      </c>
      <c r="B23" s="27">
        <v>7</v>
      </c>
      <c r="C23" s="27">
        <v>6</v>
      </c>
      <c r="D23" s="27">
        <v>1</v>
      </c>
      <c r="E23" s="27">
        <v>2</v>
      </c>
      <c r="F23" s="27">
        <v>6</v>
      </c>
      <c r="G23" s="27">
        <v>7</v>
      </c>
      <c r="H23" s="27">
        <v>6</v>
      </c>
      <c r="I23" s="27">
        <v>1</v>
      </c>
      <c r="J23" s="27">
        <v>2</v>
      </c>
      <c r="K23" s="27">
        <v>6</v>
      </c>
      <c r="L23" s="27">
        <v>2</v>
      </c>
      <c r="M23" s="27">
        <v>6</v>
      </c>
      <c r="N23" s="27">
        <v>5</v>
      </c>
      <c r="O23" s="27">
        <v>5</v>
      </c>
      <c r="P23" s="27">
        <v>5</v>
      </c>
      <c r="Q23" s="27">
        <v>1</v>
      </c>
      <c r="R23" s="27">
        <v>2</v>
      </c>
      <c r="S23" s="27">
        <v>1</v>
      </c>
      <c r="T23" s="27">
        <v>6</v>
      </c>
      <c r="U23" s="27">
        <v>1</v>
      </c>
      <c r="V23" s="27">
        <v>7</v>
      </c>
      <c r="W23" s="27">
        <v>2</v>
      </c>
      <c r="X23" s="27">
        <v>2</v>
      </c>
      <c r="Y23" s="27">
        <v>1</v>
      </c>
      <c r="Z23" s="27">
        <v>4</v>
      </c>
    </row>
    <row r="24" spans="1:26" x14ac:dyDescent="0.2">
      <c r="A24" s="27">
        <v>6</v>
      </c>
      <c r="B24" s="27">
        <v>4</v>
      </c>
      <c r="C24" s="27">
        <v>1</v>
      </c>
      <c r="D24" s="27">
        <v>6</v>
      </c>
      <c r="E24" s="27">
        <v>2</v>
      </c>
      <c r="F24" s="27">
        <v>5</v>
      </c>
      <c r="G24" s="27">
        <v>6</v>
      </c>
      <c r="H24" s="27">
        <v>5</v>
      </c>
      <c r="I24" s="27">
        <v>2</v>
      </c>
      <c r="J24" s="27">
        <v>2</v>
      </c>
      <c r="K24" s="27">
        <v>4</v>
      </c>
      <c r="L24" s="27">
        <v>2</v>
      </c>
      <c r="M24" s="27">
        <v>5</v>
      </c>
      <c r="N24" s="27">
        <v>6</v>
      </c>
      <c r="O24" s="27">
        <v>3</v>
      </c>
      <c r="P24" s="27">
        <v>5</v>
      </c>
      <c r="Q24" s="27">
        <v>4</v>
      </c>
      <c r="R24" s="27">
        <v>3</v>
      </c>
      <c r="S24" s="27">
        <v>3</v>
      </c>
      <c r="T24" s="27">
        <v>6</v>
      </c>
      <c r="U24" s="27">
        <v>4</v>
      </c>
      <c r="V24" s="27">
        <v>5</v>
      </c>
      <c r="W24" s="27">
        <v>2</v>
      </c>
      <c r="X24" s="27">
        <v>4</v>
      </c>
      <c r="Y24" s="27">
        <v>4</v>
      </c>
      <c r="Z24" s="27">
        <v>4</v>
      </c>
    </row>
    <row r="25" spans="1:26" x14ac:dyDescent="0.2">
      <c r="A25" s="27">
        <v>6</v>
      </c>
      <c r="B25" s="27">
        <v>7</v>
      </c>
      <c r="C25" s="27">
        <v>3</v>
      </c>
      <c r="D25" s="27">
        <v>1</v>
      </c>
      <c r="E25" s="27">
        <v>3</v>
      </c>
      <c r="F25" s="27">
        <v>6</v>
      </c>
      <c r="G25" s="27">
        <v>6</v>
      </c>
      <c r="H25" s="27">
        <v>6</v>
      </c>
      <c r="I25" s="27">
        <v>4</v>
      </c>
      <c r="J25" s="27">
        <v>3</v>
      </c>
      <c r="K25" s="27">
        <v>6</v>
      </c>
      <c r="L25" s="27">
        <v>1</v>
      </c>
      <c r="M25" s="27">
        <v>7</v>
      </c>
      <c r="N25" s="27">
        <v>5</v>
      </c>
      <c r="O25" s="27">
        <v>4</v>
      </c>
      <c r="P25" s="27">
        <v>6</v>
      </c>
      <c r="Q25" s="27">
        <v>1</v>
      </c>
      <c r="R25" s="27">
        <v>2</v>
      </c>
      <c r="S25" s="27">
        <v>1</v>
      </c>
      <c r="T25" s="27">
        <v>5</v>
      </c>
      <c r="U25" s="27">
        <v>2</v>
      </c>
      <c r="V25" s="27">
        <v>6</v>
      </c>
      <c r="W25" s="27">
        <v>2</v>
      </c>
      <c r="X25" s="27">
        <v>2</v>
      </c>
      <c r="Y25" s="27">
        <v>2</v>
      </c>
      <c r="Z25" s="27">
        <v>6</v>
      </c>
    </row>
    <row r="26" spans="1:26" x14ac:dyDescent="0.2">
      <c r="A26" s="27">
        <v>5</v>
      </c>
      <c r="B26" s="27">
        <v>5</v>
      </c>
      <c r="C26" s="27">
        <v>5</v>
      </c>
      <c r="D26" s="27">
        <v>2</v>
      </c>
      <c r="E26" s="27">
        <v>4</v>
      </c>
      <c r="F26" s="27">
        <v>4</v>
      </c>
      <c r="G26" s="27">
        <v>5</v>
      </c>
      <c r="H26" s="27">
        <v>5</v>
      </c>
      <c r="I26" s="27">
        <v>3</v>
      </c>
      <c r="J26" s="27">
        <v>5</v>
      </c>
      <c r="K26" s="27">
        <v>5</v>
      </c>
      <c r="L26" s="27">
        <v>3</v>
      </c>
      <c r="M26" s="27">
        <v>6</v>
      </c>
      <c r="N26" s="27">
        <v>4</v>
      </c>
      <c r="O26" s="27">
        <v>4</v>
      </c>
      <c r="P26" s="27">
        <v>5</v>
      </c>
      <c r="Q26" s="27">
        <v>3</v>
      </c>
      <c r="R26" s="27">
        <v>3</v>
      </c>
      <c r="S26" s="27">
        <v>3</v>
      </c>
      <c r="T26" s="27">
        <v>5</v>
      </c>
      <c r="U26" s="27">
        <v>3</v>
      </c>
      <c r="V26" s="27">
        <v>5</v>
      </c>
      <c r="W26" s="27">
        <v>3</v>
      </c>
      <c r="X26" s="27">
        <v>5</v>
      </c>
      <c r="Y26" s="27">
        <v>3</v>
      </c>
      <c r="Z26" s="27">
        <v>3</v>
      </c>
    </row>
    <row r="27" spans="1:26" x14ac:dyDescent="0.2">
      <c r="A27" s="27">
        <v>5</v>
      </c>
      <c r="B27" s="27">
        <v>6</v>
      </c>
      <c r="C27" s="27">
        <v>3</v>
      </c>
      <c r="D27" s="27">
        <v>1</v>
      </c>
      <c r="E27" s="27">
        <v>3</v>
      </c>
      <c r="F27" s="27">
        <v>6</v>
      </c>
      <c r="G27" s="27">
        <v>6</v>
      </c>
      <c r="H27" s="27">
        <v>5</v>
      </c>
      <c r="I27" s="27">
        <v>1</v>
      </c>
      <c r="J27" s="27">
        <v>4</v>
      </c>
      <c r="K27" s="27">
        <v>6</v>
      </c>
      <c r="L27" s="27">
        <v>1</v>
      </c>
      <c r="M27" s="27">
        <v>7</v>
      </c>
      <c r="N27" s="27">
        <v>5</v>
      </c>
      <c r="O27" s="27">
        <v>5</v>
      </c>
      <c r="P27" s="27">
        <v>6</v>
      </c>
      <c r="Q27" s="27">
        <v>1</v>
      </c>
      <c r="R27" s="27">
        <v>2</v>
      </c>
      <c r="S27" s="27">
        <v>2</v>
      </c>
      <c r="T27" s="27">
        <v>7</v>
      </c>
      <c r="U27" s="27">
        <v>2</v>
      </c>
      <c r="V27" s="27">
        <v>6</v>
      </c>
      <c r="W27" s="27">
        <v>3</v>
      </c>
      <c r="X27" s="27">
        <v>2</v>
      </c>
      <c r="Y27" s="27">
        <v>2</v>
      </c>
      <c r="Z27" s="27">
        <v>4</v>
      </c>
    </row>
    <row r="28" spans="1:26" x14ac:dyDescent="0.2">
      <c r="A28" s="27">
        <v>6</v>
      </c>
      <c r="B28" s="27">
        <v>7</v>
      </c>
      <c r="C28" s="27">
        <v>1</v>
      </c>
      <c r="D28" s="27">
        <v>1</v>
      </c>
      <c r="E28" s="27">
        <v>1</v>
      </c>
      <c r="F28" s="27">
        <v>6</v>
      </c>
      <c r="G28" s="27">
        <v>4</v>
      </c>
      <c r="H28" s="27">
        <v>7</v>
      </c>
      <c r="I28" s="27">
        <v>1</v>
      </c>
      <c r="J28" s="27">
        <v>1</v>
      </c>
      <c r="K28" s="27">
        <v>7</v>
      </c>
      <c r="L28" s="27">
        <v>1</v>
      </c>
      <c r="M28" s="27">
        <v>7</v>
      </c>
      <c r="N28" s="27">
        <v>6</v>
      </c>
      <c r="O28" s="27">
        <v>4</v>
      </c>
      <c r="P28" s="27">
        <v>6</v>
      </c>
      <c r="Q28" s="27">
        <v>1</v>
      </c>
      <c r="R28" s="27">
        <v>1</v>
      </c>
      <c r="S28" s="27">
        <v>1</v>
      </c>
      <c r="T28" s="27">
        <v>7</v>
      </c>
      <c r="U28" s="27">
        <v>1</v>
      </c>
      <c r="V28" s="27">
        <v>7</v>
      </c>
      <c r="W28" s="27">
        <v>1</v>
      </c>
      <c r="X28" s="27">
        <v>2</v>
      </c>
      <c r="Y28" s="27">
        <v>1</v>
      </c>
      <c r="Z28" s="27">
        <v>6</v>
      </c>
    </row>
    <row r="29" spans="1:26" x14ac:dyDescent="0.2">
      <c r="A29" s="27">
        <v>5</v>
      </c>
      <c r="B29" s="27">
        <v>6</v>
      </c>
      <c r="C29" s="27">
        <v>3</v>
      </c>
      <c r="D29" s="27">
        <v>2</v>
      </c>
      <c r="E29" s="27">
        <v>3</v>
      </c>
      <c r="F29" s="27">
        <v>5</v>
      </c>
      <c r="G29" s="27">
        <v>6</v>
      </c>
      <c r="H29" s="27">
        <v>5</v>
      </c>
      <c r="I29" s="27">
        <v>2</v>
      </c>
      <c r="J29" s="27">
        <v>4</v>
      </c>
      <c r="K29" s="27">
        <v>6</v>
      </c>
      <c r="L29" s="27">
        <v>2</v>
      </c>
      <c r="M29" s="27">
        <v>7</v>
      </c>
      <c r="N29" s="27">
        <v>6</v>
      </c>
      <c r="O29" s="27">
        <v>4</v>
      </c>
      <c r="P29" s="27">
        <v>6</v>
      </c>
      <c r="Q29" s="27">
        <v>2</v>
      </c>
      <c r="R29" s="27">
        <v>3</v>
      </c>
      <c r="S29" s="27">
        <v>3</v>
      </c>
      <c r="T29" s="27">
        <v>6</v>
      </c>
      <c r="U29" s="27">
        <v>2</v>
      </c>
      <c r="V29" s="27">
        <v>6</v>
      </c>
      <c r="W29" s="27">
        <v>2</v>
      </c>
      <c r="X29" s="27">
        <v>3</v>
      </c>
      <c r="Y29" s="27">
        <v>2</v>
      </c>
      <c r="Z29" s="27">
        <v>4</v>
      </c>
    </row>
    <row r="30" spans="1:26" x14ac:dyDescent="0.2">
      <c r="A30" s="27">
        <v>6</v>
      </c>
      <c r="B30" s="27">
        <v>6</v>
      </c>
      <c r="C30" s="27">
        <v>2</v>
      </c>
      <c r="D30" s="27">
        <v>2</v>
      </c>
      <c r="E30" s="27">
        <v>2</v>
      </c>
      <c r="F30" s="27">
        <v>6</v>
      </c>
      <c r="G30" s="27">
        <v>6</v>
      </c>
      <c r="H30" s="27">
        <v>6</v>
      </c>
      <c r="I30" s="27">
        <v>2</v>
      </c>
      <c r="J30" s="27">
        <v>2</v>
      </c>
      <c r="K30" s="27">
        <v>3</v>
      </c>
      <c r="L30" s="27">
        <v>2</v>
      </c>
      <c r="M30" s="27">
        <v>3</v>
      </c>
      <c r="N30" s="27">
        <v>6</v>
      </c>
      <c r="O30" s="27">
        <v>6</v>
      </c>
      <c r="P30" s="27">
        <v>6</v>
      </c>
      <c r="Q30" s="27">
        <v>2</v>
      </c>
      <c r="R30" s="27">
        <v>2</v>
      </c>
      <c r="S30" s="27">
        <v>2</v>
      </c>
      <c r="T30" s="27">
        <v>5</v>
      </c>
      <c r="U30" s="27">
        <v>2</v>
      </c>
      <c r="V30" s="27">
        <v>6</v>
      </c>
      <c r="W30" s="27">
        <v>2</v>
      </c>
      <c r="X30" s="27">
        <v>2</v>
      </c>
      <c r="Y30" s="27">
        <v>2</v>
      </c>
      <c r="Z30" s="27">
        <v>6</v>
      </c>
    </row>
    <row r="31" spans="1:26" x14ac:dyDescent="0.2">
      <c r="A31" s="27">
        <v>5</v>
      </c>
      <c r="B31" s="27">
        <v>5</v>
      </c>
      <c r="C31" s="27">
        <v>2</v>
      </c>
      <c r="D31" s="27">
        <v>3</v>
      </c>
      <c r="E31" s="27">
        <v>2</v>
      </c>
      <c r="F31" s="27">
        <v>5</v>
      </c>
      <c r="G31" s="27">
        <v>6</v>
      </c>
      <c r="H31" s="27">
        <v>4</v>
      </c>
      <c r="I31" s="27">
        <v>2</v>
      </c>
      <c r="J31" s="27">
        <v>3</v>
      </c>
      <c r="K31" s="27">
        <v>5</v>
      </c>
      <c r="L31" s="27">
        <v>2</v>
      </c>
      <c r="M31" s="27">
        <v>5</v>
      </c>
      <c r="N31" s="27">
        <v>4</v>
      </c>
      <c r="O31" s="27">
        <v>5</v>
      </c>
      <c r="P31" s="27">
        <v>5</v>
      </c>
      <c r="Q31" s="27">
        <v>2</v>
      </c>
      <c r="R31" s="27">
        <v>3</v>
      </c>
      <c r="S31" s="27">
        <v>2</v>
      </c>
      <c r="T31" s="27">
        <v>6</v>
      </c>
      <c r="U31" s="27">
        <v>5</v>
      </c>
      <c r="V31" s="27">
        <v>5</v>
      </c>
      <c r="W31" s="27">
        <v>3</v>
      </c>
      <c r="X31" s="27">
        <v>2</v>
      </c>
      <c r="Y31" s="27">
        <v>2</v>
      </c>
      <c r="Z31" s="27">
        <v>6</v>
      </c>
    </row>
    <row r="32" spans="1:26" x14ac:dyDescent="0.2">
      <c r="A32" s="27">
        <v>5</v>
      </c>
      <c r="B32" s="27">
        <v>5</v>
      </c>
      <c r="C32" s="27">
        <v>4</v>
      </c>
      <c r="D32" s="27">
        <v>2</v>
      </c>
      <c r="E32" s="27">
        <v>3</v>
      </c>
      <c r="F32" s="27">
        <v>4</v>
      </c>
      <c r="G32" s="27">
        <v>4</v>
      </c>
      <c r="H32" s="27">
        <v>4</v>
      </c>
      <c r="I32" s="27">
        <v>2</v>
      </c>
      <c r="J32" s="27">
        <v>4</v>
      </c>
      <c r="K32" s="27">
        <v>6</v>
      </c>
      <c r="L32" s="27">
        <v>3</v>
      </c>
      <c r="M32" s="27">
        <v>5</v>
      </c>
      <c r="N32" s="27">
        <v>4</v>
      </c>
      <c r="O32" s="27">
        <v>2</v>
      </c>
      <c r="P32" s="27">
        <v>5</v>
      </c>
      <c r="Q32" s="27">
        <v>1</v>
      </c>
      <c r="R32" s="27">
        <v>3</v>
      </c>
      <c r="S32" s="27">
        <v>2</v>
      </c>
      <c r="T32" s="27">
        <v>6</v>
      </c>
      <c r="U32" s="27">
        <v>3</v>
      </c>
      <c r="V32" s="27">
        <v>5</v>
      </c>
      <c r="W32" s="27">
        <v>2</v>
      </c>
      <c r="X32" s="27">
        <v>3</v>
      </c>
      <c r="Y32" s="27">
        <v>1</v>
      </c>
      <c r="Z32" s="27">
        <v>4</v>
      </c>
    </row>
    <row r="33" spans="1:26" x14ac:dyDescent="0.2">
      <c r="A33" s="27">
        <v>5</v>
      </c>
      <c r="B33" s="27">
        <v>6</v>
      </c>
      <c r="C33" s="27">
        <v>2</v>
      </c>
      <c r="D33" s="27">
        <v>2</v>
      </c>
      <c r="E33" s="27">
        <v>2</v>
      </c>
      <c r="F33" s="27">
        <v>6</v>
      </c>
      <c r="G33" s="27">
        <v>6</v>
      </c>
      <c r="H33" s="27">
        <v>6</v>
      </c>
      <c r="I33" s="27">
        <v>1</v>
      </c>
      <c r="J33" s="27">
        <v>2</v>
      </c>
      <c r="K33" s="27">
        <v>6</v>
      </c>
      <c r="L33" s="27">
        <v>2</v>
      </c>
      <c r="M33" s="27">
        <v>5</v>
      </c>
      <c r="N33" s="27">
        <v>7</v>
      </c>
      <c r="O33" s="27">
        <v>3</v>
      </c>
      <c r="P33" s="27">
        <v>6</v>
      </c>
      <c r="Q33" s="27">
        <v>3</v>
      </c>
      <c r="R33" s="27">
        <v>3</v>
      </c>
      <c r="S33" s="27">
        <v>1</v>
      </c>
      <c r="T33" s="27">
        <v>6</v>
      </c>
      <c r="U33" s="27">
        <v>2</v>
      </c>
      <c r="V33" s="27">
        <v>6</v>
      </c>
      <c r="W33" s="27">
        <v>2</v>
      </c>
      <c r="X33" s="27">
        <v>1</v>
      </c>
      <c r="Y33" s="27">
        <v>2</v>
      </c>
      <c r="Z33" s="27">
        <v>6</v>
      </c>
    </row>
    <row r="34" spans="1:26" x14ac:dyDescent="0.2">
      <c r="A34" s="27">
        <v>7</v>
      </c>
      <c r="B34" s="27">
        <v>6</v>
      </c>
      <c r="C34" s="27">
        <v>2</v>
      </c>
      <c r="D34" s="27">
        <v>2</v>
      </c>
      <c r="E34" s="27">
        <v>1</v>
      </c>
      <c r="F34" s="27">
        <v>7</v>
      </c>
      <c r="G34" s="27">
        <v>7</v>
      </c>
      <c r="H34" s="27">
        <v>5</v>
      </c>
      <c r="I34" s="27">
        <v>1</v>
      </c>
      <c r="J34" s="27">
        <v>2</v>
      </c>
      <c r="K34" s="27">
        <v>6</v>
      </c>
      <c r="L34" s="27">
        <v>2</v>
      </c>
      <c r="M34" s="27">
        <v>6</v>
      </c>
      <c r="N34" s="27">
        <v>7</v>
      </c>
      <c r="O34" s="27">
        <v>6</v>
      </c>
      <c r="P34" s="27">
        <v>7</v>
      </c>
      <c r="Q34" s="27">
        <v>1</v>
      </c>
      <c r="R34" s="27">
        <v>1</v>
      </c>
      <c r="S34" s="27">
        <v>2</v>
      </c>
      <c r="T34" s="27">
        <v>7</v>
      </c>
      <c r="U34" s="27">
        <v>1</v>
      </c>
      <c r="V34" s="27">
        <v>7</v>
      </c>
      <c r="W34" s="27">
        <v>1</v>
      </c>
      <c r="X34" s="27">
        <v>1</v>
      </c>
      <c r="Y34" s="27">
        <v>1</v>
      </c>
      <c r="Z34" s="27">
        <v>6</v>
      </c>
    </row>
    <row r="35" spans="1:26" x14ac:dyDescent="0.2">
      <c r="A35" s="27">
        <v>7</v>
      </c>
      <c r="B35" s="27">
        <v>7</v>
      </c>
      <c r="C35" s="27">
        <v>2</v>
      </c>
      <c r="D35" s="27">
        <v>1</v>
      </c>
      <c r="E35" s="27">
        <v>2</v>
      </c>
      <c r="F35" s="27">
        <v>6</v>
      </c>
      <c r="G35" s="27">
        <v>7</v>
      </c>
      <c r="H35" s="27">
        <v>7</v>
      </c>
      <c r="I35" s="27">
        <v>1</v>
      </c>
      <c r="J35" s="27">
        <v>3</v>
      </c>
      <c r="K35" s="27">
        <v>6</v>
      </c>
      <c r="L35" s="27">
        <v>1</v>
      </c>
      <c r="M35" s="27">
        <v>6</v>
      </c>
      <c r="N35" s="27">
        <v>7</v>
      </c>
      <c r="O35" s="27">
        <v>2</v>
      </c>
      <c r="P35" s="27">
        <v>6</v>
      </c>
      <c r="Q35" s="27">
        <v>2</v>
      </c>
      <c r="R35" s="27">
        <v>2</v>
      </c>
      <c r="S35" s="27">
        <v>2</v>
      </c>
      <c r="T35" s="27">
        <v>7</v>
      </c>
      <c r="U35" s="27">
        <v>1</v>
      </c>
      <c r="V35" s="27">
        <v>6</v>
      </c>
      <c r="W35" s="27">
        <v>2</v>
      </c>
      <c r="X35" s="27">
        <v>2</v>
      </c>
      <c r="Y35" s="27">
        <v>2</v>
      </c>
      <c r="Z35" s="27">
        <v>6</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7" t="s">
        <v>776</v>
      </c>
      <c r="B1" s="38"/>
      <c r="C1" s="38"/>
      <c r="D1" s="38"/>
      <c r="E1" s="38"/>
      <c r="F1" s="38"/>
      <c r="G1" s="38"/>
      <c r="H1" s="38"/>
      <c r="I1" s="38"/>
      <c r="J1" s="38"/>
      <c r="K1" s="38"/>
      <c r="L1" s="38"/>
      <c r="M1" s="38"/>
      <c r="N1" s="38"/>
      <c r="O1" s="38"/>
      <c r="P1" s="38"/>
      <c r="Q1" s="38"/>
      <c r="R1" s="38"/>
      <c r="S1" s="38"/>
      <c r="T1" s="38"/>
      <c r="U1" s="38"/>
      <c r="V1" s="38"/>
      <c r="W1" s="38"/>
      <c r="X1" s="38"/>
      <c r="Y1" s="38"/>
      <c r="Z1" s="38"/>
      <c r="AC1" s="49"/>
      <c r="AD1" s="50"/>
      <c r="AE1" s="50"/>
      <c r="AF1" s="50"/>
      <c r="AG1" s="50"/>
      <c r="AH1" s="51"/>
    </row>
    <row r="2" spans="1:34" x14ac:dyDescent="0.2">
      <c r="A2" s="39" t="s">
        <v>0</v>
      </c>
      <c r="B2" s="39"/>
      <c r="C2" s="39"/>
      <c r="D2" s="39"/>
      <c r="E2" s="39"/>
      <c r="F2" s="39"/>
      <c r="G2" s="39"/>
      <c r="H2" s="39"/>
      <c r="I2" s="39"/>
      <c r="J2" s="39"/>
      <c r="K2" s="39"/>
      <c r="L2" s="39"/>
      <c r="M2" s="39"/>
      <c r="N2" s="39"/>
      <c r="O2" s="39"/>
      <c r="P2" s="39"/>
      <c r="Q2" s="39"/>
      <c r="R2" s="39"/>
      <c r="S2" s="39"/>
      <c r="T2" s="39"/>
      <c r="U2" s="39"/>
      <c r="V2" s="39"/>
      <c r="W2" s="39"/>
      <c r="X2" s="39"/>
      <c r="Y2" s="39"/>
      <c r="Z2" s="39"/>
      <c r="AC2" s="39" t="s">
        <v>777</v>
      </c>
      <c r="AD2" s="39"/>
      <c r="AE2" s="39"/>
      <c r="AF2" s="39"/>
      <c r="AG2" s="39"/>
      <c r="AH2" s="39"/>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3</v>
      </c>
      <c r="C9" s="2">
        <f>IF(Data2!C11&gt;0,4-Data2!C11,"")</f>
        <v>2</v>
      </c>
      <c r="D9" s="2">
        <f>IF(Data2!D11&gt;0,4-Data2!D11,"")</f>
        <v>3</v>
      </c>
      <c r="E9" s="2">
        <f>IF(Data2!E11&gt;0,4-Data2!E11,"")</f>
        <v>1</v>
      </c>
      <c r="F9" s="2">
        <f>IF(Data2!F11&gt;0,Data2!F11-4,"")</f>
        <v>2</v>
      </c>
      <c r="G9" s="2">
        <f>IF(Data2!G11&gt;0,Data2!G11-4,"")</f>
        <v>2</v>
      </c>
      <c r="H9" s="2">
        <f>IF(Data2!H11&gt;0,Data2!H11-4,"")</f>
        <v>2</v>
      </c>
      <c r="I9" s="2">
        <f>IF(Data2!I11&gt;0,4-Data2!I11,"")</f>
        <v>3</v>
      </c>
      <c r="J9" s="2">
        <f>IF(Data2!J11&gt;0,4-Data2!J11,"")</f>
        <v>1</v>
      </c>
      <c r="K9" s="2">
        <f>IF(Data2!K11&gt;0,Data2!K11-4,"")</f>
        <v>2</v>
      </c>
      <c r="L9" s="2">
        <f>IF(Data2!L11&gt;0,4-Data2!L11,"")</f>
        <v>2</v>
      </c>
      <c r="M9" s="2">
        <f>IF(Data2!M11&gt;0,Data2!M11-4,"")</f>
        <v>2</v>
      </c>
      <c r="N9" s="2">
        <f>IF(Data2!N11&gt;0,Data2!N11-4,"")</f>
        <v>2</v>
      </c>
      <c r="O9" s="2">
        <f>IF(Data2!O11&gt;0,Data2!O11-4,"")</f>
        <v>1</v>
      </c>
      <c r="P9" s="2">
        <f>IF(Data2!P11&gt;0,Data2!P11-4,"")</f>
        <v>3</v>
      </c>
      <c r="Q9" s="2">
        <f>IF(Data2!Q11&gt;0,4-Data2!Q11,"")</f>
        <v>3</v>
      </c>
      <c r="R9" s="2">
        <f>IF(Data2!R11&gt;0,4-Data2!R11,"")</f>
        <v>3</v>
      </c>
      <c r="S9" s="2">
        <f>IF(Data2!S11&gt;0,4-Data2!S11,"")</f>
        <v>3</v>
      </c>
      <c r="T9" s="2">
        <f>IF(Data2!T11&gt;0,Data2!T11-4,"")</f>
        <v>2</v>
      </c>
      <c r="U9" s="2">
        <f>IF(Data2!U11&gt;0,4-Data2!U11,"")</f>
        <v>3</v>
      </c>
      <c r="V9" s="2">
        <f>IF(Data2!V11&gt;0,Data2!V11-4,"")</f>
        <v>2</v>
      </c>
      <c r="W9" s="2">
        <f>IF(Data2!W11&gt;0,4-Data2!W11,"")</f>
        <v>3</v>
      </c>
      <c r="X9" s="2">
        <f>IF(Data2!X11&gt;0,4-Data2!X11,"")</f>
        <v>2</v>
      </c>
      <c r="Y9" s="2">
        <f>IF(Data2!Y11&gt;0,4-Data2!Y11,"")</f>
        <v>3</v>
      </c>
      <c r="Z9" s="2">
        <f>IF(Data2!Z11&gt;0,Data2!Z11-4,"")</f>
        <v>2</v>
      </c>
      <c r="AC9" s="3">
        <f t="shared" si="0"/>
        <v>2.3333333333333335</v>
      </c>
      <c r="AD9" s="3">
        <f t="shared" si="1"/>
        <v>2.75</v>
      </c>
      <c r="AE9" s="3">
        <f t="shared" si="2"/>
        <v>2.5</v>
      </c>
      <c r="AF9" s="3">
        <f t="shared" si="3"/>
        <v>2.5</v>
      </c>
      <c r="AG9" s="3">
        <f t="shared" si="4"/>
        <v>2</v>
      </c>
      <c r="AH9" s="3">
        <f t="shared" si="5"/>
        <v>1.5</v>
      </c>
    </row>
    <row r="10" spans="1:34" x14ac:dyDescent="0.2">
      <c r="A10" s="2">
        <f>IF(Data2!A12&gt;0,Data2!A12-4,"")</f>
        <v>1</v>
      </c>
      <c r="B10" s="2">
        <f>IF(Data2!B12&gt;0,Data2!B12-4,"")</f>
        <v>3</v>
      </c>
      <c r="C10" s="2">
        <f>IF(Data2!C12&gt;0,4-Data2!C12,"")</f>
        <v>0</v>
      </c>
      <c r="D10" s="2">
        <f>IF(Data2!D12&gt;0,4-Data2!D12,"")</f>
        <v>3</v>
      </c>
      <c r="E10" s="2">
        <f>IF(Data2!E12&gt;0,4-Data2!E12,"")</f>
        <v>1</v>
      </c>
      <c r="F10" s="2">
        <f>IF(Data2!F12&gt;0,Data2!F12-4,"")</f>
        <v>1</v>
      </c>
      <c r="G10" s="2">
        <f>IF(Data2!G12&gt;0,Data2!G12-4,"")</f>
        <v>1</v>
      </c>
      <c r="H10" s="2">
        <f>IF(Data2!H12&gt;0,Data2!H12-4,"")</f>
        <v>3</v>
      </c>
      <c r="I10" s="2">
        <f>IF(Data2!I12&gt;0,4-Data2!I12,"")</f>
        <v>2</v>
      </c>
      <c r="J10" s="2">
        <f>IF(Data2!J12&gt;0,4-Data2!J12,"")</f>
        <v>0</v>
      </c>
      <c r="K10" s="2">
        <f>IF(Data2!K12&gt;0,Data2!K12-4,"")</f>
        <v>1</v>
      </c>
      <c r="L10" s="2">
        <f>IF(Data2!L12&gt;0,4-Data2!L12,"")</f>
        <v>2</v>
      </c>
      <c r="M10" s="2">
        <f>IF(Data2!M12&gt;0,Data2!M12-4,"")</f>
        <v>3</v>
      </c>
      <c r="N10" s="2">
        <f>IF(Data2!N12&gt;0,Data2!N12-4,"")</f>
        <v>1</v>
      </c>
      <c r="O10" s="2">
        <f>IF(Data2!O12&gt;0,Data2!O12-4,"")</f>
        <v>-1</v>
      </c>
      <c r="P10" s="2">
        <f>IF(Data2!P12&gt;0,Data2!P12-4,"")</f>
        <v>2</v>
      </c>
      <c r="Q10" s="2">
        <f>IF(Data2!Q12&gt;0,4-Data2!Q12,"")</f>
        <v>3</v>
      </c>
      <c r="R10" s="2">
        <f>IF(Data2!R12&gt;0,4-Data2!R12,"")</f>
        <v>2</v>
      </c>
      <c r="S10" s="2">
        <f>IF(Data2!S12&gt;0,4-Data2!S12,"")</f>
        <v>2</v>
      </c>
      <c r="T10" s="2">
        <f>IF(Data2!T12&gt;0,Data2!T12-4,"")</f>
        <v>2</v>
      </c>
      <c r="U10" s="2">
        <f>IF(Data2!U12&gt;0,4-Data2!U12,"")</f>
        <v>2</v>
      </c>
      <c r="V10" s="2">
        <f>IF(Data2!V12&gt;0,Data2!V12-4,"")</f>
        <v>2</v>
      </c>
      <c r="W10" s="2">
        <f>IF(Data2!W12&gt;0,4-Data2!W12,"")</f>
        <v>2</v>
      </c>
      <c r="X10" s="2">
        <f>IF(Data2!X12&gt;0,4-Data2!X12,"")</f>
        <v>1</v>
      </c>
      <c r="Y10" s="2">
        <f>IF(Data2!Y12&gt;0,4-Data2!Y12,"")</f>
        <v>3</v>
      </c>
      <c r="Z10" s="2">
        <f>IF(Data2!Z12&gt;0,Data2!Z12-4,"")</f>
        <v>0</v>
      </c>
      <c r="AC10" s="3">
        <f t="shared" si="0"/>
        <v>1.6666666666666667</v>
      </c>
      <c r="AD10" s="3">
        <f t="shared" si="1"/>
        <v>2.75</v>
      </c>
      <c r="AE10" s="3">
        <f t="shared" si="2"/>
        <v>2</v>
      </c>
      <c r="AF10" s="3">
        <f t="shared" si="3"/>
        <v>2.25</v>
      </c>
      <c r="AG10" s="3">
        <f t="shared" si="4"/>
        <v>1.25</v>
      </c>
      <c r="AH10" s="3">
        <f t="shared" si="5"/>
        <v>-0.25</v>
      </c>
    </row>
    <row r="11" spans="1:34" x14ac:dyDescent="0.2">
      <c r="A11" s="2">
        <f>IF(Data2!A13&gt;0,Data2!A13-4,"")</f>
        <v>-1</v>
      </c>
      <c r="B11" s="2">
        <f>IF(Data2!B13&gt;0,Data2!B13-4,"")</f>
        <v>3</v>
      </c>
      <c r="C11" s="2">
        <f>IF(Data2!C13&gt;0,4-Data2!C13,"")</f>
        <v>2</v>
      </c>
      <c r="D11" s="2">
        <f>IF(Data2!D13&gt;0,4-Data2!D13,"")</f>
        <v>3</v>
      </c>
      <c r="E11" s="2">
        <f>IF(Data2!E13&gt;0,4-Data2!E13,"")</f>
        <v>3</v>
      </c>
      <c r="F11" s="2">
        <f>IF(Data2!F13&gt;0,Data2!F13-4,"")</f>
        <v>1</v>
      </c>
      <c r="G11" s="2">
        <f>IF(Data2!G13&gt;0,Data2!G13-4,"")</f>
        <v>2</v>
      </c>
      <c r="H11" s="2">
        <f>IF(Data2!H13&gt;0,Data2!H13-4,"")</f>
        <v>3</v>
      </c>
      <c r="I11" s="2">
        <f>IF(Data2!I13&gt;0,4-Data2!I13,"")</f>
        <v>3</v>
      </c>
      <c r="J11" s="2">
        <f>IF(Data2!J13&gt;0,4-Data2!J13,"")</f>
        <v>1</v>
      </c>
      <c r="K11" s="2">
        <f>IF(Data2!K13&gt;0,Data2!K13-4,"")</f>
        <v>3</v>
      </c>
      <c r="L11" s="2">
        <f>IF(Data2!L13&gt;0,4-Data2!L13,"")</f>
        <v>2</v>
      </c>
      <c r="M11" s="2">
        <f>IF(Data2!M13&gt;0,Data2!M13-4,"")</f>
        <v>3</v>
      </c>
      <c r="N11" s="2">
        <f>IF(Data2!N13&gt;0,Data2!N13-4,"")</f>
        <v>2</v>
      </c>
      <c r="O11" s="2">
        <f>IF(Data2!O13&gt;0,Data2!O13-4,"")</f>
        <v>-1</v>
      </c>
      <c r="P11" s="2">
        <f>IF(Data2!P13&gt;0,Data2!P13-4,"")</f>
        <v>1</v>
      </c>
      <c r="Q11" s="2">
        <f>IF(Data2!Q13&gt;0,4-Data2!Q13,"")</f>
        <v>3</v>
      </c>
      <c r="R11" s="2">
        <f>IF(Data2!R13&gt;0,4-Data2!R13,"")</f>
        <v>3</v>
      </c>
      <c r="S11" s="2">
        <f>IF(Data2!S13&gt;0,4-Data2!S13,"")</f>
        <v>3</v>
      </c>
      <c r="T11" s="2">
        <f>IF(Data2!T13&gt;0,Data2!T13-4,"")</f>
        <v>2</v>
      </c>
      <c r="U11" s="2">
        <f>IF(Data2!U13&gt;0,4-Data2!U13,"")</f>
        <v>3</v>
      </c>
      <c r="V11" s="2">
        <f>IF(Data2!V13&gt;0,Data2!V13-4,"")</f>
        <v>3</v>
      </c>
      <c r="W11" s="2">
        <f>IF(Data2!W13&gt;0,4-Data2!W13,"")</f>
        <v>-1</v>
      </c>
      <c r="X11" s="2">
        <f>IF(Data2!X13&gt;0,4-Data2!X13,"")</f>
        <v>1</v>
      </c>
      <c r="Y11" s="2">
        <f>IF(Data2!Y13&gt;0,4-Data2!Y13,"")</f>
        <v>3</v>
      </c>
      <c r="Z11" s="2">
        <f>IF(Data2!Z13&gt;0,Data2!Z13-4,"")</f>
        <v>1</v>
      </c>
      <c r="AC11" s="3">
        <f t="shared" si="0"/>
        <v>1.3333333333333333</v>
      </c>
      <c r="AD11" s="3">
        <f t="shared" si="1"/>
        <v>3</v>
      </c>
      <c r="AE11" s="3">
        <f t="shared" si="2"/>
        <v>1.75</v>
      </c>
      <c r="AF11" s="3">
        <f t="shared" si="3"/>
        <v>3</v>
      </c>
      <c r="AG11" s="3">
        <f t="shared" si="4"/>
        <v>2.25</v>
      </c>
      <c r="AH11" s="3">
        <f t="shared" si="5"/>
        <v>0.75</v>
      </c>
    </row>
    <row r="12" spans="1:34" x14ac:dyDescent="0.2">
      <c r="A12" s="2">
        <f>IF(Data2!A14&gt;0,Data2!A14-4,"")</f>
        <v>0</v>
      </c>
      <c r="B12" s="2">
        <f>IF(Data2!B14&gt;0,Data2!B14-4,"")</f>
        <v>2</v>
      </c>
      <c r="C12" s="2">
        <f>IF(Data2!C14&gt;0,4-Data2!C14,"")</f>
        <v>0</v>
      </c>
      <c r="D12" s="2">
        <f>IF(Data2!D14&gt;0,4-Data2!D14,"")</f>
        <v>1</v>
      </c>
      <c r="E12" s="2">
        <f>IF(Data2!E14&gt;0,4-Data2!E14,"")</f>
        <v>2</v>
      </c>
      <c r="F12" s="2">
        <f>IF(Data2!F14&gt;0,Data2!F14-4,"")</f>
        <v>-1</v>
      </c>
      <c r="G12" s="2">
        <f>IF(Data2!G14&gt;0,Data2!G14-4,"")</f>
        <v>0</v>
      </c>
      <c r="H12" s="2">
        <f>IF(Data2!H14&gt;0,Data2!H14-4,"")</f>
        <v>2</v>
      </c>
      <c r="I12" s="2">
        <f>IF(Data2!I14&gt;0,4-Data2!I14,"")</f>
        <v>0</v>
      </c>
      <c r="J12" s="2">
        <f>IF(Data2!J14&gt;0,4-Data2!J14,"")</f>
        <v>1</v>
      </c>
      <c r="K12" s="2">
        <f>IF(Data2!K14&gt;0,Data2!K14-4,"")</f>
        <v>0</v>
      </c>
      <c r="L12" s="2">
        <f>IF(Data2!L14&gt;0,4-Data2!L14,"")</f>
        <v>0</v>
      </c>
      <c r="M12" s="2">
        <f>IF(Data2!M14&gt;0,Data2!M14-4,"")</f>
        <v>1</v>
      </c>
      <c r="N12" s="2">
        <f>IF(Data2!N14&gt;0,Data2!N14-4,"")</f>
        <v>1</v>
      </c>
      <c r="O12" s="2">
        <f>IF(Data2!O14&gt;0,Data2!O14-4,"")</f>
        <v>0</v>
      </c>
      <c r="P12" s="2">
        <f>IF(Data2!P14&gt;0,Data2!P14-4,"")</f>
        <v>0</v>
      </c>
      <c r="Q12" s="2">
        <f>IF(Data2!Q14&gt;0,4-Data2!Q14,"")</f>
        <v>1</v>
      </c>
      <c r="R12" s="2">
        <f>IF(Data2!R14&gt;0,4-Data2!R14,"")</f>
        <v>2</v>
      </c>
      <c r="S12" s="2">
        <f>IF(Data2!S14&gt;0,4-Data2!S14,"")</f>
        <v>-2</v>
      </c>
      <c r="T12" s="2">
        <f>IF(Data2!T14&gt;0,Data2!T14-4,"")</f>
        <v>0</v>
      </c>
      <c r="U12" s="2">
        <f>IF(Data2!U14&gt;0,4-Data2!U14,"")</f>
        <v>2</v>
      </c>
      <c r="V12" s="2">
        <f>IF(Data2!V14&gt;0,Data2!V14-4,"")</f>
        <v>0</v>
      </c>
      <c r="W12" s="2">
        <f>IF(Data2!W14&gt;0,4-Data2!W14,"")</f>
        <v>2</v>
      </c>
      <c r="X12" s="2">
        <f>IF(Data2!X14&gt;0,4-Data2!X14,"")</f>
        <v>0</v>
      </c>
      <c r="Y12" s="2">
        <f>IF(Data2!Y14&gt;0,4-Data2!Y14,"")</f>
        <v>1</v>
      </c>
      <c r="Z12" s="2">
        <f>IF(Data2!Z14&gt;0,Data2!Z14-4,"")</f>
        <v>1</v>
      </c>
      <c r="AC12" s="3">
        <f t="shared" si="0"/>
        <v>0.33333333333333331</v>
      </c>
      <c r="AD12" s="3">
        <f t="shared" si="1"/>
        <v>1.5</v>
      </c>
      <c r="AE12" s="3">
        <f t="shared" si="2"/>
        <v>0.5</v>
      </c>
      <c r="AF12" s="3">
        <f t="shared" si="3"/>
        <v>0.25</v>
      </c>
      <c r="AG12" s="3">
        <f t="shared" si="4"/>
        <v>0.75</v>
      </c>
      <c r="AH12" s="3">
        <f t="shared" si="5"/>
        <v>0.5</v>
      </c>
    </row>
    <row r="13" spans="1:34" x14ac:dyDescent="0.2">
      <c r="A13" s="2">
        <f>IF(Data2!A15&gt;0,Data2!A15-4,"")</f>
        <v>0</v>
      </c>
      <c r="B13" s="2">
        <f>IF(Data2!B15&gt;0,Data2!B15-4,"")</f>
        <v>3</v>
      </c>
      <c r="C13" s="2">
        <f>IF(Data2!C15&gt;0,4-Data2!C15,"")</f>
        <v>1</v>
      </c>
      <c r="D13" s="2">
        <f>IF(Data2!D15&gt;0,4-Data2!D15,"")</f>
        <v>2</v>
      </c>
      <c r="E13" s="2">
        <f>IF(Data2!E15&gt;0,4-Data2!E15,"")</f>
        <v>-2</v>
      </c>
      <c r="F13" s="2">
        <f>IF(Data2!F15&gt;0,Data2!F15-4,"")</f>
        <v>0</v>
      </c>
      <c r="G13" s="2">
        <f>IF(Data2!G15&gt;0,Data2!G15-4,"")</f>
        <v>-1</v>
      </c>
      <c r="H13" s="2">
        <f>IF(Data2!H15&gt;0,Data2!H15-4,"")</f>
        <v>-2</v>
      </c>
      <c r="I13" s="2">
        <f>IF(Data2!I15&gt;0,4-Data2!I15,"")</f>
        <v>3</v>
      </c>
      <c r="J13" s="2">
        <f>IF(Data2!J15&gt;0,4-Data2!J15,"")</f>
        <v>-2</v>
      </c>
      <c r="K13" s="2">
        <f>IF(Data2!K15&gt;0,Data2!K15-4,"")</f>
        <v>3</v>
      </c>
      <c r="L13" s="2">
        <f>IF(Data2!L15&gt;0,4-Data2!L15,"")</f>
        <v>-1</v>
      </c>
      <c r="M13" s="2">
        <f>IF(Data2!M15&gt;0,Data2!M15-4,"")</f>
        <v>3</v>
      </c>
      <c r="N13" s="2">
        <f>IF(Data2!N15&gt;0,Data2!N15-4,"")</f>
        <v>0</v>
      </c>
      <c r="O13" s="2">
        <f>IF(Data2!O15&gt;0,Data2!O15-4,"")</f>
        <v>-2</v>
      </c>
      <c r="P13" s="2">
        <f>IF(Data2!P15&gt;0,Data2!P15-4,"")</f>
        <v>1</v>
      </c>
      <c r="Q13" s="2">
        <f>IF(Data2!Q15&gt;0,4-Data2!Q15,"")</f>
        <v>-3</v>
      </c>
      <c r="R13" s="2">
        <f>IF(Data2!R15&gt;0,4-Data2!R15,"")</f>
        <v>-1</v>
      </c>
      <c r="S13" s="2">
        <f>IF(Data2!S15&gt;0,4-Data2!S15,"")</f>
        <v>-1</v>
      </c>
      <c r="T13" s="2">
        <f>IF(Data2!T15&gt;0,Data2!T15-4,"")</f>
        <v>1</v>
      </c>
      <c r="U13" s="2">
        <f>IF(Data2!U15&gt;0,4-Data2!U15,"")</f>
        <v>-2</v>
      </c>
      <c r="V13" s="2">
        <f>IF(Data2!V15&gt;0,Data2!V15-4,"")</f>
        <v>-1</v>
      </c>
      <c r="W13" s="2">
        <f>IF(Data2!W15&gt;0,4-Data2!W15,"")</f>
        <v>0</v>
      </c>
      <c r="X13" s="2">
        <f>IF(Data2!X15&gt;0,4-Data2!X15,"")</f>
        <v>-2</v>
      </c>
      <c r="Y13" s="2">
        <f>IF(Data2!Y15&gt;0,4-Data2!Y15,"")</f>
        <v>0</v>
      </c>
      <c r="Z13" s="2">
        <f>IF(Data2!Z15&gt;0,Data2!Z15-4,"")</f>
        <v>-2</v>
      </c>
      <c r="AC13" s="3">
        <f t="shared" si="0"/>
        <v>-0.33333333333333331</v>
      </c>
      <c r="AD13" s="3">
        <f t="shared" si="1"/>
        <v>1.5</v>
      </c>
      <c r="AE13" s="3">
        <f t="shared" si="2"/>
        <v>0.75</v>
      </c>
      <c r="AF13" s="3">
        <f t="shared" si="3"/>
        <v>-0.75</v>
      </c>
      <c r="AG13" s="3">
        <f t="shared" si="4"/>
        <v>-1</v>
      </c>
      <c r="AH13" s="3">
        <f t="shared" si="5"/>
        <v>-1.25</v>
      </c>
    </row>
    <row r="14" spans="1:34" x14ac:dyDescent="0.2">
      <c r="A14" s="2">
        <f>IF(Data2!A16&gt;0,Data2!A16-4,"")</f>
        <v>2</v>
      </c>
      <c r="B14" s="2">
        <f>IF(Data2!B16&gt;0,Data2!B16-4,"")</f>
        <v>1</v>
      </c>
      <c r="C14" s="2">
        <f>IF(Data2!C16&gt;0,4-Data2!C16,"")</f>
        <v>2</v>
      </c>
      <c r="D14" s="2">
        <f>IF(Data2!D16&gt;0,4-Data2!D16,"")</f>
        <v>0</v>
      </c>
      <c r="E14" s="2">
        <f>IF(Data2!E16&gt;0,4-Data2!E16,"")</f>
        <v>2</v>
      </c>
      <c r="F14" s="2">
        <f>IF(Data2!F16&gt;0,Data2!F16-4,"")</f>
        <v>2</v>
      </c>
      <c r="G14" s="2">
        <f>IF(Data2!G16&gt;0,Data2!G16-4,"")</f>
        <v>2</v>
      </c>
      <c r="H14" s="2">
        <f>IF(Data2!H16&gt;0,Data2!H16-4,"")</f>
        <v>2</v>
      </c>
      <c r="I14" s="2">
        <f>IF(Data2!I16&gt;0,4-Data2!I16,"")</f>
        <v>3</v>
      </c>
      <c r="J14" s="2">
        <f>IF(Data2!J16&gt;0,4-Data2!J16,"")</f>
        <v>2</v>
      </c>
      <c r="K14" s="2">
        <f>IF(Data2!K16&gt;0,Data2!K16-4,"")</f>
        <v>2</v>
      </c>
      <c r="L14" s="2">
        <f>IF(Data2!L16&gt;0,4-Data2!L16,"")</f>
        <v>3</v>
      </c>
      <c r="M14" s="2">
        <f>IF(Data2!M16&gt;0,Data2!M16-4,"")</f>
        <v>0</v>
      </c>
      <c r="N14" s="2">
        <f>IF(Data2!N16&gt;0,Data2!N16-4,"")</f>
        <v>2</v>
      </c>
      <c r="O14" s="2">
        <f>IF(Data2!O16&gt;0,Data2!O16-4,"")</f>
        <v>1</v>
      </c>
      <c r="P14" s="2">
        <f>IF(Data2!P16&gt;0,Data2!P16-4,"")</f>
        <v>2</v>
      </c>
      <c r="Q14" s="2">
        <f>IF(Data2!Q16&gt;0,4-Data2!Q16,"")</f>
        <v>1</v>
      </c>
      <c r="R14" s="2">
        <f>IF(Data2!R16&gt;0,4-Data2!R16,"")</f>
        <v>3</v>
      </c>
      <c r="S14" s="2">
        <f>IF(Data2!S16&gt;0,4-Data2!S16,"")</f>
        <v>2</v>
      </c>
      <c r="T14" s="2">
        <f>IF(Data2!T16&gt;0,Data2!T16-4,"")</f>
        <v>2</v>
      </c>
      <c r="U14" s="2">
        <f>IF(Data2!U16&gt;0,4-Data2!U16,"")</f>
        <v>1</v>
      </c>
      <c r="V14" s="2">
        <f>IF(Data2!V16&gt;0,Data2!V16-4,"")</f>
        <v>3</v>
      </c>
      <c r="W14" s="2">
        <f>IF(Data2!W16&gt;0,4-Data2!W16,"")</f>
        <v>3</v>
      </c>
      <c r="X14" s="2">
        <f>IF(Data2!X16&gt;0,4-Data2!X16,"")</f>
        <v>3</v>
      </c>
      <c r="Y14" s="2">
        <f>IF(Data2!Y16&gt;0,4-Data2!Y16,"")</f>
        <v>2</v>
      </c>
      <c r="Z14" s="2">
        <f>IF(Data2!Z16&gt;0,Data2!Z16-4,"")</f>
        <v>2</v>
      </c>
      <c r="AC14" s="3">
        <f t="shared" si="0"/>
        <v>2.3333333333333335</v>
      </c>
      <c r="AD14" s="3">
        <f t="shared" si="1"/>
        <v>0.5</v>
      </c>
      <c r="AE14" s="3">
        <f t="shared" si="2"/>
        <v>2.75</v>
      </c>
      <c r="AF14" s="3">
        <f t="shared" si="3"/>
        <v>1.75</v>
      </c>
      <c r="AG14" s="3">
        <f t="shared" si="4"/>
        <v>2.25</v>
      </c>
      <c r="AH14" s="3">
        <f t="shared" si="5"/>
        <v>1.75</v>
      </c>
    </row>
    <row r="15" spans="1:34" x14ac:dyDescent="0.2">
      <c r="A15" s="2">
        <f>IF(Data2!A17&gt;0,Data2!A17-4,"")</f>
        <v>1</v>
      </c>
      <c r="B15" s="2">
        <f>IF(Data2!B17&gt;0,Data2!B17-4,"")</f>
        <v>1</v>
      </c>
      <c r="C15" s="2">
        <f>IF(Data2!C17&gt;0,4-Data2!C17,"")</f>
        <v>0</v>
      </c>
      <c r="D15" s="2">
        <f>IF(Data2!D17&gt;0,4-Data2!D17,"")</f>
        <v>2</v>
      </c>
      <c r="E15" s="2">
        <f>IF(Data2!E17&gt;0,4-Data2!E17,"")</f>
        <v>1</v>
      </c>
      <c r="F15" s="2">
        <f>IF(Data2!F17&gt;0,Data2!F17-4,"")</f>
        <v>0</v>
      </c>
      <c r="G15" s="2">
        <f>IF(Data2!G17&gt;0,Data2!G17-4,"")</f>
        <v>1</v>
      </c>
      <c r="H15" s="2">
        <f>IF(Data2!H17&gt;0,Data2!H17-4,"")</f>
        <v>1</v>
      </c>
      <c r="I15" s="2">
        <f>IF(Data2!I17&gt;0,4-Data2!I17,"")</f>
        <v>3</v>
      </c>
      <c r="J15" s="2">
        <f>IF(Data2!J17&gt;0,4-Data2!J17,"")</f>
        <v>-1</v>
      </c>
      <c r="K15" s="2">
        <f>IF(Data2!K17&gt;0,Data2!K17-4,"")</f>
        <v>0</v>
      </c>
      <c r="L15" s="2">
        <f>IF(Data2!L17&gt;0,4-Data2!L17,"")</f>
        <v>1</v>
      </c>
      <c r="M15" s="2">
        <f>IF(Data2!M17&gt;0,Data2!M17-4,"")</f>
        <v>1</v>
      </c>
      <c r="N15" s="2">
        <f>IF(Data2!N17&gt;0,Data2!N17-4,"")</f>
        <v>1</v>
      </c>
      <c r="O15" s="2">
        <f>IF(Data2!O17&gt;0,Data2!O17-4,"")</f>
        <v>-2</v>
      </c>
      <c r="P15" s="2">
        <f>IF(Data2!P17&gt;0,Data2!P17-4,"")</f>
        <v>1</v>
      </c>
      <c r="Q15" s="2">
        <f>IF(Data2!Q17&gt;0,4-Data2!Q17,"")</f>
        <v>2</v>
      </c>
      <c r="R15" s="2">
        <f>IF(Data2!R17&gt;0,4-Data2!R17,"")</f>
        <v>1</v>
      </c>
      <c r="S15" s="2">
        <f>IF(Data2!S17&gt;0,4-Data2!S17,"")</f>
        <v>2</v>
      </c>
      <c r="T15" s="2">
        <f>IF(Data2!T17&gt;0,Data2!T17-4,"")</f>
        <v>1</v>
      </c>
      <c r="U15" s="2">
        <f>IF(Data2!U17&gt;0,4-Data2!U17,"")</f>
        <v>0</v>
      </c>
      <c r="V15" s="2">
        <f>IF(Data2!V17&gt;0,Data2!V17-4,"")</f>
        <v>1</v>
      </c>
      <c r="W15" s="2">
        <f>IF(Data2!W17&gt;0,4-Data2!W17,"")</f>
        <v>2</v>
      </c>
      <c r="X15" s="2">
        <f>IF(Data2!X17&gt;0,4-Data2!X17,"")</f>
        <v>2</v>
      </c>
      <c r="Y15" s="2">
        <f>IF(Data2!Y17&gt;0,4-Data2!Y17,"")</f>
        <v>1</v>
      </c>
      <c r="Z15" s="2">
        <f>IF(Data2!Z17&gt;0,Data2!Z17-4,"")</f>
        <v>-2</v>
      </c>
      <c r="AC15" s="3">
        <f t="shared" si="0"/>
        <v>1.1666666666666667</v>
      </c>
      <c r="AD15" s="3">
        <f t="shared" si="1"/>
        <v>1</v>
      </c>
      <c r="AE15" s="3">
        <f t="shared" si="2"/>
        <v>1.75</v>
      </c>
      <c r="AF15" s="3">
        <f t="shared" si="3"/>
        <v>1.25</v>
      </c>
      <c r="AG15" s="3">
        <f t="shared" si="4"/>
        <v>0.75</v>
      </c>
      <c r="AH15" s="3">
        <f t="shared" si="5"/>
        <v>-1.25</v>
      </c>
    </row>
    <row r="16" spans="1:34" x14ac:dyDescent="0.2">
      <c r="A16" s="2">
        <f>IF(Data2!A18&gt;0,Data2!A18-4,"")</f>
        <v>0</v>
      </c>
      <c r="B16" s="2">
        <f>IF(Data2!B18&gt;0,Data2!B18-4,"")</f>
        <v>3</v>
      </c>
      <c r="C16" s="2">
        <f>IF(Data2!C18&gt;0,4-Data2!C18,"")</f>
        <v>1</v>
      </c>
      <c r="D16" s="2">
        <f>IF(Data2!D18&gt;0,4-Data2!D18,"")</f>
        <v>3</v>
      </c>
      <c r="E16" s="2">
        <f>IF(Data2!E18&gt;0,4-Data2!E18,"")</f>
        <v>1</v>
      </c>
      <c r="F16" s="2">
        <f>IF(Data2!F18&gt;0,Data2!F18-4,"")</f>
        <v>0</v>
      </c>
      <c r="G16" s="2">
        <f>IF(Data2!G18&gt;0,Data2!G18-4,"")</f>
        <v>0</v>
      </c>
      <c r="H16" s="2">
        <f>IF(Data2!H18&gt;0,Data2!H18-4,"")</f>
        <v>2</v>
      </c>
      <c r="I16" s="2">
        <f>IF(Data2!I18&gt;0,4-Data2!I18,"")</f>
        <v>3</v>
      </c>
      <c r="J16" s="2">
        <f>IF(Data2!J18&gt;0,4-Data2!J18,"")</f>
        <v>0</v>
      </c>
      <c r="K16" s="2">
        <f>IF(Data2!K18&gt;0,Data2!K18-4,"")</f>
        <v>2</v>
      </c>
      <c r="L16" s="2">
        <f>IF(Data2!L18&gt;0,4-Data2!L18,"")</f>
        <v>1</v>
      </c>
      <c r="M16" s="2">
        <f>IF(Data2!M18&gt;0,Data2!M18-4,"")</f>
        <v>2</v>
      </c>
      <c r="N16" s="2">
        <f>IF(Data2!N18&gt;0,Data2!N18-4,"")</f>
        <v>2</v>
      </c>
      <c r="O16" s="2">
        <f>IF(Data2!O18&gt;0,Data2!O18-4,"")</f>
        <v>0</v>
      </c>
      <c r="P16" s="2">
        <f>IF(Data2!P18&gt;0,Data2!P18-4,"")</f>
        <v>1</v>
      </c>
      <c r="Q16" s="2">
        <f>IF(Data2!Q18&gt;0,4-Data2!Q18,"")</f>
        <v>2</v>
      </c>
      <c r="R16" s="2">
        <f>IF(Data2!R18&gt;0,4-Data2!R18,"")</f>
        <v>1</v>
      </c>
      <c r="S16" s="2">
        <f>IF(Data2!S18&gt;0,4-Data2!S18,"")</f>
        <v>3</v>
      </c>
      <c r="T16" s="2">
        <f>IF(Data2!T18&gt;0,Data2!T18-4,"")</f>
        <v>2</v>
      </c>
      <c r="U16" s="2">
        <f>IF(Data2!U18&gt;0,4-Data2!U18,"")</f>
        <v>3</v>
      </c>
      <c r="V16" s="2">
        <f>IF(Data2!V18&gt;0,Data2!V18-4,"")</f>
        <v>2</v>
      </c>
      <c r="W16" s="2">
        <f>IF(Data2!W18&gt;0,4-Data2!W18,"")</f>
        <v>2</v>
      </c>
      <c r="X16" s="2">
        <f>IF(Data2!X18&gt;0,4-Data2!X18,"")</f>
        <v>1</v>
      </c>
      <c r="Y16" s="2">
        <f>IF(Data2!Y18&gt;0,4-Data2!Y18,"")</f>
        <v>1</v>
      </c>
      <c r="Z16" s="2">
        <f>IF(Data2!Z18&gt;0,Data2!Z18-4,"")</f>
        <v>0</v>
      </c>
      <c r="AC16" s="3">
        <f t="shared" si="0"/>
        <v>1</v>
      </c>
      <c r="AD16" s="3">
        <f t="shared" si="1"/>
        <v>2.75</v>
      </c>
      <c r="AE16" s="3">
        <f t="shared" si="2"/>
        <v>2.25</v>
      </c>
      <c r="AF16" s="3">
        <f t="shared" si="3"/>
        <v>2.25</v>
      </c>
      <c r="AG16" s="3">
        <f t="shared" si="4"/>
        <v>0.5</v>
      </c>
      <c r="AH16" s="3">
        <f t="shared" si="5"/>
        <v>0.25</v>
      </c>
    </row>
    <row r="17" spans="1:34" x14ac:dyDescent="0.2">
      <c r="A17" s="2">
        <f>IF(Data2!A19&gt;0,Data2!A19-4,"")</f>
        <v>2</v>
      </c>
      <c r="B17" s="2">
        <f>IF(Data2!B19&gt;0,Data2!B19-4,"")</f>
        <v>2</v>
      </c>
      <c r="C17" s="2">
        <f>IF(Data2!C19&gt;0,4-Data2!C19,"")</f>
        <v>1</v>
      </c>
      <c r="D17" s="2">
        <f>IF(Data2!D19&gt;0,4-Data2!D19,"")</f>
        <v>2</v>
      </c>
      <c r="E17" s="2">
        <f>IF(Data2!E19&gt;0,4-Data2!E19,"")</f>
        <v>2</v>
      </c>
      <c r="F17" s="2">
        <f>IF(Data2!F19&gt;0,Data2!F19-4,"")</f>
        <v>2</v>
      </c>
      <c r="G17" s="2">
        <f>IF(Data2!G19&gt;0,Data2!G19-4,"")</f>
        <v>1</v>
      </c>
      <c r="H17" s="2">
        <f>IF(Data2!H19&gt;0,Data2!H19-4,"")</f>
        <v>2</v>
      </c>
      <c r="I17" s="2">
        <f>IF(Data2!I19&gt;0,4-Data2!I19,"")</f>
        <v>3</v>
      </c>
      <c r="J17" s="2">
        <f>IF(Data2!J19&gt;0,4-Data2!J19,"")</f>
        <v>1</v>
      </c>
      <c r="K17" s="2">
        <f>IF(Data2!K19&gt;0,Data2!K19-4,"")</f>
        <v>1</v>
      </c>
      <c r="L17" s="2">
        <f>IF(Data2!L19&gt;0,4-Data2!L19,"")</f>
        <v>2</v>
      </c>
      <c r="M17" s="2">
        <f>IF(Data2!M19&gt;0,Data2!M19-4,"")</f>
        <v>2</v>
      </c>
      <c r="N17" s="2">
        <f>IF(Data2!N19&gt;0,Data2!N19-4,"")</f>
        <v>3</v>
      </c>
      <c r="O17" s="2">
        <f>IF(Data2!O19&gt;0,Data2!O19-4,"")</f>
        <v>2</v>
      </c>
      <c r="P17" s="2">
        <f>IF(Data2!P19&gt;0,Data2!P19-4,"")</f>
        <v>3</v>
      </c>
      <c r="Q17" s="2">
        <f>IF(Data2!Q19&gt;0,4-Data2!Q19,"")</f>
        <v>2</v>
      </c>
      <c r="R17" s="2">
        <f>IF(Data2!R19&gt;0,4-Data2!R19,"")</f>
        <v>1</v>
      </c>
      <c r="S17" s="2">
        <f>IF(Data2!S19&gt;0,4-Data2!S19,"")</f>
        <v>3</v>
      </c>
      <c r="T17" s="2">
        <f>IF(Data2!T19&gt;0,Data2!T19-4,"")</f>
        <v>3</v>
      </c>
      <c r="U17" s="2">
        <f>IF(Data2!U19&gt;0,4-Data2!U19,"")</f>
        <v>1</v>
      </c>
      <c r="V17" s="2">
        <f>IF(Data2!V19&gt;0,Data2!V19-4,"")</f>
        <v>2</v>
      </c>
      <c r="W17" s="2">
        <f>IF(Data2!W19&gt;0,4-Data2!W19,"")</f>
        <v>2</v>
      </c>
      <c r="X17" s="2">
        <f>IF(Data2!X19&gt;0,4-Data2!X19,"")</f>
        <v>2</v>
      </c>
      <c r="Y17" s="2">
        <f>IF(Data2!Y19&gt;0,4-Data2!Y19,"")</f>
        <v>3</v>
      </c>
      <c r="Z17" s="2">
        <f>IF(Data2!Z19&gt;0,Data2!Z19-4,"")</f>
        <v>1</v>
      </c>
      <c r="AC17" s="3">
        <f t="shared" si="0"/>
        <v>2.5</v>
      </c>
      <c r="AD17" s="3">
        <f t="shared" si="1"/>
        <v>1.75</v>
      </c>
      <c r="AE17" s="3">
        <f t="shared" si="2"/>
        <v>2.5</v>
      </c>
      <c r="AF17" s="3">
        <f t="shared" si="3"/>
        <v>2</v>
      </c>
      <c r="AG17" s="3">
        <f t="shared" si="4"/>
        <v>1.5</v>
      </c>
      <c r="AH17" s="3">
        <f t="shared" si="5"/>
        <v>1.25</v>
      </c>
    </row>
    <row r="18" spans="1:34" x14ac:dyDescent="0.2">
      <c r="A18" s="2">
        <f>IF(Data2!A20&gt;0,Data2!A20-4,"")</f>
        <v>1</v>
      </c>
      <c r="B18" s="2">
        <f>IF(Data2!B20&gt;0,Data2!B20-4,"")</f>
        <v>1</v>
      </c>
      <c r="C18" s="2">
        <f>IF(Data2!C20&gt;0,4-Data2!C20,"")</f>
        <v>1</v>
      </c>
      <c r="D18" s="2">
        <f>IF(Data2!D20&gt;0,4-Data2!D20,"")</f>
        <v>3</v>
      </c>
      <c r="E18" s="2">
        <f>IF(Data2!E20&gt;0,4-Data2!E20,"")</f>
        <v>1</v>
      </c>
      <c r="F18" s="2">
        <f>IF(Data2!F20&gt;0,Data2!F20-4,"")</f>
        <v>1</v>
      </c>
      <c r="G18" s="2">
        <f>IF(Data2!G20&gt;0,Data2!G20-4,"")</f>
        <v>1</v>
      </c>
      <c r="H18" s="2">
        <f>IF(Data2!H20&gt;0,Data2!H20-4,"")</f>
        <v>2</v>
      </c>
      <c r="I18" s="2">
        <f>IF(Data2!I20&gt;0,4-Data2!I20,"")</f>
        <v>2</v>
      </c>
      <c r="J18" s="2">
        <f>IF(Data2!J20&gt;0,4-Data2!J20,"")</f>
        <v>-2</v>
      </c>
      <c r="K18" s="2">
        <f>IF(Data2!K20&gt;0,Data2!K20-4,"")</f>
        <v>1</v>
      </c>
      <c r="L18" s="2">
        <f>IF(Data2!L20&gt;0,4-Data2!L20,"")</f>
        <v>2</v>
      </c>
      <c r="M18" s="2">
        <f>IF(Data2!M20&gt;0,Data2!M20-4,"")</f>
        <v>2</v>
      </c>
      <c r="N18" s="2">
        <f>IF(Data2!N20&gt;0,Data2!N20-4,"")</f>
        <v>0</v>
      </c>
      <c r="O18" s="2">
        <f>IF(Data2!O20&gt;0,Data2!O20-4,"")</f>
        <v>-2</v>
      </c>
      <c r="P18" s="2">
        <f>IF(Data2!P20&gt;0,Data2!P20-4,"")</f>
        <v>0</v>
      </c>
      <c r="Q18" s="2">
        <f>IF(Data2!Q20&gt;0,4-Data2!Q20,"")</f>
        <v>2</v>
      </c>
      <c r="R18" s="2">
        <f>IF(Data2!R20&gt;0,4-Data2!R20,"")</f>
        <v>0</v>
      </c>
      <c r="S18" s="2">
        <f>IF(Data2!S20&gt;0,4-Data2!S20,"")</f>
        <v>2</v>
      </c>
      <c r="T18" s="2">
        <f>IF(Data2!T20&gt;0,Data2!T20-4,"")</f>
        <v>1</v>
      </c>
      <c r="U18" s="2">
        <f>IF(Data2!U20&gt;0,4-Data2!U20,"")</f>
        <v>2</v>
      </c>
      <c r="V18" s="2">
        <f>IF(Data2!V20&gt;0,Data2!V20-4,"")</f>
        <v>2</v>
      </c>
      <c r="W18" s="2">
        <f>IF(Data2!W20&gt;0,4-Data2!W20,"")</f>
        <v>2</v>
      </c>
      <c r="X18" s="2">
        <f>IF(Data2!X20&gt;0,4-Data2!X20,"")</f>
        <v>1</v>
      </c>
      <c r="Y18" s="2">
        <f>IF(Data2!Y20&gt;0,4-Data2!Y20,"")</f>
        <v>2</v>
      </c>
      <c r="Z18" s="2">
        <f>IF(Data2!Z20&gt;0,Data2!Z20-4,"")</f>
        <v>-2</v>
      </c>
      <c r="AC18" s="3">
        <f t="shared" si="0"/>
        <v>1</v>
      </c>
      <c r="AD18" s="3">
        <f t="shared" si="1"/>
        <v>2</v>
      </c>
      <c r="AE18" s="3">
        <f t="shared" si="2"/>
        <v>1.75</v>
      </c>
      <c r="AF18" s="3">
        <f t="shared" si="3"/>
        <v>1.75</v>
      </c>
      <c r="AG18" s="3">
        <f t="shared" si="4"/>
        <v>0.75</v>
      </c>
      <c r="AH18" s="3">
        <f t="shared" si="5"/>
        <v>-1.25</v>
      </c>
    </row>
    <row r="19" spans="1:34" x14ac:dyDescent="0.2">
      <c r="A19" s="2">
        <f>IF(Data2!A21&gt;0,Data2!A21-4,"")</f>
        <v>2</v>
      </c>
      <c r="B19" s="2">
        <f>IF(Data2!B21&gt;0,Data2!B21-4,"")</f>
        <v>1</v>
      </c>
      <c r="C19" s="2">
        <f>IF(Data2!C21&gt;0,4-Data2!C21,"")</f>
        <v>2</v>
      </c>
      <c r="D19" s="2">
        <f>IF(Data2!D21&gt;0,4-Data2!D21,"")</f>
        <v>2</v>
      </c>
      <c r="E19" s="2">
        <f>IF(Data2!E21&gt;0,4-Data2!E21,"")</f>
        <v>2</v>
      </c>
      <c r="F19" s="2">
        <f>IF(Data2!F21&gt;0,Data2!F21-4,"")</f>
        <v>0</v>
      </c>
      <c r="G19" s="2">
        <f>IF(Data2!G21&gt;0,Data2!G21-4,"")</f>
        <v>1</v>
      </c>
      <c r="H19" s="2">
        <f>IF(Data2!H21&gt;0,Data2!H21-4,"")</f>
        <v>0</v>
      </c>
      <c r="I19" s="2">
        <f>IF(Data2!I21&gt;0,4-Data2!I21,"")</f>
        <v>3</v>
      </c>
      <c r="J19" s="2">
        <f>IF(Data2!J21&gt;0,4-Data2!J21,"")</f>
        <v>2</v>
      </c>
      <c r="K19" s="2">
        <f>IF(Data2!K21&gt;0,Data2!K21-4,"")</f>
        <v>3</v>
      </c>
      <c r="L19" s="2">
        <f>IF(Data2!L21&gt;0,4-Data2!L21,"")</f>
        <v>2</v>
      </c>
      <c r="M19" s="2">
        <f>IF(Data2!M21&gt;0,Data2!M21-4,"")</f>
        <v>1</v>
      </c>
      <c r="N19" s="2">
        <f>IF(Data2!N21&gt;0,Data2!N21-4,"")</f>
        <v>1</v>
      </c>
      <c r="O19" s="2">
        <f>IF(Data2!O21&gt;0,Data2!O21-4,"")</f>
        <v>1</v>
      </c>
      <c r="P19" s="2">
        <f>IF(Data2!P21&gt;0,Data2!P21-4,"")</f>
        <v>1</v>
      </c>
      <c r="Q19" s="2">
        <f>IF(Data2!Q21&gt;0,4-Data2!Q21,"")</f>
        <v>3</v>
      </c>
      <c r="R19" s="2">
        <f>IF(Data2!R21&gt;0,4-Data2!R21,"")</f>
        <v>2</v>
      </c>
      <c r="S19" s="2">
        <f>IF(Data2!S21&gt;0,4-Data2!S21,"")</f>
        <v>2</v>
      </c>
      <c r="T19" s="2">
        <f>IF(Data2!T21&gt;0,Data2!T21-4,"")</f>
        <v>2</v>
      </c>
      <c r="U19" s="2">
        <f>IF(Data2!U21&gt;0,4-Data2!U21,"")</f>
        <v>1</v>
      </c>
      <c r="V19" s="2">
        <f>IF(Data2!V21&gt;0,Data2!V21-4,"")</f>
        <v>3</v>
      </c>
      <c r="W19" s="2">
        <f>IF(Data2!W21&gt;0,4-Data2!W21,"")</f>
        <v>3</v>
      </c>
      <c r="X19" s="2">
        <f>IF(Data2!X21&gt;0,4-Data2!X21,"")</f>
        <v>-1</v>
      </c>
      <c r="Y19" s="2">
        <f>IF(Data2!Y21&gt;0,4-Data2!Y21,"")</f>
        <v>2</v>
      </c>
      <c r="Z19" s="2">
        <f>IF(Data2!Z21&gt;0,Data2!Z21-4,"")</f>
        <v>2</v>
      </c>
      <c r="AC19" s="3">
        <f t="shared" si="0"/>
        <v>1.1666666666666667</v>
      </c>
      <c r="AD19" s="3">
        <f t="shared" si="1"/>
        <v>1.25</v>
      </c>
      <c r="AE19" s="3">
        <f t="shared" si="2"/>
        <v>2.75</v>
      </c>
      <c r="AF19" s="3">
        <f t="shared" si="3"/>
        <v>2</v>
      </c>
      <c r="AG19" s="3">
        <f t="shared" si="4"/>
        <v>1.25</v>
      </c>
      <c r="AH19" s="3">
        <f t="shared" si="5"/>
        <v>1.75</v>
      </c>
    </row>
    <row r="20" spans="1:34" x14ac:dyDescent="0.2">
      <c r="A20" s="2">
        <f>IF(Data2!A22&gt;0,Data2!A22-4,"")</f>
        <v>1</v>
      </c>
      <c r="B20" s="2">
        <f>IF(Data2!B22&gt;0,Data2!B22-4,"")</f>
        <v>2</v>
      </c>
      <c r="C20" s="2">
        <f>IF(Data2!C22&gt;0,4-Data2!C22,"")</f>
        <v>1</v>
      </c>
      <c r="D20" s="2">
        <f>IF(Data2!D22&gt;0,4-Data2!D22,"")</f>
        <v>2</v>
      </c>
      <c r="E20" s="2">
        <f>IF(Data2!E22&gt;0,4-Data2!E22,"")</f>
        <v>3</v>
      </c>
      <c r="F20" s="2">
        <f>IF(Data2!F22&gt;0,Data2!F22-4,"")</f>
        <v>2</v>
      </c>
      <c r="G20" s="2">
        <f>IF(Data2!G22&gt;0,Data2!G22-4,"")</f>
        <v>2</v>
      </c>
      <c r="H20" s="2">
        <f>IF(Data2!H22&gt;0,Data2!H22-4,"")</f>
        <v>2</v>
      </c>
      <c r="I20" s="2">
        <f>IF(Data2!I22&gt;0,4-Data2!I22,"")</f>
        <v>2</v>
      </c>
      <c r="J20" s="2">
        <f>IF(Data2!J22&gt;0,4-Data2!J22,"")</f>
        <v>0</v>
      </c>
      <c r="K20" s="2">
        <f>IF(Data2!K22&gt;0,Data2!K22-4,"")</f>
        <v>2</v>
      </c>
      <c r="L20" s="2">
        <f>IF(Data2!L22&gt;0,4-Data2!L22,"")</f>
        <v>2</v>
      </c>
      <c r="M20" s="2">
        <f>IF(Data2!M22&gt;0,Data2!M22-4,"")</f>
        <v>3</v>
      </c>
      <c r="N20" s="2">
        <f>IF(Data2!N22&gt;0,Data2!N22-4,"")</f>
        <v>1</v>
      </c>
      <c r="O20" s="2">
        <f>IF(Data2!O22&gt;0,Data2!O22-4,"")</f>
        <v>-2</v>
      </c>
      <c r="P20" s="2">
        <f>IF(Data2!P22&gt;0,Data2!P22-4,"")</f>
        <v>2</v>
      </c>
      <c r="Q20" s="2">
        <f>IF(Data2!Q22&gt;0,4-Data2!Q22,"")</f>
        <v>1</v>
      </c>
      <c r="R20" s="2">
        <f>IF(Data2!R22&gt;0,4-Data2!R22,"")</f>
        <v>3</v>
      </c>
      <c r="S20" s="2">
        <f>IF(Data2!S22&gt;0,4-Data2!S22,"")</f>
        <v>1</v>
      </c>
      <c r="T20" s="2">
        <f>IF(Data2!T22&gt;0,Data2!T22-4,"")</f>
        <v>2</v>
      </c>
      <c r="U20" s="2">
        <f>IF(Data2!U22&gt;0,4-Data2!U22,"")</f>
        <v>2</v>
      </c>
      <c r="V20" s="2">
        <f>IF(Data2!V22&gt;0,Data2!V22-4,"")</f>
        <v>3</v>
      </c>
      <c r="W20" s="2">
        <f>IF(Data2!W22&gt;0,4-Data2!W22,"")</f>
        <v>2</v>
      </c>
      <c r="X20" s="2">
        <f>IF(Data2!X22&gt;0,4-Data2!X22,"")</f>
        <v>1</v>
      </c>
      <c r="Y20" s="2">
        <f>IF(Data2!Y22&gt;0,4-Data2!Y22,"")</f>
        <v>3</v>
      </c>
      <c r="Z20" s="2">
        <f>IF(Data2!Z22&gt;0,Data2!Z22-4,"")</f>
        <v>2</v>
      </c>
      <c r="AC20" s="3">
        <f t="shared" si="0"/>
        <v>1.6666666666666667</v>
      </c>
      <c r="AD20" s="3">
        <f t="shared" si="1"/>
        <v>2.25</v>
      </c>
      <c r="AE20" s="3">
        <f t="shared" si="2"/>
        <v>2.25</v>
      </c>
      <c r="AF20" s="3">
        <f t="shared" si="3"/>
        <v>1.5</v>
      </c>
      <c r="AG20" s="3">
        <f t="shared" si="4"/>
        <v>2.5</v>
      </c>
      <c r="AH20" s="3">
        <f t="shared" si="5"/>
        <v>0.25</v>
      </c>
    </row>
    <row r="21" spans="1:34" x14ac:dyDescent="0.2">
      <c r="A21" s="2">
        <f>IF(Data2!A23&gt;0,Data2!A23-4,"")</f>
        <v>2</v>
      </c>
      <c r="B21" s="2">
        <f>IF(Data2!B23&gt;0,Data2!B23-4,"")</f>
        <v>3</v>
      </c>
      <c r="C21" s="2">
        <f>IF(Data2!C23&gt;0,4-Data2!C23,"")</f>
        <v>-2</v>
      </c>
      <c r="D21" s="2">
        <f>IF(Data2!D23&gt;0,4-Data2!D23,"")</f>
        <v>3</v>
      </c>
      <c r="E21" s="2">
        <f>IF(Data2!E23&gt;0,4-Data2!E23,"")</f>
        <v>2</v>
      </c>
      <c r="F21" s="2">
        <f>IF(Data2!F23&gt;0,Data2!F23-4,"")</f>
        <v>2</v>
      </c>
      <c r="G21" s="2">
        <f>IF(Data2!G23&gt;0,Data2!G23-4,"")</f>
        <v>3</v>
      </c>
      <c r="H21" s="2">
        <f>IF(Data2!H23&gt;0,Data2!H23-4,"")</f>
        <v>2</v>
      </c>
      <c r="I21" s="2">
        <f>IF(Data2!I23&gt;0,4-Data2!I23,"")</f>
        <v>3</v>
      </c>
      <c r="J21" s="2">
        <f>IF(Data2!J23&gt;0,4-Data2!J23,"")</f>
        <v>2</v>
      </c>
      <c r="K21" s="2">
        <f>IF(Data2!K23&gt;0,Data2!K23-4,"")</f>
        <v>2</v>
      </c>
      <c r="L21" s="2">
        <f>IF(Data2!L23&gt;0,4-Data2!L23,"")</f>
        <v>2</v>
      </c>
      <c r="M21" s="2">
        <f>IF(Data2!M23&gt;0,Data2!M23-4,"")</f>
        <v>2</v>
      </c>
      <c r="N21" s="2">
        <f>IF(Data2!N23&gt;0,Data2!N23-4,"")</f>
        <v>1</v>
      </c>
      <c r="O21" s="2">
        <f>IF(Data2!O23&gt;0,Data2!O23-4,"")</f>
        <v>1</v>
      </c>
      <c r="P21" s="2">
        <f>IF(Data2!P23&gt;0,Data2!P23-4,"")</f>
        <v>1</v>
      </c>
      <c r="Q21" s="2">
        <f>IF(Data2!Q23&gt;0,4-Data2!Q23,"")</f>
        <v>3</v>
      </c>
      <c r="R21" s="2">
        <f>IF(Data2!R23&gt;0,4-Data2!R23,"")</f>
        <v>2</v>
      </c>
      <c r="S21" s="2">
        <f>IF(Data2!S23&gt;0,4-Data2!S23,"")</f>
        <v>3</v>
      </c>
      <c r="T21" s="2">
        <f>IF(Data2!T23&gt;0,Data2!T23-4,"")</f>
        <v>2</v>
      </c>
      <c r="U21" s="2">
        <f>IF(Data2!U23&gt;0,4-Data2!U23,"")</f>
        <v>3</v>
      </c>
      <c r="V21" s="2">
        <f>IF(Data2!V23&gt;0,Data2!V23-4,"")</f>
        <v>3</v>
      </c>
      <c r="W21" s="2">
        <f>IF(Data2!W23&gt;0,4-Data2!W23,"")</f>
        <v>2</v>
      </c>
      <c r="X21" s="2">
        <f>IF(Data2!X23&gt;0,4-Data2!X23,"")</f>
        <v>2</v>
      </c>
      <c r="Y21" s="2">
        <f>IF(Data2!Y23&gt;0,4-Data2!Y23,"")</f>
        <v>3</v>
      </c>
      <c r="Z21" s="2">
        <f>IF(Data2!Z23&gt;0,Data2!Z23-4,"")</f>
        <v>0</v>
      </c>
      <c r="AC21" s="3">
        <f t="shared" si="0"/>
        <v>1.8333333333333333</v>
      </c>
      <c r="AD21" s="3">
        <f t="shared" si="1"/>
        <v>2.75</v>
      </c>
      <c r="AE21" s="3">
        <f t="shared" si="2"/>
        <v>2.5</v>
      </c>
      <c r="AF21" s="3">
        <f t="shared" si="3"/>
        <v>2.5</v>
      </c>
      <c r="AG21" s="3">
        <f t="shared" si="4"/>
        <v>2.25</v>
      </c>
      <c r="AH21" s="3">
        <f t="shared" si="5"/>
        <v>0.25</v>
      </c>
    </row>
    <row r="22" spans="1:34" x14ac:dyDescent="0.2">
      <c r="A22" s="2">
        <f>IF(Data2!A24&gt;0,Data2!A24-4,"")</f>
        <v>2</v>
      </c>
      <c r="B22" s="2">
        <f>IF(Data2!B24&gt;0,Data2!B24-4,"")</f>
        <v>0</v>
      </c>
      <c r="C22" s="2">
        <f>IF(Data2!C24&gt;0,4-Data2!C24,"")</f>
        <v>3</v>
      </c>
      <c r="D22" s="2">
        <f>IF(Data2!D24&gt;0,4-Data2!D24,"")</f>
        <v>-2</v>
      </c>
      <c r="E22" s="2">
        <f>IF(Data2!E24&gt;0,4-Data2!E24,"")</f>
        <v>2</v>
      </c>
      <c r="F22" s="2">
        <f>IF(Data2!F24&gt;0,Data2!F24-4,"")</f>
        <v>1</v>
      </c>
      <c r="G22" s="2">
        <f>IF(Data2!G24&gt;0,Data2!G24-4,"")</f>
        <v>2</v>
      </c>
      <c r="H22" s="2">
        <f>IF(Data2!H24&gt;0,Data2!H24-4,"")</f>
        <v>1</v>
      </c>
      <c r="I22" s="2">
        <f>IF(Data2!I24&gt;0,4-Data2!I24,"")</f>
        <v>2</v>
      </c>
      <c r="J22" s="2">
        <f>IF(Data2!J24&gt;0,4-Data2!J24,"")</f>
        <v>2</v>
      </c>
      <c r="K22" s="2">
        <f>IF(Data2!K24&gt;0,Data2!K24-4,"")</f>
        <v>0</v>
      </c>
      <c r="L22" s="2">
        <f>IF(Data2!L24&gt;0,4-Data2!L24,"")</f>
        <v>2</v>
      </c>
      <c r="M22" s="2">
        <f>IF(Data2!M24&gt;0,Data2!M24-4,"")</f>
        <v>1</v>
      </c>
      <c r="N22" s="2">
        <f>IF(Data2!N24&gt;0,Data2!N24-4,"")</f>
        <v>2</v>
      </c>
      <c r="O22" s="2">
        <f>IF(Data2!O24&gt;0,Data2!O24-4,"")</f>
        <v>-1</v>
      </c>
      <c r="P22" s="2">
        <f>IF(Data2!P24&gt;0,Data2!P24-4,"")</f>
        <v>1</v>
      </c>
      <c r="Q22" s="2">
        <f>IF(Data2!Q24&gt;0,4-Data2!Q24,"")</f>
        <v>0</v>
      </c>
      <c r="R22" s="2">
        <f>IF(Data2!R24&gt;0,4-Data2!R24,"")</f>
        <v>1</v>
      </c>
      <c r="S22" s="2">
        <f>IF(Data2!S24&gt;0,4-Data2!S24,"")</f>
        <v>1</v>
      </c>
      <c r="T22" s="2">
        <f>IF(Data2!T24&gt;0,Data2!T24-4,"")</f>
        <v>2</v>
      </c>
      <c r="U22" s="2">
        <f>IF(Data2!U24&gt;0,4-Data2!U24,"")</f>
        <v>0</v>
      </c>
      <c r="V22" s="2">
        <f>IF(Data2!V24&gt;0,Data2!V24-4,"")</f>
        <v>1</v>
      </c>
      <c r="W22" s="2">
        <f>IF(Data2!W24&gt;0,4-Data2!W24,"")</f>
        <v>2</v>
      </c>
      <c r="X22" s="2">
        <f>IF(Data2!X24&gt;0,4-Data2!X24,"")</f>
        <v>0</v>
      </c>
      <c r="Y22" s="2">
        <f>IF(Data2!Y24&gt;0,4-Data2!Y24,"")</f>
        <v>0</v>
      </c>
      <c r="Z22" s="2">
        <f>IF(Data2!Z24&gt;0,Data2!Z24-4,"")</f>
        <v>0</v>
      </c>
      <c r="AC22" s="3">
        <f t="shared" si="0"/>
        <v>1.1666666666666667</v>
      </c>
      <c r="AD22" s="3">
        <f t="shared" si="1"/>
        <v>-0.25</v>
      </c>
      <c r="AE22" s="3">
        <f t="shared" si="2"/>
        <v>1.75</v>
      </c>
      <c r="AF22" s="3">
        <f t="shared" si="3"/>
        <v>0.5</v>
      </c>
      <c r="AG22" s="3">
        <f t="shared" si="4"/>
        <v>1.5</v>
      </c>
      <c r="AH22" s="3">
        <f t="shared" si="5"/>
        <v>1</v>
      </c>
    </row>
    <row r="23" spans="1:34" x14ac:dyDescent="0.2">
      <c r="A23" s="2">
        <f>IF(Data2!A25&gt;0,Data2!A25-4,"")</f>
        <v>2</v>
      </c>
      <c r="B23" s="2">
        <f>IF(Data2!B25&gt;0,Data2!B25-4,"")</f>
        <v>3</v>
      </c>
      <c r="C23" s="2">
        <f>IF(Data2!C25&gt;0,4-Data2!C25,"")</f>
        <v>1</v>
      </c>
      <c r="D23" s="2">
        <f>IF(Data2!D25&gt;0,4-Data2!D25,"")</f>
        <v>3</v>
      </c>
      <c r="E23" s="2">
        <f>IF(Data2!E25&gt;0,4-Data2!E25,"")</f>
        <v>1</v>
      </c>
      <c r="F23" s="2">
        <f>IF(Data2!F25&gt;0,Data2!F25-4,"")</f>
        <v>2</v>
      </c>
      <c r="G23" s="2">
        <f>IF(Data2!G25&gt;0,Data2!G25-4,"")</f>
        <v>2</v>
      </c>
      <c r="H23" s="2">
        <f>IF(Data2!H25&gt;0,Data2!H25-4,"")</f>
        <v>2</v>
      </c>
      <c r="I23" s="2">
        <f>IF(Data2!I25&gt;0,4-Data2!I25,"")</f>
        <v>0</v>
      </c>
      <c r="J23" s="2">
        <f>IF(Data2!J25&gt;0,4-Data2!J25,"")</f>
        <v>1</v>
      </c>
      <c r="K23" s="2">
        <f>IF(Data2!K25&gt;0,Data2!K25-4,"")</f>
        <v>2</v>
      </c>
      <c r="L23" s="2">
        <f>IF(Data2!L25&gt;0,4-Data2!L25,"")</f>
        <v>3</v>
      </c>
      <c r="M23" s="2">
        <f>IF(Data2!M25&gt;0,Data2!M25-4,"")</f>
        <v>3</v>
      </c>
      <c r="N23" s="2">
        <f>IF(Data2!N25&gt;0,Data2!N25-4,"")</f>
        <v>1</v>
      </c>
      <c r="O23" s="2">
        <f>IF(Data2!O25&gt;0,Data2!O25-4,"")</f>
        <v>0</v>
      </c>
      <c r="P23" s="2">
        <f>IF(Data2!P25&gt;0,Data2!P25-4,"")</f>
        <v>2</v>
      </c>
      <c r="Q23" s="2">
        <f>IF(Data2!Q25&gt;0,4-Data2!Q25,"")</f>
        <v>3</v>
      </c>
      <c r="R23" s="2">
        <f>IF(Data2!R25&gt;0,4-Data2!R25,"")</f>
        <v>2</v>
      </c>
      <c r="S23" s="2">
        <f>IF(Data2!S25&gt;0,4-Data2!S25,"")</f>
        <v>3</v>
      </c>
      <c r="T23" s="2">
        <f>IF(Data2!T25&gt;0,Data2!T25-4,"")</f>
        <v>1</v>
      </c>
      <c r="U23" s="2">
        <f>IF(Data2!U25&gt;0,4-Data2!U25,"")</f>
        <v>2</v>
      </c>
      <c r="V23" s="2">
        <f>IF(Data2!V25&gt;0,Data2!V25-4,"")</f>
        <v>2</v>
      </c>
      <c r="W23" s="2">
        <f>IF(Data2!W25&gt;0,4-Data2!W25,"")</f>
        <v>2</v>
      </c>
      <c r="X23" s="2">
        <f>IF(Data2!X25&gt;0,4-Data2!X25,"")</f>
        <v>2</v>
      </c>
      <c r="Y23" s="2">
        <f>IF(Data2!Y25&gt;0,4-Data2!Y25,"")</f>
        <v>2</v>
      </c>
      <c r="Z23" s="2">
        <f>IF(Data2!Z25&gt;0,Data2!Z25-4,"")</f>
        <v>2</v>
      </c>
      <c r="AC23" s="3">
        <f t="shared" si="0"/>
        <v>2</v>
      </c>
      <c r="AD23" s="3">
        <f t="shared" si="1"/>
        <v>2.75</v>
      </c>
      <c r="AE23" s="3">
        <f t="shared" si="2"/>
        <v>1.25</v>
      </c>
      <c r="AF23" s="3">
        <f t="shared" si="3"/>
        <v>2.5</v>
      </c>
      <c r="AG23" s="3">
        <f t="shared" si="4"/>
        <v>1.75</v>
      </c>
      <c r="AH23" s="3">
        <f t="shared" si="5"/>
        <v>1</v>
      </c>
    </row>
    <row r="24" spans="1:34" x14ac:dyDescent="0.2">
      <c r="A24" s="2">
        <f>IF(Data2!A26&gt;0,Data2!A26-4,"")</f>
        <v>1</v>
      </c>
      <c r="B24" s="2">
        <f>IF(Data2!B26&gt;0,Data2!B26-4,"")</f>
        <v>1</v>
      </c>
      <c r="C24" s="2">
        <f>IF(Data2!C26&gt;0,4-Data2!C26,"")</f>
        <v>-1</v>
      </c>
      <c r="D24" s="2">
        <f>IF(Data2!D26&gt;0,4-Data2!D26,"")</f>
        <v>2</v>
      </c>
      <c r="E24" s="2">
        <f>IF(Data2!E26&gt;0,4-Data2!E26,"")</f>
        <v>0</v>
      </c>
      <c r="F24" s="2">
        <f>IF(Data2!F26&gt;0,Data2!F26-4,"")</f>
        <v>0</v>
      </c>
      <c r="G24" s="2">
        <f>IF(Data2!G26&gt;0,Data2!G26-4,"")</f>
        <v>1</v>
      </c>
      <c r="H24" s="2">
        <f>IF(Data2!H26&gt;0,Data2!H26-4,"")</f>
        <v>1</v>
      </c>
      <c r="I24" s="2">
        <f>IF(Data2!I26&gt;0,4-Data2!I26,"")</f>
        <v>1</v>
      </c>
      <c r="J24" s="2">
        <f>IF(Data2!J26&gt;0,4-Data2!J26,"")</f>
        <v>-1</v>
      </c>
      <c r="K24" s="2">
        <f>IF(Data2!K26&gt;0,Data2!K26-4,"")</f>
        <v>1</v>
      </c>
      <c r="L24" s="2">
        <f>IF(Data2!L26&gt;0,4-Data2!L26,"")</f>
        <v>1</v>
      </c>
      <c r="M24" s="2">
        <f>IF(Data2!M26&gt;0,Data2!M26-4,"")</f>
        <v>2</v>
      </c>
      <c r="N24" s="2">
        <f>IF(Data2!N26&gt;0,Data2!N26-4,"")</f>
        <v>0</v>
      </c>
      <c r="O24" s="2">
        <f>IF(Data2!O26&gt;0,Data2!O26-4,"")</f>
        <v>0</v>
      </c>
      <c r="P24" s="2">
        <f>IF(Data2!P26&gt;0,Data2!P26-4,"")</f>
        <v>1</v>
      </c>
      <c r="Q24" s="2">
        <f>IF(Data2!Q26&gt;0,4-Data2!Q26,"")</f>
        <v>1</v>
      </c>
      <c r="R24" s="2">
        <f>IF(Data2!R26&gt;0,4-Data2!R26,"")</f>
        <v>1</v>
      </c>
      <c r="S24" s="2">
        <f>IF(Data2!S26&gt;0,4-Data2!S26,"")</f>
        <v>1</v>
      </c>
      <c r="T24" s="2">
        <f>IF(Data2!T26&gt;0,Data2!T26-4,"")</f>
        <v>1</v>
      </c>
      <c r="U24" s="2">
        <f>IF(Data2!U26&gt;0,4-Data2!U26,"")</f>
        <v>1</v>
      </c>
      <c r="V24" s="2">
        <f>IF(Data2!V26&gt;0,Data2!V26-4,"")</f>
        <v>1</v>
      </c>
      <c r="W24" s="2">
        <f>IF(Data2!W26&gt;0,4-Data2!W26,"")</f>
        <v>1</v>
      </c>
      <c r="X24" s="2">
        <f>IF(Data2!X26&gt;0,4-Data2!X26,"")</f>
        <v>-1</v>
      </c>
      <c r="Y24" s="2">
        <f>IF(Data2!Y26&gt;0,4-Data2!Y26,"")</f>
        <v>1</v>
      </c>
      <c r="Z24" s="2">
        <f>IF(Data2!Z26&gt;0,Data2!Z26-4,"")</f>
        <v>-1</v>
      </c>
      <c r="AC24" s="3">
        <f t="shared" si="0"/>
        <v>0.5</v>
      </c>
      <c r="AD24" s="3">
        <f t="shared" si="1"/>
        <v>1.5</v>
      </c>
      <c r="AE24" s="3">
        <f t="shared" si="2"/>
        <v>1</v>
      </c>
      <c r="AF24" s="3">
        <f t="shared" si="3"/>
        <v>1</v>
      </c>
      <c r="AG24" s="3">
        <f t="shared" si="4"/>
        <v>0.5</v>
      </c>
      <c r="AH24" s="3">
        <f t="shared" si="5"/>
        <v>-0.75</v>
      </c>
    </row>
    <row r="25" spans="1:34" x14ac:dyDescent="0.2">
      <c r="A25" s="2">
        <f>IF(Data2!A27&gt;0,Data2!A27-4,"")</f>
        <v>1</v>
      </c>
      <c r="B25" s="2">
        <f>IF(Data2!B27&gt;0,Data2!B27-4,"")</f>
        <v>2</v>
      </c>
      <c r="C25" s="2">
        <f>IF(Data2!C27&gt;0,4-Data2!C27,"")</f>
        <v>1</v>
      </c>
      <c r="D25" s="2">
        <f>IF(Data2!D27&gt;0,4-Data2!D27,"")</f>
        <v>3</v>
      </c>
      <c r="E25" s="2">
        <f>IF(Data2!E27&gt;0,4-Data2!E27,"")</f>
        <v>1</v>
      </c>
      <c r="F25" s="2">
        <f>IF(Data2!F27&gt;0,Data2!F27-4,"")</f>
        <v>2</v>
      </c>
      <c r="G25" s="2">
        <f>IF(Data2!G27&gt;0,Data2!G27-4,"")</f>
        <v>2</v>
      </c>
      <c r="H25" s="2">
        <f>IF(Data2!H27&gt;0,Data2!H27-4,"")</f>
        <v>1</v>
      </c>
      <c r="I25" s="2">
        <f>IF(Data2!I27&gt;0,4-Data2!I27,"")</f>
        <v>3</v>
      </c>
      <c r="J25" s="2">
        <f>IF(Data2!J27&gt;0,4-Data2!J27,"")</f>
        <v>0</v>
      </c>
      <c r="K25" s="2">
        <f>IF(Data2!K27&gt;0,Data2!K27-4,"")</f>
        <v>2</v>
      </c>
      <c r="L25" s="2">
        <f>IF(Data2!L27&gt;0,4-Data2!L27,"")</f>
        <v>3</v>
      </c>
      <c r="M25" s="2">
        <f>IF(Data2!M27&gt;0,Data2!M27-4,"")</f>
        <v>3</v>
      </c>
      <c r="N25" s="2">
        <f>IF(Data2!N27&gt;0,Data2!N27-4,"")</f>
        <v>1</v>
      </c>
      <c r="O25" s="2">
        <f>IF(Data2!O27&gt;0,Data2!O27-4,"")</f>
        <v>1</v>
      </c>
      <c r="P25" s="2">
        <f>IF(Data2!P27&gt;0,Data2!P27-4,"")</f>
        <v>2</v>
      </c>
      <c r="Q25" s="2">
        <f>IF(Data2!Q27&gt;0,4-Data2!Q27,"")</f>
        <v>3</v>
      </c>
      <c r="R25" s="2">
        <f>IF(Data2!R27&gt;0,4-Data2!R27,"")</f>
        <v>2</v>
      </c>
      <c r="S25" s="2">
        <f>IF(Data2!S27&gt;0,4-Data2!S27,"")</f>
        <v>2</v>
      </c>
      <c r="T25" s="2">
        <f>IF(Data2!T27&gt;0,Data2!T27-4,"")</f>
        <v>3</v>
      </c>
      <c r="U25" s="2">
        <f>IF(Data2!U27&gt;0,4-Data2!U27,"")</f>
        <v>2</v>
      </c>
      <c r="V25" s="2">
        <f>IF(Data2!V27&gt;0,Data2!V27-4,"")</f>
        <v>2</v>
      </c>
      <c r="W25" s="2">
        <f>IF(Data2!W27&gt;0,4-Data2!W27,"")</f>
        <v>1</v>
      </c>
      <c r="X25" s="2">
        <f>IF(Data2!X27&gt;0,4-Data2!X27,"")</f>
        <v>2</v>
      </c>
      <c r="Y25" s="2">
        <f>IF(Data2!Y27&gt;0,4-Data2!Y27,"")</f>
        <v>2</v>
      </c>
      <c r="Z25" s="2">
        <f>IF(Data2!Z27&gt;0,Data2!Z27-4,"")</f>
        <v>0</v>
      </c>
      <c r="AC25" s="3">
        <f t="shared" si="0"/>
        <v>1.8333333333333333</v>
      </c>
      <c r="AD25" s="3">
        <f t="shared" si="1"/>
        <v>2.5</v>
      </c>
      <c r="AE25" s="3">
        <f t="shared" si="2"/>
        <v>2.25</v>
      </c>
      <c r="AF25" s="3">
        <f t="shared" si="3"/>
        <v>2</v>
      </c>
      <c r="AG25" s="3">
        <f t="shared" si="4"/>
        <v>1.75</v>
      </c>
      <c r="AH25" s="3">
        <f t="shared" si="5"/>
        <v>0.5</v>
      </c>
    </row>
    <row r="26" spans="1:34" x14ac:dyDescent="0.2">
      <c r="A26" s="2">
        <f>IF(Data2!A28&gt;0,Data2!A28-4,"")</f>
        <v>2</v>
      </c>
      <c r="B26" s="2">
        <f>IF(Data2!B28&gt;0,Data2!B28-4,"")</f>
        <v>3</v>
      </c>
      <c r="C26" s="2">
        <f>IF(Data2!C28&gt;0,4-Data2!C28,"")</f>
        <v>3</v>
      </c>
      <c r="D26" s="2">
        <f>IF(Data2!D28&gt;0,4-Data2!D28,"")</f>
        <v>3</v>
      </c>
      <c r="E26" s="2">
        <f>IF(Data2!E28&gt;0,4-Data2!E28,"")</f>
        <v>3</v>
      </c>
      <c r="F26" s="2">
        <f>IF(Data2!F28&gt;0,Data2!F28-4,"")</f>
        <v>2</v>
      </c>
      <c r="G26" s="2">
        <f>IF(Data2!G28&gt;0,Data2!G28-4,"")</f>
        <v>0</v>
      </c>
      <c r="H26" s="2">
        <f>IF(Data2!H28&gt;0,Data2!H28-4,"")</f>
        <v>3</v>
      </c>
      <c r="I26" s="2">
        <f>IF(Data2!I28&gt;0,4-Data2!I28,"")</f>
        <v>3</v>
      </c>
      <c r="J26" s="2">
        <f>IF(Data2!J28&gt;0,4-Data2!J28,"")</f>
        <v>3</v>
      </c>
      <c r="K26" s="2">
        <f>IF(Data2!K28&gt;0,Data2!K28-4,"")</f>
        <v>3</v>
      </c>
      <c r="L26" s="2">
        <f>IF(Data2!L28&gt;0,4-Data2!L28,"")</f>
        <v>3</v>
      </c>
      <c r="M26" s="2">
        <f>IF(Data2!M28&gt;0,Data2!M28-4,"")</f>
        <v>3</v>
      </c>
      <c r="N26" s="2">
        <f>IF(Data2!N28&gt;0,Data2!N28-4,"")</f>
        <v>2</v>
      </c>
      <c r="O26" s="2">
        <f>IF(Data2!O28&gt;0,Data2!O28-4,"")</f>
        <v>0</v>
      </c>
      <c r="P26" s="2">
        <f>IF(Data2!P28&gt;0,Data2!P28-4,"")</f>
        <v>2</v>
      </c>
      <c r="Q26" s="2">
        <f>IF(Data2!Q28&gt;0,4-Data2!Q28,"")</f>
        <v>3</v>
      </c>
      <c r="R26" s="2">
        <f>IF(Data2!R28&gt;0,4-Data2!R28,"")</f>
        <v>3</v>
      </c>
      <c r="S26" s="2">
        <f>IF(Data2!S28&gt;0,4-Data2!S28,"")</f>
        <v>3</v>
      </c>
      <c r="T26" s="2">
        <f>IF(Data2!T28&gt;0,Data2!T28-4,"")</f>
        <v>3</v>
      </c>
      <c r="U26" s="2">
        <f>IF(Data2!U28&gt;0,4-Data2!U28,"")</f>
        <v>3</v>
      </c>
      <c r="V26" s="2">
        <f>IF(Data2!V28&gt;0,Data2!V28-4,"")</f>
        <v>3</v>
      </c>
      <c r="W26" s="2">
        <f>IF(Data2!W28&gt;0,4-Data2!W28,"")</f>
        <v>3</v>
      </c>
      <c r="X26" s="2">
        <f>IF(Data2!X28&gt;0,4-Data2!X28,"")</f>
        <v>2</v>
      </c>
      <c r="Y26" s="2">
        <f>IF(Data2!Y28&gt;0,4-Data2!Y28,"")</f>
        <v>3</v>
      </c>
      <c r="Z26" s="2">
        <f>IF(Data2!Z28&gt;0,Data2!Z28-4,"")</f>
        <v>2</v>
      </c>
      <c r="AC26" s="3">
        <f t="shared" si="0"/>
        <v>2.3333333333333335</v>
      </c>
      <c r="AD26" s="3">
        <f t="shared" si="1"/>
        <v>3</v>
      </c>
      <c r="AE26" s="3">
        <f t="shared" si="2"/>
        <v>3</v>
      </c>
      <c r="AF26" s="3">
        <f t="shared" si="3"/>
        <v>3</v>
      </c>
      <c r="AG26" s="3">
        <f t="shared" si="4"/>
        <v>2</v>
      </c>
      <c r="AH26" s="3">
        <f t="shared" si="5"/>
        <v>2</v>
      </c>
    </row>
    <row r="27" spans="1:34" x14ac:dyDescent="0.2">
      <c r="A27" s="2">
        <f>IF(Data2!A29&gt;0,Data2!A29-4,"")</f>
        <v>1</v>
      </c>
      <c r="B27" s="2">
        <f>IF(Data2!B29&gt;0,Data2!B29-4,"")</f>
        <v>2</v>
      </c>
      <c r="C27" s="2">
        <f>IF(Data2!C29&gt;0,4-Data2!C29,"")</f>
        <v>1</v>
      </c>
      <c r="D27" s="2">
        <f>IF(Data2!D29&gt;0,4-Data2!D29,"")</f>
        <v>2</v>
      </c>
      <c r="E27" s="2">
        <f>IF(Data2!E29&gt;0,4-Data2!E29,"")</f>
        <v>1</v>
      </c>
      <c r="F27" s="2">
        <f>IF(Data2!F29&gt;0,Data2!F29-4,"")</f>
        <v>1</v>
      </c>
      <c r="G27" s="2">
        <f>IF(Data2!G29&gt;0,Data2!G29-4,"")</f>
        <v>2</v>
      </c>
      <c r="H27" s="2">
        <f>IF(Data2!H29&gt;0,Data2!H29-4,"")</f>
        <v>1</v>
      </c>
      <c r="I27" s="2">
        <f>IF(Data2!I29&gt;0,4-Data2!I29,"")</f>
        <v>2</v>
      </c>
      <c r="J27" s="2">
        <f>IF(Data2!J29&gt;0,4-Data2!J29,"")</f>
        <v>0</v>
      </c>
      <c r="K27" s="2">
        <f>IF(Data2!K29&gt;0,Data2!K29-4,"")</f>
        <v>2</v>
      </c>
      <c r="L27" s="2">
        <f>IF(Data2!L29&gt;0,4-Data2!L29,"")</f>
        <v>2</v>
      </c>
      <c r="M27" s="2">
        <f>IF(Data2!M29&gt;0,Data2!M29-4,"")</f>
        <v>3</v>
      </c>
      <c r="N27" s="2">
        <f>IF(Data2!N29&gt;0,Data2!N29-4,"")</f>
        <v>2</v>
      </c>
      <c r="O27" s="2">
        <f>IF(Data2!O29&gt;0,Data2!O29-4,"")</f>
        <v>0</v>
      </c>
      <c r="P27" s="2">
        <f>IF(Data2!P29&gt;0,Data2!P29-4,"")</f>
        <v>2</v>
      </c>
      <c r="Q27" s="2">
        <f>IF(Data2!Q29&gt;0,4-Data2!Q29,"")</f>
        <v>2</v>
      </c>
      <c r="R27" s="2">
        <f>IF(Data2!R29&gt;0,4-Data2!R29,"")</f>
        <v>1</v>
      </c>
      <c r="S27" s="2">
        <f>IF(Data2!S29&gt;0,4-Data2!S29,"")</f>
        <v>1</v>
      </c>
      <c r="T27" s="2">
        <f>IF(Data2!T29&gt;0,Data2!T29-4,"")</f>
        <v>2</v>
      </c>
      <c r="U27" s="2">
        <f>IF(Data2!U29&gt;0,4-Data2!U29,"")</f>
        <v>2</v>
      </c>
      <c r="V27" s="2">
        <f>IF(Data2!V29&gt;0,Data2!V29-4,"")</f>
        <v>2</v>
      </c>
      <c r="W27" s="2">
        <f>IF(Data2!W29&gt;0,4-Data2!W29,"")</f>
        <v>2</v>
      </c>
      <c r="X27" s="2">
        <f>IF(Data2!X29&gt;0,4-Data2!X29,"")</f>
        <v>1</v>
      </c>
      <c r="Y27" s="2">
        <f>IF(Data2!Y29&gt;0,4-Data2!Y29,"")</f>
        <v>2</v>
      </c>
      <c r="Z27" s="2">
        <f>IF(Data2!Z29&gt;0,Data2!Z29-4,"")</f>
        <v>0</v>
      </c>
      <c r="AC27" s="3">
        <f t="shared" si="0"/>
        <v>1.6666666666666667</v>
      </c>
      <c r="AD27" s="3">
        <f t="shared" si="1"/>
        <v>2.25</v>
      </c>
      <c r="AE27" s="3">
        <f t="shared" si="2"/>
        <v>2</v>
      </c>
      <c r="AF27" s="3">
        <f t="shared" si="3"/>
        <v>1.5</v>
      </c>
      <c r="AG27" s="3">
        <f t="shared" si="4"/>
        <v>1.25</v>
      </c>
      <c r="AH27" s="3">
        <f t="shared" si="5"/>
        <v>0.25</v>
      </c>
    </row>
    <row r="28" spans="1:34" x14ac:dyDescent="0.2">
      <c r="A28" s="2">
        <f>IF(Data2!A30&gt;0,Data2!A30-4,"")</f>
        <v>2</v>
      </c>
      <c r="B28" s="2">
        <f>IF(Data2!B30&gt;0,Data2!B30-4,"")</f>
        <v>2</v>
      </c>
      <c r="C28" s="2">
        <f>IF(Data2!C30&gt;0,4-Data2!C30,"")</f>
        <v>2</v>
      </c>
      <c r="D28" s="2">
        <f>IF(Data2!D30&gt;0,4-Data2!D30,"")</f>
        <v>2</v>
      </c>
      <c r="E28" s="2">
        <f>IF(Data2!E30&gt;0,4-Data2!E30,"")</f>
        <v>2</v>
      </c>
      <c r="F28" s="2">
        <f>IF(Data2!F30&gt;0,Data2!F30-4,"")</f>
        <v>2</v>
      </c>
      <c r="G28" s="2">
        <f>IF(Data2!G30&gt;0,Data2!G30-4,"")</f>
        <v>2</v>
      </c>
      <c r="H28" s="2">
        <f>IF(Data2!H30&gt;0,Data2!H30-4,"")</f>
        <v>2</v>
      </c>
      <c r="I28" s="2">
        <f>IF(Data2!I30&gt;0,4-Data2!I30,"")</f>
        <v>2</v>
      </c>
      <c r="J28" s="2">
        <f>IF(Data2!J30&gt;0,4-Data2!J30,"")</f>
        <v>2</v>
      </c>
      <c r="K28" s="2">
        <f>IF(Data2!K30&gt;0,Data2!K30-4,"")</f>
        <v>-1</v>
      </c>
      <c r="L28" s="2">
        <f>IF(Data2!L30&gt;0,4-Data2!L30,"")</f>
        <v>2</v>
      </c>
      <c r="M28" s="2">
        <f>IF(Data2!M30&gt;0,Data2!M30-4,"")</f>
        <v>-1</v>
      </c>
      <c r="N28" s="2">
        <f>IF(Data2!N30&gt;0,Data2!N30-4,"")</f>
        <v>2</v>
      </c>
      <c r="O28" s="2">
        <f>IF(Data2!O30&gt;0,Data2!O30-4,"")</f>
        <v>2</v>
      </c>
      <c r="P28" s="2">
        <f>IF(Data2!P30&gt;0,Data2!P30-4,"")</f>
        <v>2</v>
      </c>
      <c r="Q28" s="2">
        <f>IF(Data2!Q30&gt;0,4-Data2!Q30,"")</f>
        <v>2</v>
      </c>
      <c r="R28" s="2">
        <f>IF(Data2!R30&gt;0,4-Data2!R30,"")</f>
        <v>2</v>
      </c>
      <c r="S28" s="2">
        <f>IF(Data2!S30&gt;0,4-Data2!S30,"")</f>
        <v>2</v>
      </c>
      <c r="T28" s="2">
        <f>IF(Data2!T30&gt;0,Data2!T30-4,"")</f>
        <v>1</v>
      </c>
      <c r="U28" s="2">
        <f>IF(Data2!U30&gt;0,4-Data2!U30,"")</f>
        <v>2</v>
      </c>
      <c r="V28" s="2">
        <f>IF(Data2!V30&gt;0,Data2!V30-4,"")</f>
        <v>2</v>
      </c>
      <c r="W28" s="2">
        <f>IF(Data2!W30&gt;0,4-Data2!W30,"")</f>
        <v>2</v>
      </c>
      <c r="X28" s="2">
        <f>IF(Data2!X30&gt;0,4-Data2!X30,"")</f>
        <v>2</v>
      </c>
      <c r="Y28" s="2">
        <f>IF(Data2!Y30&gt;0,4-Data2!Y30,"")</f>
        <v>2</v>
      </c>
      <c r="Z28" s="2">
        <f>IF(Data2!Z30&gt;0,Data2!Z30-4,"")</f>
        <v>2</v>
      </c>
      <c r="AC28" s="3">
        <f t="shared" si="0"/>
        <v>2</v>
      </c>
      <c r="AD28" s="3">
        <f t="shared" si="1"/>
        <v>1.25</v>
      </c>
      <c r="AE28" s="3">
        <f t="shared" si="2"/>
        <v>1.75</v>
      </c>
      <c r="AF28" s="3">
        <f t="shared" si="3"/>
        <v>1.25</v>
      </c>
      <c r="AG28" s="3">
        <f t="shared" si="4"/>
        <v>2</v>
      </c>
      <c r="AH28" s="3">
        <f t="shared" si="5"/>
        <v>2</v>
      </c>
    </row>
    <row r="29" spans="1:34" x14ac:dyDescent="0.2">
      <c r="A29" s="2">
        <f>IF(Data2!A31&gt;0,Data2!A31-4,"")</f>
        <v>1</v>
      </c>
      <c r="B29" s="2">
        <f>IF(Data2!B31&gt;0,Data2!B31-4,"")</f>
        <v>1</v>
      </c>
      <c r="C29" s="2">
        <f>IF(Data2!C31&gt;0,4-Data2!C31,"")</f>
        <v>2</v>
      </c>
      <c r="D29" s="2">
        <f>IF(Data2!D31&gt;0,4-Data2!D31,"")</f>
        <v>1</v>
      </c>
      <c r="E29" s="2">
        <f>IF(Data2!E31&gt;0,4-Data2!E31,"")</f>
        <v>2</v>
      </c>
      <c r="F29" s="2">
        <f>IF(Data2!F31&gt;0,Data2!F31-4,"")</f>
        <v>1</v>
      </c>
      <c r="G29" s="2">
        <f>IF(Data2!G31&gt;0,Data2!G31-4,"")</f>
        <v>2</v>
      </c>
      <c r="H29" s="2">
        <f>IF(Data2!H31&gt;0,Data2!H31-4,"")</f>
        <v>0</v>
      </c>
      <c r="I29" s="2">
        <f>IF(Data2!I31&gt;0,4-Data2!I31,"")</f>
        <v>2</v>
      </c>
      <c r="J29" s="2">
        <f>IF(Data2!J31&gt;0,4-Data2!J31,"")</f>
        <v>1</v>
      </c>
      <c r="K29" s="2">
        <f>IF(Data2!K31&gt;0,Data2!K31-4,"")</f>
        <v>1</v>
      </c>
      <c r="L29" s="2">
        <f>IF(Data2!L31&gt;0,4-Data2!L31,"")</f>
        <v>2</v>
      </c>
      <c r="M29" s="2">
        <f>IF(Data2!M31&gt;0,Data2!M31-4,"")</f>
        <v>1</v>
      </c>
      <c r="N29" s="2">
        <f>IF(Data2!N31&gt;0,Data2!N31-4,"")</f>
        <v>0</v>
      </c>
      <c r="O29" s="2">
        <f>IF(Data2!O31&gt;0,Data2!O31-4,"")</f>
        <v>1</v>
      </c>
      <c r="P29" s="2">
        <f>IF(Data2!P31&gt;0,Data2!P31-4,"")</f>
        <v>1</v>
      </c>
      <c r="Q29" s="2">
        <f>IF(Data2!Q31&gt;0,4-Data2!Q31,"")</f>
        <v>2</v>
      </c>
      <c r="R29" s="2">
        <f>IF(Data2!R31&gt;0,4-Data2!R31,"")</f>
        <v>1</v>
      </c>
      <c r="S29" s="2">
        <f>IF(Data2!S31&gt;0,4-Data2!S31,"")</f>
        <v>2</v>
      </c>
      <c r="T29" s="2">
        <f>IF(Data2!T31&gt;0,Data2!T31-4,"")</f>
        <v>2</v>
      </c>
      <c r="U29" s="2">
        <f>IF(Data2!U31&gt;0,4-Data2!U31,"")</f>
        <v>-1</v>
      </c>
      <c r="V29" s="2">
        <f>IF(Data2!V31&gt;0,Data2!V31-4,"")</f>
        <v>1</v>
      </c>
      <c r="W29" s="2">
        <f>IF(Data2!W31&gt;0,4-Data2!W31,"")</f>
        <v>1</v>
      </c>
      <c r="X29" s="2">
        <f>IF(Data2!X31&gt;0,4-Data2!X31,"")</f>
        <v>2</v>
      </c>
      <c r="Y29" s="2">
        <f>IF(Data2!Y31&gt;0,4-Data2!Y31,"")</f>
        <v>2</v>
      </c>
      <c r="Z29" s="2">
        <f>IF(Data2!Z31&gt;0,Data2!Z31-4,"")</f>
        <v>2</v>
      </c>
      <c r="AC29" s="3">
        <f t="shared" si="0"/>
        <v>1.3333333333333333</v>
      </c>
      <c r="AD29" s="3">
        <f t="shared" si="1"/>
        <v>0.5</v>
      </c>
      <c r="AE29" s="3">
        <f t="shared" si="2"/>
        <v>1.5</v>
      </c>
      <c r="AF29" s="3">
        <f t="shared" si="3"/>
        <v>1.25</v>
      </c>
      <c r="AG29" s="3">
        <f t="shared" si="4"/>
        <v>1.5</v>
      </c>
      <c r="AH29" s="3">
        <f t="shared" si="5"/>
        <v>1.5</v>
      </c>
    </row>
    <row r="30" spans="1:34" x14ac:dyDescent="0.2">
      <c r="A30" s="2">
        <f>IF(Data2!A32&gt;0,Data2!A32-4,"")</f>
        <v>1</v>
      </c>
      <c r="B30" s="2">
        <f>IF(Data2!B32&gt;0,Data2!B32-4,"")</f>
        <v>1</v>
      </c>
      <c r="C30" s="2">
        <f>IF(Data2!C32&gt;0,4-Data2!C32,"")</f>
        <v>0</v>
      </c>
      <c r="D30" s="2">
        <f>IF(Data2!D32&gt;0,4-Data2!D32,"")</f>
        <v>2</v>
      </c>
      <c r="E30" s="2">
        <f>IF(Data2!E32&gt;0,4-Data2!E32,"")</f>
        <v>1</v>
      </c>
      <c r="F30" s="2">
        <f>IF(Data2!F32&gt;0,Data2!F32-4,"")</f>
        <v>0</v>
      </c>
      <c r="G30" s="2">
        <f>IF(Data2!G32&gt;0,Data2!G32-4,"")</f>
        <v>0</v>
      </c>
      <c r="H30" s="2">
        <f>IF(Data2!H32&gt;0,Data2!H32-4,"")</f>
        <v>0</v>
      </c>
      <c r="I30" s="2">
        <f>IF(Data2!I32&gt;0,4-Data2!I32,"")</f>
        <v>2</v>
      </c>
      <c r="J30" s="2">
        <f>IF(Data2!J32&gt;0,4-Data2!J32,"")</f>
        <v>0</v>
      </c>
      <c r="K30" s="2">
        <f>IF(Data2!K32&gt;0,Data2!K32-4,"")</f>
        <v>2</v>
      </c>
      <c r="L30" s="2">
        <f>IF(Data2!L32&gt;0,4-Data2!L32,"")</f>
        <v>1</v>
      </c>
      <c r="M30" s="2">
        <f>IF(Data2!M32&gt;0,Data2!M32-4,"")</f>
        <v>1</v>
      </c>
      <c r="N30" s="2">
        <f>IF(Data2!N32&gt;0,Data2!N32-4,"")</f>
        <v>0</v>
      </c>
      <c r="O30" s="2">
        <f>IF(Data2!O32&gt;0,Data2!O32-4,"")</f>
        <v>-2</v>
      </c>
      <c r="P30" s="2">
        <f>IF(Data2!P32&gt;0,Data2!P32-4,"")</f>
        <v>1</v>
      </c>
      <c r="Q30" s="2">
        <f>IF(Data2!Q32&gt;0,4-Data2!Q32,"")</f>
        <v>3</v>
      </c>
      <c r="R30" s="2">
        <f>IF(Data2!R32&gt;0,4-Data2!R32,"")</f>
        <v>1</v>
      </c>
      <c r="S30" s="2">
        <f>IF(Data2!S32&gt;0,4-Data2!S32,"")</f>
        <v>2</v>
      </c>
      <c r="T30" s="2">
        <f>IF(Data2!T32&gt;0,Data2!T32-4,"")</f>
        <v>2</v>
      </c>
      <c r="U30" s="2">
        <f>IF(Data2!U32&gt;0,4-Data2!U32,"")</f>
        <v>1</v>
      </c>
      <c r="V30" s="2">
        <f>IF(Data2!V32&gt;0,Data2!V32-4,"")</f>
        <v>1</v>
      </c>
      <c r="W30" s="2">
        <f>IF(Data2!W32&gt;0,4-Data2!W32,"")</f>
        <v>2</v>
      </c>
      <c r="X30" s="2">
        <f>IF(Data2!X32&gt;0,4-Data2!X32,"")</f>
        <v>1</v>
      </c>
      <c r="Y30" s="2">
        <f>IF(Data2!Y32&gt;0,4-Data2!Y32,"")</f>
        <v>3</v>
      </c>
      <c r="Z30" s="2">
        <f>IF(Data2!Z32&gt;0,Data2!Z32-4,"")</f>
        <v>0</v>
      </c>
      <c r="AC30" s="3">
        <f t="shared" si="0"/>
        <v>1.1666666666666667</v>
      </c>
      <c r="AD30" s="3">
        <f t="shared" si="1"/>
        <v>1.25</v>
      </c>
      <c r="AE30" s="3">
        <f t="shared" si="2"/>
        <v>1.75</v>
      </c>
      <c r="AF30" s="3">
        <f t="shared" si="3"/>
        <v>1.75</v>
      </c>
      <c r="AG30" s="3">
        <f t="shared" si="4"/>
        <v>0.5</v>
      </c>
      <c r="AH30" s="3">
        <f t="shared" si="5"/>
        <v>-0.5</v>
      </c>
    </row>
    <row r="31" spans="1:34" x14ac:dyDescent="0.2">
      <c r="A31" s="2">
        <f>IF(Data2!A33&gt;0,Data2!A33-4,"")</f>
        <v>1</v>
      </c>
      <c r="B31" s="2">
        <f>IF(Data2!B33&gt;0,Data2!B33-4,"")</f>
        <v>2</v>
      </c>
      <c r="C31" s="2">
        <f>IF(Data2!C33&gt;0,4-Data2!C33,"")</f>
        <v>2</v>
      </c>
      <c r="D31" s="2">
        <f>IF(Data2!D33&gt;0,4-Data2!D33,"")</f>
        <v>2</v>
      </c>
      <c r="E31" s="2">
        <f>IF(Data2!E33&gt;0,4-Data2!E33,"")</f>
        <v>2</v>
      </c>
      <c r="F31" s="2">
        <f>IF(Data2!F33&gt;0,Data2!F33-4,"")</f>
        <v>2</v>
      </c>
      <c r="G31" s="2">
        <f>IF(Data2!G33&gt;0,Data2!G33-4,"")</f>
        <v>2</v>
      </c>
      <c r="H31" s="2">
        <f>IF(Data2!H33&gt;0,Data2!H33-4,"")</f>
        <v>2</v>
      </c>
      <c r="I31" s="2">
        <f>IF(Data2!I33&gt;0,4-Data2!I33,"")</f>
        <v>3</v>
      </c>
      <c r="J31" s="2">
        <f>IF(Data2!J33&gt;0,4-Data2!J33,"")</f>
        <v>2</v>
      </c>
      <c r="K31" s="2">
        <f>IF(Data2!K33&gt;0,Data2!K33-4,"")</f>
        <v>2</v>
      </c>
      <c r="L31" s="2">
        <f>IF(Data2!L33&gt;0,4-Data2!L33,"")</f>
        <v>2</v>
      </c>
      <c r="M31" s="2">
        <f>IF(Data2!M33&gt;0,Data2!M33-4,"")</f>
        <v>1</v>
      </c>
      <c r="N31" s="2">
        <f>IF(Data2!N33&gt;0,Data2!N33-4,"")</f>
        <v>3</v>
      </c>
      <c r="O31" s="2">
        <f>IF(Data2!O33&gt;0,Data2!O33-4,"")</f>
        <v>-1</v>
      </c>
      <c r="P31" s="2">
        <f>IF(Data2!P33&gt;0,Data2!P33-4,"")</f>
        <v>2</v>
      </c>
      <c r="Q31" s="2">
        <f>IF(Data2!Q33&gt;0,4-Data2!Q33,"")</f>
        <v>1</v>
      </c>
      <c r="R31" s="2">
        <f>IF(Data2!R33&gt;0,4-Data2!R33,"")</f>
        <v>1</v>
      </c>
      <c r="S31" s="2">
        <f>IF(Data2!S33&gt;0,4-Data2!S33,"")</f>
        <v>3</v>
      </c>
      <c r="T31" s="2">
        <f>IF(Data2!T33&gt;0,Data2!T33-4,"")</f>
        <v>2</v>
      </c>
      <c r="U31" s="2">
        <f>IF(Data2!U33&gt;0,4-Data2!U33,"")</f>
        <v>2</v>
      </c>
      <c r="V31" s="2">
        <f>IF(Data2!V33&gt;0,Data2!V33-4,"")</f>
        <v>2</v>
      </c>
      <c r="W31" s="2">
        <f>IF(Data2!W33&gt;0,4-Data2!W33,"")</f>
        <v>2</v>
      </c>
      <c r="X31" s="2">
        <f>IF(Data2!X33&gt;0,4-Data2!X33,"")</f>
        <v>3</v>
      </c>
      <c r="Y31" s="2">
        <f>IF(Data2!Y33&gt;0,4-Data2!Y33,"")</f>
        <v>2</v>
      </c>
      <c r="Z31" s="2">
        <f>IF(Data2!Z33&gt;0,Data2!Z33-4,"")</f>
        <v>2</v>
      </c>
      <c r="AC31" s="3">
        <f t="shared" si="0"/>
        <v>2.1666666666666665</v>
      </c>
      <c r="AD31" s="3">
        <f t="shared" si="1"/>
        <v>1.75</v>
      </c>
      <c r="AE31" s="3">
        <f t="shared" si="2"/>
        <v>2.25</v>
      </c>
      <c r="AF31" s="3">
        <f t="shared" si="3"/>
        <v>2</v>
      </c>
      <c r="AG31" s="3">
        <f t="shared" si="4"/>
        <v>1.75</v>
      </c>
      <c r="AH31" s="3">
        <f t="shared" si="5"/>
        <v>1.25</v>
      </c>
    </row>
    <row r="32" spans="1:34" x14ac:dyDescent="0.2">
      <c r="A32" s="2">
        <f>IF(Data2!A34&gt;0,Data2!A34-4,"")</f>
        <v>3</v>
      </c>
      <c r="B32" s="2">
        <f>IF(Data2!B34&gt;0,Data2!B34-4,"")</f>
        <v>2</v>
      </c>
      <c r="C32" s="2">
        <f>IF(Data2!C34&gt;0,4-Data2!C34,"")</f>
        <v>2</v>
      </c>
      <c r="D32" s="2">
        <f>IF(Data2!D34&gt;0,4-Data2!D34,"")</f>
        <v>2</v>
      </c>
      <c r="E32" s="2">
        <f>IF(Data2!E34&gt;0,4-Data2!E34,"")</f>
        <v>3</v>
      </c>
      <c r="F32" s="2">
        <f>IF(Data2!F34&gt;0,Data2!F34-4,"")</f>
        <v>3</v>
      </c>
      <c r="G32" s="2">
        <f>IF(Data2!G34&gt;0,Data2!G34-4,"")</f>
        <v>3</v>
      </c>
      <c r="H32" s="2">
        <f>IF(Data2!H34&gt;0,Data2!H34-4,"")</f>
        <v>1</v>
      </c>
      <c r="I32" s="2">
        <f>IF(Data2!I34&gt;0,4-Data2!I34,"")</f>
        <v>3</v>
      </c>
      <c r="J32" s="2">
        <f>IF(Data2!J34&gt;0,4-Data2!J34,"")</f>
        <v>2</v>
      </c>
      <c r="K32" s="2">
        <f>IF(Data2!K34&gt;0,Data2!K34-4,"")</f>
        <v>2</v>
      </c>
      <c r="L32" s="2">
        <f>IF(Data2!L34&gt;0,4-Data2!L34,"")</f>
        <v>2</v>
      </c>
      <c r="M32" s="2">
        <f>IF(Data2!M34&gt;0,Data2!M34-4,"")</f>
        <v>2</v>
      </c>
      <c r="N32" s="2">
        <f>IF(Data2!N34&gt;0,Data2!N34-4,"")</f>
        <v>3</v>
      </c>
      <c r="O32" s="2">
        <f>IF(Data2!O34&gt;0,Data2!O34-4,"")</f>
        <v>2</v>
      </c>
      <c r="P32" s="2">
        <f>IF(Data2!P34&gt;0,Data2!P34-4,"")</f>
        <v>3</v>
      </c>
      <c r="Q32" s="2">
        <f>IF(Data2!Q34&gt;0,4-Data2!Q34,"")</f>
        <v>3</v>
      </c>
      <c r="R32" s="2">
        <f>IF(Data2!R34&gt;0,4-Data2!R34,"")</f>
        <v>3</v>
      </c>
      <c r="S32" s="2">
        <f>IF(Data2!S34&gt;0,4-Data2!S34,"")</f>
        <v>2</v>
      </c>
      <c r="T32" s="2">
        <f>IF(Data2!T34&gt;0,Data2!T34-4,"")</f>
        <v>3</v>
      </c>
      <c r="U32" s="2">
        <f>IF(Data2!U34&gt;0,4-Data2!U34,"")</f>
        <v>3</v>
      </c>
      <c r="V32" s="2">
        <f>IF(Data2!V34&gt;0,Data2!V34-4,"")</f>
        <v>3</v>
      </c>
      <c r="W32" s="2">
        <f>IF(Data2!W34&gt;0,4-Data2!W34,"")</f>
        <v>3</v>
      </c>
      <c r="X32" s="2">
        <f>IF(Data2!X34&gt;0,4-Data2!X34,"")</f>
        <v>3</v>
      </c>
      <c r="Y32" s="2">
        <f>IF(Data2!Y34&gt;0,4-Data2!Y34,"")</f>
        <v>3</v>
      </c>
      <c r="Z32" s="2">
        <f>IF(Data2!Z34&gt;0,Data2!Z34-4,"")</f>
        <v>2</v>
      </c>
      <c r="AC32" s="3">
        <f t="shared" si="0"/>
        <v>2.8333333333333335</v>
      </c>
      <c r="AD32" s="3">
        <f t="shared" si="1"/>
        <v>2.25</v>
      </c>
      <c r="AE32" s="3">
        <f t="shared" si="2"/>
        <v>3</v>
      </c>
      <c r="AF32" s="3">
        <f t="shared" si="3"/>
        <v>2</v>
      </c>
      <c r="AG32" s="3">
        <f t="shared" si="4"/>
        <v>3</v>
      </c>
      <c r="AH32" s="3">
        <f t="shared" si="5"/>
        <v>2</v>
      </c>
    </row>
    <row r="33" spans="1:34" x14ac:dyDescent="0.2">
      <c r="A33" s="2">
        <f>IF(Data2!A35&gt;0,Data2!A35-4,"")</f>
        <v>3</v>
      </c>
      <c r="B33" s="2">
        <f>IF(Data2!B35&gt;0,Data2!B35-4,"")</f>
        <v>3</v>
      </c>
      <c r="C33" s="2">
        <f>IF(Data2!C35&gt;0,4-Data2!C35,"")</f>
        <v>2</v>
      </c>
      <c r="D33" s="2">
        <f>IF(Data2!D35&gt;0,4-Data2!D35,"")</f>
        <v>3</v>
      </c>
      <c r="E33" s="2">
        <f>IF(Data2!E35&gt;0,4-Data2!E35,"")</f>
        <v>2</v>
      </c>
      <c r="F33" s="2">
        <f>IF(Data2!F35&gt;0,Data2!F35-4,"")</f>
        <v>2</v>
      </c>
      <c r="G33" s="2">
        <f>IF(Data2!G35&gt;0,Data2!G35-4,"")</f>
        <v>3</v>
      </c>
      <c r="H33" s="2">
        <f>IF(Data2!H35&gt;0,Data2!H35-4,"")</f>
        <v>3</v>
      </c>
      <c r="I33" s="2">
        <f>IF(Data2!I35&gt;0,4-Data2!I35,"")</f>
        <v>3</v>
      </c>
      <c r="J33" s="2">
        <f>IF(Data2!J35&gt;0,4-Data2!J35,"")</f>
        <v>1</v>
      </c>
      <c r="K33" s="2">
        <f>IF(Data2!K35&gt;0,Data2!K35-4,"")</f>
        <v>2</v>
      </c>
      <c r="L33" s="2">
        <f>IF(Data2!L35&gt;0,4-Data2!L35,"")</f>
        <v>3</v>
      </c>
      <c r="M33" s="2">
        <f>IF(Data2!M35&gt;0,Data2!M35-4,"")</f>
        <v>2</v>
      </c>
      <c r="N33" s="2">
        <f>IF(Data2!N35&gt;0,Data2!N35-4,"")</f>
        <v>3</v>
      </c>
      <c r="O33" s="2">
        <f>IF(Data2!O35&gt;0,Data2!O35-4,"")</f>
        <v>-2</v>
      </c>
      <c r="P33" s="2">
        <f>IF(Data2!P35&gt;0,Data2!P35-4,"")</f>
        <v>2</v>
      </c>
      <c r="Q33" s="2">
        <f>IF(Data2!Q35&gt;0,4-Data2!Q35,"")</f>
        <v>2</v>
      </c>
      <c r="R33" s="2">
        <f>IF(Data2!R35&gt;0,4-Data2!R35,"")</f>
        <v>2</v>
      </c>
      <c r="S33" s="2">
        <f>IF(Data2!S35&gt;0,4-Data2!S35,"")</f>
        <v>2</v>
      </c>
      <c r="T33" s="2">
        <f>IF(Data2!T35&gt;0,Data2!T35-4,"")</f>
        <v>3</v>
      </c>
      <c r="U33" s="2">
        <f>IF(Data2!U35&gt;0,4-Data2!U35,"")</f>
        <v>3</v>
      </c>
      <c r="V33" s="2">
        <f>IF(Data2!V35&gt;0,Data2!V35-4,"")</f>
        <v>2</v>
      </c>
      <c r="W33" s="2">
        <f>IF(Data2!W35&gt;0,4-Data2!W35,"")</f>
        <v>2</v>
      </c>
      <c r="X33" s="2">
        <f>IF(Data2!X35&gt;0,4-Data2!X35,"")</f>
        <v>2</v>
      </c>
      <c r="Y33" s="2">
        <f>IF(Data2!Y35&gt;0,4-Data2!Y35,"")</f>
        <v>2</v>
      </c>
      <c r="Z33" s="2">
        <f>IF(Data2!Z35&gt;0,Data2!Z35-4,"")</f>
        <v>2</v>
      </c>
      <c r="AC33" s="3">
        <f t="shared" si="0"/>
        <v>2.5</v>
      </c>
      <c r="AD33" s="3">
        <f t="shared" si="1"/>
        <v>2.75</v>
      </c>
      <c r="AE33" s="3">
        <f t="shared" si="2"/>
        <v>2.5</v>
      </c>
      <c r="AF33" s="3">
        <f t="shared" si="3"/>
        <v>2.25</v>
      </c>
      <c r="AG33" s="3">
        <f t="shared" si="4"/>
        <v>2.25</v>
      </c>
      <c r="AH33" s="3">
        <f t="shared" si="5"/>
        <v>0.75</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sqref="A1:Z1"/>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7" t="s">
        <v>1094</v>
      </c>
      <c r="B1" s="38"/>
      <c r="C1" s="38"/>
      <c r="D1" s="38"/>
      <c r="E1" s="38"/>
      <c r="F1" s="38"/>
      <c r="G1" s="38"/>
      <c r="H1" s="38"/>
      <c r="I1" s="38"/>
      <c r="J1" s="38"/>
      <c r="K1" s="38"/>
      <c r="L1" s="38"/>
      <c r="M1" s="38"/>
      <c r="N1" s="38"/>
      <c r="O1" s="38"/>
      <c r="P1" s="38"/>
      <c r="Q1" s="38"/>
      <c r="R1" s="38"/>
      <c r="S1" s="38"/>
      <c r="T1" s="38"/>
      <c r="U1" s="38"/>
      <c r="V1" s="38"/>
      <c r="W1" s="38"/>
      <c r="X1" s="38"/>
      <c r="Y1" s="38"/>
      <c r="Z1" s="38"/>
    </row>
    <row r="2" spans="1:26" ht="14.25" customHeight="1" x14ac:dyDescent="0.2">
      <c r="A2" s="40" t="s">
        <v>1093</v>
      </c>
      <c r="B2" s="41"/>
      <c r="C2" s="41"/>
      <c r="D2" s="41"/>
      <c r="E2" s="41"/>
      <c r="F2" s="41"/>
      <c r="G2" s="41"/>
      <c r="H2" s="42"/>
      <c r="I2" s="43" t="s">
        <v>1092</v>
      </c>
      <c r="J2" s="44"/>
      <c r="K2" s="44"/>
      <c r="L2" s="44"/>
      <c r="M2" s="44"/>
      <c r="N2" s="44"/>
      <c r="O2" s="44"/>
      <c r="P2" s="44"/>
      <c r="Q2" s="44"/>
      <c r="R2" s="44"/>
      <c r="S2" s="44"/>
      <c r="T2" s="44"/>
      <c r="U2" s="44"/>
      <c r="V2" s="44"/>
      <c r="W2" s="44"/>
      <c r="X2" s="44"/>
      <c r="Y2" s="44"/>
      <c r="Z2" s="45"/>
    </row>
    <row r="3" spans="1:26" ht="15" customHeight="1" x14ac:dyDescent="0.2">
      <c r="A3" s="46"/>
      <c r="B3" s="47"/>
      <c r="C3" s="47"/>
      <c r="D3" s="47"/>
      <c r="E3" s="47"/>
      <c r="F3" s="47"/>
      <c r="G3" s="47"/>
      <c r="H3" s="47"/>
      <c r="I3" s="47"/>
      <c r="J3" s="47"/>
      <c r="K3" s="47"/>
      <c r="L3" s="47"/>
      <c r="M3" s="47"/>
      <c r="N3" s="47"/>
      <c r="O3" s="47"/>
      <c r="P3" s="47"/>
      <c r="Q3" s="47"/>
      <c r="R3" s="47"/>
      <c r="S3" s="47"/>
      <c r="T3" s="47"/>
      <c r="U3" s="47"/>
      <c r="V3" s="47"/>
      <c r="W3" s="47"/>
      <c r="X3" s="47"/>
      <c r="Y3" s="47"/>
      <c r="Z3" s="48"/>
    </row>
    <row r="4" spans="1:26" x14ac:dyDescent="0.2">
      <c r="A4" s="39" t="s">
        <v>0</v>
      </c>
      <c r="B4" s="39"/>
      <c r="C4" s="39"/>
      <c r="D4" s="39"/>
      <c r="E4" s="39"/>
      <c r="F4" s="39"/>
      <c r="G4" s="39"/>
      <c r="H4" s="39"/>
      <c r="I4" s="39"/>
      <c r="J4" s="39"/>
      <c r="K4" s="39"/>
      <c r="L4" s="39"/>
      <c r="M4" s="39"/>
      <c r="N4" s="39"/>
      <c r="O4" s="39"/>
      <c r="P4" s="39"/>
      <c r="Q4" s="39"/>
      <c r="R4" s="39"/>
      <c r="S4" s="39"/>
      <c r="T4" s="39"/>
      <c r="U4" s="39"/>
      <c r="V4" s="39"/>
      <c r="W4" s="39"/>
      <c r="X4" s="39"/>
      <c r="Y4" s="39"/>
      <c r="Z4" s="39"/>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6</v>
      </c>
      <c r="B11" s="27">
        <v>6</v>
      </c>
      <c r="C11" s="27">
        <v>3</v>
      </c>
      <c r="D11" s="27">
        <v>1</v>
      </c>
      <c r="E11" s="27">
        <v>2</v>
      </c>
      <c r="F11" s="27">
        <v>4</v>
      </c>
      <c r="G11" s="27">
        <v>5</v>
      </c>
      <c r="H11" s="27">
        <v>7</v>
      </c>
      <c r="I11" s="27">
        <v>1</v>
      </c>
      <c r="J11" s="27">
        <v>4</v>
      </c>
      <c r="K11" s="27">
        <v>6</v>
      </c>
      <c r="L11" s="27">
        <v>3</v>
      </c>
      <c r="M11" s="27">
        <v>7</v>
      </c>
      <c r="N11" s="27">
        <v>6</v>
      </c>
      <c r="O11" s="27">
        <v>4</v>
      </c>
      <c r="P11" s="27">
        <v>5</v>
      </c>
      <c r="Q11" s="27">
        <v>1</v>
      </c>
      <c r="R11" s="27">
        <v>3</v>
      </c>
      <c r="S11" s="27">
        <v>3</v>
      </c>
      <c r="T11" s="27">
        <v>6</v>
      </c>
      <c r="U11" s="27">
        <v>1</v>
      </c>
      <c r="V11" s="27">
        <v>6</v>
      </c>
      <c r="W11" s="27">
        <v>1</v>
      </c>
      <c r="X11" s="27">
        <v>3</v>
      </c>
      <c r="Y11" s="27">
        <v>2</v>
      </c>
      <c r="Z11" s="27">
        <v>5</v>
      </c>
    </row>
    <row r="12" spans="1:26" x14ac:dyDescent="0.2">
      <c r="A12" s="27">
        <v>5</v>
      </c>
      <c r="B12" s="27">
        <v>6</v>
      </c>
      <c r="C12" s="27">
        <v>3</v>
      </c>
      <c r="D12" s="27">
        <v>1</v>
      </c>
      <c r="E12" s="27">
        <v>3</v>
      </c>
      <c r="F12" s="27">
        <v>5</v>
      </c>
      <c r="G12" s="27">
        <v>5</v>
      </c>
      <c r="H12" s="27">
        <v>7</v>
      </c>
      <c r="I12" s="27">
        <v>1</v>
      </c>
      <c r="J12" s="27">
        <v>4</v>
      </c>
      <c r="K12" s="27">
        <v>5</v>
      </c>
      <c r="L12" s="27">
        <v>2</v>
      </c>
      <c r="M12" s="27">
        <v>7</v>
      </c>
      <c r="N12" s="27">
        <v>6</v>
      </c>
      <c r="O12" s="27">
        <v>3</v>
      </c>
      <c r="P12" s="27">
        <v>6</v>
      </c>
      <c r="Q12" s="27">
        <v>1</v>
      </c>
      <c r="R12" s="27">
        <v>3</v>
      </c>
      <c r="S12" s="27">
        <v>2</v>
      </c>
      <c r="T12" s="27">
        <v>6</v>
      </c>
      <c r="U12" s="27">
        <v>2</v>
      </c>
      <c r="V12" s="27">
        <v>6</v>
      </c>
      <c r="W12" s="27">
        <v>1</v>
      </c>
      <c r="X12" s="27">
        <v>3</v>
      </c>
      <c r="Y12" s="27">
        <v>2</v>
      </c>
      <c r="Z12" s="27">
        <v>4</v>
      </c>
    </row>
    <row r="13" spans="1:26" x14ac:dyDescent="0.2">
      <c r="A13" s="27">
        <v>6</v>
      </c>
      <c r="B13" s="27">
        <v>7</v>
      </c>
      <c r="C13" s="27">
        <v>3</v>
      </c>
      <c r="D13" s="27">
        <v>1</v>
      </c>
      <c r="E13" s="27">
        <v>2</v>
      </c>
      <c r="F13" s="27">
        <v>6</v>
      </c>
      <c r="G13" s="27">
        <v>6</v>
      </c>
      <c r="H13" s="27">
        <v>7</v>
      </c>
      <c r="I13" s="27">
        <v>3</v>
      </c>
      <c r="J13" s="27">
        <v>4</v>
      </c>
      <c r="K13" s="27">
        <v>7</v>
      </c>
      <c r="L13" s="27">
        <v>2</v>
      </c>
      <c r="M13" s="27">
        <v>7</v>
      </c>
      <c r="N13" s="27">
        <v>6</v>
      </c>
      <c r="O13" s="27">
        <v>3</v>
      </c>
      <c r="P13" s="27">
        <v>5</v>
      </c>
      <c r="Q13" s="27">
        <v>1</v>
      </c>
      <c r="R13" s="27">
        <v>1</v>
      </c>
      <c r="S13" s="27">
        <v>1</v>
      </c>
      <c r="T13" s="27">
        <v>7</v>
      </c>
      <c r="U13" s="27">
        <v>2</v>
      </c>
      <c r="V13" s="27">
        <v>7</v>
      </c>
      <c r="W13" s="27">
        <v>1</v>
      </c>
      <c r="X13" s="27">
        <v>2</v>
      </c>
      <c r="Y13" s="27">
        <v>1</v>
      </c>
      <c r="Z13" s="27">
        <v>5</v>
      </c>
    </row>
    <row r="14" spans="1:26" x14ac:dyDescent="0.2">
      <c r="A14" s="27">
        <v>6</v>
      </c>
      <c r="B14" s="27">
        <v>4</v>
      </c>
      <c r="C14" s="27">
        <v>3</v>
      </c>
      <c r="D14" s="27">
        <v>3</v>
      </c>
      <c r="E14" s="27">
        <v>3</v>
      </c>
      <c r="F14" s="27">
        <v>4</v>
      </c>
      <c r="G14" s="27">
        <v>6</v>
      </c>
      <c r="H14" s="27">
        <v>6</v>
      </c>
      <c r="I14" s="27">
        <v>1</v>
      </c>
      <c r="J14" s="27">
        <v>2</v>
      </c>
      <c r="K14" s="27">
        <v>4</v>
      </c>
      <c r="L14" s="27">
        <v>3</v>
      </c>
      <c r="M14" s="27">
        <v>6</v>
      </c>
      <c r="N14" s="27">
        <v>2</v>
      </c>
      <c r="O14" s="27">
        <v>3</v>
      </c>
      <c r="P14" s="27">
        <v>6</v>
      </c>
      <c r="Q14" s="27">
        <v>2</v>
      </c>
      <c r="R14" s="27">
        <v>5</v>
      </c>
      <c r="S14" s="27">
        <v>5</v>
      </c>
      <c r="T14" s="27">
        <v>3</v>
      </c>
      <c r="U14" s="27">
        <v>2</v>
      </c>
      <c r="V14" s="27">
        <v>5</v>
      </c>
      <c r="W14" s="27">
        <v>2</v>
      </c>
      <c r="X14" s="27">
        <v>5</v>
      </c>
      <c r="Y14" s="27">
        <v>3</v>
      </c>
      <c r="Z14" s="27">
        <v>5</v>
      </c>
    </row>
    <row r="15" spans="1:26" x14ac:dyDescent="0.2">
      <c r="A15" s="27">
        <v>2</v>
      </c>
      <c r="B15" s="27">
        <v>4</v>
      </c>
      <c r="C15" s="27">
        <v>6</v>
      </c>
      <c r="D15" s="27">
        <v>2</v>
      </c>
      <c r="E15" s="27">
        <v>6</v>
      </c>
      <c r="F15" s="27">
        <v>2</v>
      </c>
      <c r="G15" s="27">
        <v>2</v>
      </c>
      <c r="H15" s="27">
        <v>4</v>
      </c>
      <c r="I15" s="27">
        <v>1</v>
      </c>
      <c r="J15" s="27">
        <v>6</v>
      </c>
      <c r="K15" s="27">
        <v>2</v>
      </c>
      <c r="L15" s="27">
        <v>6</v>
      </c>
      <c r="M15" s="27">
        <v>6</v>
      </c>
      <c r="N15" s="27">
        <v>1</v>
      </c>
      <c r="O15" s="27">
        <v>2</v>
      </c>
      <c r="P15" s="27">
        <v>1</v>
      </c>
      <c r="Q15" s="27">
        <v>5</v>
      </c>
      <c r="R15" s="27">
        <v>7</v>
      </c>
      <c r="S15" s="27">
        <v>7</v>
      </c>
      <c r="T15" s="27">
        <v>6</v>
      </c>
      <c r="U15" s="27">
        <v>2</v>
      </c>
      <c r="V15" s="27">
        <v>3</v>
      </c>
      <c r="W15" s="27">
        <v>3</v>
      </c>
      <c r="X15" s="27">
        <v>6</v>
      </c>
      <c r="Y15" s="27">
        <v>5</v>
      </c>
      <c r="Z15" s="27">
        <v>2</v>
      </c>
    </row>
    <row r="16" spans="1:26" x14ac:dyDescent="0.2">
      <c r="A16" s="27">
        <v>6</v>
      </c>
      <c r="B16" s="27">
        <v>3</v>
      </c>
      <c r="C16" s="27">
        <v>4</v>
      </c>
      <c r="D16" s="27">
        <v>3</v>
      </c>
      <c r="E16" s="27">
        <v>2</v>
      </c>
      <c r="F16" s="27">
        <v>6</v>
      </c>
      <c r="G16" s="27">
        <v>6</v>
      </c>
      <c r="H16" s="27">
        <v>4</v>
      </c>
      <c r="I16" s="27">
        <v>1</v>
      </c>
      <c r="J16" s="27">
        <v>2</v>
      </c>
      <c r="K16" s="27">
        <v>6</v>
      </c>
      <c r="L16" s="27">
        <v>1</v>
      </c>
      <c r="M16" s="27">
        <v>2</v>
      </c>
      <c r="N16" s="27">
        <v>6</v>
      </c>
      <c r="O16" s="27">
        <v>5</v>
      </c>
      <c r="P16" s="27">
        <v>5</v>
      </c>
      <c r="Q16" s="27">
        <v>5</v>
      </c>
      <c r="R16" s="27">
        <v>1</v>
      </c>
      <c r="S16" s="27">
        <v>1</v>
      </c>
      <c r="T16" s="27">
        <v>7</v>
      </c>
      <c r="U16" s="27">
        <v>5</v>
      </c>
      <c r="V16" s="27">
        <v>7</v>
      </c>
      <c r="W16" s="27">
        <v>1</v>
      </c>
      <c r="X16" s="27">
        <v>6</v>
      </c>
      <c r="Y16" s="27">
        <v>1</v>
      </c>
      <c r="Z16" s="27">
        <v>6</v>
      </c>
    </row>
    <row r="17" spans="1:26" x14ac:dyDescent="0.2">
      <c r="A17" s="27">
        <v>5</v>
      </c>
      <c r="B17" s="27">
        <v>4</v>
      </c>
      <c r="C17" s="27">
        <v>3</v>
      </c>
      <c r="D17" s="27">
        <v>3</v>
      </c>
      <c r="E17" s="27">
        <v>3</v>
      </c>
      <c r="F17" s="27">
        <v>5</v>
      </c>
      <c r="G17" s="27">
        <v>5</v>
      </c>
      <c r="H17" s="27">
        <v>5</v>
      </c>
      <c r="I17" s="27">
        <v>1</v>
      </c>
      <c r="J17" s="27">
        <v>6</v>
      </c>
      <c r="K17" s="27">
        <v>3</v>
      </c>
      <c r="L17" s="27">
        <v>3</v>
      </c>
      <c r="M17" s="27">
        <v>5</v>
      </c>
      <c r="N17" s="27">
        <v>5</v>
      </c>
      <c r="O17" s="27">
        <v>5</v>
      </c>
      <c r="P17" s="27">
        <v>5</v>
      </c>
      <c r="Q17" s="27">
        <v>2</v>
      </c>
      <c r="R17" s="27">
        <v>4</v>
      </c>
      <c r="S17" s="27">
        <v>4</v>
      </c>
      <c r="T17" s="27">
        <v>5</v>
      </c>
      <c r="U17" s="27">
        <v>4</v>
      </c>
      <c r="V17" s="27">
        <v>5</v>
      </c>
      <c r="W17" s="27">
        <v>2</v>
      </c>
      <c r="X17" s="27">
        <v>6</v>
      </c>
      <c r="Y17" s="27">
        <v>2</v>
      </c>
      <c r="Z17" s="27">
        <v>2</v>
      </c>
    </row>
    <row r="18" spans="1:26" x14ac:dyDescent="0.2">
      <c r="A18" s="27">
        <v>5</v>
      </c>
      <c r="B18" s="27">
        <v>7</v>
      </c>
      <c r="C18" s="27">
        <v>4</v>
      </c>
      <c r="D18" s="27">
        <v>1</v>
      </c>
      <c r="E18" s="27">
        <v>4</v>
      </c>
      <c r="F18" s="27">
        <v>4</v>
      </c>
      <c r="G18" s="27">
        <v>4</v>
      </c>
      <c r="H18" s="27">
        <v>6</v>
      </c>
      <c r="I18" s="27">
        <v>1</v>
      </c>
      <c r="J18" s="27">
        <v>3</v>
      </c>
      <c r="K18" s="27">
        <v>6</v>
      </c>
      <c r="L18" s="27">
        <v>2</v>
      </c>
      <c r="M18" s="27">
        <v>7</v>
      </c>
      <c r="N18" s="27">
        <v>6</v>
      </c>
      <c r="O18" s="27">
        <v>3</v>
      </c>
      <c r="P18" s="27">
        <v>6</v>
      </c>
      <c r="Q18" s="27">
        <v>2</v>
      </c>
      <c r="R18" s="27">
        <v>3</v>
      </c>
      <c r="S18" s="27">
        <v>2</v>
      </c>
      <c r="T18" s="27">
        <v>6</v>
      </c>
      <c r="U18" s="27">
        <v>1</v>
      </c>
      <c r="V18" s="27">
        <v>7</v>
      </c>
      <c r="W18" s="27">
        <v>1</v>
      </c>
      <c r="X18" s="27">
        <v>3</v>
      </c>
      <c r="Y18" s="27">
        <v>2</v>
      </c>
      <c r="Z18" s="27">
        <v>5</v>
      </c>
    </row>
    <row r="19" spans="1:26" x14ac:dyDescent="0.2">
      <c r="A19" s="27">
        <v>7</v>
      </c>
      <c r="B19" s="27">
        <v>6</v>
      </c>
      <c r="C19" s="27">
        <v>2</v>
      </c>
      <c r="D19" s="27">
        <v>2</v>
      </c>
      <c r="E19" s="27">
        <v>3</v>
      </c>
      <c r="F19" s="27">
        <v>7</v>
      </c>
      <c r="G19" s="27">
        <v>6</v>
      </c>
      <c r="H19" s="27">
        <v>6</v>
      </c>
      <c r="I19" s="27">
        <v>1</v>
      </c>
      <c r="J19" s="27">
        <v>3</v>
      </c>
      <c r="K19" s="27">
        <v>4</v>
      </c>
      <c r="L19" s="27">
        <v>2</v>
      </c>
      <c r="M19" s="27">
        <v>6</v>
      </c>
      <c r="N19" s="27">
        <v>5</v>
      </c>
      <c r="O19" s="27">
        <v>5</v>
      </c>
      <c r="P19" s="27">
        <v>5</v>
      </c>
      <c r="Q19" s="27">
        <v>3</v>
      </c>
      <c r="R19" s="27">
        <v>2</v>
      </c>
      <c r="S19" s="27">
        <v>1</v>
      </c>
      <c r="T19" s="27">
        <v>7</v>
      </c>
      <c r="U19" s="27">
        <v>2</v>
      </c>
      <c r="V19" s="27">
        <v>6</v>
      </c>
      <c r="W19" s="27">
        <v>3</v>
      </c>
      <c r="X19" s="27">
        <v>2</v>
      </c>
      <c r="Y19" s="27">
        <v>3</v>
      </c>
      <c r="Z19" s="27">
        <v>4</v>
      </c>
    </row>
    <row r="20" spans="1:26" x14ac:dyDescent="0.2">
      <c r="A20" s="27">
        <v>5</v>
      </c>
      <c r="B20" s="27">
        <v>4</v>
      </c>
      <c r="C20" s="27">
        <v>6</v>
      </c>
      <c r="D20" s="27">
        <v>1</v>
      </c>
      <c r="E20" s="27">
        <v>3</v>
      </c>
      <c r="F20" s="27">
        <v>5</v>
      </c>
      <c r="G20" s="27">
        <v>4</v>
      </c>
      <c r="H20" s="27">
        <v>6</v>
      </c>
      <c r="I20" s="27">
        <v>2</v>
      </c>
      <c r="J20" s="27">
        <v>3</v>
      </c>
      <c r="K20" s="27">
        <v>6</v>
      </c>
      <c r="L20" s="27">
        <v>2</v>
      </c>
      <c r="M20" s="27">
        <v>4</v>
      </c>
      <c r="N20" s="27">
        <v>6</v>
      </c>
      <c r="O20" s="27">
        <v>2</v>
      </c>
      <c r="P20" s="27">
        <v>6</v>
      </c>
      <c r="Q20" s="27">
        <v>2</v>
      </c>
      <c r="R20" s="27">
        <v>4</v>
      </c>
      <c r="S20" s="27">
        <v>2</v>
      </c>
      <c r="T20" s="27">
        <v>6</v>
      </c>
      <c r="U20" s="27">
        <v>2</v>
      </c>
      <c r="V20" s="27">
        <v>6</v>
      </c>
      <c r="W20" s="27">
        <v>2</v>
      </c>
      <c r="X20" s="27">
        <v>4</v>
      </c>
      <c r="Y20" s="27">
        <v>1</v>
      </c>
      <c r="Z20" s="27">
        <v>2</v>
      </c>
    </row>
    <row r="21" spans="1:26" x14ac:dyDescent="0.2">
      <c r="A21" s="27">
        <v>5</v>
      </c>
      <c r="B21" s="27">
        <v>6</v>
      </c>
      <c r="C21" s="27">
        <v>3</v>
      </c>
      <c r="D21" s="27">
        <v>2</v>
      </c>
      <c r="E21" s="27">
        <v>2</v>
      </c>
      <c r="F21" s="27">
        <v>3</v>
      </c>
      <c r="G21" s="27">
        <v>5</v>
      </c>
      <c r="H21" s="27">
        <v>6</v>
      </c>
      <c r="I21" s="27">
        <v>1</v>
      </c>
      <c r="J21" s="27">
        <v>2</v>
      </c>
      <c r="K21" s="27">
        <v>6</v>
      </c>
      <c r="L21" s="27">
        <v>2</v>
      </c>
      <c r="M21" s="27">
        <v>7</v>
      </c>
      <c r="N21" s="27">
        <v>6</v>
      </c>
      <c r="O21" s="27">
        <v>6</v>
      </c>
      <c r="P21" s="27">
        <v>6</v>
      </c>
      <c r="Q21" s="27">
        <v>1</v>
      </c>
      <c r="R21" s="27">
        <v>2</v>
      </c>
      <c r="S21" s="27">
        <v>2</v>
      </c>
      <c r="T21" s="27">
        <v>6</v>
      </c>
      <c r="U21" s="27">
        <v>2</v>
      </c>
      <c r="V21" s="27">
        <v>6</v>
      </c>
      <c r="W21" s="27">
        <v>2</v>
      </c>
      <c r="X21" s="27">
        <v>3</v>
      </c>
      <c r="Y21" s="27">
        <v>2</v>
      </c>
      <c r="Z21" s="27">
        <v>6</v>
      </c>
    </row>
    <row r="22" spans="1:26" x14ac:dyDescent="0.2">
      <c r="A22" s="27">
        <v>6</v>
      </c>
      <c r="B22" s="27">
        <v>6</v>
      </c>
      <c r="C22" s="27">
        <v>3</v>
      </c>
      <c r="D22" s="27">
        <v>2</v>
      </c>
      <c r="E22" s="27">
        <v>2</v>
      </c>
      <c r="F22" s="27">
        <v>6</v>
      </c>
      <c r="G22" s="27">
        <v>6</v>
      </c>
      <c r="H22" s="27">
        <v>5</v>
      </c>
      <c r="I22" s="27">
        <v>2</v>
      </c>
      <c r="J22" s="27">
        <v>2</v>
      </c>
      <c r="K22" s="27">
        <v>6</v>
      </c>
      <c r="L22" s="27">
        <v>2</v>
      </c>
      <c r="M22" s="27">
        <v>6</v>
      </c>
      <c r="N22" s="27">
        <v>6</v>
      </c>
      <c r="O22" s="27">
        <v>3</v>
      </c>
      <c r="P22" s="27">
        <v>6</v>
      </c>
      <c r="Q22" s="27">
        <v>2</v>
      </c>
      <c r="R22" s="27">
        <v>2</v>
      </c>
      <c r="S22" s="27">
        <v>2</v>
      </c>
      <c r="T22" s="27">
        <v>6</v>
      </c>
      <c r="U22" s="27">
        <v>2</v>
      </c>
      <c r="V22" s="27">
        <v>6</v>
      </c>
      <c r="W22" s="27">
        <v>2</v>
      </c>
      <c r="X22" s="27">
        <v>3</v>
      </c>
      <c r="Y22" s="27">
        <v>2</v>
      </c>
      <c r="Z22" s="27">
        <v>6</v>
      </c>
    </row>
    <row r="23" spans="1:26" x14ac:dyDescent="0.2">
      <c r="A23" s="27">
        <v>6</v>
      </c>
      <c r="B23" s="27">
        <v>7</v>
      </c>
      <c r="C23" s="27">
        <v>3</v>
      </c>
      <c r="D23" s="27">
        <v>1</v>
      </c>
      <c r="E23" s="27">
        <v>2</v>
      </c>
      <c r="F23" s="27">
        <v>4</v>
      </c>
      <c r="G23" s="27">
        <v>2</v>
      </c>
      <c r="H23" s="27">
        <v>7</v>
      </c>
      <c r="I23" s="27">
        <v>1</v>
      </c>
      <c r="J23" s="27">
        <v>4</v>
      </c>
      <c r="K23" s="27">
        <v>6</v>
      </c>
      <c r="L23" s="27">
        <v>2</v>
      </c>
      <c r="M23" s="27">
        <v>7</v>
      </c>
      <c r="N23" s="27">
        <v>6</v>
      </c>
      <c r="O23" s="27">
        <v>5</v>
      </c>
      <c r="P23" s="27">
        <v>6</v>
      </c>
      <c r="Q23" s="27">
        <v>1</v>
      </c>
      <c r="R23" s="27">
        <v>2</v>
      </c>
      <c r="S23" s="27">
        <v>1</v>
      </c>
      <c r="T23" s="27">
        <v>6</v>
      </c>
      <c r="U23" s="27">
        <v>1</v>
      </c>
      <c r="V23" s="27">
        <v>6</v>
      </c>
      <c r="W23" s="27">
        <v>2</v>
      </c>
      <c r="X23" s="27">
        <v>4</v>
      </c>
      <c r="Y23" s="27">
        <v>2</v>
      </c>
      <c r="Z23" s="27">
        <v>4</v>
      </c>
    </row>
    <row r="24" spans="1:26" x14ac:dyDescent="0.2">
      <c r="A24" s="27">
        <v>5</v>
      </c>
      <c r="B24" s="27">
        <v>4</v>
      </c>
      <c r="C24" s="27">
        <v>2</v>
      </c>
      <c r="D24" s="27">
        <v>2</v>
      </c>
      <c r="E24" s="27">
        <v>2</v>
      </c>
      <c r="F24" s="27">
        <v>5</v>
      </c>
      <c r="G24" s="27">
        <v>6</v>
      </c>
      <c r="H24" s="27">
        <v>4</v>
      </c>
      <c r="I24" s="27">
        <v>2</v>
      </c>
      <c r="J24" s="27">
        <v>2</v>
      </c>
      <c r="K24" s="27">
        <v>5</v>
      </c>
      <c r="L24" s="27">
        <v>3</v>
      </c>
      <c r="M24" s="27">
        <v>5</v>
      </c>
      <c r="N24" s="27">
        <v>5</v>
      </c>
      <c r="O24" s="27">
        <v>4</v>
      </c>
      <c r="P24" s="27">
        <v>5</v>
      </c>
      <c r="Q24" s="27">
        <v>4</v>
      </c>
      <c r="R24" s="27">
        <v>3</v>
      </c>
      <c r="S24" s="27">
        <v>3</v>
      </c>
      <c r="T24" s="27">
        <v>5</v>
      </c>
      <c r="U24" s="27">
        <v>4</v>
      </c>
      <c r="V24" s="27">
        <v>5</v>
      </c>
      <c r="W24" s="27">
        <v>3</v>
      </c>
      <c r="X24" s="27">
        <v>4</v>
      </c>
      <c r="Y24" s="27">
        <v>3</v>
      </c>
      <c r="Z24" s="27">
        <v>4</v>
      </c>
    </row>
    <row r="25" spans="1:26" x14ac:dyDescent="0.2">
      <c r="A25" s="27">
        <v>6</v>
      </c>
      <c r="B25" s="27">
        <v>6</v>
      </c>
      <c r="C25" s="27">
        <v>3</v>
      </c>
      <c r="D25" s="27">
        <v>1</v>
      </c>
      <c r="E25" s="27">
        <v>2</v>
      </c>
      <c r="F25" s="27">
        <v>6</v>
      </c>
      <c r="G25" s="27">
        <v>7</v>
      </c>
      <c r="H25" s="27">
        <v>7</v>
      </c>
      <c r="I25" s="27">
        <v>2</v>
      </c>
      <c r="J25" s="27">
        <v>3</v>
      </c>
      <c r="K25" s="27">
        <v>6</v>
      </c>
      <c r="L25" s="27">
        <v>1</v>
      </c>
      <c r="M25" s="27">
        <v>6</v>
      </c>
      <c r="N25" s="27">
        <v>6</v>
      </c>
      <c r="O25" s="27">
        <v>5</v>
      </c>
      <c r="P25" s="27">
        <v>6</v>
      </c>
      <c r="Q25" s="27">
        <v>1</v>
      </c>
      <c r="R25" s="27">
        <v>2</v>
      </c>
      <c r="S25" s="27">
        <v>1</v>
      </c>
      <c r="T25" s="27">
        <v>6</v>
      </c>
      <c r="U25" s="27">
        <v>1</v>
      </c>
      <c r="V25" s="27">
        <v>6</v>
      </c>
      <c r="W25" s="27">
        <v>1</v>
      </c>
      <c r="X25" s="27">
        <v>2</v>
      </c>
      <c r="Y25" s="27">
        <v>1</v>
      </c>
      <c r="Z25" s="27">
        <v>5</v>
      </c>
    </row>
    <row r="26" spans="1:26" x14ac:dyDescent="0.2">
      <c r="A26" s="27">
        <v>3</v>
      </c>
      <c r="B26" s="27">
        <v>5</v>
      </c>
      <c r="C26" s="27">
        <v>5</v>
      </c>
      <c r="D26" s="27">
        <v>3</v>
      </c>
      <c r="E26" s="27">
        <v>5</v>
      </c>
      <c r="F26" s="27">
        <v>3</v>
      </c>
      <c r="G26" s="27">
        <v>3</v>
      </c>
      <c r="H26" s="27">
        <v>3</v>
      </c>
      <c r="I26" s="27">
        <v>6</v>
      </c>
      <c r="J26" s="27">
        <v>5</v>
      </c>
      <c r="K26" s="27">
        <v>3</v>
      </c>
      <c r="L26" s="27">
        <v>4</v>
      </c>
      <c r="M26" s="27">
        <v>5</v>
      </c>
      <c r="N26" s="27">
        <v>2</v>
      </c>
      <c r="O26" s="27">
        <v>3</v>
      </c>
      <c r="P26" s="27">
        <v>2</v>
      </c>
      <c r="Q26" s="27">
        <v>5</v>
      </c>
      <c r="R26" s="27">
        <v>5</v>
      </c>
      <c r="S26" s="27">
        <v>6</v>
      </c>
      <c r="T26" s="27">
        <v>4</v>
      </c>
      <c r="U26" s="27">
        <v>3</v>
      </c>
      <c r="V26" s="27">
        <v>3</v>
      </c>
      <c r="W26" s="27">
        <v>6</v>
      </c>
      <c r="X26" s="27">
        <v>5</v>
      </c>
      <c r="Y26" s="27">
        <v>3</v>
      </c>
      <c r="Z26" s="27">
        <v>3</v>
      </c>
    </row>
    <row r="27" spans="1:26" x14ac:dyDescent="0.2">
      <c r="A27" s="27">
        <v>7</v>
      </c>
      <c r="B27" s="27">
        <v>7</v>
      </c>
      <c r="C27" s="27">
        <v>2</v>
      </c>
      <c r="D27" s="27">
        <v>1</v>
      </c>
      <c r="E27" s="27">
        <v>3</v>
      </c>
      <c r="F27" s="27">
        <v>6</v>
      </c>
      <c r="G27" s="27">
        <v>6</v>
      </c>
      <c r="H27" s="27">
        <v>5</v>
      </c>
      <c r="I27" s="27">
        <v>1</v>
      </c>
      <c r="J27" s="27">
        <v>5</v>
      </c>
      <c r="K27" s="27">
        <v>6</v>
      </c>
      <c r="L27" s="27">
        <v>2</v>
      </c>
      <c r="M27" s="27">
        <v>7</v>
      </c>
      <c r="N27" s="27">
        <v>6</v>
      </c>
      <c r="O27" s="27">
        <v>4</v>
      </c>
      <c r="P27" s="27">
        <v>7</v>
      </c>
      <c r="Q27" s="27">
        <v>1</v>
      </c>
      <c r="R27" s="27">
        <v>1</v>
      </c>
      <c r="S27" s="27">
        <v>1</v>
      </c>
      <c r="T27" s="27">
        <v>7</v>
      </c>
      <c r="U27" s="27">
        <v>1</v>
      </c>
      <c r="V27" s="27">
        <v>7</v>
      </c>
      <c r="W27" s="27">
        <v>3</v>
      </c>
      <c r="X27" s="27">
        <v>2</v>
      </c>
      <c r="Y27" s="27">
        <v>1</v>
      </c>
      <c r="Z27" s="27">
        <v>6</v>
      </c>
    </row>
    <row r="28" spans="1:26" x14ac:dyDescent="0.2">
      <c r="A28" s="27">
        <v>7</v>
      </c>
      <c r="B28" s="27">
        <v>7</v>
      </c>
      <c r="C28" s="27">
        <v>2</v>
      </c>
      <c r="D28" s="27">
        <v>1</v>
      </c>
      <c r="E28" s="27">
        <v>1</v>
      </c>
      <c r="F28" s="27">
        <v>7</v>
      </c>
      <c r="G28" s="27">
        <v>7</v>
      </c>
      <c r="H28" s="27">
        <v>7</v>
      </c>
      <c r="I28" s="27">
        <v>1</v>
      </c>
      <c r="J28" s="27">
        <v>2</v>
      </c>
      <c r="K28" s="27">
        <v>7</v>
      </c>
      <c r="L28" s="27">
        <v>1</v>
      </c>
      <c r="M28" s="27">
        <v>7</v>
      </c>
      <c r="N28" s="27">
        <v>7</v>
      </c>
      <c r="O28" s="27">
        <v>7</v>
      </c>
      <c r="P28" s="27">
        <v>7</v>
      </c>
      <c r="Q28" s="27">
        <v>1</v>
      </c>
      <c r="R28" s="27">
        <v>1</v>
      </c>
      <c r="S28" s="27">
        <v>1</v>
      </c>
      <c r="T28" s="27">
        <v>7</v>
      </c>
      <c r="U28" s="27">
        <v>1</v>
      </c>
      <c r="V28" s="27">
        <v>7</v>
      </c>
      <c r="W28" s="27">
        <v>1</v>
      </c>
      <c r="X28" s="27">
        <v>1</v>
      </c>
      <c r="Y28" s="27">
        <v>1</v>
      </c>
      <c r="Z28" s="27">
        <v>4</v>
      </c>
    </row>
    <row r="29" spans="1:26" x14ac:dyDescent="0.2">
      <c r="A29" s="27">
        <v>6</v>
      </c>
      <c r="B29" s="27">
        <v>6</v>
      </c>
      <c r="C29" s="27">
        <v>3</v>
      </c>
      <c r="D29" s="27">
        <v>2</v>
      </c>
      <c r="E29" s="27">
        <v>3</v>
      </c>
      <c r="F29" s="27">
        <v>5</v>
      </c>
      <c r="G29" s="27">
        <v>5</v>
      </c>
      <c r="H29" s="27">
        <v>6</v>
      </c>
      <c r="I29" s="27">
        <v>2</v>
      </c>
      <c r="J29" s="27">
        <v>4</v>
      </c>
      <c r="K29" s="27">
        <v>6</v>
      </c>
      <c r="L29" s="27">
        <v>2</v>
      </c>
      <c r="M29" s="27">
        <v>6</v>
      </c>
      <c r="N29" s="27">
        <v>6</v>
      </c>
      <c r="O29" s="27">
        <v>5</v>
      </c>
      <c r="P29" s="27">
        <v>5</v>
      </c>
      <c r="Q29" s="27">
        <v>2</v>
      </c>
      <c r="R29" s="27">
        <v>2</v>
      </c>
      <c r="S29" s="27">
        <v>2</v>
      </c>
      <c r="T29" s="27">
        <v>6</v>
      </c>
      <c r="U29" s="27">
        <v>2</v>
      </c>
      <c r="V29" s="27">
        <v>6</v>
      </c>
      <c r="W29" s="27">
        <v>3</v>
      </c>
      <c r="X29" s="27">
        <v>2</v>
      </c>
      <c r="Y29" s="27">
        <v>2</v>
      </c>
      <c r="Z29" s="27">
        <v>5</v>
      </c>
    </row>
    <row r="30" spans="1:26" x14ac:dyDescent="0.2">
      <c r="A30" s="27">
        <v>6</v>
      </c>
      <c r="B30" s="27">
        <v>6</v>
      </c>
      <c r="C30" s="27">
        <v>2</v>
      </c>
      <c r="D30" s="27">
        <v>2</v>
      </c>
      <c r="E30" s="27">
        <v>3</v>
      </c>
      <c r="F30" s="27">
        <v>6</v>
      </c>
      <c r="G30" s="27">
        <v>6</v>
      </c>
      <c r="H30" s="27">
        <v>6</v>
      </c>
      <c r="I30" s="27">
        <v>1</v>
      </c>
      <c r="J30" s="27">
        <v>6</v>
      </c>
      <c r="K30" s="27">
        <v>6</v>
      </c>
      <c r="L30" s="27">
        <v>2</v>
      </c>
      <c r="M30" s="27">
        <v>6</v>
      </c>
      <c r="N30" s="27">
        <v>6</v>
      </c>
      <c r="O30" s="27">
        <v>6</v>
      </c>
      <c r="P30" s="27">
        <v>6</v>
      </c>
      <c r="Q30" s="27">
        <v>2</v>
      </c>
      <c r="R30" s="27">
        <v>2</v>
      </c>
      <c r="S30" s="27">
        <v>2</v>
      </c>
      <c r="T30" s="27">
        <v>6</v>
      </c>
      <c r="U30" s="27">
        <v>6</v>
      </c>
      <c r="V30" s="27">
        <v>6</v>
      </c>
      <c r="W30" s="27">
        <v>2</v>
      </c>
      <c r="X30" s="27">
        <v>3</v>
      </c>
      <c r="Y30" s="27">
        <v>2</v>
      </c>
      <c r="Z30" s="27">
        <v>6</v>
      </c>
    </row>
    <row r="31" spans="1:26" x14ac:dyDescent="0.2">
      <c r="A31" s="27">
        <v>5</v>
      </c>
      <c r="B31" s="27">
        <v>4</v>
      </c>
      <c r="C31" s="27">
        <v>3</v>
      </c>
      <c r="D31" s="27">
        <v>3</v>
      </c>
      <c r="E31" s="27">
        <v>3</v>
      </c>
      <c r="F31" s="27">
        <v>6</v>
      </c>
      <c r="G31" s="27">
        <v>7</v>
      </c>
      <c r="H31" s="27">
        <v>3</v>
      </c>
      <c r="I31" s="27">
        <v>2</v>
      </c>
      <c r="J31" s="27">
        <v>4</v>
      </c>
      <c r="K31" s="27">
        <v>5</v>
      </c>
      <c r="L31" s="27">
        <v>2</v>
      </c>
      <c r="M31" s="27">
        <v>6</v>
      </c>
      <c r="N31" s="27">
        <v>5</v>
      </c>
      <c r="O31" s="27">
        <v>5</v>
      </c>
      <c r="P31" s="27">
        <v>5</v>
      </c>
      <c r="Q31" s="27">
        <v>4</v>
      </c>
      <c r="R31" s="27">
        <v>4</v>
      </c>
      <c r="S31" s="27">
        <v>1</v>
      </c>
      <c r="T31" s="27">
        <v>6</v>
      </c>
      <c r="U31" s="27">
        <v>3</v>
      </c>
      <c r="V31" s="27">
        <v>4</v>
      </c>
      <c r="W31" s="27">
        <v>3</v>
      </c>
      <c r="X31" s="27">
        <v>5</v>
      </c>
      <c r="Y31" s="27">
        <v>3</v>
      </c>
      <c r="Z31" s="27">
        <v>6</v>
      </c>
    </row>
    <row r="32" spans="1:26" x14ac:dyDescent="0.2">
      <c r="A32" s="27">
        <v>5</v>
      </c>
      <c r="B32" s="27">
        <v>6</v>
      </c>
      <c r="C32" s="27">
        <v>3</v>
      </c>
      <c r="D32" s="27">
        <v>1</v>
      </c>
      <c r="E32" s="27">
        <v>4</v>
      </c>
      <c r="F32" s="27">
        <v>4</v>
      </c>
      <c r="G32" s="27">
        <v>4</v>
      </c>
      <c r="H32" s="27">
        <v>6</v>
      </c>
      <c r="I32" s="27">
        <v>1</v>
      </c>
      <c r="J32" s="27">
        <v>4</v>
      </c>
      <c r="K32" s="27">
        <v>5</v>
      </c>
      <c r="L32" s="27">
        <v>2</v>
      </c>
      <c r="M32" s="27">
        <v>7</v>
      </c>
      <c r="N32" s="27">
        <v>5</v>
      </c>
      <c r="O32" s="27">
        <v>4</v>
      </c>
      <c r="P32" s="27">
        <v>6</v>
      </c>
      <c r="Q32" s="27">
        <v>1</v>
      </c>
      <c r="R32" s="27">
        <v>5</v>
      </c>
      <c r="S32" s="27">
        <v>3</v>
      </c>
      <c r="T32" s="27">
        <v>6</v>
      </c>
      <c r="U32" s="27">
        <v>2</v>
      </c>
      <c r="V32" s="27">
        <v>6</v>
      </c>
      <c r="W32" s="27">
        <v>1</v>
      </c>
      <c r="X32" s="27">
        <v>3</v>
      </c>
      <c r="Y32" s="27">
        <v>1</v>
      </c>
      <c r="Z32" s="27">
        <v>5</v>
      </c>
    </row>
    <row r="33" spans="1:26" x14ac:dyDescent="0.2">
      <c r="A33" s="27">
        <v>6</v>
      </c>
      <c r="B33" s="27">
        <v>7</v>
      </c>
      <c r="C33" s="27">
        <v>2</v>
      </c>
      <c r="D33" s="27">
        <v>1</v>
      </c>
      <c r="E33" s="27">
        <v>2</v>
      </c>
      <c r="F33" s="27">
        <v>5</v>
      </c>
      <c r="G33" s="27">
        <v>6</v>
      </c>
      <c r="H33" s="27">
        <v>6</v>
      </c>
      <c r="I33" s="27">
        <v>2</v>
      </c>
      <c r="J33" s="27">
        <v>3</v>
      </c>
      <c r="K33" s="27">
        <v>6</v>
      </c>
      <c r="L33" s="27">
        <v>1</v>
      </c>
      <c r="M33" s="27">
        <v>7</v>
      </c>
      <c r="N33" s="27">
        <v>6</v>
      </c>
      <c r="O33" s="27">
        <v>2</v>
      </c>
      <c r="P33" s="27">
        <v>6</v>
      </c>
      <c r="Q33" s="27">
        <v>1</v>
      </c>
      <c r="R33" s="27">
        <v>1</v>
      </c>
      <c r="S33" s="27">
        <v>1</v>
      </c>
      <c r="T33" s="27">
        <v>6</v>
      </c>
      <c r="U33" s="27">
        <v>1</v>
      </c>
      <c r="V33" s="27">
        <v>6</v>
      </c>
      <c r="W33" s="27">
        <v>3</v>
      </c>
      <c r="X33" s="27">
        <v>2</v>
      </c>
      <c r="Y33" s="27">
        <v>1</v>
      </c>
      <c r="Z33" s="27">
        <v>5</v>
      </c>
    </row>
    <row r="34" spans="1:26" x14ac:dyDescent="0.2">
      <c r="A34" s="27">
        <v>7</v>
      </c>
      <c r="B34" s="27">
        <v>7</v>
      </c>
      <c r="C34" s="27">
        <v>2</v>
      </c>
      <c r="D34" s="27">
        <v>1</v>
      </c>
      <c r="E34" s="27">
        <v>2</v>
      </c>
      <c r="F34" s="27">
        <v>6</v>
      </c>
      <c r="G34" s="27">
        <v>7</v>
      </c>
      <c r="H34" s="27">
        <v>6</v>
      </c>
      <c r="I34" s="27">
        <v>1</v>
      </c>
      <c r="J34" s="27">
        <v>2</v>
      </c>
      <c r="K34" s="27">
        <v>7</v>
      </c>
      <c r="L34" s="27">
        <v>1</v>
      </c>
      <c r="M34" s="27">
        <v>7</v>
      </c>
      <c r="N34" s="27">
        <v>7</v>
      </c>
      <c r="O34" s="27">
        <v>6</v>
      </c>
      <c r="P34" s="27">
        <v>7</v>
      </c>
      <c r="Q34" s="27">
        <v>1</v>
      </c>
      <c r="R34" s="27">
        <v>1</v>
      </c>
      <c r="S34" s="27">
        <v>1</v>
      </c>
      <c r="T34" s="27">
        <v>7</v>
      </c>
      <c r="U34" s="27">
        <v>1</v>
      </c>
      <c r="V34" s="27">
        <v>7</v>
      </c>
      <c r="W34" s="27">
        <v>1</v>
      </c>
      <c r="X34" s="27">
        <v>1</v>
      </c>
      <c r="Y34" s="27">
        <v>1</v>
      </c>
      <c r="Z34" s="27">
        <v>6</v>
      </c>
    </row>
    <row r="35" spans="1:26" x14ac:dyDescent="0.2">
      <c r="A35" s="27">
        <v>6</v>
      </c>
      <c r="B35" s="27">
        <v>5</v>
      </c>
      <c r="C35" s="27">
        <v>2</v>
      </c>
      <c r="D35" s="27">
        <v>1</v>
      </c>
      <c r="E35" s="27">
        <v>1</v>
      </c>
      <c r="F35" s="27">
        <v>6</v>
      </c>
      <c r="G35" s="27">
        <v>6</v>
      </c>
      <c r="H35" s="27">
        <v>6</v>
      </c>
      <c r="I35" s="27">
        <v>1</v>
      </c>
      <c r="J35" s="27">
        <v>4</v>
      </c>
      <c r="K35" s="27">
        <v>7</v>
      </c>
      <c r="L35" s="27">
        <v>2</v>
      </c>
      <c r="M35" s="27">
        <v>6</v>
      </c>
      <c r="N35" s="27">
        <v>6</v>
      </c>
      <c r="O35" s="27">
        <v>3</v>
      </c>
      <c r="P35" s="27">
        <v>5</v>
      </c>
      <c r="Q35" s="27">
        <v>1</v>
      </c>
      <c r="R35" s="27">
        <v>1</v>
      </c>
      <c r="S35" s="27">
        <v>1</v>
      </c>
      <c r="T35" s="27">
        <v>7</v>
      </c>
      <c r="U35" s="27">
        <v>2</v>
      </c>
      <c r="V35" s="27">
        <v>6</v>
      </c>
      <c r="W35" s="27">
        <v>2</v>
      </c>
      <c r="X35" s="27">
        <v>2</v>
      </c>
      <c r="Y35" s="27">
        <v>2</v>
      </c>
      <c r="Z35" s="27">
        <v>6</v>
      </c>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topLeftCell="A11"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7" t="s">
        <v>776</v>
      </c>
      <c r="B1" s="38"/>
      <c r="C1" s="38"/>
      <c r="D1" s="38"/>
      <c r="E1" s="38"/>
      <c r="F1" s="38"/>
      <c r="G1" s="38"/>
      <c r="H1" s="38"/>
      <c r="I1" s="38"/>
      <c r="J1" s="38"/>
      <c r="K1" s="38"/>
      <c r="L1" s="38"/>
      <c r="M1" s="38"/>
      <c r="N1" s="38"/>
      <c r="O1" s="38"/>
      <c r="P1" s="38"/>
      <c r="Q1" s="38"/>
      <c r="R1" s="38"/>
      <c r="S1" s="38"/>
      <c r="T1" s="38"/>
      <c r="U1" s="38"/>
      <c r="V1" s="38"/>
      <c r="W1" s="38"/>
      <c r="X1" s="38"/>
      <c r="Y1" s="38"/>
      <c r="Z1" s="38"/>
      <c r="AC1" s="49"/>
      <c r="AD1" s="50"/>
      <c r="AE1" s="50"/>
      <c r="AF1" s="50"/>
      <c r="AG1" s="50"/>
      <c r="AH1" s="51"/>
    </row>
    <row r="2" spans="1:34" x14ac:dyDescent="0.2">
      <c r="A2" s="39" t="s">
        <v>0</v>
      </c>
      <c r="B2" s="39"/>
      <c r="C2" s="39"/>
      <c r="D2" s="39"/>
      <c r="E2" s="39"/>
      <c r="F2" s="39"/>
      <c r="G2" s="39"/>
      <c r="H2" s="39"/>
      <c r="I2" s="39"/>
      <c r="J2" s="39"/>
      <c r="K2" s="39"/>
      <c r="L2" s="39"/>
      <c r="M2" s="39"/>
      <c r="N2" s="39"/>
      <c r="O2" s="39"/>
      <c r="P2" s="39"/>
      <c r="Q2" s="39"/>
      <c r="R2" s="39"/>
      <c r="S2" s="39"/>
      <c r="T2" s="39"/>
      <c r="U2" s="39"/>
      <c r="V2" s="39"/>
      <c r="W2" s="39"/>
      <c r="X2" s="39"/>
      <c r="Y2" s="39"/>
      <c r="Z2" s="39"/>
      <c r="AC2" s="39" t="s">
        <v>777</v>
      </c>
      <c r="AD2" s="39"/>
      <c r="AE2" s="39"/>
      <c r="AF2" s="39"/>
      <c r="AG2" s="39"/>
      <c r="AH2" s="39"/>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2</v>
      </c>
      <c r="B9" s="17">
        <f>IF(Data3!B11&gt;0,Data3!B11-4,"")</f>
        <v>2</v>
      </c>
      <c r="C9" s="17">
        <f>IF(Data3!C11&gt;0,4-Data3!C11,"")</f>
        <v>1</v>
      </c>
      <c r="D9" s="17">
        <f>IF(Data3!D11&gt;0,4-Data3!D11,"")</f>
        <v>3</v>
      </c>
      <c r="E9" s="17">
        <f>IF(Data3!E11&gt;0,4-Data3!E11,"")</f>
        <v>2</v>
      </c>
      <c r="F9" s="17">
        <f>IF(Data3!F11&gt;0,Data3!F11-4,"")</f>
        <v>0</v>
      </c>
      <c r="G9" s="17">
        <f>IF(Data3!G11&gt;0,Data3!G11-4,"")</f>
        <v>1</v>
      </c>
      <c r="H9" s="17">
        <f>IF(Data3!H11&gt;0,Data3!H11-4,"")</f>
        <v>3</v>
      </c>
      <c r="I9" s="17">
        <f>IF(Data3!I11&gt;0,4-Data3!I11,"")</f>
        <v>3</v>
      </c>
      <c r="J9" s="17">
        <f>IF(Data3!J11&gt;0,4-Data3!J11,"")</f>
        <v>0</v>
      </c>
      <c r="K9" s="17">
        <f>IF(Data3!K11&gt;0,Data3!K11-4,"")</f>
        <v>2</v>
      </c>
      <c r="L9" s="17">
        <f>IF(Data3!L11&gt;0,4-Data3!L11,"")</f>
        <v>1</v>
      </c>
      <c r="M9" s="17">
        <f>IF(Data3!M11&gt;0,Data3!M11-4,"")</f>
        <v>3</v>
      </c>
      <c r="N9" s="17">
        <f>IF(Data3!N11&gt;0,Data3!N11-4,"")</f>
        <v>2</v>
      </c>
      <c r="O9" s="17">
        <f>IF(Data3!O11&gt;0,Data3!O11-4,"")</f>
        <v>0</v>
      </c>
      <c r="P9" s="17">
        <f>IF(Data3!P11&gt;0,Data3!P11-4,"")</f>
        <v>1</v>
      </c>
      <c r="Q9" s="17">
        <f>IF(Data3!Q11&gt;0,4-Data3!Q11,"")</f>
        <v>3</v>
      </c>
      <c r="R9" s="17">
        <f>IF(Data3!R11&gt;0,4-Data3!R11,"")</f>
        <v>1</v>
      </c>
      <c r="S9" s="17">
        <f>IF(Data3!S11&gt;0,4-Data3!S11,"")</f>
        <v>1</v>
      </c>
      <c r="T9" s="17">
        <f>IF(Data3!T11&gt;0,Data3!T11-4,"")</f>
        <v>2</v>
      </c>
      <c r="U9" s="17">
        <f>IF(Data3!U11&gt;0,4-Data3!U11,"")</f>
        <v>3</v>
      </c>
      <c r="V9" s="17">
        <f>IF(Data3!V11&gt;0,Data3!V11-4,"")</f>
        <v>2</v>
      </c>
      <c r="W9" s="17">
        <f>IF(Data3!W11&gt;0,4-Data3!W11,"")</f>
        <v>3</v>
      </c>
      <c r="X9" s="17">
        <f>IF(Data3!X11&gt;0,4-Data3!X11,"")</f>
        <v>1</v>
      </c>
      <c r="Y9" s="17">
        <f>IF(Data3!Y11&gt;0,4-Data3!Y11,"")</f>
        <v>2</v>
      </c>
      <c r="Z9" s="17">
        <f>IF(Data3!Z11&gt;0,Data3!Z11-4,"")</f>
        <v>1</v>
      </c>
      <c r="AC9" s="3">
        <f t="shared" si="0"/>
        <v>1.5</v>
      </c>
      <c r="AD9" s="3">
        <f t="shared" si="1"/>
        <v>2.75</v>
      </c>
      <c r="AE9" s="3">
        <f t="shared" si="2"/>
        <v>2.5</v>
      </c>
      <c r="AF9" s="3">
        <f t="shared" si="3"/>
        <v>2.25</v>
      </c>
      <c r="AG9" s="3">
        <f t="shared" si="4"/>
        <v>1</v>
      </c>
      <c r="AH9" s="3">
        <f t="shared" si="5"/>
        <v>0.5</v>
      </c>
    </row>
    <row r="10" spans="1:34" x14ac:dyDescent="0.2">
      <c r="A10" s="17">
        <f>IF(Data3!A12&gt;0,Data3!A12-4,"")</f>
        <v>1</v>
      </c>
      <c r="B10" s="17">
        <f>IF(Data3!B12&gt;0,Data3!B12-4,"")</f>
        <v>2</v>
      </c>
      <c r="C10" s="17">
        <f>IF(Data3!C12&gt;0,4-Data3!C12,"")</f>
        <v>1</v>
      </c>
      <c r="D10" s="17">
        <f>IF(Data3!D12&gt;0,4-Data3!D12,"")</f>
        <v>3</v>
      </c>
      <c r="E10" s="17">
        <f>IF(Data3!E12&gt;0,4-Data3!E12,"")</f>
        <v>1</v>
      </c>
      <c r="F10" s="17">
        <f>IF(Data3!F12&gt;0,Data3!F12-4,"")</f>
        <v>1</v>
      </c>
      <c r="G10" s="17">
        <f>IF(Data3!G12&gt;0,Data3!G12-4,"")</f>
        <v>1</v>
      </c>
      <c r="H10" s="17">
        <f>IF(Data3!H12&gt;0,Data3!H12-4,"")</f>
        <v>3</v>
      </c>
      <c r="I10" s="17">
        <f>IF(Data3!I12&gt;0,4-Data3!I12,"")</f>
        <v>3</v>
      </c>
      <c r="J10" s="17">
        <f>IF(Data3!J12&gt;0,4-Data3!J12,"")</f>
        <v>0</v>
      </c>
      <c r="K10" s="17">
        <f>IF(Data3!K12&gt;0,Data3!K12-4,"")</f>
        <v>1</v>
      </c>
      <c r="L10" s="17">
        <f>IF(Data3!L12&gt;0,4-Data3!L12,"")</f>
        <v>2</v>
      </c>
      <c r="M10" s="17">
        <f>IF(Data3!M12&gt;0,Data3!M12-4,"")</f>
        <v>3</v>
      </c>
      <c r="N10" s="17">
        <f>IF(Data3!N12&gt;0,Data3!N12-4,"")</f>
        <v>2</v>
      </c>
      <c r="O10" s="17">
        <f>IF(Data3!O12&gt;0,Data3!O12-4,"")</f>
        <v>-1</v>
      </c>
      <c r="P10" s="17">
        <f>IF(Data3!P12&gt;0,Data3!P12-4,"")</f>
        <v>2</v>
      </c>
      <c r="Q10" s="17">
        <f>IF(Data3!Q12&gt;0,4-Data3!Q12,"")</f>
        <v>3</v>
      </c>
      <c r="R10" s="17">
        <f>IF(Data3!R12&gt;0,4-Data3!R12,"")</f>
        <v>1</v>
      </c>
      <c r="S10" s="17">
        <f>IF(Data3!S12&gt;0,4-Data3!S12,"")</f>
        <v>2</v>
      </c>
      <c r="T10" s="17">
        <f>IF(Data3!T12&gt;0,Data3!T12-4,"")</f>
        <v>2</v>
      </c>
      <c r="U10" s="17">
        <f>IF(Data3!U12&gt;0,4-Data3!U12,"")</f>
        <v>2</v>
      </c>
      <c r="V10" s="17">
        <f>IF(Data3!V12&gt;0,Data3!V12-4,"")</f>
        <v>2</v>
      </c>
      <c r="W10" s="17">
        <f>IF(Data3!W12&gt;0,4-Data3!W12,"")</f>
        <v>3</v>
      </c>
      <c r="X10" s="17">
        <f>IF(Data3!X12&gt;0,4-Data3!X12,"")</f>
        <v>1</v>
      </c>
      <c r="Y10" s="17">
        <f>IF(Data3!Y12&gt;0,4-Data3!Y12,"")</f>
        <v>2</v>
      </c>
      <c r="Z10" s="17">
        <f>IF(Data3!Z12&gt;0,Data3!Z12-4,"")</f>
        <v>0</v>
      </c>
      <c r="AC10" s="3">
        <f t="shared" si="0"/>
        <v>1.6666666666666667</v>
      </c>
      <c r="AD10" s="3">
        <f t="shared" si="1"/>
        <v>2.5</v>
      </c>
      <c r="AE10" s="3">
        <f t="shared" si="2"/>
        <v>2.5</v>
      </c>
      <c r="AF10" s="3">
        <f t="shared" si="3"/>
        <v>2.25</v>
      </c>
      <c r="AG10" s="3">
        <f t="shared" si="4"/>
        <v>1</v>
      </c>
      <c r="AH10" s="3">
        <f t="shared" si="5"/>
        <v>0</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2</v>
      </c>
      <c r="G11" s="17">
        <f>IF(Data3!G13&gt;0,Data3!G13-4,"")</f>
        <v>2</v>
      </c>
      <c r="H11" s="17">
        <f>IF(Data3!H13&gt;0,Data3!H13-4,"")</f>
        <v>3</v>
      </c>
      <c r="I11" s="17">
        <f>IF(Data3!I13&gt;0,4-Data3!I13,"")</f>
        <v>1</v>
      </c>
      <c r="J11" s="17">
        <f>IF(Data3!J13&gt;0,4-Data3!J13,"")</f>
        <v>0</v>
      </c>
      <c r="K11" s="17">
        <f>IF(Data3!K13&gt;0,Data3!K13-4,"")</f>
        <v>3</v>
      </c>
      <c r="L11" s="17">
        <f>IF(Data3!L13&gt;0,4-Data3!L13,"")</f>
        <v>2</v>
      </c>
      <c r="M11" s="17">
        <f>IF(Data3!M13&gt;0,Data3!M13-4,"")</f>
        <v>3</v>
      </c>
      <c r="N11" s="17">
        <f>IF(Data3!N13&gt;0,Data3!N13-4,"")</f>
        <v>2</v>
      </c>
      <c r="O11" s="17">
        <f>IF(Data3!O13&gt;0,Data3!O13-4,"")</f>
        <v>-1</v>
      </c>
      <c r="P11" s="17">
        <f>IF(Data3!P13&gt;0,Data3!P13-4,"")</f>
        <v>1</v>
      </c>
      <c r="Q11" s="17">
        <f>IF(Data3!Q13&gt;0,4-Data3!Q13,"")</f>
        <v>3</v>
      </c>
      <c r="R11" s="17">
        <f>IF(Data3!R13&gt;0,4-Data3!R13,"")</f>
        <v>3</v>
      </c>
      <c r="S11" s="17">
        <f>IF(Data3!S13&gt;0,4-Data3!S13,"")</f>
        <v>3</v>
      </c>
      <c r="T11" s="17">
        <f>IF(Data3!T13&gt;0,Data3!T13-4,"")</f>
        <v>3</v>
      </c>
      <c r="U11" s="17">
        <f>IF(Data3!U13&gt;0,4-Data3!U13,"")</f>
        <v>2</v>
      </c>
      <c r="V11" s="17">
        <f>IF(Data3!V13&gt;0,Data3!V13-4,"")</f>
        <v>3</v>
      </c>
      <c r="W11" s="17">
        <f>IF(Data3!W13&gt;0,4-Data3!W13,"")</f>
        <v>3</v>
      </c>
      <c r="X11" s="17">
        <f>IF(Data3!X13&gt;0,4-Data3!X13,"")</f>
        <v>2</v>
      </c>
      <c r="Y11" s="17">
        <f>IF(Data3!Y13&gt;0,4-Data3!Y13,"")</f>
        <v>3</v>
      </c>
      <c r="Z11" s="17">
        <f>IF(Data3!Z13&gt;0,Data3!Z13-4,"")</f>
        <v>1</v>
      </c>
      <c r="AC11" s="3">
        <f t="shared" si="0"/>
        <v>2</v>
      </c>
      <c r="AD11" s="3">
        <f t="shared" si="1"/>
        <v>2.75</v>
      </c>
      <c r="AE11" s="3">
        <f t="shared" si="2"/>
        <v>2.5</v>
      </c>
      <c r="AF11" s="3">
        <f t="shared" si="3"/>
        <v>3</v>
      </c>
      <c r="AG11" s="3">
        <f t="shared" si="4"/>
        <v>2.25</v>
      </c>
      <c r="AH11" s="3">
        <f t="shared" si="5"/>
        <v>0.25</v>
      </c>
    </row>
    <row r="12" spans="1:34" x14ac:dyDescent="0.2">
      <c r="A12" s="17">
        <f>IF(Data3!A14&gt;0,Data3!A14-4,"")</f>
        <v>2</v>
      </c>
      <c r="B12" s="17">
        <f>IF(Data3!B14&gt;0,Data3!B14-4,"")</f>
        <v>0</v>
      </c>
      <c r="C12" s="17">
        <f>IF(Data3!C14&gt;0,4-Data3!C14,"")</f>
        <v>1</v>
      </c>
      <c r="D12" s="17">
        <f>IF(Data3!D14&gt;0,4-Data3!D14,"")</f>
        <v>1</v>
      </c>
      <c r="E12" s="17">
        <f>IF(Data3!E14&gt;0,4-Data3!E14,"")</f>
        <v>1</v>
      </c>
      <c r="F12" s="17">
        <f>IF(Data3!F14&gt;0,Data3!F14-4,"")</f>
        <v>0</v>
      </c>
      <c r="G12" s="17">
        <f>IF(Data3!G14&gt;0,Data3!G14-4,"")</f>
        <v>2</v>
      </c>
      <c r="H12" s="17">
        <f>IF(Data3!H14&gt;0,Data3!H14-4,"")</f>
        <v>2</v>
      </c>
      <c r="I12" s="17">
        <f>IF(Data3!I14&gt;0,4-Data3!I14,"")</f>
        <v>3</v>
      </c>
      <c r="J12" s="17">
        <f>IF(Data3!J14&gt;0,4-Data3!J14,"")</f>
        <v>2</v>
      </c>
      <c r="K12" s="17">
        <f>IF(Data3!K14&gt;0,Data3!K14-4,"")</f>
        <v>0</v>
      </c>
      <c r="L12" s="17">
        <f>IF(Data3!L14&gt;0,4-Data3!L14,"")</f>
        <v>1</v>
      </c>
      <c r="M12" s="17">
        <f>IF(Data3!M14&gt;0,Data3!M14-4,"")</f>
        <v>2</v>
      </c>
      <c r="N12" s="17">
        <f>IF(Data3!N14&gt;0,Data3!N14-4,"")</f>
        <v>-2</v>
      </c>
      <c r="O12" s="17">
        <f>IF(Data3!O14&gt;0,Data3!O14-4,"")</f>
        <v>-1</v>
      </c>
      <c r="P12" s="17">
        <f>IF(Data3!P14&gt;0,Data3!P14-4,"")</f>
        <v>2</v>
      </c>
      <c r="Q12" s="17">
        <f>IF(Data3!Q14&gt;0,4-Data3!Q14,"")</f>
        <v>2</v>
      </c>
      <c r="R12" s="17">
        <f>IF(Data3!R14&gt;0,4-Data3!R14,"")</f>
        <v>-1</v>
      </c>
      <c r="S12" s="17">
        <f>IF(Data3!S14&gt;0,4-Data3!S14,"")</f>
        <v>-1</v>
      </c>
      <c r="T12" s="17">
        <f>IF(Data3!T14&gt;0,Data3!T14-4,"")</f>
        <v>-1</v>
      </c>
      <c r="U12" s="17">
        <f>IF(Data3!U14&gt;0,4-Data3!U14,"")</f>
        <v>2</v>
      </c>
      <c r="V12" s="17">
        <f>IF(Data3!V14&gt;0,Data3!V14-4,"")</f>
        <v>1</v>
      </c>
      <c r="W12" s="17">
        <f>IF(Data3!W14&gt;0,4-Data3!W14,"")</f>
        <v>2</v>
      </c>
      <c r="X12" s="17">
        <f>IF(Data3!X14&gt;0,4-Data3!X14,"")</f>
        <v>-1</v>
      </c>
      <c r="Y12" s="17">
        <f>IF(Data3!Y14&gt;0,4-Data3!Y14,"")</f>
        <v>1</v>
      </c>
      <c r="Z12" s="17">
        <f>IF(Data3!Z14&gt;0,Data3!Z14-4,"")</f>
        <v>1</v>
      </c>
      <c r="AC12" s="3">
        <f t="shared" si="0"/>
        <v>0.5</v>
      </c>
      <c r="AD12" s="3">
        <f t="shared" si="1"/>
        <v>1.25</v>
      </c>
      <c r="AE12" s="3">
        <f t="shared" si="2"/>
        <v>1.25</v>
      </c>
      <c r="AF12" s="3">
        <f t="shared" si="3"/>
        <v>0.75</v>
      </c>
      <c r="AG12" s="3">
        <f t="shared" si="4"/>
        <v>0.5</v>
      </c>
      <c r="AH12" s="3">
        <f t="shared" si="5"/>
        <v>0.75</v>
      </c>
    </row>
    <row r="13" spans="1:34" x14ac:dyDescent="0.2">
      <c r="A13" s="17">
        <f>IF(Data3!A15&gt;0,Data3!A15-4,"")</f>
        <v>-2</v>
      </c>
      <c r="B13" s="17">
        <f>IF(Data3!B15&gt;0,Data3!B15-4,"")</f>
        <v>0</v>
      </c>
      <c r="C13" s="17">
        <f>IF(Data3!C15&gt;0,4-Data3!C15,"")</f>
        <v>-2</v>
      </c>
      <c r="D13" s="17">
        <f>IF(Data3!D15&gt;0,4-Data3!D15,"")</f>
        <v>2</v>
      </c>
      <c r="E13" s="17">
        <f>IF(Data3!E15&gt;0,4-Data3!E15,"")</f>
        <v>-2</v>
      </c>
      <c r="F13" s="17">
        <f>IF(Data3!F15&gt;0,Data3!F15-4,"")</f>
        <v>-2</v>
      </c>
      <c r="G13" s="17">
        <f>IF(Data3!G15&gt;0,Data3!G15-4,"")</f>
        <v>-2</v>
      </c>
      <c r="H13" s="17">
        <f>IF(Data3!H15&gt;0,Data3!H15-4,"")</f>
        <v>0</v>
      </c>
      <c r="I13" s="17">
        <f>IF(Data3!I15&gt;0,4-Data3!I15,"")</f>
        <v>3</v>
      </c>
      <c r="J13" s="17">
        <f>IF(Data3!J15&gt;0,4-Data3!J15,"")</f>
        <v>-2</v>
      </c>
      <c r="K13" s="17">
        <f>IF(Data3!K15&gt;0,Data3!K15-4,"")</f>
        <v>-2</v>
      </c>
      <c r="L13" s="17">
        <f>IF(Data3!L15&gt;0,4-Data3!L15,"")</f>
        <v>-2</v>
      </c>
      <c r="M13" s="17">
        <f>IF(Data3!M15&gt;0,Data3!M15-4,"")</f>
        <v>2</v>
      </c>
      <c r="N13" s="17">
        <f>IF(Data3!N15&gt;0,Data3!N15-4,"")</f>
        <v>-3</v>
      </c>
      <c r="O13" s="17">
        <f>IF(Data3!O15&gt;0,Data3!O15-4,"")</f>
        <v>-2</v>
      </c>
      <c r="P13" s="17">
        <f>IF(Data3!P15&gt;0,Data3!P15-4,"")</f>
        <v>-3</v>
      </c>
      <c r="Q13" s="17">
        <f>IF(Data3!Q15&gt;0,4-Data3!Q15,"")</f>
        <v>-1</v>
      </c>
      <c r="R13" s="17">
        <f>IF(Data3!R15&gt;0,4-Data3!R15,"")</f>
        <v>-3</v>
      </c>
      <c r="S13" s="17">
        <f>IF(Data3!S15&gt;0,4-Data3!S15,"")</f>
        <v>-3</v>
      </c>
      <c r="T13" s="17">
        <f>IF(Data3!T15&gt;0,Data3!T15-4,"")</f>
        <v>2</v>
      </c>
      <c r="U13" s="17">
        <f>IF(Data3!U15&gt;0,4-Data3!U15,"")</f>
        <v>2</v>
      </c>
      <c r="V13" s="17">
        <f>IF(Data3!V15&gt;0,Data3!V15-4,"")</f>
        <v>-1</v>
      </c>
      <c r="W13" s="17">
        <f>IF(Data3!W15&gt;0,4-Data3!W15,"")</f>
        <v>1</v>
      </c>
      <c r="X13" s="17">
        <f>IF(Data3!X15&gt;0,4-Data3!X15,"")</f>
        <v>-2</v>
      </c>
      <c r="Y13" s="17">
        <f>IF(Data3!Y15&gt;0,4-Data3!Y15,"")</f>
        <v>-1</v>
      </c>
      <c r="Z13" s="17">
        <f>IF(Data3!Z15&gt;0,Data3!Z15-4,"")</f>
        <v>-2</v>
      </c>
      <c r="AC13" s="3">
        <f t="shared" si="0"/>
        <v>-2.1666666666666665</v>
      </c>
      <c r="AD13" s="3">
        <f t="shared" si="1"/>
        <v>1.5</v>
      </c>
      <c r="AE13" s="3">
        <f t="shared" si="2"/>
        <v>1.25</v>
      </c>
      <c r="AF13" s="3">
        <f t="shared" si="3"/>
        <v>-1.5</v>
      </c>
      <c r="AG13" s="3">
        <f t="shared" si="4"/>
        <v>-2.25</v>
      </c>
      <c r="AH13" s="3">
        <f t="shared" si="5"/>
        <v>-2</v>
      </c>
    </row>
    <row r="14" spans="1:34" x14ac:dyDescent="0.2">
      <c r="A14" s="17">
        <f>IF(Data3!A16&gt;0,Data3!A16-4,"")</f>
        <v>2</v>
      </c>
      <c r="B14" s="17">
        <f>IF(Data3!B16&gt;0,Data3!B16-4,"")</f>
        <v>-1</v>
      </c>
      <c r="C14" s="17">
        <f>IF(Data3!C16&gt;0,4-Data3!C16,"")</f>
        <v>0</v>
      </c>
      <c r="D14" s="17">
        <f>IF(Data3!D16&gt;0,4-Data3!D16,"")</f>
        <v>1</v>
      </c>
      <c r="E14" s="17">
        <f>IF(Data3!E16&gt;0,4-Data3!E16,"")</f>
        <v>2</v>
      </c>
      <c r="F14" s="17">
        <f>IF(Data3!F16&gt;0,Data3!F16-4,"")</f>
        <v>2</v>
      </c>
      <c r="G14" s="17">
        <f>IF(Data3!G16&gt;0,Data3!G16-4,"")</f>
        <v>2</v>
      </c>
      <c r="H14" s="17">
        <f>IF(Data3!H16&gt;0,Data3!H16-4,"")</f>
        <v>0</v>
      </c>
      <c r="I14" s="17">
        <f>IF(Data3!I16&gt;0,4-Data3!I16,"")</f>
        <v>3</v>
      </c>
      <c r="J14" s="17">
        <f>IF(Data3!J16&gt;0,4-Data3!J16,"")</f>
        <v>2</v>
      </c>
      <c r="K14" s="17">
        <f>IF(Data3!K16&gt;0,Data3!K16-4,"")</f>
        <v>2</v>
      </c>
      <c r="L14" s="17">
        <f>IF(Data3!L16&gt;0,4-Data3!L16,"")</f>
        <v>3</v>
      </c>
      <c r="M14" s="17">
        <f>IF(Data3!M16&gt;0,Data3!M16-4,"")</f>
        <v>-2</v>
      </c>
      <c r="N14" s="17">
        <f>IF(Data3!N16&gt;0,Data3!N16-4,"")</f>
        <v>2</v>
      </c>
      <c r="O14" s="17">
        <f>IF(Data3!O16&gt;0,Data3!O16-4,"")</f>
        <v>1</v>
      </c>
      <c r="P14" s="17">
        <f>IF(Data3!P16&gt;0,Data3!P16-4,"")</f>
        <v>1</v>
      </c>
      <c r="Q14" s="17">
        <f>IF(Data3!Q16&gt;0,4-Data3!Q16,"")</f>
        <v>-1</v>
      </c>
      <c r="R14" s="17">
        <f>IF(Data3!R16&gt;0,4-Data3!R16,"")</f>
        <v>3</v>
      </c>
      <c r="S14" s="17">
        <f>IF(Data3!S16&gt;0,4-Data3!S16,"")</f>
        <v>3</v>
      </c>
      <c r="T14" s="17">
        <f>IF(Data3!T16&gt;0,Data3!T16-4,"")</f>
        <v>3</v>
      </c>
      <c r="U14" s="17">
        <f>IF(Data3!U16&gt;0,4-Data3!U16,"")</f>
        <v>-1</v>
      </c>
      <c r="V14" s="17">
        <f>IF(Data3!V16&gt;0,Data3!V16-4,"")</f>
        <v>3</v>
      </c>
      <c r="W14" s="17">
        <f>IF(Data3!W16&gt;0,4-Data3!W16,"")</f>
        <v>3</v>
      </c>
      <c r="X14" s="17">
        <f>IF(Data3!X16&gt;0,4-Data3!X16,"")</f>
        <v>-2</v>
      </c>
      <c r="Y14" s="17">
        <f>IF(Data3!Y16&gt;0,4-Data3!Y16,"")</f>
        <v>3</v>
      </c>
      <c r="Z14" s="17">
        <f>IF(Data3!Z16&gt;0,Data3!Z16-4,"")</f>
        <v>2</v>
      </c>
      <c r="AC14" s="3">
        <f t="shared" si="0"/>
        <v>1.5</v>
      </c>
      <c r="AD14" s="3">
        <f t="shared" si="1"/>
        <v>-0.75</v>
      </c>
      <c r="AE14" s="3">
        <f t="shared" si="2"/>
        <v>3</v>
      </c>
      <c r="AF14" s="3">
        <f t="shared" si="3"/>
        <v>1</v>
      </c>
      <c r="AG14" s="3">
        <f t="shared" si="4"/>
        <v>2.25</v>
      </c>
      <c r="AH14" s="3">
        <f t="shared" si="5"/>
        <v>1.25</v>
      </c>
    </row>
    <row r="15" spans="1:34" x14ac:dyDescent="0.2">
      <c r="A15" s="17">
        <f>IF(Data3!A17&gt;0,Data3!A17-4,"")</f>
        <v>1</v>
      </c>
      <c r="B15" s="17">
        <f>IF(Data3!B17&gt;0,Data3!B17-4,"")</f>
        <v>0</v>
      </c>
      <c r="C15" s="17">
        <f>IF(Data3!C17&gt;0,4-Data3!C17,"")</f>
        <v>1</v>
      </c>
      <c r="D15" s="17">
        <f>IF(Data3!D17&gt;0,4-Data3!D17,"")</f>
        <v>1</v>
      </c>
      <c r="E15" s="17">
        <f>IF(Data3!E17&gt;0,4-Data3!E17,"")</f>
        <v>1</v>
      </c>
      <c r="F15" s="17">
        <f>IF(Data3!F17&gt;0,Data3!F17-4,"")</f>
        <v>1</v>
      </c>
      <c r="G15" s="17">
        <f>IF(Data3!G17&gt;0,Data3!G17-4,"")</f>
        <v>1</v>
      </c>
      <c r="H15" s="17">
        <f>IF(Data3!H17&gt;0,Data3!H17-4,"")</f>
        <v>1</v>
      </c>
      <c r="I15" s="17">
        <f>IF(Data3!I17&gt;0,4-Data3!I17,"")</f>
        <v>3</v>
      </c>
      <c r="J15" s="17">
        <f>IF(Data3!J17&gt;0,4-Data3!J17,"")</f>
        <v>-2</v>
      </c>
      <c r="K15" s="17">
        <f>IF(Data3!K17&gt;0,Data3!K17-4,"")</f>
        <v>-1</v>
      </c>
      <c r="L15" s="17">
        <f>IF(Data3!L17&gt;0,4-Data3!L17,"")</f>
        <v>1</v>
      </c>
      <c r="M15" s="17">
        <f>IF(Data3!M17&gt;0,Data3!M17-4,"")</f>
        <v>1</v>
      </c>
      <c r="N15" s="17">
        <f>IF(Data3!N17&gt;0,Data3!N17-4,"")</f>
        <v>1</v>
      </c>
      <c r="O15" s="17">
        <f>IF(Data3!O17&gt;0,Data3!O17-4,"")</f>
        <v>1</v>
      </c>
      <c r="P15" s="17">
        <f>IF(Data3!P17&gt;0,Data3!P17-4,"")</f>
        <v>1</v>
      </c>
      <c r="Q15" s="17">
        <f>IF(Data3!Q17&gt;0,4-Data3!Q17,"")</f>
        <v>2</v>
      </c>
      <c r="R15" s="17">
        <f>IF(Data3!R17&gt;0,4-Data3!R17,"")</f>
        <v>0</v>
      </c>
      <c r="S15" s="17">
        <f>IF(Data3!S17&gt;0,4-Data3!S17,"")</f>
        <v>0</v>
      </c>
      <c r="T15" s="17">
        <f>IF(Data3!T17&gt;0,Data3!T17-4,"")</f>
        <v>1</v>
      </c>
      <c r="U15" s="17">
        <f>IF(Data3!U17&gt;0,4-Data3!U17,"")</f>
        <v>0</v>
      </c>
      <c r="V15" s="17">
        <f>IF(Data3!V17&gt;0,Data3!V17-4,"")</f>
        <v>1</v>
      </c>
      <c r="W15" s="17">
        <f>IF(Data3!W17&gt;0,4-Data3!W17,"")</f>
        <v>2</v>
      </c>
      <c r="X15" s="17">
        <f>IF(Data3!X17&gt;0,4-Data3!X17,"")</f>
        <v>-2</v>
      </c>
      <c r="Y15" s="17">
        <f>IF(Data3!Y17&gt;0,4-Data3!Y17,"")</f>
        <v>2</v>
      </c>
      <c r="Z15" s="17">
        <f>IF(Data3!Z17&gt;0,Data3!Z17-4,"")</f>
        <v>-2</v>
      </c>
      <c r="AC15" s="3">
        <f t="shared" si="0"/>
        <v>0.66666666666666663</v>
      </c>
      <c r="AD15" s="3">
        <f t="shared" si="1"/>
        <v>0.5</v>
      </c>
      <c r="AE15" s="3">
        <f t="shared" si="2"/>
        <v>1.75</v>
      </c>
      <c r="AF15" s="3">
        <f t="shared" si="3"/>
        <v>0.5</v>
      </c>
      <c r="AG15" s="3">
        <f t="shared" si="4"/>
        <v>0.75</v>
      </c>
      <c r="AH15" s="3">
        <f t="shared" si="5"/>
        <v>-0.5</v>
      </c>
    </row>
    <row r="16" spans="1:34" x14ac:dyDescent="0.2">
      <c r="A16" s="17">
        <f>IF(Data3!A18&gt;0,Data3!A18-4,"")</f>
        <v>1</v>
      </c>
      <c r="B16" s="17">
        <f>IF(Data3!B18&gt;0,Data3!B18-4,"")</f>
        <v>3</v>
      </c>
      <c r="C16" s="17">
        <f>IF(Data3!C18&gt;0,4-Data3!C18,"")</f>
        <v>0</v>
      </c>
      <c r="D16" s="17">
        <f>IF(Data3!D18&gt;0,4-Data3!D18,"")</f>
        <v>3</v>
      </c>
      <c r="E16" s="17">
        <f>IF(Data3!E18&gt;0,4-Data3!E18,"")</f>
        <v>0</v>
      </c>
      <c r="F16" s="17">
        <f>IF(Data3!F18&gt;0,Data3!F18-4,"")</f>
        <v>0</v>
      </c>
      <c r="G16" s="17">
        <f>IF(Data3!G18&gt;0,Data3!G18-4,"")</f>
        <v>0</v>
      </c>
      <c r="H16" s="17">
        <f>IF(Data3!H18&gt;0,Data3!H18-4,"")</f>
        <v>2</v>
      </c>
      <c r="I16" s="17">
        <f>IF(Data3!I18&gt;0,4-Data3!I18,"")</f>
        <v>3</v>
      </c>
      <c r="J16" s="17">
        <f>IF(Data3!J18&gt;0,4-Data3!J18,"")</f>
        <v>1</v>
      </c>
      <c r="K16" s="17">
        <f>IF(Data3!K18&gt;0,Data3!K18-4,"")</f>
        <v>2</v>
      </c>
      <c r="L16" s="17">
        <f>IF(Data3!L18&gt;0,4-Data3!L18,"")</f>
        <v>2</v>
      </c>
      <c r="M16" s="17">
        <f>IF(Data3!M18&gt;0,Data3!M18-4,"")</f>
        <v>3</v>
      </c>
      <c r="N16" s="17">
        <f>IF(Data3!N18&gt;0,Data3!N18-4,"")</f>
        <v>2</v>
      </c>
      <c r="O16" s="17">
        <f>IF(Data3!O18&gt;0,Data3!O18-4,"")</f>
        <v>-1</v>
      </c>
      <c r="P16" s="17">
        <f>IF(Data3!P18&gt;0,Data3!P18-4,"")</f>
        <v>2</v>
      </c>
      <c r="Q16" s="17">
        <f>IF(Data3!Q18&gt;0,4-Data3!Q18,"")</f>
        <v>2</v>
      </c>
      <c r="R16" s="17">
        <f>IF(Data3!R18&gt;0,4-Data3!R18,"")</f>
        <v>1</v>
      </c>
      <c r="S16" s="17">
        <f>IF(Data3!S18&gt;0,4-Data3!S18,"")</f>
        <v>2</v>
      </c>
      <c r="T16" s="17">
        <f>IF(Data3!T18&gt;0,Data3!T18-4,"")</f>
        <v>2</v>
      </c>
      <c r="U16" s="17">
        <f>IF(Data3!U18&gt;0,4-Data3!U18,"")</f>
        <v>3</v>
      </c>
      <c r="V16" s="17">
        <f>IF(Data3!V18&gt;0,Data3!V18-4,"")</f>
        <v>3</v>
      </c>
      <c r="W16" s="17">
        <f>IF(Data3!W18&gt;0,4-Data3!W18,"")</f>
        <v>3</v>
      </c>
      <c r="X16" s="17">
        <f>IF(Data3!X18&gt;0,4-Data3!X18,"")</f>
        <v>1</v>
      </c>
      <c r="Y16" s="17">
        <f>IF(Data3!Y18&gt;0,4-Data3!Y18,"")</f>
        <v>2</v>
      </c>
      <c r="Z16" s="17">
        <f>IF(Data3!Z18&gt;0,Data3!Z18-4,"")</f>
        <v>1</v>
      </c>
      <c r="AC16" s="3">
        <f t="shared" si="0"/>
        <v>1.6666666666666667</v>
      </c>
      <c r="AD16" s="3">
        <f t="shared" si="1"/>
        <v>3</v>
      </c>
      <c r="AE16" s="3">
        <f t="shared" si="2"/>
        <v>2.75</v>
      </c>
      <c r="AF16" s="3">
        <f t="shared" si="3"/>
        <v>2</v>
      </c>
      <c r="AG16" s="3">
        <f t="shared" si="4"/>
        <v>0.25</v>
      </c>
      <c r="AH16" s="3">
        <f t="shared" si="5"/>
        <v>0.25</v>
      </c>
    </row>
    <row r="17" spans="1:34" x14ac:dyDescent="0.2">
      <c r="A17" s="17">
        <f>IF(Data3!A19&gt;0,Data3!A19-4,"")</f>
        <v>3</v>
      </c>
      <c r="B17" s="17">
        <f>IF(Data3!B19&gt;0,Data3!B19-4,"")</f>
        <v>2</v>
      </c>
      <c r="C17" s="17">
        <f>IF(Data3!C19&gt;0,4-Data3!C19,"")</f>
        <v>2</v>
      </c>
      <c r="D17" s="17">
        <f>IF(Data3!D19&gt;0,4-Data3!D19,"")</f>
        <v>2</v>
      </c>
      <c r="E17" s="17">
        <f>IF(Data3!E19&gt;0,4-Data3!E19,"")</f>
        <v>1</v>
      </c>
      <c r="F17" s="17">
        <f>IF(Data3!F19&gt;0,Data3!F19-4,"")</f>
        <v>3</v>
      </c>
      <c r="G17" s="17">
        <f>IF(Data3!G19&gt;0,Data3!G19-4,"")</f>
        <v>2</v>
      </c>
      <c r="H17" s="17">
        <f>IF(Data3!H19&gt;0,Data3!H19-4,"")</f>
        <v>2</v>
      </c>
      <c r="I17" s="17">
        <f>IF(Data3!I19&gt;0,4-Data3!I19,"")</f>
        <v>3</v>
      </c>
      <c r="J17" s="17">
        <f>IF(Data3!J19&gt;0,4-Data3!J19,"")</f>
        <v>1</v>
      </c>
      <c r="K17" s="17">
        <f>IF(Data3!K19&gt;0,Data3!K19-4,"")</f>
        <v>0</v>
      </c>
      <c r="L17" s="17">
        <f>IF(Data3!L19&gt;0,4-Data3!L19,"")</f>
        <v>2</v>
      </c>
      <c r="M17" s="17">
        <f>IF(Data3!M19&gt;0,Data3!M19-4,"")</f>
        <v>2</v>
      </c>
      <c r="N17" s="17">
        <f>IF(Data3!N19&gt;0,Data3!N19-4,"")</f>
        <v>1</v>
      </c>
      <c r="O17" s="17">
        <f>IF(Data3!O19&gt;0,Data3!O19-4,"")</f>
        <v>1</v>
      </c>
      <c r="P17" s="17">
        <f>IF(Data3!P19&gt;0,Data3!P19-4,"")</f>
        <v>1</v>
      </c>
      <c r="Q17" s="17">
        <f>IF(Data3!Q19&gt;0,4-Data3!Q19,"")</f>
        <v>1</v>
      </c>
      <c r="R17" s="17">
        <f>IF(Data3!R19&gt;0,4-Data3!R19,"")</f>
        <v>2</v>
      </c>
      <c r="S17" s="17">
        <f>IF(Data3!S19&gt;0,4-Data3!S19,"")</f>
        <v>3</v>
      </c>
      <c r="T17" s="17">
        <f>IF(Data3!T19&gt;0,Data3!T19-4,"")</f>
        <v>3</v>
      </c>
      <c r="U17" s="17">
        <f>IF(Data3!U19&gt;0,4-Data3!U19,"")</f>
        <v>2</v>
      </c>
      <c r="V17" s="17">
        <f>IF(Data3!V19&gt;0,Data3!V19-4,"")</f>
        <v>2</v>
      </c>
      <c r="W17" s="17">
        <f>IF(Data3!W19&gt;0,4-Data3!W19,"")</f>
        <v>1</v>
      </c>
      <c r="X17" s="17">
        <f>IF(Data3!X19&gt;0,4-Data3!X19,"")</f>
        <v>2</v>
      </c>
      <c r="Y17" s="17">
        <f>IF(Data3!Y19&gt;0,4-Data3!Y19,"")</f>
        <v>1</v>
      </c>
      <c r="Z17" s="17">
        <f>IF(Data3!Z19&gt;0,Data3!Z19-4,"")</f>
        <v>0</v>
      </c>
      <c r="AC17" s="3">
        <f t="shared" si="0"/>
        <v>1.6666666666666667</v>
      </c>
      <c r="AD17" s="3">
        <f t="shared" si="1"/>
        <v>2</v>
      </c>
      <c r="AE17" s="3">
        <f t="shared" si="2"/>
        <v>2.25</v>
      </c>
      <c r="AF17" s="3">
        <f t="shared" si="3"/>
        <v>1.5</v>
      </c>
      <c r="AG17" s="3">
        <f t="shared" si="4"/>
        <v>2</v>
      </c>
      <c r="AH17" s="3">
        <f t="shared" si="5"/>
        <v>1</v>
      </c>
    </row>
    <row r="18" spans="1:34" x14ac:dyDescent="0.2">
      <c r="A18" s="17">
        <f>IF(Data3!A20&gt;0,Data3!A20-4,"")</f>
        <v>1</v>
      </c>
      <c r="B18" s="17">
        <f>IF(Data3!B20&gt;0,Data3!B20-4,"")</f>
        <v>0</v>
      </c>
      <c r="C18" s="17">
        <f>IF(Data3!C20&gt;0,4-Data3!C20,"")</f>
        <v>-2</v>
      </c>
      <c r="D18" s="17">
        <f>IF(Data3!D20&gt;0,4-Data3!D20,"")</f>
        <v>3</v>
      </c>
      <c r="E18" s="17">
        <f>IF(Data3!E20&gt;0,4-Data3!E20,"")</f>
        <v>1</v>
      </c>
      <c r="F18" s="17">
        <f>IF(Data3!F20&gt;0,Data3!F20-4,"")</f>
        <v>1</v>
      </c>
      <c r="G18" s="17">
        <f>IF(Data3!G20&gt;0,Data3!G20-4,"")</f>
        <v>0</v>
      </c>
      <c r="H18" s="17">
        <f>IF(Data3!H20&gt;0,Data3!H20-4,"")</f>
        <v>2</v>
      </c>
      <c r="I18" s="17">
        <f>IF(Data3!I20&gt;0,4-Data3!I20,"")</f>
        <v>2</v>
      </c>
      <c r="J18" s="17">
        <f>IF(Data3!J20&gt;0,4-Data3!J20,"")</f>
        <v>1</v>
      </c>
      <c r="K18" s="17">
        <f>IF(Data3!K20&gt;0,Data3!K20-4,"")</f>
        <v>2</v>
      </c>
      <c r="L18" s="17">
        <f>IF(Data3!L20&gt;0,4-Data3!L20,"")</f>
        <v>2</v>
      </c>
      <c r="M18" s="17">
        <f>IF(Data3!M20&gt;0,Data3!M20-4,"")</f>
        <v>0</v>
      </c>
      <c r="N18" s="17">
        <f>IF(Data3!N20&gt;0,Data3!N20-4,"")</f>
        <v>2</v>
      </c>
      <c r="O18" s="17">
        <f>IF(Data3!O20&gt;0,Data3!O20-4,"")</f>
        <v>-2</v>
      </c>
      <c r="P18" s="17">
        <f>IF(Data3!P20&gt;0,Data3!P20-4,"")</f>
        <v>2</v>
      </c>
      <c r="Q18" s="17">
        <f>IF(Data3!Q20&gt;0,4-Data3!Q20,"")</f>
        <v>2</v>
      </c>
      <c r="R18" s="17">
        <f>IF(Data3!R20&gt;0,4-Data3!R20,"")</f>
        <v>0</v>
      </c>
      <c r="S18" s="17">
        <f>IF(Data3!S20&gt;0,4-Data3!S20,"")</f>
        <v>2</v>
      </c>
      <c r="T18" s="17">
        <f>IF(Data3!T20&gt;0,Data3!T20-4,"")</f>
        <v>2</v>
      </c>
      <c r="U18" s="17">
        <f>IF(Data3!U20&gt;0,4-Data3!U20,"")</f>
        <v>2</v>
      </c>
      <c r="V18" s="17">
        <f>IF(Data3!V20&gt;0,Data3!V20-4,"")</f>
        <v>2</v>
      </c>
      <c r="W18" s="17">
        <f>IF(Data3!W20&gt;0,4-Data3!W20,"")</f>
        <v>2</v>
      </c>
      <c r="X18" s="17">
        <f>IF(Data3!X20&gt;0,4-Data3!X20,"")</f>
        <v>0</v>
      </c>
      <c r="Y18" s="17">
        <f>IF(Data3!Y20&gt;0,4-Data3!Y20,"")</f>
        <v>3</v>
      </c>
      <c r="Z18" s="17">
        <f>IF(Data3!Z20&gt;0,Data3!Z20-4,"")</f>
        <v>-2</v>
      </c>
      <c r="AC18" s="3">
        <f t="shared" si="0"/>
        <v>1.6666666666666667</v>
      </c>
      <c r="AD18" s="3">
        <f t="shared" si="1"/>
        <v>1.25</v>
      </c>
      <c r="AE18" s="3">
        <f t="shared" si="2"/>
        <v>2</v>
      </c>
      <c r="AF18" s="3">
        <f t="shared" si="3"/>
        <v>2</v>
      </c>
      <c r="AG18" s="3">
        <f t="shared" si="4"/>
        <v>0.5</v>
      </c>
      <c r="AH18" s="3">
        <f t="shared" si="5"/>
        <v>-1.25</v>
      </c>
    </row>
    <row r="19" spans="1:34" x14ac:dyDescent="0.2">
      <c r="A19" s="17">
        <f>IF(Data3!A21&gt;0,Data3!A21-4,"")</f>
        <v>1</v>
      </c>
      <c r="B19" s="17">
        <f>IF(Data3!B21&gt;0,Data3!B21-4,"")</f>
        <v>2</v>
      </c>
      <c r="C19" s="17">
        <f>IF(Data3!C21&gt;0,4-Data3!C21,"")</f>
        <v>1</v>
      </c>
      <c r="D19" s="17">
        <f>IF(Data3!D21&gt;0,4-Data3!D21,"")</f>
        <v>2</v>
      </c>
      <c r="E19" s="17">
        <f>IF(Data3!E21&gt;0,4-Data3!E21,"")</f>
        <v>2</v>
      </c>
      <c r="F19" s="17">
        <f>IF(Data3!F21&gt;0,Data3!F21-4,"")</f>
        <v>-1</v>
      </c>
      <c r="G19" s="17">
        <f>IF(Data3!G21&gt;0,Data3!G21-4,"")</f>
        <v>1</v>
      </c>
      <c r="H19" s="17">
        <f>IF(Data3!H21&gt;0,Data3!H21-4,"")</f>
        <v>2</v>
      </c>
      <c r="I19" s="17">
        <f>IF(Data3!I21&gt;0,4-Data3!I21,"")</f>
        <v>3</v>
      </c>
      <c r="J19" s="17">
        <f>IF(Data3!J21&gt;0,4-Data3!J21,"")</f>
        <v>2</v>
      </c>
      <c r="K19" s="17">
        <f>IF(Data3!K21&gt;0,Data3!K21-4,"")</f>
        <v>2</v>
      </c>
      <c r="L19" s="17">
        <f>IF(Data3!L21&gt;0,4-Data3!L21,"")</f>
        <v>2</v>
      </c>
      <c r="M19" s="17">
        <f>IF(Data3!M21&gt;0,Data3!M21-4,"")</f>
        <v>3</v>
      </c>
      <c r="N19" s="17">
        <f>IF(Data3!N21&gt;0,Data3!N21-4,"")</f>
        <v>2</v>
      </c>
      <c r="O19" s="17">
        <f>IF(Data3!O21&gt;0,Data3!O21-4,"")</f>
        <v>2</v>
      </c>
      <c r="P19" s="17">
        <f>IF(Data3!P21&gt;0,Data3!P21-4,"")</f>
        <v>2</v>
      </c>
      <c r="Q19" s="17">
        <f>IF(Data3!Q21&gt;0,4-Data3!Q21,"")</f>
        <v>3</v>
      </c>
      <c r="R19" s="17">
        <f>IF(Data3!R21&gt;0,4-Data3!R21,"")</f>
        <v>2</v>
      </c>
      <c r="S19" s="17">
        <f>IF(Data3!S21&gt;0,4-Data3!S21,"")</f>
        <v>2</v>
      </c>
      <c r="T19" s="17">
        <f>IF(Data3!T21&gt;0,Data3!T21-4,"")</f>
        <v>2</v>
      </c>
      <c r="U19" s="17">
        <f>IF(Data3!U21&gt;0,4-Data3!U21,"")</f>
        <v>2</v>
      </c>
      <c r="V19" s="17">
        <f>IF(Data3!V21&gt;0,Data3!V21-4,"")</f>
        <v>2</v>
      </c>
      <c r="W19" s="17">
        <f>IF(Data3!W21&gt;0,4-Data3!W21,"")</f>
        <v>2</v>
      </c>
      <c r="X19" s="17">
        <f>IF(Data3!X21&gt;0,4-Data3!X21,"")</f>
        <v>1</v>
      </c>
      <c r="Y19" s="17">
        <f>IF(Data3!Y21&gt;0,4-Data3!Y21,"")</f>
        <v>2</v>
      </c>
      <c r="Z19" s="17">
        <f>IF(Data3!Z21&gt;0,Data3!Z21-4,"")</f>
        <v>2</v>
      </c>
      <c r="AC19" s="3">
        <f t="shared" si="0"/>
        <v>1.6666666666666667</v>
      </c>
      <c r="AD19" s="3">
        <f t="shared" si="1"/>
        <v>2.25</v>
      </c>
      <c r="AE19" s="3">
        <f t="shared" si="2"/>
        <v>2.25</v>
      </c>
      <c r="AF19" s="3">
        <f t="shared" si="3"/>
        <v>2.25</v>
      </c>
      <c r="AG19" s="3">
        <f t="shared" si="4"/>
        <v>1</v>
      </c>
      <c r="AH19" s="3">
        <f t="shared" si="5"/>
        <v>1.75</v>
      </c>
    </row>
    <row r="20" spans="1:34" x14ac:dyDescent="0.2">
      <c r="A20" s="17">
        <f>IF(Data3!A22&gt;0,Data3!A22-4,"")</f>
        <v>2</v>
      </c>
      <c r="B20" s="17">
        <f>IF(Data3!B22&gt;0,Data3!B22-4,"")</f>
        <v>2</v>
      </c>
      <c r="C20" s="17">
        <f>IF(Data3!C22&gt;0,4-Data3!C22,"")</f>
        <v>1</v>
      </c>
      <c r="D20" s="17">
        <f>IF(Data3!D22&gt;0,4-Data3!D22,"")</f>
        <v>2</v>
      </c>
      <c r="E20" s="17">
        <f>IF(Data3!E22&gt;0,4-Data3!E22,"")</f>
        <v>2</v>
      </c>
      <c r="F20" s="17">
        <f>IF(Data3!F22&gt;0,Data3!F22-4,"")</f>
        <v>2</v>
      </c>
      <c r="G20" s="17">
        <f>IF(Data3!G22&gt;0,Data3!G22-4,"")</f>
        <v>2</v>
      </c>
      <c r="H20" s="17">
        <f>IF(Data3!H22&gt;0,Data3!H22-4,"")</f>
        <v>1</v>
      </c>
      <c r="I20" s="17">
        <f>IF(Data3!I22&gt;0,4-Data3!I22,"")</f>
        <v>2</v>
      </c>
      <c r="J20" s="17">
        <f>IF(Data3!J22&gt;0,4-Data3!J22,"")</f>
        <v>2</v>
      </c>
      <c r="K20" s="17">
        <f>IF(Data3!K22&gt;0,Data3!K22-4,"")</f>
        <v>2</v>
      </c>
      <c r="L20" s="17">
        <f>IF(Data3!L22&gt;0,4-Data3!L22,"")</f>
        <v>2</v>
      </c>
      <c r="M20" s="17">
        <f>IF(Data3!M22&gt;0,Data3!M22-4,"")</f>
        <v>2</v>
      </c>
      <c r="N20" s="17">
        <f>IF(Data3!N22&gt;0,Data3!N22-4,"")</f>
        <v>2</v>
      </c>
      <c r="O20" s="17">
        <f>IF(Data3!O22&gt;0,Data3!O22-4,"")</f>
        <v>-1</v>
      </c>
      <c r="P20" s="17">
        <f>IF(Data3!P22&gt;0,Data3!P22-4,"")</f>
        <v>2</v>
      </c>
      <c r="Q20" s="17">
        <f>IF(Data3!Q22&gt;0,4-Data3!Q22,"")</f>
        <v>2</v>
      </c>
      <c r="R20" s="17">
        <f>IF(Data3!R22&gt;0,4-Data3!R22,"")</f>
        <v>2</v>
      </c>
      <c r="S20" s="17">
        <f>IF(Data3!S22&gt;0,4-Data3!S22,"")</f>
        <v>2</v>
      </c>
      <c r="T20" s="17">
        <f>IF(Data3!T22&gt;0,Data3!T22-4,"")</f>
        <v>2</v>
      </c>
      <c r="U20" s="17">
        <f>IF(Data3!U22&gt;0,4-Data3!U22,"")</f>
        <v>2</v>
      </c>
      <c r="V20" s="17">
        <f>IF(Data3!V22&gt;0,Data3!V22-4,"")</f>
        <v>2</v>
      </c>
      <c r="W20" s="17">
        <f>IF(Data3!W22&gt;0,4-Data3!W22,"")</f>
        <v>2</v>
      </c>
      <c r="X20" s="17">
        <f>IF(Data3!X22&gt;0,4-Data3!X22,"")</f>
        <v>1</v>
      </c>
      <c r="Y20" s="17">
        <f>IF(Data3!Y22&gt;0,4-Data3!Y22,"")</f>
        <v>2</v>
      </c>
      <c r="Z20" s="17">
        <f>IF(Data3!Z22&gt;0,Data3!Z22-4,"")</f>
        <v>2</v>
      </c>
      <c r="AC20" s="3">
        <f t="shared" si="0"/>
        <v>1.8333333333333333</v>
      </c>
      <c r="AD20" s="3">
        <f t="shared" si="1"/>
        <v>2</v>
      </c>
      <c r="AE20" s="3">
        <f t="shared" si="2"/>
        <v>2</v>
      </c>
      <c r="AF20" s="3">
        <f t="shared" si="3"/>
        <v>1.75</v>
      </c>
      <c r="AG20" s="3">
        <f t="shared" si="4"/>
        <v>2</v>
      </c>
      <c r="AH20" s="3">
        <f t="shared" si="5"/>
        <v>1</v>
      </c>
    </row>
    <row r="21" spans="1:34" x14ac:dyDescent="0.2">
      <c r="A21" s="17">
        <f>IF(Data3!A23&gt;0,Data3!A23-4,"")</f>
        <v>2</v>
      </c>
      <c r="B21" s="17">
        <f>IF(Data3!B23&gt;0,Data3!B23-4,"")</f>
        <v>3</v>
      </c>
      <c r="C21" s="17">
        <f>IF(Data3!C23&gt;0,4-Data3!C23,"")</f>
        <v>1</v>
      </c>
      <c r="D21" s="17">
        <f>IF(Data3!D23&gt;0,4-Data3!D23,"")</f>
        <v>3</v>
      </c>
      <c r="E21" s="17">
        <f>IF(Data3!E23&gt;0,4-Data3!E23,"")</f>
        <v>2</v>
      </c>
      <c r="F21" s="17">
        <f>IF(Data3!F23&gt;0,Data3!F23-4,"")</f>
        <v>0</v>
      </c>
      <c r="G21" s="17">
        <f>IF(Data3!G23&gt;0,Data3!G23-4,"")</f>
        <v>-2</v>
      </c>
      <c r="H21" s="17">
        <f>IF(Data3!H23&gt;0,Data3!H23-4,"")</f>
        <v>3</v>
      </c>
      <c r="I21" s="17">
        <f>IF(Data3!I23&gt;0,4-Data3!I23,"")</f>
        <v>3</v>
      </c>
      <c r="J21" s="17">
        <f>IF(Data3!J23&gt;0,4-Data3!J23,"")</f>
        <v>0</v>
      </c>
      <c r="K21" s="17">
        <f>IF(Data3!K23&gt;0,Data3!K23-4,"")</f>
        <v>2</v>
      </c>
      <c r="L21" s="17">
        <f>IF(Data3!L23&gt;0,4-Data3!L23,"")</f>
        <v>2</v>
      </c>
      <c r="M21" s="17">
        <f>IF(Data3!M23&gt;0,Data3!M23-4,"")</f>
        <v>3</v>
      </c>
      <c r="N21" s="17">
        <f>IF(Data3!N23&gt;0,Data3!N23-4,"")</f>
        <v>2</v>
      </c>
      <c r="O21" s="17">
        <f>IF(Data3!O23&gt;0,Data3!O23-4,"")</f>
        <v>1</v>
      </c>
      <c r="P21" s="17">
        <f>IF(Data3!P23&gt;0,Data3!P23-4,"")</f>
        <v>2</v>
      </c>
      <c r="Q21" s="17">
        <f>IF(Data3!Q23&gt;0,4-Data3!Q23,"")</f>
        <v>3</v>
      </c>
      <c r="R21" s="17">
        <f>IF(Data3!R23&gt;0,4-Data3!R23,"")</f>
        <v>2</v>
      </c>
      <c r="S21" s="17">
        <f>IF(Data3!S23&gt;0,4-Data3!S23,"")</f>
        <v>3</v>
      </c>
      <c r="T21" s="17">
        <f>IF(Data3!T23&gt;0,Data3!T23-4,"")</f>
        <v>2</v>
      </c>
      <c r="U21" s="17">
        <f>IF(Data3!U23&gt;0,4-Data3!U23,"")</f>
        <v>3</v>
      </c>
      <c r="V21" s="17">
        <f>IF(Data3!V23&gt;0,Data3!V23-4,"")</f>
        <v>2</v>
      </c>
      <c r="W21" s="17">
        <f>IF(Data3!W23&gt;0,4-Data3!W23,"")</f>
        <v>2</v>
      </c>
      <c r="X21" s="17">
        <f>IF(Data3!X23&gt;0,4-Data3!X23,"")</f>
        <v>0</v>
      </c>
      <c r="Y21" s="17">
        <f>IF(Data3!Y23&gt;0,4-Data3!Y23,"")</f>
        <v>2</v>
      </c>
      <c r="Z21" s="17">
        <f>IF(Data3!Z23&gt;0,Data3!Z23-4,"")</f>
        <v>0</v>
      </c>
      <c r="AC21" s="3">
        <f t="shared" si="0"/>
        <v>1.6666666666666667</v>
      </c>
      <c r="AD21" s="3">
        <f t="shared" si="1"/>
        <v>3</v>
      </c>
      <c r="AE21" s="3">
        <f t="shared" si="2"/>
        <v>2.25</v>
      </c>
      <c r="AF21" s="3">
        <f t="shared" si="3"/>
        <v>2.75</v>
      </c>
      <c r="AG21" s="3">
        <f t="shared" si="4"/>
        <v>0.5</v>
      </c>
      <c r="AH21" s="3">
        <f t="shared" si="5"/>
        <v>0.5</v>
      </c>
    </row>
    <row r="22" spans="1:34" x14ac:dyDescent="0.2">
      <c r="A22" s="17">
        <f>IF(Data3!A24&gt;0,Data3!A24-4,"")</f>
        <v>1</v>
      </c>
      <c r="B22" s="17">
        <f>IF(Data3!B24&gt;0,Data3!B24-4,"")</f>
        <v>0</v>
      </c>
      <c r="C22" s="17">
        <f>IF(Data3!C24&gt;0,4-Data3!C24,"")</f>
        <v>2</v>
      </c>
      <c r="D22" s="17">
        <f>IF(Data3!D24&gt;0,4-Data3!D24,"")</f>
        <v>2</v>
      </c>
      <c r="E22" s="17">
        <f>IF(Data3!E24&gt;0,4-Data3!E24,"")</f>
        <v>2</v>
      </c>
      <c r="F22" s="17">
        <f>IF(Data3!F24&gt;0,Data3!F24-4,"")</f>
        <v>1</v>
      </c>
      <c r="G22" s="17">
        <f>IF(Data3!G24&gt;0,Data3!G24-4,"")</f>
        <v>2</v>
      </c>
      <c r="H22" s="17">
        <f>IF(Data3!H24&gt;0,Data3!H24-4,"")</f>
        <v>0</v>
      </c>
      <c r="I22" s="17">
        <f>IF(Data3!I24&gt;0,4-Data3!I24,"")</f>
        <v>2</v>
      </c>
      <c r="J22" s="17">
        <f>IF(Data3!J24&gt;0,4-Data3!J24,"")</f>
        <v>2</v>
      </c>
      <c r="K22" s="17">
        <f>IF(Data3!K24&gt;0,Data3!K24-4,"")</f>
        <v>1</v>
      </c>
      <c r="L22" s="17">
        <f>IF(Data3!L24&gt;0,4-Data3!L24,"")</f>
        <v>1</v>
      </c>
      <c r="M22" s="17">
        <f>IF(Data3!M24&gt;0,Data3!M24-4,"")</f>
        <v>1</v>
      </c>
      <c r="N22" s="17">
        <f>IF(Data3!N24&gt;0,Data3!N24-4,"")</f>
        <v>1</v>
      </c>
      <c r="O22" s="17">
        <f>IF(Data3!O24&gt;0,Data3!O24-4,"")</f>
        <v>0</v>
      </c>
      <c r="P22" s="17">
        <f>IF(Data3!P24&gt;0,Data3!P24-4,"")</f>
        <v>1</v>
      </c>
      <c r="Q22" s="17">
        <f>IF(Data3!Q24&gt;0,4-Data3!Q24,"")</f>
        <v>0</v>
      </c>
      <c r="R22" s="17">
        <f>IF(Data3!R24&gt;0,4-Data3!R24,"")</f>
        <v>1</v>
      </c>
      <c r="S22" s="17">
        <f>IF(Data3!S24&gt;0,4-Data3!S24,"")</f>
        <v>1</v>
      </c>
      <c r="T22" s="17">
        <f>IF(Data3!T24&gt;0,Data3!T24-4,"")</f>
        <v>1</v>
      </c>
      <c r="U22" s="17">
        <f>IF(Data3!U24&gt;0,4-Data3!U24,"")</f>
        <v>0</v>
      </c>
      <c r="V22" s="17">
        <f>IF(Data3!V24&gt;0,Data3!V24-4,"")</f>
        <v>1</v>
      </c>
      <c r="W22" s="17">
        <f>IF(Data3!W24&gt;0,4-Data3!W24,"")</f>
        <v>1</v>
      </c>
      <c r="X22" s="17">
        <f>IF(Data3!X24&gt;0,4-Data3!X24,"")</f>
        <v>0</v>
      </c>
      <c r="Y22" s="17">
        <f>IF(Data3!Y24&gt;0,4-Data3!Y24,"")</f>
        <v>1</v>
      </c>
      <c r="Z22" s="17">
        <f>IF(Data3!Z24&gt;0,Data3!Z24-4,"")</f>
        <v>0</v>
      </c>
      <c r="AC22" s="3">
        <f t="shared" si="0"/>
        <v>0.83333333333333337</v>
      </c>
      <c r="AD22" s="3">
        <f t="shared" si="1"/>
        <v>0.75</v>
      </c>
      <c r="AE22" s="3">
        <f t="shared" si="2"/>
        <v>1.25</v>
      </c>
      <c r="AF22" s="3">
        <f t="shared" si="3"/>
        <v>0.5</v>
      </c>
      <c r="AG22" s="3">
        <f t="shared" si="4"/>
        <v>1.5</v>
      </c>
      <c r="AH22" s="3">
        <f t="shared" si="5"/>
        <v>1</v>
      </c>
    </row>
    <row r="23" spans="1:34" x14ac:dyDescent="0.2">
      <c r="A23" s="17">
        <f>IF(Data3!A25&gt;0,Data3!A25-4,"")</f>
        <v>2</v>
      </c>
      <c r="B23" s="17">
        <f>IF(Data3!B25&gt;0,Data3!B25-4,"")</f>
        <v>2</v>
      </c>
      <c r="C23" s="17">
        <f>IF(Data3!C25&gt;0,4-Data3!C25,"")</f>
        <v>1</v>
      </c>
      <c r="D23" s="17">
        <f>IF(Data3!D25&gt;0,4-Data3!D25,"")</f>
        <v>3</v>
      </c>
      <c r="E23" s="17">
        <f>IF(Data3!E25&gt;0,4-Data3!E25,"")</f>
        <v>2</v>
      </c>
      <c r="F23" s="17">
        <f>IF(Data3!F25&gt;0,Data3!F25-4,"")</f>
        <v>2</v>
      </c>
      <c r="G23" s="17">
        <f>IF(Data3!G25&gt;0,Data3!G25-4,"")</f>
        <v>3</v>
      </c>
      <c r="H23" s="17">
        <f>IF(Data3!H25&gt;0,Data3!H25-4,"")</f>
        <v>3</v>
      </c>
      <c r="I23" s="17">
        <f>IF(Data3!I25&gt;0,4-Data3!I25,"")</f>
        <v>2</v>
      </c>
      <c r="J23" s="17">
        <f>IF(Data3!J25&gt;0,4-Data3!J25,"")</f>
        <v>1</v>
      </c>
      <c r="K23" s="17">
        <f>IF(Data3!K25&gt;0,Data3!K25-4,"")</f>
        <v>2</v>
      </c>
      <c r="L23" s="17">
        <f>IF(Data3!L25&gt;0,4-Data3!L25,"")</f>
        <v>3</v>
      </c>
      <c r="M23" s="17">
        <f>IF(Data3!M25&gt;0,Data3!M25-4,"")</f>
        <v>2</v>
      </c>
      <c r="N23" s="17">
        <f>IF(Data3!N25&gt;0,Data3!N25-4,"")</f>
        <v>2</v>
      </c>
      <c r="O23" s="17">
        <f>IF(Data3!O25&gt;0,Data3!O25-4,"")</f>
        <v>1</v>
      </c>
      <c r="P23" s="17">
        <f>IF(Data3!P25&gt;0,Data3!P25-4,"")</f>
        <v>2</v>
      </c>
      <c r="Q23" s="17">
        <f>IF(Data3!Q25&gt;0,4-Data3!Q25,"")</f>
        <v>3</v>
      </c>
      <c r="R23" s="17">
        <f>IF(Data3!R25&gt;0,4-Data3!R25,"")</f>
        <v>2</v>
      </c>
      <c r="S23" s="17">
        <f>IF(Data3!S25&gt;0,4-Data3!S25,"")</f>
        <v>3</v>
      </c>
      <c r="T23" s="17">
        <f>IF(Data3!T25&gt;0,Data3!T25-4,"")</f>
        <v>2</v>
      </c>
      <c r="U23" s="17">
        <f>IF(Data3!U25&gt;0,4-Data3!U25,"")</f>
        <v>3</v>
      </c>
      <c r="V23" s="17">
        <f>IF(Data3!V25&gt;0,Data3!V25-4,"")</f>
        <v>2</v>
      </c>
      <c r="W23" s="17">
        <f>IF(Data3!W25&gt;0,4-Data3!W25,"")</f>
        <v>3</v>
      </c>
      <c r="X23" s="17">
        <f>IF(Data3!X25&gt;0,4-Data3!X25,"")</f>
        <v>2</v>
      </c>
      <c r="Y23" s="17">
        <f>IF(Data3!Y25&gt;0,4-Data3!Y25,"")</f>
        <v>3</v>
      </c>
      <c r="Z23" s="17">
        <f>IF(Data3!Z25&gt;0,Data3!Z25-4,"")</f>
        <v>1</v>
      </c>
      <c r="AC23" s="3">
        <f t="shared" si="0"/>
        <v>2.3333333333333335</v>
      </c>
      <c r="AD23" s="3">
        <f t="shared" si="1"/>
        <v>2.5</v>
      </c>
      <c r="AE23" s="3">
        <f t="shared" si="2"/>
        <v>2.25</v>
      </c>
      <c r="AF23" s="3">
        <f t="shared" si="3"/>
        <v>2.75</v>
      </c>
      <c r="AG23" s="3">
        <f t="shared" si="4"/>
        <v>2.25</v>
      </c>
      <c r="AH23" s="3">
        <f t="shared" si="5"/>
        <v>1</v>
      </c>
    </row>
    <row r="24" spans="1:34" x14ac:dyDescent="0.2">
      <c r="A24" s="17">
        <f>IF(Data3!A26&gt;0,Data3!A26-4,"")</f>
        <v>-1</v>
      </c>
      <c r="B24" s="17">
        <f>IF(Data3!B26&gt;0,Data3!B26-4,"")</f>
        <v>1</v>
      </c>
      <c r="C24" s="17">
        <f>IF(Data3!C26&gt;0,4-Data3!C26,"")</f>
        <v>-1</v>
      </c>
      <c r="D24" s="17">
        <f>IF(Data3!D26&gt;0,4-Data3!D26,"")</f>
        <v>1</v>
      </c>
      <c r="E24" s="17">
        <f>IF(Data3!E26&gt;0,4-Data3!E26,"")</f>
        <v>-1</v>
      </c>
      <c r="F24" s="17">
        <f>IF(Data3!F26&gt;0,Data3!F26-4,"")</f>
        <v>-1</v>
      </c>
      <c r="G24" s="17">
        <f>IF(Data3!G26&gt;0,Data3!G26-4,"")</f>
        <v>-1</v>
      </c>
      <c r="H24" s="17">
        <f>IF(Data3!H26&gt;0,Data3!H26-4,"")</f>
        <v>-1</v>
      </c>
      <c r="I24" s="17">
        <f>IF(Data3!I26&gt;0,4-Data3!I26,"")</f>
        <v>-2</v>
      </c>
      <c r="J24" s="17">
        <f>IF(Data3!J26&gt;0,4-Data3!J26,"")</f>
        <v>-1</v>
      </c>
      <c r="K24" s="17">
        <f>IF(Data3!K26&gt;0,Data3!K26-4,"")</f>
        <v>-1</v>
      </c>
      <c r="L24" s="17">
        <f>IF(Data3!L26&gt;0,4-Data3!L26,"")</f>
        <v>0</v>
      </c>
      <c r="M24" s="17">
        <f>IF(Data3!M26&gt;0,Data3!M26-4,"")</f>
        <v>1</v>
      </c>
      <c r="N24" s="17">
        <f>IF(Data3!N26&gt;0,Data3!N26-4,"")</f>
        <v>-2</v>
      </c>
      <c r="O24" s="17">
        <f>IF(Data3!O26&gt;0,Data3!O26-4,"")</f>
        <v>-1</v>
      </c>
      <c r="P24" s="17">
        <f>IF(Data3!P26&gt;0,Data3!P26-4,"")</f>
        <v>-2</v>
      </c>
      <c r="Q24" s="17">
        <f>IF(Data3!Q26&gt;0,4-Data3!Q26,"")</f>
        <v>-1</v>
      </c>
      <c r="R24" s="17">
        <f>IF(Data3!R26&gt;0,4-Data3!R26,"")</f>
        <v>-1</v>
      </c>
      <c r="S24" s="17">
        <f>IF(Data3!S26&gt;0,4-Data3!S26,"")</f>
        <v>-2</v>
      </c>
      <c r="T24" s="17">
        <f>IF(Data3!T26&gt;0,Data3!T26-4,"")</f>
        <v>0</v>
      </c>
      <c r="U24" s="17">
        <f>IF(Data3!U26&gt;0,4-Data3!U26,"")</f>
        <v>1</v>
      </c>
      <c r="V24" s="17">
        <f>IF(Data3!V26&gt;0,Data3!V26-4,"")</f>
        <v>-1</v>
      </c>
      <c r="W24" s="17">
        <f>IF(Data3!W26&gt;0,4-Data3!W26,"")</f>
        <v>-2</v>
      </c>
      <c r="X24" s="17">
        <f>IF(Data3!X26&gt;0,4-Data3!X26,"")</f>
        <v>-1</v>
      </c>
      <c r="Y24" s="17">
        <f>IF(Data3!Y26&gt;0,4-Data3!Y26,"")</f>
        <v>1</v>
      </c>
      <c r="Z24" s="17">
        <f>IF(Data3!Z26&gt;0,Data3!Z26-4,"")</f>
        <v>-1</v>
      </c>
      <c r="AC24" s="3">
        <f t="shared" si="0"/>
        <v>-0.83333333333333337</v>
      </c>
      <c r="AD24" s="3">
        <f t="shared" si="1"/>
        <v>1</v>
      </c>
      <c r="AE24" s="3">
        <f t="shared" si="2"/>
        <v>-1.25</v>
      </c>
      <c r="AF24" s="3">
        <f t="shared" si="3"/>
        <v>-1.25</v>
      </c>
      <c r="AG24" s="3">
        <f t="shared" si="4"/>
        <v>-1</v>
      </c>
      <c r="AH24" s="3">
        <f t="shared" si="5"/>
        <v>-1</v>
      </c>
    </row>
    <row r="25" spans="1:34" x14ac:dyDescent="0.2">
      <c r="A25" s="17">
        <f>IF(Data3!A27&gt;0,Data3!A27-4,"")</f>
        <v>3</v>
      </c>
      <c r="B25" s="17">
        <f>IF(Data3!B27&gt;0,Data3!B27-4,"")</f>
        <v>3</v>
      </c>
      <c r="C25" s="17">
        <f>IF(Data3!C27&gt;0,4-Data3!C27,"")</f>
        <v>2</v>
      </c>
      <c r="D25" s="17">
        <f>IF(Data3!D27&gt;0,4-Data3!D27,"")</f>
        <v>3</v>
      </c>
      <c r="E25" s="17">
        <f>IF(Data3!E27&gt;0,4-Data3!E27,"")</f>
        <v>1</v>
      </c>
      <c r="F25" s="17">
        <f>IF(Data3!F27&gt;0,Data3!F27-4,"")</f>
        <v>2</v>
      </c>
      <c r="G25" s="17">
        <f>IF(Data3!G27&gt;0,Data3!G27-4,"")</f>
        <v>2</v>
      </c>
      <c r="H25" s="17">
        <f>IF(Data3!H27&gt;0,Data3!H27-4,"")</f>
        <v>1</v>
      </c>
      <c r="I25" s="17">
        <f>IF(Data3!I27&gt;0,4-Data3!I27,"")</f>
        <v>3</v>
      </c>
      <c r="J25" s="17">
        <f>IF(Data3!J27&gt;0,4-Data3!J27,"")</f>
        <v>-1</v>
      </c>
      <c r="K25" s="17">
        <f>IF(Data3!K27&gt;0,Data3!K27-4,"")</f>
        <v>2</v>
      </c>
      <c r="L25" s="17">
        <f>IF(Data3!L27&gt;0,4-Data3!L27,"")</f>
        <v>2</v>
      </c>
      <c r="M25" s="17">
        <f>IF(Data3!M27&gt;0,Data3!M27-4,"")</f>
        <v>3</v>
      </c>
      <c r="N25" s="17">
        <f>IF(Data3!N27&gt;0,Data3!N27-4,"")</f>
        <v>2</v>
      </c>
      <c r="O25" s="17">
        <f>IF(Data3!O27&gt;0,Data3!O27-4,"")</f>
        <v>0</v>
      </c>
      <c r="P25" s="17">
        <f>IF(Data3!P27&gt;0,Data3!P27-4,"")</f>
        <v>3</v>
      </c>
      <c r="Q25" s="17">
        <f>IF(Data3!Q27&gt;0,4-Data3!Q27,"")</f>
        <v>3</v>
      </c>
      <c r="R25" s="17">
        <f>IF(Data3!R27&gt;0,4-Data3!R27,"")</f>
        <v>3</v>
      </c>
      <c r="S25" s="17">
        <f>IF(Data3!S27&gt;0,4-Data3!S27,"")</f>
        <v>3</v>
      </c>
      <c r="T25" s="17">
        <f>IF(Data3!T27&gt;0,Data3!T27-4,"")</f>
        <v>3</v>
      </c>
      <c r="U25" s="17">
        <f>IF(Data3!U27&gt;0,4-Data3!U27,"")</f>
        <v>3</v>
      </c>
      <c r="V25" s="17">
        <f>IF(Data3!V27&gt;0,Data3!V27-4,"")</f>
        <v>3</v>
      </c>
      <c r="W25" s="17">
        <f>IF(Data3!W27&gt;0,4-Data3!W27,"")</f>
        <v>1</v>
      </c>
      <c r="X25" s="17">
        <f>IF(Data3!X27&gt;0,4-Data3!X27,"")</f>
        <v>2</v>
      </c>
      <c r="Y25" s="17">
        <f>IF(Data3!Y27&gt;0,4-Data3!Y27,"")</f>
        <v>3</v>
      </c>
      <c r="Z25" s="17">
        <f>IF(Data3!Z27&gt;0,Data3!Z27-4,"")</f>
        <v>2</v>
      </c>
      <c r="AC25" s="3">
        <f t="shared" si="0"/>
        <v>2.5</v>
      </c>
      <c r="AD25" s="3">
        <f t="shared" si="1"/>
        <v>3</v>
      </c>
      <c r="AE25" s="3">
        <f t="shared" si="2"/>
        <v>2.5</v>
      </c>
      <c r="AF25" s="3">
        <f t="shared" si="3"/>
        <v>2.25</v>
      </c>
      <c r="AG25" s="3">
        <f t="shared" si="4"/>
        <v>2</v>
      </c>
      <c r="AH25" s="3">
        <f t="shared" si="5"/>
        <v>0.75</v>
      </c>
    </row>
    <row r="26" spans="1:34" x14ac:dyDescent="0.2">
      <c r="A26" s="17">
        <f>IF(Data3!A28&gt;0,Data3!A28-4,"")</f>
        <v>3</v>
      </c>
      <c r="B26" s="17">
        <f>IF(Data3!B28&gt;0,Data3!B28-4,"")</f>
        <v>3</v>
      </c>
      <c r="C26" s="17">
        <f>IF(Data3!C28&gt;0,4-Data3!C28,"")</f>
        <v>2</v>
      </c>
      <c r="D26" s="17">
        <f>IF(Data3!D28&gt;0,4-Data3!D28,"")</f>
        <v>3</v>
      </c>
      <c r="E26" s="17">
        <f>IF(Data3!E28&gt;0,4-Data3!E28,"")</f>
        <v>3</v>
      </c>
      <c r="F26" s="17">
        <f>IF(Data3!F28&gt;0,Data3!F28-4,"")</f>
        <v>3</v>
      </c>
      <c r="G26" s="17">
        <f>IF(Data3!G28&gt;0,Data3!G28-4,"")</f>
        <v>3</v>
      </c>
      <c r="H26" s="17">
        <f>IF(Data3!H28&gt;0,Data3!H28-4,"")</f>
        <v>3</v>
      </c>
      <c r="I26" s="17">
        <f>IF(Data3!I28&gt;0,4-Data3!I28,"")</f>
        <v>3</v>
      </c>
      <c r="J26" s="17">
        <f>IF(Data3!J28&gt;0,4-Data3!J28,"")</f>
        <v>2</v>
      </c>
      <c r="K26" s="17">
        <f>IF(Data3!K28&gt;0,Data3!K28-4,"")</f>
        <v>3</v>
      </c>
      <c r="L26" s="17">
        <f>IF(Data3!L28&gt;0,4-Data3!L28,"")</f>
        <v>3</v>
      </c>
      <c r="M26" s="17">
        <f>IF(Data3!M28&gt;0,Data3!M28-4,"")</f>
        <v>3</v>
      </c>
      <c r="N26" s="17">
        <f>IF(Data3!N28&gt;0,Data3!N28-4,"")</f>
        <v>3</v>
      </c>
      <c r="O26" s="17">
        <f>IF(Data3!O28&gt;0,Data3!O28-4,"")</f>
        <v>3</v>
      </c>
      <c r="P26" s="17">
        <f>IF(Data3!P28&gt;0,Data3!P28-4,"")</f>
        <v>3</v>
      </c>
      <c r="Q26" s="17">
        <f>IF(Data3!Q28&gt;0,4-Data3!Q28,"")</f>
        <v>3</v>
      </c>
      <c r="R26" s="17">
        <f>IF(Data3!R28&gt;0,4-Data3!R28,"")</f>
        <v>3</v>
      </c>
      <c r="S26" s="17">
        <f>IF(Data3!S28&gt;0,4-Data3!S28,"")</f>
        <v>3</v>
      </c>
      <c r="T26" s="17">
        <f>IF(Data3!T28&gt;0,Data3!T28-4,"")</f>
        <v>3</v>
      </c>
      <c r="U26" s="17">
        <f>IF(Data3!U28&gt;0,4-Data3!U28,"")</f>
        <v>3</v>
      </c>
      <c r="V26" s="17">
        <f>IF(Data3!V28&gt;0,Data3!V28-4,"")</f>
        <v>3</v>
      </c>
      <c r="W26" s="17">
        <f>IF(Data3!W28&gt;0,4-Data3!W28,"")</f>
        <v>3</v>
      </c>
      <c r="X26" s="17">
        <f>IF(Data3!X28&gt;0,4-Data3!X28,"")</f>
        <v>3</v>
      </c>
      <c r="Y26" s="17">
        <f>IF(Data3!Y28&gt;0,4-Data3!Y28,"")</f>
        <v>3</v>
      </c>
      <c r="Z26" s="17">
        <f>IF(Data3!Z28&gt;0,Data3!Z28-4,"")</f>
        <v>0</v>
      </c>
      <c r="AC26" s="3">
        <f t="shared" si="0"/>
        <v>3</v>
      </c>
      <c r="AD26" s="3">
        <f t="shared" si="1"/>
        <v>3</v>
      </c>
      <c r="AE26" s="3">
        <f t="shared" si="2"/>
        <v>3</v>
      </c>
      <c r="AF26" s="3">
        <f t="shared" si="3"/>
        <v>3</v>
      </c>
      <c r="AG26" s="3">
        <f t="shared" si="4"/>
        <v>3</v>
      </c>
      <c r="AH26" s="3">
        <f t="shared" si="5"/>
        <v>1.75</v>
      </c>
    </row>
    <row r="27" spans="1:34" x14ac:dyDescent="0.2">
      <c r="A27" s="17">
        <f>IF(Data3!A29&gt;0,Data3!A29-4,"")</f>
        <v>2</v>
      </c>
      <c r="B27" s="17">
        <f>IF(Data3!B29&gt;0,Data3!B29-4,"")</f>
        <v>2</v>
      </c>
      <c r="C27" s="17">
        <f>IF(Data3!C29&gt;0,4-Data3!C29,"")</f>
        <v>1</v>
      </c>
      <c r="D27" s="17">
        <f>IF(Data3!D29&gt;0,4-Data3!D29,"")</f>
        <v>2</v>
      </c>
      <c r="E27" s="17">
        <f>IF(Data3!E29&gt;0,4-Data3!E29,"")</f>
        <v>1</v>
      </c>
      <c r="F27" s="17">
        <f>IF(Data3!F29&gt;0,Data3!F29-4,"")</f>
        <v>1</v>
      </c>
      <c r="G27" s="17">
        <f>IF(Data3!G29&gt;0,Data3!G29-4,"")</f>
        <v>1</v>
      </c>
      <c r="H27" s="17">
        <f>IF(Data3!H29&gt;0,Data3!H29-4,"")</f>
        <v>2</v>
      </c>
      <c r="I27" s="17">
        <f>IF(Data3!I29&gt;0,4-Data3!I29,"")</f>
        <v>2</v>
      </c>
      <c r="J27" s="17">
        <f>IF(Data3!J29&gt;0,4-Data3!J29,"")</f>
        <v>0</v>
      </c>
      <c r="K27" s="17">
        <f>IF(Data3!K29&gt;0,Data3!K29-4,"")</f>
        <v>2</v>
      </c>
      <c r="L27" s="17">
        <f>IF(Data3!L29&gt;0,4-Data3!L29,"")</f>
        <v>2</v>
      </c>
      <c r="M27" s="17">
        <f>IF(Data3!M29&gt;0,Data3!M29-4,"")</f>
        <v>2</v>
      </c>
      <c r="N27" s="17">
        <f>IF(Data3!N29&gt;0,Data3!N29-4,"")</f>
        <v>2</v>
      </c>
      <c r="O27" s="17">
        <f>IF(Data3!O29&gt;0,Data3!O29-4,"")</f>
        <v>1</v>
      </c>
      <c r="P27" s="17">
        <f>IF(Data3!P29&gt;0,Data3!P29-4,"")</f>
        <v>1</v>
      </c>
      <c r="Q27" s="17">
        <f>IF(Data3!Q29&gt;0,4-Data3!Q29,"")</f>
        <v>2</v>
      </c>
      <c r="R27" s="17">
        <f>IF(Data3!R29&gt;0,4-Data3!R29,"")</f>
        <v>2</v>
      </c>
      <c r="S27" s="17">
        <f>IF(Data3!S29&gt;0,4-Data3!S29,"")</f>
        <v>2</v>
      </c>
      <c r="T27" s="17">
        <f>IF(Data3!T29&gt;0,Data3!T29-4,"")</f>
        <v>2</v>
      </c>
      <c r="U27" s="17">
        <f>IF(Data3!U29&gt;0,4-Data3!U29,"")</f>
        <v>2</v>
      </c>
      <c r="V27" s="17">
        <f>IF(Data3!V29&gt;0,Data3!V29-4,"")</f>
        <v>2</v>
      </c>
      <c r="W27" s="17">
        <f>IF(Data3!W29&gt;0,4-Data3!W29,"")</f>
        <v>1</v>
      </c>
      <c r="X27" s="17">
        <f>IF(Data3!X29&gt;0,4-Data3!X29,"")</f>
        <v>2</v>
      </c>
      <c r="Y27" s="17">
        <f>IF(Data3!Y29&gt;0,4-Data3!Y29,"")</f>
        <v>2</v>
      </c>
      <c r="Z27" s="17">
        <f>IF(Data3!Z29&gt;0,Data3!Z29-4,"")</f>
        <v>1</v>
      </c>
      <c r="AC27" s="3">
        <f t="shared" si="0"/>
        <v>1.8333333333333333</v>
      </c>
      <c r="AD27" s="3">
        <f t="shared" si="1"/>
        <v>2</v>
      </c>
      <c r="AE27" s="3">
        <f t="shared" si="2"/>
        <v>1.75</v>
      </c>
      <c r="AF27" s="3">
        <f t="shared" si="3"/>
        <v>2</v>
      </c>
      <c r="AG27" s="3">
        <f t="shared" si="4"/>
        <v>1.25</v>
      </c>
      <c r="AH27" s="3">
        <f t="shared" si="5"/>
        <v>0.75</v>
      </c>
    </row>
    <row r="28" spans="1:34" x14ac:dyDescent="0.2">
      <c r="A28" s="17">
        <f>IF(Data3!A30&gt;0,Data3!A30-4,"")</f>
        <v>2</v>
      </c>
      <c r="B28" s="17">
        <f>IF(Data3!B30&gt;0,Data3!B30-4,"")</f>
        <v>2</v>
      </c>
      <c r="C28" s="17">
        <f>IF(Data3!C30&gt;0,4-Data3!C30,"")</f>
        <v>2</v>
      </c>
      <c r="D28" s="17">
        <f>IF(Data3!D30&gt;0,4-Data3!D30,"")</f>
        <v>2</v>
      </c>
      <c r="E28" s="17">
        <f>IF(Data3!E30&gt;0,4-Data3!E30,"")</f>
        <v>1</v>
      </c>
      <c r="F28" s="17">
        <f>IF(Data3!F30&gt;0,Data3!F30-4,"")</f>
        <v>2</v>
      </c>
      <c r="G28" s="17">
        <f>IF(Data3!G30&gt;0,Data3!G30-4,"")</f>
        <v>2</v>
      </c>
      <c r="H28" s="17">
        <f>IF(Data3!H30&gt;0,Data3!H30-4,"")</f>
        <v>2</v>
      </c>
      <c r="I28" s="17">
        <f>IF(Data3!I30&gt;0,4-Data3!I30,"")</f>
        <v>3</v>
      </c>
      <c r="J28" s="17">
        <f>IF(Data3!J30&gt;0,4-Data3!J30,"")</f>
        <v>-2</v>
      </c>
      <c r="K28" s="17">
        <f>IF(Data3!K30&gt;0,Data3!K30-4,"")</f>
        <v>2</v>
      </c>
      <c r="L28" s="17">
        <f>IF(Data3!L30&gt;0,4-Data3!L30,"")</f>
        <v>2</v>
      </c>
      <c r="M28" s="17">
        <f>IF(Data3!M30&gt;0,Data3!M30-4,"")</f>
        <v>2</v>
      </c>
      <c r="N28" s="17">
        <f>IF(Data3!N30&gt;0,Data3!N30-4,"")</f>
        <v>2</v>
      </c>
      <c r="O28" s="17">
        <f>IF(Data3!O30&gt;0,Data3!O30-4,"")</f>
        <v>2</v>
      </c>
      <c r="P28" s="17">
        <f>IF(Data3!P30&gt;0,Data3!P30-4,"")</f>
        <v>2</v>
      </c>
      <c r="Q28" s="17">
        <f>IF(Data3!Q30&gt;0,4-Data3!Q30,"")</f>
        <v>2</v>
      </c>
      <c r="R28" s="17">
        <f>IF(Data3!R30&gt;0,4-Data3!R30,"")</f>
        <v>2</v>
      </c>
      <c r="S28" s="17">
        <f>IF(Data3!S30&gt;0,4-Data3!S30,"")</f>
        <v>2</v>
      </c>
      <c r="T28" s="17">
        <f>IF(Data3!T30&gt;0,Data3!T30-4,"")</f>
        <v>2</v>
      </c>
      <c r="U28" s="17">
        <f>IF(Data3!U30&gt;0,4-Data3!U30,"")</f>
        <v>-2</v>
      </c>
      <c r="V28" s="17">
        <f>IF(Data3!V30&gt;0,Data3!V30-4,"")</f>
        <v>2</v>
      </c>
      <c r="W28" s="17">
        <f>IF(Data3!W30&gt;0,4-Data3!W30,"")</f>
        <v>2</v>
      </c>
      <c r="X28" s="17">
        <f>IF(Data3!X30&gt;0,4-Data3!X30,"")</f>
        <v>1</v>
      </c>
      <c r="Y28" s="17">
        <f>IF(Data3!Y30&gt;0,4-Data3!Y30,"")</f>
        <v>2</v>
      </c>
      <c r="Z28" s="17">
        <f>IF(Data3!Z30&gt;0,Data3!Z30-4,"")</f>
        <v>2</v>
      </c>
      <c r="AC28" s="3">
        <f t="shared" si="0"/>
        <v>1.8333333333333333</v>
      </c>
      <c r="AD28" s="3">
        <f t="shared" si="1"/>
        <v>1</v>
      </c>
      <c r="AE28" s="3">
        <f t="shared" si="2"/>
        <v>2.25</v>
      </c>
      <c r="AF28" s="3">
        <f t="shared" si="3"/>
        <v>2</v>
      </c>
      <c r="AG28" s="3">
        <f t="shared" si="4"/>
        <v>1.75</v>
      </c>
      <c r="AH28" s="3">
        <f t="shared" si="5"/>
        <v>1</v>
      </c>
    </row>
    <row r="29" spans="1:34" x14ac:dyDescent="0.2">
      <c r="A29" s="17">
        <f>IF(Data3!A31&gt;0,Data3!A31-4,"")</f>
        <v>1</v>
      </c>
      <c r="B29" s="17">
        <f>IF(Data3!B31&gt;0,Data3!B31-4,"")</f>
        <v>0</v>
      </c>
      <c r="C29" s="17">
        <f>IF(Data3!C31&gt;0,4-Data3!C31,"")</f>
        <v>1</v>
      </c>
      <c r="D29" s="17">
        <f>IF(Data3!D31&gt;0,4-Data3!D31,"")</f>
        <v>1</v>
      </c>
      <c r="E29" s="17">
        <f>IF(Data3!E31&gt;0,4-Data3!E31,"")</f>
        <v>1</v>
      </c>
      <c r="F29" s="17">
        <f>IF(Data3!F31&gt;0,Data3!F31-4,"")</f>
        <v>2</v>
      </c>
      <c r="G29" s="17">
        <f>IF(Data3!G31&gt;0,Data3!G31-4,"")</f>
        <v>3</v>
      </c>
      <c r="H29" s="17">
        <f>IF(Data3!H31&gt;0,Data3!H31-4,"")</f>
        <v>-1</v>
      </c>
      <c r="I29" s="17">
        <f>IF(Data3!I31&gt;0,4-Data3!I31,"")</f>
        <v>2</v>
      </c>
      <c r="J29" s="17">
        <f>IF(Data3!J31&gt;0,4-Data3!J31,"")</f>
        <v>0</v>
      </c>
      <c r="K29" s="17">
        <f>IF(Data3!K31&gt;0,Data3!K31-4,"")</f>
        <v>1</v>
      </c>
      <c r="L29" s="17">
        <f>IF(Data3!L31&gt;0,4-Data3!L31,"")</f>
        <v>2</v>
      </c>
      <c r="M29" s="17">
        <f>IF(Data3!M31&gt;0,Data3!M31-4,"")</f>
        <v>2</v>
      </c>
      <c r="N29" s="17">
        <f>IF(Data3!N31&gt;0,Data3!N31-4,"")</f>
        <v>1</v>
      </c>
      <c r="O29" s="17">
        <f>IF(Data3!O31&gt;0,Data3!O31-4,"")</f>
        <v>1</v>
      </c>
      <c r="P29" s="17">
        <f>IF(Data3!P31&gt;0,Data3!P31-4,"")</f>
        <v>1</v>
      </c>
      <c r="Q29" s="17">
        <f>IF(Data3!Q31&gt;0,4-Data3!Q31,"")</f>
        <v>0</v>
      </c>
      <c r="R29" s="17">
        <f>IF(Data3!R31&gt;0,4-Data3!R31,"")</f>
        <v>0</v>
      </c>
      <c r="S29" s="17">
        <f>IF(Data3!S31&gt;0,4-Data3!S31,"")</f>
        <v>3</v>
      </c>
      <c r="T29" s="17">
        <f>IF(Data3!T31&gt;0,Data3!T31-4,"")</f>
        <v>2</v>
      </c>
      <c r="U29" s="17">
        <f>IF(Data3!U31&gt;0,4-Data3!U31,"")</f>
        <v>1</v>
      </c>
      <c r="V29" s="17">
        <f>IF(Data3!V31&gt;0,Data3!V31-4,"")</f>
        <v>0</v>
      </c>
      <c r="W29" s="17">
        <f>IF(Data3!W31&gt;0,4-Data3!W31,"")</f>
        <v>1</v>
      </c>
      <c r="X29" s="17">
        <f>IF(Data3!X31&gt;0,4-Data3!X31,"")</f>
        <v>-1</v>
      </c>
      <c r="Y29" s="17">
        <f>IF(Data3!Y31&gt;0,4-Data3!Y31,"")</f>
        <v>1</v>
      </c>
      <c r="Z29" s="17">
        <f>IF(Data3!Z31&gt;0,Data3!Z31-4,"")</f>
        <v>2</v>
      </c>
      <c r="AC29" s="3">
        <f t="shared" si="0"/>
        <v>0.83333333333333337</v>
      </c>
      <c r="AD29" s="3">
        <f t="shared" si="1"/>
        <v>1</v>
      </c>
      <c r="AE29" s="3">
        <f t="shared" si="2"/>
        <v>1.25</v>
      </c>
      <c r="AF29" s="3">
        <f t="shared" si="3"/>
        <v>0.75</v>
      </c>
      <c r="AG29" s="3">
        <f t="shared" si="4"/>
        <v>1.5</v>
      </c>
      <c r="AH29" s="3">
        <f t="shared" si="5"/>
        <v>1</v>
      </c>
    </row>
    <row r="30" spans="1:34" x14ac:dyDescent="0.2">
      <c r="A30" s="17">
        <f>IF(Data3!A32&gt;0,Data3!A32-4,"")</f>
        <v>1</v>
      </c>
      <c r="B30" s="17">
        <f>IF(Data3!B32&gt;0,Data3!B32-4,"")</f>
        <v>2</v>
      </c>
      <c r="C30" s="17">
        <f>IF(Data3!C32&gt;0,4-Data3!C32,"")</f>
        <v>1</v>
      </c>
      <c r="D30" s="17">
        <f>IF(Data3!D32&gt;0,4-Data3!D32,"")</f>
        <v>3</v>
      </c>
      <c r="E30" s="17">
        <f>IF(Data3!E32&gt;0,4-Data3!E32,"")</f>
        <v>0</v>
      </c>
      <c r="F30" s="17">
        <f>IF(Data3!F32&gt;0,Data3!F32-4,"")</f>
        <v>0</v>
      </c>
      <c r="G30" s="17">
        <f>IF(Data3!G32&gt;0,Data3!G32-4,"")</f>
        <v>0</v>
      </c>
      <c r="H30" s="17">
        <f>IF(Data3!H32&gt;0,Data3!H32-4,"")</f>
        <v>2</v>
      </c>
      <c r="I30" s="17">
        <f>IF(Data3!I32&gt;0,4-Data3!I32,"")</f>
        <v>3</v>
      </c>
      <c r="J30" s="17">
        <f>IF(Data3!J32&gt;0,4-Data3!J32,"")</f>
        <v>0</v>
      </c>
      <c r="K30" s="17">
        <f>IF(Data3!K32&gt;0,Data3!K32-4,"")</f>
        <v>1</v>
      </c>
      <c r="L30" s="17">
        <f>IF(Data3!L32&gt;0,4-Data3!L32,"")</f>
        <v>2</v>
      </c>
      <c r="M30" s="17">
        <f>IF(Data3!M32&gt;0,Data3!M32-4,"")</f>
        <v>3</v>
      </c>
      <c r="N30" s="17">
        <f>IF(Data3!N32&gt;0,Data3!N32-4,"")</f>
        <v>1</v>
      </c>
      <c r="O30" s="17">
        <f>IF(Data3!O32&gt;0,Data3!O32-4,"")</f>
        <v>0</v>
      </c>
      <c r="P30" s="17">
        <f>IF(Data3!P32&gt;0,Data3!P32-4,"")</f>
        <v>2</v>
      </c>
      <c r="Q30" s="17">
        <f>IF(Data3!Q32&gt;0,4-Data3!Q32,"")</f>
        <v>3</v>
      </c>
      <c r="R30" s="17">
        <f>IF(Data3!R32&gt;0,4-Data3!R32,"")</f>
        <v>-1</v>
      </c>
      <c r="S30" s="17">
        <f>IF(Data3!S32&gt;0,4-Data3!S32,"")</f>
        <v>1</v>
      </c>
      <c r="T30" s="17">
        <f>IF(Data3!T32&gt;0,Data3!T32-4,"")</f>
        <v>2</v>
      </c>
      <c r="U30" s="17">
        <f>IF(Data3!U32&gt;0,4-Data3!U32,"")</f>
        <v>2</v>
      </c>
      <c r="V30" s="17">
        <f>IF(Data3!V32&gt;0,Data3!V32-4,"")</f>
        <v>2</v>
      </c>
      <c r="W30" s="17">
        <f>IF(Data3!W32&gt;0,4-Data3!W32,"")</f>
        <v>3</v>
      </c>
      <c r="X30" s="17">
        <f>IF(Data3!X32&gt;0,4-Data3!X32,"")</f>
        <v>1</v>
      </c>
      <c r="Y30" s="17">
        <f>IF(Data3!Y32&gt;0,4-Data3!Y32,"")</f>
        <v>3</v>
      </c>
      <c r="Z30" s="17">
        <f>IF(Data3!Z32&gt;0,Data3!Z32-4,"")</f>
        <v>1</v>
      </c>
      <c r="AC30" s="3">
        <f t="shared" si="0"/>
        <v>1.6666666666666667</v>
      </c>
      <c r="AD30" s="3">
        <f t="shared" si="1"/>
        <v>2.5</v>
      </c>
      <c r="AE30" s="3">
        <f t="shared" si="2"/>
        <v>2.5</v>
      </c>
      <c r="AF30" s="3">
        <f t="shared" si="3"/>
        <v>1.75</v>
      </c>
      <c r="AG30" s="3">
        <f t="shared" si="4"/>
        <v>-0.25</v>
      </c>
      <c r="AH30" s="3">
        <f t="shared" si="5"/>
        <v>0.5</v>
      </c>
    </row>
    <row r="31" spans="1:34" x14ac:dyDescent="0.2">
      <c r="A31" s="17">
        <f>IF(Data3!A33&gt;0,Data3!A33-4,"")</f>
        <v>2</v>
      </c>
      <c r="B31" s="17">
        <f>IF(Data3!B33&gt;0,Data3!B33-4,"")</f>
        <v>3</v>
      </c>
      <c r="C31" s="17">
        <f>IF(Data3!C33&gt;0,4-Data3!C33,"")</f>
        <v>2</v>
      </c>
      <c r="D31" s="17">
        <f>IF(Data3!D33&gt;0,4-Data3!D33,"")</f>
        <v>3</v>
      </c>
      <c r="E31" s="17">
        <f>IF(Data3!E33&gt;0,4-Data3!E33,"")</f>
        <v>2</v>
      </c>
      <c r="F31" s="17">
        <f>IF(Data3!F33&gt;0,Data3!F33-4,"")</f>
        <v>1</v>
      </c>
      <c r="G31" s="17">
        <f>IF(Data3!G33&gt;0,Data3!G33-4,"")</f>
        <v>2</v>
      </c>
      <c r="H31" s="17">
        <f>IF(Data3!H33&gt;0,Data3!H33-4,"")</f>
        <v>2</v>
      </c>
      <c r="I31" s="17">
        <f>IF(Data3!I33&gt;0,4-Data3!I33,"")</f>
        <v>2</v>
      </c>
      <c r="J31" s="17">
        <f>IF(Data3!J33&gt;0,4-Data3!J33,"")</f>
        <v>1</v>
      </c>
      <c r="K31" s="17">
        <f>IF(Data3!K33&gt;0,Data3!K33-4,"")</f>
        <v>2</v>
      </c>
      <c r="L31" s="17">
        <f>IF(Data3!L33&gt;0,4-Data3!L33,"")</f>
        <v>3</v>
      </c>
      <c r="M31" s="17">
        <f>IF(Data3!M33&gt;0,Data3!M33-4,"")</f>
        <v>3</v>
      </c>
      <c r="N31" s="17">
        <f>IF(Data3!N33&gt;0,Data3!N33-4,"")</f>
        <v>2</v>
      </c>
      <c r="O31" s="17">
        <f>IF(Data3!O33&gt;0,Data3!O33-4,"")</f>
        <v>-2</v>
      </c>
      <c r="P31" s="17">
        <f>IF(Data3!P33&gt;0,Data3!P33-4,"")</f>
        <v>2</v>
      </c>
      <c r="Q31" s="17">
        <f>IF(Data3!Q33&gt;0,4-Data3!Q33,"")</f>
        <v>3</v>
      </c>
      <c r="R31" s="17">
        <f>IF(Data3!R33&gt;0,4-Data3!R33,"")</f>
        <v>3</v>
      </c>
      <c r="S31" s="17">
        <f>IF(Data3!S33&gt;0,4-Data3!S33,"")</f>
        <v>3</v>
      </c>
      <c r="T31" s="17">
        <f>IF(Data3!T33&gt;0,Data3!T33-4,"")</f>
        <v>2</v>
      </c>
      <c r="U31" s="17">
        <f>IF(Data3!U33&gt;0,4-Data3!U33,"")</f>
        <v>3</v>
      </c>
      <c r="V31" s="17">
        <f>IF(Data3!V33&gt;0,Data3!V33-4,"")</f>
        <v>2</v>
      </c>
      <c r="W31" s="17">
        <f>IF(Data3!W33&gt;0,4-Data3!W33,"")</f>
        <v>1</v>
      </c>
      <c r="X31" s="17">
        <f>IF(Data3!X33&gt;0,4-Data3!X33,"")</f>
        <v>2</v>
      </c>
      <c r="Y31" s="17">
        <f>IF(Data3!Y33&gt;0,4-Data3!Y33,"")</f>
        <v>3</v>
      </c>
      <c r="Z31" s="17">
        <f>IF(Data3!Z33&gt;0,Data3!Z33-4,"")</f>
        <v>1</v>
      </c>
      <c r="AC31" s="3">
        <f t="shared" si="0"/>
        <v>2.3333333333333335</v>
      </c>
      <c r="AD31" s="3">
        <f t="shared" si="1"/>
        <v>3</v>
      </c>
      <c r="AE31" s="3">
        <f t="shared" si="2"/>
        <v>1.75</v>
      </c>
      <c r="AF31" s="3">
        <f t="shared" si="3"/>
        <v>2.5</v>
      </c>
      <c r="AG31" s="3">
        <f t="shared" si="4"/>
        <v>2</v>
      </c>
      <c r="AH31" s="3">
        <f t="shared" si="5"/>
        <v>0.5</v>
      </c>
    </row>
    <row r="32" spans="1:34" x14ac:dyDescent="0.2">
      <c r="A32" s="17">
        <f>IF(Data3!A34&gt;0,Data3!A34-4,"")</f>
        <v>3</v>
      </c>
      <c r="B32" s="17">
        <f>IF(Data3!B34&gt;0,Data3!B34-4,"")</f>
        <v>3</v>
      </c>
      <c r="C32" s="17">
        <f>IF(Data3!C34&gt;0,4-Data3!C34,"")</f>
        <v>2</v>
      </c>
      <c r="D32" s="17">
        <f>IF(Data3!D34&gt;0,4-Data3!D34,"")</f>
        <v>3</v>
      </c>
      <c r="E32" s="17">
        <f>IF(Data3!E34&gt;0,4-Data3!E34,"")</f>
        <v>2</v>
      </c>
      <c r="F32" s="17">
        <f>IF(Data3!F34&gt;0,Data3!F34-4,"")</f>
        <v>2</v>
      </c>
      <c r="G32" s="17">
        <f>IF(Data3!G34&gt;0,Data3!G34-4,"")</f>
        <v>3</v>
      </c>
      <c r="H32" s="17">
        <f>IF(Data3!H34&gt;0,Data3!H34-4,"")</f>
        <v>2</v>
      </c>
      <c r="I32" s="17">
        <f>IF(Data3!I34&gt;0,4-Data3!I34,"")</f>
        <v>3</v>
      </c>
      <c r="J32" s="17">
        <f>IF(Data3!J34&gt;0,4-Data3!J34,"")</f>
        <v>2</v>
      </c>
      <c r="K32" s="17">
        <f>IF(Data3!K34&gt;0,Data3!K34-4,"")</f>
        <v>3</v>
      </c>
      <c r="L32" s="17">
        <f>IF(Data3!L34&gt;0,4-Data3!L34,"")</f>
        <v>3</v>
      </c>
      <c r="M32" s="17">
        <f>IF(Data3!M34&gt;0,Data3!M34-4,"")</f>
        <v>3</v>
      </c>
      <c r="N32" s="17">
        <f>IF(Data3!N34&gt;0,Data3!N34-4,"")</f>
        <v>3</v>
      </c>
      <c r="O32" s="17">
        <f>IF(Data3!O34&gt;0,Data3!O34-4,"")</f>
        <v>2</v>
      </c>
      <c r="P32" s="17">
        <f>IF(Data3!P34&gt;0,Data3!P34-4,"")</f>
        <v>3</v>
      </c>
      <c r="Q32" s="17">
        <f>IF(Data3!Q34&gt;0,4-Data3!Q34,"")</f>
        <v>3</v>
      </c>
      <c r="R32" s="17">
        <f>IF(Data3!R34&gt;0,4-Data3!R34,"")</f>
        <v>3</v>
      </c>
      <c r="S32" s="17">
        <f>IF(Data3!S34&gt;0,4-Data3!S34,"")</f>
        <v>3</v>
      </c>
      <c r="T32" s="17">
        <f>IF(Data3!T34&gt;0,Data3!T34-4,"")</f>
        <v>3</v>
      </c>
      <c r="U32" s="17">
        <f>IF(Data3!U34&gt;0,4-Data3!U34,"")</f>
        <v>3</v>
      </c>
      <c r="V32" s="17">
        <f>IF(Data3!V34&gt;0,Data3!V34-4,"")</f>
        <v>3</v>
      </c>
      <c r="W32" s="17">
        <f>IF(Data3!W34&gt;0,4-Data3!W34,"")</f>
        <v>3</v>
      </c>
      <c r="X32" s="17">
        <f>IF(Data3!X34&gt;0,4-Data3!X34,"")</f>
        <v>3</v>
      </c>
      <c r="Y32" s="17">
        <f>IF(Data3!Y34&gt;0,4-Data3!Y34,"")</f>
        <v>3</v>
      </c>
      <c r="Z32" s="17">
        <f>IF(Data3!Z34&gt;0,Data3!Z34-4,"")</f>
        <v>2</v>
      </c>
      <c r="AC32" s="3">
        <f t="shared" si="0"/>
        <v>3</v>
      </c>
      <c r="AD32" s="3">
        <f t="shared" si="1"/>
        <v>3</v>
      </c>
      <c r="AE32" s="3">
        <f t="shared" si="2"/>
        <v>3</v>
      </c>
      <c r="AF32" s="3">
        <f t="shared" si="3"/>
        <v>2.75</v>
      </c>
      <c r="AG32" s="3">
        <f t="shared" si="4"/>
        <v>2.5</v>
      </c>
      <c r="AH32" s="3">
        <f t="shared" si="5"/>
        <v>2</v>
      </c>
    </row>
    <row r="33" spans="1:34" x14ac:dyDescent="0.2">
      <c r="A33" s="17">
        <f>IF(Data3!A35&gt;0,Data3!A35-4,"")</f>
        <v>2</v>
      </c>
      <c r="B33" s="17">
        <f>IF(Data3!B35&gt;0,Data3!B35-4,"")</f>
        <v>1</v>
      </c>
      <c r="C33" s="17">
        <f>IF(Data3!C35&gt;0,4-Data3!C35,"")</f>
        <v>2</v>
      </c>
      <c r="D33" s="17">
        <f>IF(Data3!D35&gt;0,4-Data3!D35,"")</f>
        <v>3</v>
      </c>
      <c r="E33" s="17">
        <f>IF(Data3!E35&gt;0,4-Data3!E35,"")</f>
        <v>3</v>
      </c>
      <c r="F33" s="17">
        <f>IF(Data3!F35&gt;0,Data3!F35-4,"")</f>
        <v>2</v>
      </c>
      <c r="G33" s="17">
        <f>IF(Data3!G35&gt;0,Data3!G35-4,"")</f>
        <v>2</v>
      </c>
      <c r="H33" s="17">
        <f>IF(Data3!H35&gt;0,Data3!H35-4,"")</f>
        <v>2</v>
      </c>
      <c r="I33" s="17">
        <f>IF(Data3!I35&gt;0,4-Data3!I35,"")</f>
        <v>3</v>
      </c>
      <c r="J33" s="17">
        <f>IF(Data3!J35&gt;0,4-Data3!J35,"")</f>
        <v>0</v>
      </c>
      <c r="K33" s="17">
        <f>IF(Data3!K35&gt;0,Data3!K35-4,"")</f>
        <v>3</v>
      </c>
      <c r="L33" s="17">
        <f>IF(Data3!L35&gt;0,4-Data3!L35,"")</f>
        <v>2</v>
      </c>
      <c r="M33" s="17">
        <f>IF(Data3!M35&gt;0,Data3!M35-4,"")</f>
        <v>2</v>
      </c>
      <c r="N33" s="17">
        <f>IF(Data3!N35&gt;0,Data3!N35-4,"")</f>
        <v>2</v>
      </c>
      <c r="O33" s="17">
        <f>IF(Data3!O35&gt;0,Data3!O35-4,"")</f>
        <v>-1</v>
      </c>
      <c r="P33" s="17">
        <f>IF(Data3!P35&gt;0,Data3!P35-4,"")</f>
        <v>1</v>
      </c>
      <c r="Q33" s="17">
        <f>IF(Data3!Q35&gt;0,4-Data3!Q35,"")</f>
        <v>3</v>
      </c>
      <c r="R33" s="17">
        <f>IF(Data3!R35&gt;0,4-Data3!R35,"")</f>
        <v>3</v>
      </c>
      <c r="S33" s="17">
        <f>IF(Data3!S35&gt;0,4-Data3!S35,"")</f>
        <v>3</v>
      </c>
      <c r="T33" s="17">
        <f>IF(Data3!T35&gt;0,Data3!T35-4,"")</f>
        <v>3</v>
      </c>
      <c r="U33" s="17">
        <f>IF(Data3!U35&gt;0,4-Data3!U35,"")</f>
        <v>2</v>
      </c>
      <c r="V33" s="17">
        <f>IF(Data3!V35&gt;0,Data3!V35-4,"")</f>
        <v>2</v>
      </c>
      <c r="W33" s="17">
        <f>IF(Data3!W35&gt;0,4-Data3!W35,"")</f>
        <v>2</v>
      </c>
      <c r="X33" s="17">
        <f>IF(Data3!X35&gt;0,4-Data3!X35,"")</f>
        <v>2</v>
      </c>
      <c r="Y33" s="17">
        <f>IF(Data3!Y35&gt;0,4-Data3!Y35,"")</f>
        <v>2</v>
      </c>
      <c r="Z33" s="17">
        <f>IF(Data3!Z35&gt;0,Data3!Z35-4,"")</f>
        <v>2</v>
      </c>
      <c r="AC33" s="3">
        <f t="shared" si="0"/>
        <v>1.8333333333333333</v>
      </c>
      <c r="AD33" s="3">
        <f t="shared" si="1"/>
        <v>2</v>
      </c>
      <c r="AE33" s="3">
        <f t="shared" si="2"/>
        <v>2.5</v>
      </c>
      <c r="AF33" s="3">
        <f t="shared" si="3"/>
        <v>2.75</v>
      </c>
      <c r="AG33" s="3">
        <f t="shared" si="4"/>
        <v>2.5</v>
      </c>
      <c r="AH33" s="3">
        <f t="shared" si="5"/>
        <v>0.75</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0"/>
  <sheetViews>
    <sheetView topLeftCell="A29" workbookViewId="0">
      <selection activeCell="T66" sqref="T66"/>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12.33203125" customWidth="1"/>
    <col min="17" max="17" width="9" bestFit="1" customWidth="1"/>
    <col min="19" max="19" width="9.83203125" customWidth="1"/>
    <col min="21" max="21" width="9.83203125" customWidth="1"/>
    <col min="22" max="22" width="11.83203125" bestFit="1" customWidth="1"/>
  </cols>
  <sheetData>
    <row r="1" spans="1:21" ht="40.5" customHeight="1" x14ac:dyDescent="0.2">
      <c r="A1" s="55" t="s">
        <v>789</v>
      </c>
      <c r="B1" s="56"/>
      <c r="C1" s="56"/>
      <c r="D1" s="56"/>
      <c r="E1" s="56"/>
      <c r="F1" s="56"/>
      <c r="G1" s="56"/>
      <c r="H1" s="56"/>
      <c r="I1" s="56"/>
      <c r="J1" s="56"/>
      <c r="K1" s="56"/>
      <c r="L1" s="56"/>
      <c r="M1" s="56"/>
      <c r="N1" s="56"/>
    </row>
    <row r="4" spans="1:21" x14ac:dyDescent="0.2">
      <c r="A4" s="57" t="s">
        <v>779</v>
      </c>
      <c r="B4" s="39" t="str">
        <f>Data1!I2</f>
        <v>React Native</v>
      </c>
      <c r="C4" s="39"/>
      <c r="D4" s="39"/>
      <c r="E4" s="39"/>
      <c r="F4" s="39"/>
      <c r="G4" s="39"/>
      <c r="H4" s="15"/>
      <c r="I4" s="39" t="str">
        <f>Data2!I2</f>
        <v>Android</v>
      </c>
      <c r="J4" s="39"/>
      <c r="K4" s="39"/>
      <c r="L4" s="39"/>
      <c r="M4" s="39"/>
      <c r="N4" s="39"/>
      <c r="O4" s="15"/>
      <c r="P4" s="39" t="s">
        <v>1092</v>
      </c>
      <c r="Q4" s="39"/>
      <c r="R4" s="39"/>
      <c r="S4" s="39"/>
      <c r="T4" s="39"/>
      <c r="U4" s="39"/>
    </row>
    <row r="5" spans="1:21" x14ac:dyDescent="0.2">
      <c r="A5" s="58"/>
      <c r="B5" s="15" t="s">
        <v>780</v>
      </c>
      <c r="C5" s="15" t="s">
        <v>781</v>
      </c>
      <c r="D5" s="15" t="s">
        <v>782</v>
      </c>
      <c r="E5" s="15" t="s">
        <v>783</v>
      </c>
      <c r="F5" s="39" t="s">
        <v>784</v>
      </c>
      <c r="G5" s="39"/>
      <c r="H5" s="15"/>
      <c r="I5" s="15" t="s">
        <v>780</v>
      </c>
      <c r="J5" s="15" t="s">
        <v>781</v>
      </c>
      <c r="K5" s="15" t="s">
        <v>782</v>
      </c>
      <c r="L5" s="15" t="s">
        <v>783</v>
      </c>
      <c r="M5" s="39" t="s">
        <v>784</v>
      </c>
      <c r="N5" s="39"/>
      <c r="O5" s="15"/>
      <c r="P5" s="15" t="s">
        <v>780</v>
      </c>
      <c r="Q5" s="15" t="s">
        <v>781</v>
      </c>
      <c r="R5" s="15" t="s">
        <v>782</v>
      </c>
      <c r="S5" s="15" t="s">
        <v>783</v>
      </c>
      <c r="T5" s="39" t="s">
        <v>784</v>
      </c>
      <c r="U5" s="39"/>
    </row>
    <row r="6" spans="1:21" x14ac:dyDescent="0.2">
      <c r="A6" s="24" t="str">
        <f>VLOOKUP(Read_First!B4,Items!A1:BI50,54,FALSE)</f>
        <v>Attractiveness</v>
      </c>
      <c r="B6" s="3">
        <f>AVERAGE('DT1'!AC4:AC1004)</f>
        <v>1.6111111111111112</v>
      </c>
      <c r="C6" s="3">
        <f>STDEV('DT1'!AC4:AC1004)</f>
        <v>0.74321107872200098</v>
      </c>
      <c r="D6" s="17">
        <f>COUNT('DT1'!AC4:AC1004)</f>
        <v>30</v>
      </c>
      <c r="E6" s="3">
        <f t="shared" ref="E6:E11" si="0">_xlfn.CONFIDENCE.T(0.05, C6, D6)</f>
        <v>0.27751957770140268</v>
      </c>
      <c r="F6" s="3">
        <f>B6-E6</f>
        <v>1.3335915334097086</v>
      </c>
      <c r="G6" s="3">
        <f>B6+E6</f>
        <v>1.8886306888125137</v>
      </c>
      <c r="H6" s="17"/>
      <c r="I6" s="3">
        <f>AVERAGE('DT2'!AC4:AC1004)</f>
        <v>1.5111111111111108</v>
      </c>
      <c r="J6" s="3">
        <f>STDEV('DT2'!AC4:AC1004)</f>
        <v>0.77054657087028133</v>
      </c>
      <c r="K6" s="17">
        <f>COUNT('DT2'!AC4:AC1004)</f>
        <v>30</v>
      </c>
      <c r="L6" s="3">
        <f>_xlfn.CONFIDENCE.T(0.05, J6, K6)</f>
        <v>0.28772681822087343</v>
      </c>
      <c r="M6" s="3">
        <f>I6-L6</f>
        <v>1.2233842928902374</v>
      </c>
      <c r="N6" s="3">
        <f>I6+L6</f>
        <v>1.7988379293319843</v>
      </c>
      <c r="O6" s="17"/>
      <c r="P6" s="3">
        <f>AVERAGE('DT3'!AC4:AC1004)</f>
        <v>1.4055555555555557</v>
      </c>
      <c r="Q6" s="3">
        <f>STDEV('DT3'!AC4:AC1004)</f>
        <v>1.1181910450733572</v>
      </c>
      <c r="R6" s="17">
        <f>COUNT('DT3'!AC4:AC1004)</f>
        <v>30</v>
      </c>
      <c r="S6" s="3">
        <f>_xlfn.CONFIDENCE.T(0.05, Q6, R6)</f>
        <v>0.41753939829834502</v>
      </c>
      <c r="T6" s="3">
        <f>P6-S6</f>
        <v>0.98801615725721059</v>
      </c>
      <c r="U6" s="3">
        <f>P6+S6</f>
        <v>1.8230949538539007</v>
      </c>
    </row>
    <row r="7" spans="1:21" x14ac:dyDescent="0.2">
      <c r="A7" s="24" t="str">
        <f>VLOOKUP(Read_First!B4,Items!A1:BI50,55,FALSE)</f>
        <v>Perspicuity</v>
      </c>
      <c r="B7" s="3">
        <f>AVERAGE('DT1'!AD4:AD1004)</f>
        <v>1.95</v>
      </c>
      <c r="C7" s="3">
        <f>STDEV('DT1'!AD4:AD1004)</f>
        <v>0.95457157748998789</v>
      </c>
      <c r="D7" s="17">
        <f>COUNT('DT1'!AD4:AD1004)</f>
        <v>30</v>
      </c>
      <c r="E7" s="3">
        <f t="shared" si="0"/>
        <v>0.3564428850096219</v>
      </c>
      <c r="F7" s="3">
        <f t="shared" ref="F7:F11" si="1">B7-E7</f>
        <v>1.593557114990378</v>
      </c>
      <c r="G7" s="3">
        <f t="shared" ref="G7:G11" si="2">B7+E7</f>
        <v>2.3064428850096217</v>
      </c>
      <c r="H7" s="17"/>
      <c r="I7" s="3">
        <f>AVERAGE('DT2'!AD4:AD1004)</f>
        <v>1.9583333333333333</v>
      </c>
      <c r="J7" s="3">
        <f>STDEV('DT2'!AD4:AD1004)</f>
        <v>0.83584391932421487</v>
      </c>
      <c r="K7" s="17">
        <f>COUNT('DT2'!AD4:AD1004)</f>
        <v>30</v>
      </c>
      <c r="L7" s="3">
        <f t="shared" ref="L7:L11" si="3">_xlfn.CONFIDENCE.T(0.05, J7, K7)</f>
        <v>0.31210924884760427</v>
      </c>
      <c r="M7" s="3">
        <f t="shared" ref="M7:M11" si="4">I7-L7</f>
        <v>1.646224084485729</v>
      </c>
      <c r="N7" s="3">
        <f t="shared" ref="N7:N11" si="5">I7+L7</f>
        <v>2.2704425821809373</v>
      </c>
      <c r="O7" s="17"/>
      <c r="P7" s="3">
        <f>AVERAGE('DT3'!AD4:AD1004)</f>
        <v>2.0666666666666669</v>
      </c>
      <c r="Q7" s="3">
        <f>STDEV('DT3'!AD4:AD1004)</f>
        <v>0.95125446515181444</v>
      </c>
      <c r="R7" s="17">
        <f>COUNT('DT3'!AD4:AD1004)</f>
        <v>30</v>
      </c>
      <c r="S7" s="3">
        <f t="shared" ref="S7:S11" si="6">_xlfn.CONFIDENCE.T(0.05, Q7, R7)</f>
        <v>0.35520425490623192</v>
      </c>
      <c r="T7" s="3">
        <f t="shared" ref="T7:T11" si="7">P7-S7</f>
        <v>1.7114624117604349</v>
      </c>
      <c r="U7" s="3">
        <f t="shared" ref="U7:U11" si="8">P7+S7</f>
        <v>2.4218709215728986</v>
      </c>
    </row>
    <row r="8" spans="1:21" x14ac:dyDescent="0.2">
      <c r="A8" s="24" t="str">
        <f>VLOOKUP(Read_First!B4,Items!A1:BI50,56,FALSE)</f>
        <v>Efficiency</v>
      </c>
      <c r="B8" s="3">
        <f>AVERAGE('DT1'!AE4:AE1004)</f>
        <v>2.0499999999999998</v>
      </c>
      <c r="C8" s="3">
        <f>STDEV('DT1'!AE4:AE1004)</f>
        <v>0.64794103605721443</v>
      </c>
      <c r="D8" s="17">
        <f>COUNT('DT1'!AE4:AE1004)</f>
        <v>30</v>
      </c>
      <c r="E8" s="3">
        <f t="shared" si="0"/>
        <v>0.24194515912116535</v>
      </c>
      <c r="F8" s="3">
        <f t="shared" si="1"/>
        <v>1.8080548408788344</v>
      </c>
      <c r="G8" s="3">
        <f t="shared" si="2"/>
        <v>2.2919451591211653</v>
      </c>
      <c r="H8" s="17"/>
      <c r="I8" s="3">
        <f>AVERAGE('DT2'!AE4:AE1004)</f>
        <v>2.0333333333333332</v>
      </c>
      <c r="J8" s="3">
        <f>STDEV('DT2'!AE4:AE1004)</f>
        <v>0.64237347249160248</v>
      </c>
      <c r="K8" s="17">
        <f>COUNT('DT2'!AE4:AE1004)</f>
        <v>30</v>
      </c>
      <c r="L8" s="3">
        <f t="shared" si="3"/>
        <v>0.23986619671897502</v>
      </c>
      <c r="M8" s="3">
        <f t="shared" si="4"/>
        <v>1.7934671366143582</v>
      </c>
      <c r="N8" s="3">
        <f t="shared" si="5"/>
        <v>2.2731995300523082</v>
      </c>
      <c r="O8" s="17"/>
      <c r="P8" s="3">
        <f>AVERAGE('DT3'!AE4:AE1004)</f>
        <v>2.0333333333333332</v>
      </c>
      <c r="Q8" s="3">
        <f>STDEV('DT3'!AE4:AE1004)</f>
        <v>0.81930724872668614</v>
      </c>
      <c r="R8" s="17">
        <f>COUNT('DT3'!AE4:AE1004)</f>
        <v>30</v>
      </c>
      <c r="S8" s="3">
        <f t="shared" si="6"/>
        <v>0.30593435456493984</v>
      </c>
      <c r="T8" s="3">
        <f t="shared" si="7"/>
        <v>1.7273989787683934</v>
      </c>
      <c r="U8" s="3">
        <f t="shared" si="8"/>
        <v>2.339267687898273</v>
      </c>
    </row>
    <row r="9" spans="1:21" x14ac:dyDescent="0.2">
      <c r="A9" s="24" t="str">
        <f>VLOOKUP(Read_First!B4,Items!A1:BI50,57,FALSE)</f>
        <v>Dependability</v>
      </c>
      <c r="B9" s="3">
        <f>AVERAGE('DT1'!AF4:AF1004)</f>
        <v>1.8916666666666666</v>
      </c>
      <c r="C9" s="3">
        <f>STDEV('DT1'!AF4:AF1004)</f>
        <v>0.70614096147388594</v>
      </c>
      <c r="D9" s="17">
        <f>COUNT('DT1'!AF4:AF1004)</f>
        <v>30</v>
      </c>
      <c r="E9" s="3">
        <f>_xlfn.CONFIDENCE.T(0.05, C9, D9)</f>
        <v>0.26367736843061423</v>
      </c>
      <c r="F9" s="3">
        <f t="shared" si="1"/>
        <v>1.6279892982360524</v>
      </c>
      <c r="G9" s="3">
        <f t="shared" si="2"/>
        <v>2.155344035097281</v>
      </c>
      <c r="H9" s="17"/>
      <c r="I9" s="3">
        <f>AVERAGE('DT2'!AF4:AF1004)</f>
        <v>1.6833333333333333</v>
      </c>
      <c r="J9" s="3">
        <f>STDEV('DT2'!AF4:AF1004)</f>
        <v>0.84316044750088037</v>
      </c>
      <c r="K9" s="17">
        <f>COUNT('DT2'!AF4:AF1004)</f>
        <v>30</v>
      </c>
      <c r="L9" s="3">
        <f t="shared" si="3"/>
        <v>0.31484128536853473</v>
      </c>
      <c r="M9" s="3">
        <f t="shared" si="4"/>
        <v>1.3684920479647986</v>
      </c>
      <c r="N9" s="3">
        <f t="shared" si="5"/>
        <v>1.9981746187018681</v>
      </c>
      <c r="O9" s="17"/>
      <c r="P9" s="3">
        <f>AVERAGE('DT3'!AF4:AF1004)</f>
        <v>1.7</v>
      </c>
      <c r="Q9" s="3">
        <f>STDEV('DT3'!AF4:AF1004)</f>
        <v>1.1226508039395895</v>
      </c>
      <c r="R9" s="17">
        <f>COUNT('DT3'!AF4:AF1004)</f>
        <v>30</v>
      </c>
      <c r="S9" s="3">
        <f t="shared" si="6"/>
        <v>0.41920469962745754</v>
      </c>
      <c r="T9" s="3">
        <f t="shared" si="7"/>
        <v>1.2807953003725423</v>
      </c>
      <c r="U9" s="3">
        <f t="shared" si="8"/>
        <v>2.1192046996274576</v>
      </c>
    </row>
    <row r="10" spans="1:21" x14ac:dyDescent="0.2">
      <c r="A10" s="24" t="str">
        <f>VLOOKUP(Read_First!B4,Items!A1:BI50,58,FALSE)</f>
        <v>Stimulation</v>
      </c>
      <c r="B10" s="3">
        <f>AVERAGE('DT1'!AG4:AG1004)</f>
        <v>1.425</v>
      </c>
      <c r="C10" s="3">
        <f>STDEV('DT1'!AG4:AG1004)</f>
        <v>0.8538704981355234</v>
      </c>
      <c r="D10" s="17">
        <f>COUNT('DT1'!AG4:AG1004)</f>
        <v>30</v>
      </c>
      <c r="E10" s="3">
        <f t="shared" si="0"/>
        <v>0.31884048400050041</v>
      </c>
      <c r="F10" s="3">
        <f t="shared" si="1"/>
        <v>1.1061595159994997</v>
      </c>
      <c r="G10" s="3">
        <f t="shared" si="2"/>
        <v>1.7438404840005004</v>
      </c>
      <c r="H10" s="17"/>
      <c r="I10" s="3">
        <f>AVERAGE('DT2'!AG4:AG1004)</f>
        <v>1.3583333333333334</v>
      </c>
      <c r="J10" s="3">
        <f>STDEV('DT2'!AG4:AG1004)</f>
        <v>0.90659302861881186</v>
      </c>
      <c r="K10" s="17">
        <f>COUNT('DT2'!AG4:AG1004)</f>
        <v>30</v>
      </c>
      <c r="L10" s="3">
        <f t="shared" si="3"/>
        <v>0.33852740042837631</v>
      </c>
      <c r="M10" s="3">
        <f t="shared" si="4"/>
        <v>1.0198059329049571</v>
      </c>
      <c r="N10" s="3">
        <f t="shared" si="5"/>
        <v>1.6968607337617096</v>
      </c>
      <c r="O10" s="17"/>
      <c r="P10" s="3">
        <f>AVERAGE('DT3'!AG4:AG1004)</f>
        <v>1.2</v>
      </c>
      <c r="Q10" s="3">
        <f>STDEV('DT3'!AG4:AG1004)</f>
        <v>1.167815526291835</v>
      </c>
      <c r="R10" s="17">
        <f>COUNT('DT3'!AG4:AG1004)</f>
        <v>30</v>
      </c>
      <c r="S10" s="3">
        <f t="shared" si="6"/>
        <v>0.43606948411876179</v>
      </c>
      <c r="T10" s="3">
        <f t="shared" si="7"/>
        <v>0.76393051588123817</v>
      </c>
      <c r="U10" s="3">
        <f t="shared" si="8"/>
        <v>1.6360694841187617</v>
      </c>
    </row>
    <row r="11" spans="1:21" x14ac:dyDescent="0.2">
      <c r="A11" s="24" t="str">
        <f>VLOOKUP(Read_First!B4,Items!A1:BI50,59,FALSE)</f>
        <v>Novelty</v>
      </c>
      <c r="B11" s="3">
        <f>AVERAGE('DT1'!AH4:AH1004)</f>
        <v>0.55833333333333335</v>
      </c>
      <c r="C11" s="3">
        <f>STDEV('DT1'!AH4:AH1004)</f>
        <v>1.128936280946264</v>
      </c>
      <c r="D11" s="17">
        <f>COUNT('DT1'!AH4:AH1004)</f>
        <v>30</v>
      </c>
      <c r="E11" s="3">
        <f t="shared" si="0"/>
        <v>0.4215517353142017</v>
      </c>
      <c r="F11" s="3">
        <f t="shared" si="1"/>
        <v>0.13678159801913164</v>
      </c>
      <c r="G11" s="3">
        <f t="shared" si="2"/>
        <v>0.97988506864753511</v>
      </c>
      <c r="H11" s="17"/>
      <c r="I11" s="3">
        <f>AVERAGE('DT2'!AH4:AH1004)</f>
        <v>0.55000000000000004</v>
      </c>
      <c r="J11" s="3">
        <f>STDEV('DT2'!AH4:AH1004)</f>
        <v>1.0993728619786702</v>
      </c>
      <c r="K11" s="17">
        <f>COUNT('DT2'!AH4:AH1004)</f>
        <v>30</v>
      </c>
      <c r="L11" s="3">
        <f t="shared" si="3"/>
        <v>0.41051257324815138</v>
      </c>
      <c r="M11" s="3">
        <f t="shared" si="4"/>
        <v>0.13948742675184866</v>
      </c>
      <c r="N11" s="3">
        <f t="shared" si="5"/>
        <v>0.96051257324815142</v>
      </c>
      <c r="O11" s="17"/>
      <c r="P11" s="3">
        <f>AVERAGE('DT3'!AH4:AH1004)</f>
        <v>0.4</v>
      </c>
      <c r="Q11" s="3">
        <f>STDEV('DT3'!AH4:AH1004)</f>
        <v>1.0496304768493694</v>
      </c>
      <c r="R11" s="17">
        <f>COUNT('DT3'!AH4:AH1004)</f>
        <v>30</v>
      </c>
      <c r="S11" s="3">
        <f t="shared" si="6"/>
        <v>0.39193846138388561</v>
      </c>
      <c r="T11" s="3">
        <f t="shared" si="7"/>
        <v>8.0615386161144165E-3</v>
      </c>
      <c r="U11" s="3">
        <f t="shared" si="8"/>
        <v>0.79193846138388557</v>
      </c>
    </row>
    <row r="14" spans="1:21" x14ac:dyDescent="0.2">
      <c r="S14" t="s">
        <v>1100</v>
      </c>
      <c r="T14">
        <f>(20.2+22+19.7+21.4+16.3+17+24.5+15.6+16+13.2+19)/11</f>
        <v>18.627272727272729</v>
      </c>
    </row>
    <row r="15" spans="1:21" x14ac:dyDescent="0.2">
      <c r="S15" t="s">
        <v>1101</v>
      </c>
      <c r="T15">
        <f>(21.6+22.9+20+23.6+15.7+17.5+27.3+19.8+16.4+14.7+20.1)/11</f>
        <v>19.963636363636365</v>
      </c>
    </row>
    <row r="16" spans="1:21" x14ac:dyDescent="0.2">
      <c r="S16" t="s">
        <v>1099</v>
      </c>
      <c r="T16">
        <f>T15-T14</f>
        <v>1.336363636363636</v>
      </c>
    </row>
    <row r="18" spans="21:22" x14ac:dyDescent="0.2">
      <c r="U18">
        <v>1.4</v>
      </c>
      <c r="V18">
        <f>(U18-T$16)^2</f>
        <v>4.049586776859542E-3</v>
      </c>
    </row>
    <row r="19" spans="21:22" x14ac:dyDescent="0.2">
      <c r="U19">
        <v>0.9</v>
      </c>
      <c r="V19" s="16">
        <f t="shared" ref="V19:V28" si="9">(U19-T$16)^2</f>
        <v>0.1904132231404955</v>
      </c>
    </row>
    <row r="20" spans="21:22" x14ac:dyDescent="0.2">
      <c r="U20">
        <v>0.3</v>
      </c>
      <c r="V20" s="16">
        <f t="shared" si="9"/>
        <v>1.0740495867768587</v>
      </c>
    </row>
    <row r="21" spans="21:22" x14ac:dyDescent="0.2">
      <c r="U21">
        <v>2.2000000000000002</v>
      </c>
      <c r="V21" s="16">
        <f t="shared" si="9"/>
        <v>0.74586776859504234</v>
      </c>
    </row>
    <row r="22" spans="21:22" x14ac:dyDescent="0.2">
      <c r="U22">
        <v>-0.6</v>
      </c>
      <c r="V22" s="16">
        <f t="shared" si="9"/>
        <v>3.749504132231404</v>
      </c>
    </row>
    <row r="23" spans="21:22" x14ac:dyDescent="0.2">
      <c r="U23">
        <v>0.5</v>
      </c>
      <c r="V23" s="16">
        <f t="shared" si="9"/>
        <v>0.69950413223140429</v>
      </c>
    </row>
    <row r="24" spans="21:22" x14ac:dyDescent="0.2">
      <c r="U24">
        <v>2.8</v>
      </c>
      <c r="V24" s="16">
        <f t="shared" si="9"/>
        <v>2.1422314049586784</v>
      </c>
    </row>
    <row r="25" spans="21:22" x14ac:dyDescent="0.2">
      <c r="U25">
        <v>4.2</v>
      </c>
      <c r="V25" s="16">
        <f t="shared" si="9"/>
        <v>8.2004132231404991</v>
      </c>
    </row>
    <row r="26" spans="21:22" x14ac:dyDescent="0.2">
      <c r="U26">
        <v>0.4</v>
      </c>
      <c r="V26" s="16">
        <f t="shared" si="9"/>
        <v>0.87677685950413142</v>
      </c>
    </row>
    <row r="27" spans="21:22" x14ac:dyDescent="0.2">
      <c r="U27">
        <v>1.5</v>
      </c>
      <c r="V27" s="16">
        <f t="shared" si="9"/>
        <v>2.6776859504132357E-2</v>
      </c>
    </row>
    <row r="28" spans="21:22" x14ac:dyDescent="0.2">
      <c r="U28">
        <v>1.1000000000000001</v>
      </c>
      <c r="V28" s="16">
        <f t="shared" si="9"/>
        <v>5.5867768595041098E-2</v>
      </c>
    </row>
    <row r="29" spans="21:22" x14ac:dyDescent="0.2">
      <c r="U29" t="s">
        <v>1098</v>
      </c>
      <c r="V29">
        <f>SQRT(SUM(V18:V28)/10)</f>
        <v>1.3328711320099385</v>
      </c>
    </row>
    <row r="30" spans="21:22" x14ac:dyDescent="0.2">
      <c r="U30" t="s">
        <v>1102</v>
      </c>
      <c r="V30">
        <f>V29/SQRT(11)</f>
        <v>0.40187576716120244</v>
      </c>
    </row>
    <row r="35" spans="13:20" x14ac:dyDescent="0.2">
      <c r="M35" s="31"/>
      <c r="N35" s="31">
        <f t="shared" ref="N35" si="10">(O35-N$65)^2</f>
        <v>0.79506944444444438</v>
      </c>
      <c r="O35" s="31">
        <f>'DT1'!AF4</f>
        <v>1</v>
      </c>
      <c r="P35" s="31">
        <f>(Q35-P$65)^2</f>
        <v>1.7117361111111111</v>
      </c>
      <c r="Q35" s="31">
        <f>'DT1'!AH4</f>
        <v>-0.75</v>
      </c>
      <c r="R35" s="31">
        <f>'DT3'!AH4</f>
        <v>-1</v>
      </c>
      <c r="S35" s="31">
        <f>Q35-R35</f>
        <v>0.25</v>
      </c>
      <c r="T35" s="31">
        <f>(S35-S$65)^2</f>
        <v>8.4027777777777798E-3</v>
      </c>
    </row>
    <row r="36" spans="13:20" x14ac:dyDescent="0.2">
      <c r="M36" s="31"/>
      <c r="N36" s="31">
        <f t="shared" ref="N36" si="11">(O36-N$65)^2</f>
        <v>0.12840277777777781</v>
      </c>
      <c r="O36" s="31">
        <f>'DT1'!AF5</f>
        <v>2.25</v>
      </c>
      <c r="P36" s="31">
        <f t="shared" ref="P36:P64" si="12">(Q36-P$65)^2</f>
        <v>3.4027777777777793E-3</v>
      </c>
      <c r="Q36" s="31">
        <f>'DT1'!AH5</f>
        <v>0.5</v>
      </c>
      <c r="R36" s="31">
        <f>'DT3'!AH5</f>
        <v>-0.5</v>
      </c>
      <c r="S36" s="31">
        <f t="shared" ref="S36:S64" si="13">Q36-R36</f>
        <v>1</v>
      </c>
      <c r="T36" s="31">
        <f t="shared" ref="T36:T64" si="14">(S36-S$65)^2</f>
        <v>0.70840277777777783</v>
      </c>
    </row>
    <row r="37" spans="13:20" x14ac:dyDescent="0.2">
      <c r="M37" s="31"/>
      <c r="N37" s="31">
        <f t="shared" ref="N37" si="15">(O37-N$65)^2</f>
        <v>1.1736111111111124E-2</v>
      </c>
      <c r="O37" s="31">
        <f>'DT1'!AF6</f>
        <v>2</v>
      </c>
      <c r="P37" s="31">
        <f t="shared" si="12"/>
        <v>3.2700694444444447</v>
      </c>
      <c r="Q37" s="31">
        <f>'DT1'!AH6</f>
        <v>-1.25</v>
      </c>
      <c r="R37" s="31">
        <f>'DT3'!AH6</f>
        <v>-2.25</v>
      </c>
      <c r="S37" s="31">
        <f t="shared" si="13"/>
        <v>1</v>
      </c>
      <c r="T37" s="31">
        <f t="shared" si="14"/>
        <v>0.70840277777777783</v>
      </c>
    </row>
    <row r="38" spans="13:20" x14ac:dyDescent="0.2">
      <c r="M38" s="31"/>
      <c r="N38" s="31">
        <f t="shared" ref="N38" si="16">(O38-N$65)^2</f>
        <v>0.41173611111111103</v>
      </c>
      <c r="O38" s="31">
        <f>'DT1'!AF7</f>
        <v>1.25</v>
      </c>
      <c r="P38" s="31">
        <f t="shared" si="12"/>
        <v>1.4200694444444444</v>
      </c>
      <c r="Q38" s="31">
        <f>'DT1'!AH7</f>
        <v>1.75</v>
      </c>
      <c r="R38" s="31">
        <f>'DT3'!AH7</f>
        <v>1.25</v>
      </c>
      <c r="S38" s="31">
        <f t="shared" si="13"/>
        <v>0.5</v>
      </c>
      <c r="T38" s="31">
        <f t="shared" si="14"/>
        <v>0.11673611111111111</v>
      </c>
    </row>
    <row r="39" spans="13:20" x14ac:dyDescent="0.2">
      <c r="M39" s="31"/>
      <c r="N39" s="31">
        <f t="shared" ref="N39" si="17">(O39-N$65)^2</f>
        <v>0.73673611111111126</v>
      </c>
      <c r="O39" s="31">
        <f>'DT1'!AF8</f>
        <v>2.75</v>
      </c>
      <c r="P39" s="31">
        <f t="shared" si="12"/>
        <v>0.47840277777777773</v>
      </c>
      <c r="Q39" s="31">
        <f>'DT1'!AH8</f>
        <v>1.25</v>
      </c>
      <c r="R39" s="31">
        <f>'DT3'!AH8</f>
        <v>1</v>
      </c>
      <c r="S39" s="31">
        <f t="shared" si="13"/>
        <v>0.25</v>
      </c>
      <c r="T39" s="31">
        <f t="shared" si="14"/>
        <v>8.4027777777777798E-3</v>
      </c>
    </row>
    <row r="40" spans="13:20" x14ac:dyDescent="0.2">
      <c r="M40" s="31"/>
      <c r="N40" s="31">
        <f t="shared" ref="N40" si="18">(O40-N$65)^2</f>
        <v>0.12840277777777781</v>
      </c>
      <c r="O40" s="31">
        <f>'DT1'!AF9</f>
        <v>2.25</v>
      </c>
      <c r="P40" s="31">
        <f t="shared" si="12"/>
        <v>0.19506944444444443</v>
      </c>
      <c r="Q40" s="31">
        <f>'DT1'!AH9</f>
        <v>1</v>
      </c>
      <c r="R40" s="31">
        <f>'DT3'!AH9</f>
        <v>0.5</v>
      </c>
      <c r="S40" s="31">
        <f t="shared" si="13"/>
        <v>0.5</v>
      </c>
      <c r="T40" s="31">
        <f t="shared" si="14"/>
        <v>0.11673611111111111</v>
      </c>
    </row>
    <row r="41" spans="13:20" x14ac:dyDescent="0.2">
      <c r="M41" s="31"/>
      <c r="N41" s="31">
        <f t="shared" ref="N41" si="19">(O41-N$65)^2</f>
        <v>1.1736111111111124E-2</v>
      </c>
      <c r="O41" s="31">
        <f>'DT1'!AF10</f>
        <v>2</v>
      </c>
      <c r="P41" s="31">
        <f t="shared" si="12"/>
        <v>1.1200694444444446</v>
      </c>
      <c r="Q41" s="31">
        <f>'DT1'!AH10</f>
        <v>-0.5</v>
      </c>
      <c r="R41" s="31">
        <f>'DT3'!AH10</f>
        <v>0</v>
      </c>
      <c r="S41" s="31">
        <f t="shared" si="13"/>
        <v>-0.5</v>
      </c>
      <c r="T41" s="31">
        <f t="shared" si="14"/>
        <v>0.43340277777777775</v>
      </c>
    </row>
    <row r="42" spans="13:20" x14ac:dyDescent="0.2">
      <c r="M42" s="31"/>
      <c r="N42" s="31">
        <f t="shared" ref="N42" si="20">(O42-N$65)^2</f>
        <v>1.1736111111111124E-2</v>
      </c>
      <c r="O42" s="31">
        <f>'DT1'!AF11</f>
        <v>2</v>
      </c>
      <c r="P42" s="31">
        <f t="shared" si="12"/>
        <v>3.4027777777777793E-3</v>
      </c>
      <c r="Q42" s="31">
        <f>'DT1'!AH11</f>
        <v>0.5</v>
      </c>
      <c r="R42" s="31">
        <f>'DT3'!AH11</f>
        <v>0.25</v>
      </c>
      <c r="S42" s="31">
        <f t="shared" si="13"/>
        <v>0.25</v>
      </c>
      <c r="T42" s="31">
        <f t="shared" si="14"/>
        <v>8.4027777777777798E-3</v>
      </c>
    </row>
    <row r="43" spans="13:20" x14ac:dyDescent="0.2">
      <c r="M43" s="31"/>
      <c r="N43" s="31">
        <f t="shared" ref="N43" si="21">(O43-N$65)^2</f>
        <v>1.936736111111111</v>
      </c>
      <c r="O43" s="31">
        <f>'DT1'!AF12</f>
        <v>0.5</v>
      </c>
      <c r="P43" s="31">
        <f t="shared" si="12"/>
        <v>3.6736111111111108E-2</v>
      </c>
      <c r="Q43" s="31">
        <f>'DT1'!AH12</f>
        <v>0.75</v>
      </c>
      <c r="R43" s="31">
        <f>'DT3'!AH12</f>
        <v>0.75</v>
      </c>
      <c r="S43" s="31">
        <f t="shared" si="13"/>
        <v>0</v>
      </c>
      <c r="T43" s="31">
        <f t="shared" si="14"/>
        <v>2.5069444444444443E-2</v>
      </c>
    </row>
    <row r="44" spans="13:20" x14ac:dyDescent="0.2">
      <c r="M44" s="31"/>
      <c r="N44" s="31">
        <f t="shared" ref="N44" si="22">(O44-N$65)^2</f>
        <v>0.37006944444444451</v>
      </c>
      <c r="O44" s="31">
        <f>'DT1'!AF13</f>
        <v>2.5</v>
      </c>
      <c r="P44" s="31">
        <f t="shared" si="12"/>
        <v>6.5450694444444455</v>
      </c>
      <c r="Q44" s="31">
        <f>'DT1'!AH13</f>
        <v>-2</v>
      </c>
      <c r="R44" s="31">
        <f>'DT3'!AH13</f>
        <v>-2</v>
      </c>
      <c r="S44" s="31">
        <f t="shared" si="13"/>
        <v>0</v>
      </c>
      <c r="T44" s="31">
        <f t="shared" si="14"/>
        <v>2.5069444444444443E-2</v>
      </c>
    </row>
    <row r="45" spans="13:20" x14ac:dyDescent="0.2">
      <c r="M45" s="31"/>
      <c r="N45" s="31">
        <f t="shared" ref="N45" si="23">(O45-N$65)^2</f>
        <v>0.41173611111111103</v>
      </c>
      <c r="O45" s="31">
        <f>'DT1'!AF14</f>
        <v>1.25</v>
      </c>
      <c r="P45" s="31">
        <f t="shared" si="12"/>
        <v>0.88673611111111106</v>
      </c>
      <c r="Q45" s="31">
        <f>'DT1'!AH14</f>
        <v>1.5</v>
      </c>
      <c r="R45" s="31">
        <f>'DT3'!AH14</f>
        <v>1.25</v>
      </c>
      <c r="S45" s="31">
        <f t="shared" si="13"/>
        <v>0.25</v>
      </c>
      <c r="T45" s="31">
        <f t="shared" si="14"/>
        <v>8.4027777777777798E-3</v>
      </c>
    </row>
    <row r="46" spans="13:20" x14ac:dyDescent="0.2">
      <c r="M46" s="31"/>
      <c r="N46" s="31">
        <f t="shared" ref="N46" si="24">(O46-N$65)^2</f>
        <v>0.15340277777777772</v>
      </c>
      <c r="O46" s="31">
        <f>'DT1'!AF15</f>
        <v>1.5</v>
      </c>
      <c r="P46" s="31">
        <f t="shared" si="12"/>
        <v>3.2700694444444447</v>
      </c>
      <c r="Q46" s="31">
        <f>'DT1'!AH15</f>
        <v>-1.25</v>
      </c>
      <c r="R46" s="31">
        <f>'DT3'!AH15</f>
        <v>-0.5</v>
      </c>
      <c r="S46" s="31">
        <f t="shared" si="13"/>
        <v>-0.75</v>
      </c>
      <c r="T46" s="31">
        <f t="shared" si="14"/>
        <v>0.82506944444444441</v>
      </c>
    </row>
    <row r="47" spans="13:20" x14ac:dyDescent="0.2">
      <c r="M47" s="31"/>
      <c r="N47" s="31">
        <f t="shared" ref="N47" si="25">(O47-N$65)^2</f>
        <v>0.12840277777777781</v>
      </c>
      <c r="O47" s="31">
        <f>'DT1'!AF16</f>
        <v>2.25</v>
      </c>
      <c r="P47" s="31">
        <f t="shared" si="12"/>
        <v>0.3117361111111111</v>
      </c>
      <c r="Q47" s="31">
        <f>'DT1'!AH16</f>
        <v>0</v>
      </c>
      <c r="R47" s="31">
        <f>'DT3'!AH16</f>
        <v>0.25</v>
      </c>
      <c r="S47" s="31">
        <f t="shared" si="13"/>
        <v>-0.25</v>
      </c>
      <c r="T47" s="31">
        <f t="shared" si="14"/>
        <v>0.16673611111111111</v>
      </c>
    </row>
    <row r="48" spans="13:20" x14ac:dyDescent="0.2">
      <c r="M48" s="31"/>
      <c r="N48" s="31">
        <f t="shared" ref="N48" si="26">(O48-N$65)^2</f>
        <v>0.79506944444444438</v>
      </c>
      <c r="O48" s="31">
        <f>'DT1'!AF17</f>
        <v>1</v>
      </c>
      <c r="P48" s="31">
        <f t="shared" si="12"/>
        <v>0.47840277777777773</v>
      </c>
      <c r="Q48" s="31">
        <f>'DT1'!AH17</f>
        <v>1.25</v>
      </c>
      <c r="R48" s="31">
        <f>'DT3'!AH17</f>
        <v>1</v>
      </c>
      <c r="S48" s="31">
        <f t="shared" si="13"/>
        <v>0.25</v>
      </c>
      <c r="T48" s="31">
        <f t="shared" si="14"/>
        <v>8.4027777777777798E-3</v>
      </c>
    </row>
    <row r="49" spans="13:20" x14ac:dyDescent="0.2">
      <c r="M49" s="31"/>
      <c r="N49" s="31">
        <f t="shared" ref="N49" si="27">(O49-N$65)^2</f>
        <v>2.0069444444444428E-2</v>
      </c>
      <c r="O49" s="31">
        <f>'DT1'!AF18</f>
        <v>1.75</v>
      </c>
      <c r="P49" s="31">
        <f t="shared" si="12"/>
        <v>2.4284027777777779</v>
      </c>
      <c r="Q49" s="31">
        <f>'DT1'!AH18</f>
        <v>-1</v>
      </c>
      <c r="R49" s="31">
        <f>'DT3'!AH18</f>
        <v>-1.25</v>
      </c>
      <c r="S49" s="31">
        <f t="shared" si="13"/>
        <v>0.25</v>
      </c>
      <c r="T49" s="31">
        <f t="shared" si="14"/>
        <v>8.4027777777777798E-3</v>
      </c>
    </row>
    <row r="50" spans="13:20" x14ac:dyDescent="0.2">
      <c r="M50" s="31"/>
      <c r="N50" s="31">
        <f t="shared" ref="N50" si="28">(O50-N$65)^2</f>
        <v>0.37006944444444451</v>
      </c>
      <c r="O50" s="31">
        <f>'DT1'!AF19</f>
        <v>2.5</v>
      </c>
      <c r="P50" s="31">
        <f t="shared" si="12"/>
        <v>4.8034027777777766</v>
      </c>
      <c r="Q50" s="31">
        <f>'DT1'!AH19</f>
        <v>2.75</v>
      </c>
      <c r="R50" s="31">
        <f>'DT3'!AH19</f>
        <v>1.75</v>
      </c>
      <c r="S50" s="31">
        <f t="shared" si="13"/>
        <v>1</v>
      </c>
      <c r="T50" s="31">
        <f t="shared" si="14"/>
        <v>0.70840277777777783</v>
      </c>
    </row>
    <row r="51" spans="13:20" x14ac:dyDescent="0.2">
      <c r="M51" s="31"/>
      <c r="N51" s="31">
        <f t="shared" ref="N51" si="29">(O51-N$65)^2</f>
        <v>1.1736111111111124E-2</v>
      </c>
      <c r="O51" s="31">
        <f>'DT1'!AF20</f>
        <v>2</v>
      </c>
      <c r="P51" s="31">
        <f t="shared" si="12"/>
        <v>0.47840277777777773</v>
      </c>
      <c r="Q51" s="31">
        <f>'DT1'!AH20</f>
        <v>1.25</v>
      </c>
      <c r="R51" s="31">
        <f>'DT3'!AH20</f>
        <v>1</v>
      </c>
      <c r="S51" s="31">
        <f t="shared" si="13"/>
        <v>0.25</v>
      </c>
      <c r="T51" s="31">
        <f t="shared" si="14"/>
        <v>8.4027777777777798E-3</v>
      </c>
    </row>
    <row r="52" spans="13:20" x14ac:dyDescent="0.2">
      <c r="M52" s="31"/>
      <c r="N52" s="31">
        <f t="shared" ref="N52" si="30">(O52-N$65)^2</f>
        <v>0.37006944444444451</v>
      </c>
      <c r="O52" s="31">
        <f>'DT1'!AF21</f>
        <v>2.5</v>
      </c>
      <c r="P52" s="31">
        <f t="shared" si="12"/>
        <v>9.5069444444444456E-2</v>
      </c>
      <c r="Q52" s="31">
        <f>'DT1'!AH21</f>
        <v>0.25</v>
      </c>
      <c r="R52" s="31">
        <f>'DT3'!AH21</f>
        <v>0.5</v>
      </c>
      <c r="S52" s="31">
        <f t="shared" si="13"/>
        <v>-0.25</v>
      </c>
      <c r="T52" s="31">
        <f t="shared" si="14"/>
        <v>0.16673611111111111</v>
      </c>
    </row>
    <row r="53" spans="13:20" x14ac:dyDescent="0.2">
      <c r="M53" s="31"/>
      <c r="N53" s="31">
        <f t="shared" ref="N53" si="31">(O53-N$65)^2</f>
        <v>1.936736111111111</v>
      </c>
      <c r="O53" s="31">
        <f>'DT1'!AF22</f>
        <v>0.5</v>
      </c>
      <c r="P53" s="31">
        <f t="shared" si="12"/>
        <v>0.19506944444444443</v>
      </c>
      <c r="Q53" s="31">
        <f>'DT1'!AH22</f>
        <v>1</v>
      </c>
      <c r="R53" s="31">
        <f>'DT3'!AH22</f>
        <v>1</v>
      </c>
      <c r="S53" s="31">
        <f t="shared" si="13"/>
        <v>0</v>
      </c>
      <c r="T53" s="31">
        <f t="shared" si="14"/>
        <v>2.5069444444444443E-2</v>
      </c>
    </row>
    <row r="54" spans="13:20" x14ac:dyDescent="0.2">
      <c r="M54" s="31"/>
      <c r="N54" s="31">
        <f t="shared" ref="N54" si="32">(O54-N$65)^2</f>
        <v>0.37006944444444451</v>
      </c>
      <c r="O54" s="31">
        <f>'DT1'!AF23</f>
        <v>2.5</v>
      </c>
      <c r="P54" s="31">
        <f t="shared" si="12"/>
        <v>0.47840277777777773</v>
      </c>
      <c r="Q54" s="31">
        <f>'DT1'!AH23</f>
        <v>1.25</v>
      </c>
      <c r="R54" s="31">
        <f>'DT3'!AH23</f>
        <v>1</v>
      </c>
      <c r="S54" s="31">
        <f t="shared" si="13"/>
        <v>0.25</v>
      </c>
      <c r="T54" s="31">
        <f t="shared" si="14"/>
        <v>8.4027777777777798E-3</v>
      </c>
    </row>
    <row r="55" spans="13:20" x14ac:dyDescent="0.2">
      <c r="M55" s="31"/>
      <c r="N55" s="31">
        <f t="shared" ref="N55" si="33">(O55-N$65)^2</f>
        <v>1.3034027777777777</v>
      </c>
      <c r="O55" s="31">
        <f>'DT1'!AF24</f>
        <v>0.75</v>
      </c>
      <c r="P55" s="31">
        <f t="shared" si="12"/>
        <v>9.5069444444444456E-2</v>
      </c>
      <c r="Q55" s="31">
        <f>'DT1'!AH24</f>
        <v>0.25</v>
      </c>
      <c r="R55" s="31">
        <f>'DT3'!AH24</f>
        <v>-1</v>
      </c>
      <c r="S55" s="31">
        <f t="shared" si="13"/>
        <v>1.25</v>
      </c>
      <c r="T55" s="31">
        <f t="shared" si="14"/>
        <v>1.1917361111111113</v>
      </c>
    </row>
    <row r="56" spans="13:20" x14ac:dyDescent="0.2">
      <c r="M56" s="31"/>
      <c r="N56" s="31">
        <f t="shared" ref="N56" si="34">(O56-N$65)^2</f>
        <v>1.1736111111111124E-2</v>
      </c>
      <c r="O56" s="31">
        <f>'DT1'!AF25</f>
        <v>2</v>
      </c>
      <c r="P56" s="31">
        <f t="shared" si="12"/>
        <v>9.5069444444444456E-2</v>
      </c>
      <c r="Q56" s="31">
        <f>'DT1'!AH25</f>
        <v>0.25</v>
      </c>
      <c r="R56" s="31">
        <f>'DT3'!AH25</f>
        <v>0.75</v>
      </c>
      <c r="S56" s="31">
        <f t="shared" si="13"/>
        <v>-0.5</v>
      </c>
      <c r="T56" s="31">
        <f t="shared" si="14"/>
        <v>0.43340277777777775</v>
      </c>
    </row>
    <row r="57" spans="13:20" x14ac:dyDescent="0.2">
      <c r="M57" s="31"/>
      <c r="N57" s="31">
        <f t="shared" ref="N57" si="35">(O57-N$65)^2</f>
        <v>1.228402777777778</v>
      </c>
      <c r="O57" s="31">
        <f>'DT1'!AF26</f>
        <v>3</v>
      </c>
      <c r="P57" s="31">
        <f t="shared" si="12"/>
        <v>2.861736111111111</v>
      </c>
      <c r="Q57" s="31">
        <f>'DT1'!AH26</f>
        <v>2.25</v>
      </c>
      <c r="R57" s="31">
        <f>'DT3'!AH26</f>
        <v>1.75</v>
      </c>
      <c r="S57" s="31">
        <f t="shared" si="13"/>
        <v>0.5</v>
      </c>
      <c r="T57" s="31">
        <f t="shared" si="14"/>
        <v>0.11673611111111111</v>
      </c>
    </row>
    <row r="58" spans="13:20" x14ac:dyDescent="0.2">
      <c r="M58" s="31"/>
      <c r="N58" s="31">
        <f t="shared" ref="N58" si="36">(O58-N$65)^2</f>
        <v>1.1736111111111124E-2</v>
      </c>
      <c r="O58" s="31">
        <f>'DT1'!AF27</f>
        <v>2</v>
      </c>
      <c r="P58" s="31">
        <f t="shared" si="12"/>
        <v>3.4027777777777793E-3</v>
      </c>
      <c r="Q58" s="31">
        <f>'DT1'!AH27</f>
        <v>0.5</v>
      </c>
      <c r="R58" s="31">
        <f>'DT3'!AH27</f>
        <v>0.75</v>
      </c>
      <c r="S58" s="31">
        <f t="shared" si="13"/>
        <v>-0.25</v>
      </c>
      <c r="T58" s="31">
        <f t="shared" si="14"/>
        <v>0.16673611111111111</v>
      </c>
    </row>
    <row r="59" spans="13:20" x14ac:dyDescent="0.2">
      <c r="M59" s="31"/>
      <c r="N59" s="31">
        <f t="shared" ref="N59" si="37">(O59-N$65)^2</f>
        <v>1.1736111111111124E-2</v>
      </c>
      <c r="O59" s="31">
        <f>'DT1'!AF28</f>
        <v>2</v>
      </c>
      <c r="P59" s="31">
        <f t="shared" si="12"/>
        <v>0.88673611111111106</v>
      </c>
      <c r="Q59" s="31">
        <f>'DT1'!AH28</f>
        <v>1.5</v>
      </c>
      <c r="R59" s="31">
        <f>'DT3'!AH28</f>
        <v>1</v>
      </c>
      <c r="S59" s="31">
        <f t="shared" si="13"/>
        <v>0.5</v>
      </c>
      <c r="T59" s="31">
        <f t="shared" si="14"/>
        <v>0.11673611111111111</v>
      </c>
    </row>
    <row r="60" spans="13:20" x14ac:dyDescent="0.2">
      <c r="M60" s="31"/>
      <c r="N60" s="31">
        <f t="shared" ref="N60" si="38">(O60-N$65)^2</f>
        <v>0.79506944444444438</v>
      </c>
      <c r="O60" s="31">
        <f>'DT1'!AF29</f>
        <v>1</v>
      </c>
      <c r="P60" s="31">
        <f t="shared" si="12"/>
        <v>0.47840277777777773</v>
      </c>
      <c r="Q60" s="31">
        <f>'DT1'!AH29</f>
        <v>1.25</v>
      </c>
      <c r="R60" s="31">
        <f>'DT3'!AH29</f>
        <v>1</v>
      </c>
      <c r="S60" s="31">
        <f t="shared" si="13"/>
        <v>0.25</v>
      </c>
      <c r="T60" s="31">
        <f t="shared" si="14"/>
        <v>8.4027777777777798E-3</v>
      </c>
    </row>
    <row r="61" spans="13:20" x14ac:dyDescent="0.2">
      <c r="M61" s="31"/>
      <c r="N61" s="31">
        <f t="shared" ref="N61" si="39">(O61-N$65)^2</f>
        <v>2.0069444444444428E-2</v>
      </c>
      <c r="O61" s="31">
        <f>'DT1'!AF30</f>
        <v>1.75</v>
      </c>
      <c r="P61" s="31">
        <f t="shared" si="12"/>
        <v>1.1200694444444446</v>
      </c>
      <c r="Q61" s="31">
        <f>'DT1'!AH30</f>
        <v>-0.5</v>
      </c>
      <c r="R61" s="31">
        <f>'DT3'!AH30</f>
        <v>0.5</v>
      </c>
      <c r="S61" s="31">
        <f t="shared" si="13"/>
        <v>-1</v>
      </c>
      <c r="T61" s="31">
        <f t="shared" si="14"/>
        <v>1.3417361111111108</v>
      </c>
    </row>
    <row r="62" spans="13:20" x14ac:dyDescent="0.2">
      <c r="M62" s="31"/>
      <c r="N62" s="31">
        <f t="shared" ref="N62" si="40">(O62-N$65)^2</f>
        <v>0.37006944444444451</v>
      </c>
      <c r="O62" s="31">
        <f>'DT1'!AF31</f>
        <v>2.5</v>
      </c>
      <c r="P62" s="31">
        <f t="shared" si="12"/>
        <v>0.3117361111111111</v>
      </c>
      <c r="Q62" s="31">
        <f>'DT1'!AH31</f>
        <v>0</v>
      </c>
      <c r="R62" s="31">
        <f>'DT3'!AH31</f>
        <v>0.5</v>
      </c>
      <c r="S62" s="31">
        <f t="shared" si="13"/>
        <v>-0.5</v>
      </c>
      <c r="T62" s="31">
        <f t="shared" si="14"/>
        <v>0.43340277777777775</v>
      </c>
    </row>
    <row r="63" spans="13:20" x14ac:dyDescent="0.2">
      <c r="M63" s="31"/>
      <c r="N63" s="31">
        <f t="shared" ref="N63" si="41">(O63-N$65)^2</f>
        <v>1.228402777777778</v>
      </c>
      <c r="O63" s="31">
        <f>'DT1'!AF32</f>
        <v>3</v>
      </c>
      <c r="P63" s="31">
        <f t="shared" si="12"/>
        <v>2.861736111111111</v>
      </c>
      <c r="Q63" s="31">
        <f>'DT1'!AH32</f>
        <v>2.25</v>
      </c>
      <c r="R63" s="31">
        <f>'DT3'!AH32</f>
        <v>2</v>
      </c>
      <c r="S63" s="31">
        <f t="shared" si="13"/>
        <v>0.25</v>
      </c>
      <c r="T63" s="31">
        <f t="shared" si="14"/>
        <v>8.4027777777777798E-3</v>
      </c>
    </row>
    <row r="64" spans="13:20" x14ac:dyDescent="0.2">
      <c r="M64" s="31"/>
      <c r="N64" s="31">
        <f t="shared" ref="N64" si="42">(O64-N$65)^2</f>
        <v>0.37006944444444451</v>
      </c>
      <c r="O64" s="31">
        <f>'DT1'!AF33</f>
        <v>2.5</v>
      </c>
      <c r="P64" s="31">
        <f t="shared" si="12"/>
        <v>3.6736111111111108E-2</v>
      </c>
      <c r="Q64" s="31">
        <f>'DT1'!AH33</f>
        <v>0.75</v>
      </c>
      <c r="R64" s="31">
        <f>'DT3'!AH33</f>
        <v>0.75</v>
      </c>
      <c r="S64" s="31">
        <f t="shared" si="13"/>
        <v>0</v>
      </c>
      <c r="T64" s="31">
        <f t="shared" si="14"/>
        <v>2.5069444444444443E-2</v>
      </c>
    </row>
    <row r="65" spans="13:21" x14ac:dyDescent="0.2">
      <c r="M65" s="31"/>
      <c r="N65" s="31">
        <f t="shared" ref="N65" si="43">SUM(O35:O64)/30</f>
        <v>1.8916666666666666</v>
      </c>
      <c r="O65" s="31">
        <f t="shared" ref="O65" si="44">SQRT(SUM(N35:N64)/29)</f>
        <v>0.70614096147388605</v>
      </c>
      <c r="P65" s="31">
        <f>SUM(Q35:Q64)/30</f>
        <v>0.55833333333333335</v>
      </c>
      <c r="Q65" s="31">
        <f>SQRT(SUM(P35:P64)/29)</f>
        <v>1.128936280946264</v>
      </c>
      <c r="R65" s="31" t="s">
        <v>1098</v>
      </c>
      <c r="S65" s="31">
        <f>SUM(S35:S64)/30</f>
        <v>0.15833333333333333</v>
      </c>
      <c r="T65" s="31">
        <f>SQRT(SUM(T35:T64)/29)</f>
        <v>0.52310138354936919</v>
      </c>
      <c r="U65" t="s">
        <v>1098</v>
      </c>
    </row>
    <row r="66" spans="13:21" x14ac:dyDescent="0.2">
      <c r="M66" s="31"/>
      <c r="N66" s="16" t="s">
        <v>1102</v>
      </c>
      <c r="O66" s="31">
        <f t="shared" ref="O66" si="45">O65/SQRT(30)</f>
        <v>0.12892311112587795</v>
      </c>
      <c r="P66" t="s">
        <v>1102</v>
      </c>
      <c r="Q66" s="31">
        <f>Q65/SQRT(30)</f>
        <v>0.20611462235341949</v>
      </c>
      <c r="T66" s="31">
        <f>T65/SQRT(30)</f>
        <v>9.5504809210717106E-2</v>
      </c>
      <c r="U66" t="s">
        <v>1102</v>
      </c>
    </row>
    <row r="67" spans="13:21" x14ac:dyDescent="0.2">
      <c r="M67" s="31"/>
      <c r="N67" s="16"/>
      <c r="O67" s="31">
        <f>U67*O66</f>
        <v>0.25268929780672078</v>
      </c>
      <c r="Q67" s="31">
        <f>U67*Q66</f>
        <v>0.40398465981270221</v>
      </c>
      <c r="T67" t="s">
        <v>1103</v>
      </c>
      <c r="U67">
        <v>1.96</v>
      </c>
    </row>
    <row r="68" spans="13:21" x14ac:dyDescent="0.2">
      <c r="Q68" s="31"/>
    </row>
    <row r="69" spans="13:21" x14ac:dyDescent="0.2">
      <c r="Q69" s="31"/>
    </row>
    <row r="70" spans="13:21" x14ac:dyDescent="0.2">
      <c r="P70">
        <f>S65/T66</f>
        <v>1.6578571764275709</v>
      </c>
      <c r="Q70" s="31"/>
    </row>
  </sheetData>
  <mergeCells count="8">
    <mergeCell ref="P4:U4"/>
    <mergeCell ref="T5:U5"/>
    <mergeCell ref="A1:N1"/>
    <mergeCell ref="F5:G5"/>
    <mergeCell ref="B4:G4"/>
    <mergeCell ref="M5:N5"/>
    <mergeCell ref="I4:N4"/>
    <mergeCell ref="A4:A5"/>
  </mergeCells>
  <phoneticPr fontId="2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tabSelected="1" workbookViewId="0">
      <selection activeCell="B19" sqref="B19"/>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9" t="s">
        <v>771</v>
      </c>
      <c r="B1" s="60"/>
      <c r="C1" s="60"/>
    </row>
    <row r="2" spans="1:3" s="16" customFormat="1" x14ac:dyDescent="0.2"/>
    <row r="3" spans="1:3" s="16" customFormat="1" x14ac:dyDescent="0.2">
      <c r="A3" s="20" t="s">
        <v>770</v>
      </c>
      <c r="B3" s="22">
        <v>0.05</v>
      </c>
    </row>
    <row r="4" spans="1:3" s="16" customFormat="1" x14ac:dyDescent="0.2">
      <c r="A4" s="20"/>
      <c r="B4" s="22"/>
    </row>
    <row r="5" spans="1:3" ht="19" x14ac:dyDescent="0.25">
      <c r="A5" s="28" t="s">
        <v>1095</v>
      </c>
    </row>
    <row r="6" spans="1:3" x14ac:dyDescent="0.2">
      <c r="A6" s="21" t="str">
        <f>VLOOKUP(Read_First!$B$4,Items!$A$1:$BI$50,54,FALSE)</f>
        <v>Attractiveness</v>
      </c>
      <c r="B6" s="23">
        <f>TTEST('DT1'!AC4:AC1004,'DT2'!AC4:AC1004,2,1)</f>
        <v>0.28431664071711332</v>
      </c>
      <c r="C6" s="21" t="str">
        <f>IF(B6&lt;B3,"Significant Difference", "No Significant Difference")</f>
        <v>No Significant Difference</v>
      </c>
    </row>
    <row r="7" spans="1:3" x14ac:dyDescent="0.2">
      <c r="A7" s="21" t="str">
        <f>VLOOKUP(Read_First!B4,Items!A1:BI50,55,FALSE)</f>
        <v>Perspicuity</v>
      </c>
      <c r="B7" s="23">
        <f>TTEST('DT1'!AD4:AD1004,'DT2'!AD4:AD1004,2,1)</f>
        <v>0.94057675664596319</v>
      </c>
      <c r="C7" s="21" t="str">
        <f>IF(B7&lt;B3,"Significant Difference", "No Significant Difference")</f>
        <v>No Significant Difference</v>
      </c>
    </row>
    <row r="8" spans="1:3" x14ac:dyDescent="0.2">
      <c r="A8" s="21" t="str">
        <f>VLOOKUP(Read_First!B4,Items!A1:BI50,56,FALSE)</f>
        <v>Efficiency</v>
      </c>
      <c r="B8" s="23">
        <f>TTEST('DT1'!AE4:AE1004,'DT2'!AE4:AE1004,2,1)</f>
        <v>0.90146522116615424</v>
      </c>
      <c r="C8" s="21" t="str">
        <f>IF(B8&lt;B3,"Significant Difference", "No Significant Difference")</f>
        <v>No Significant Difference</v>
      </c>
    </row>
    <row r="9" spans="1:3" x14ac:dyDescent="0.2">
      <c r="A9" s="21" t="str">
        <f>VLOOKUP(Read_First!B4,Items!A1:BI50,57,FALSE)</f>
        <v>Dependability</v>
      </c>
      <c r="B9" s="23">
        <f>TTEST('DT1'!AF4:AF1004,'DT2'!AF4:AF1004,2,1)</f>
        <v>0.13982601640213482</v>
      </c>
      <c r="C9" s="21" t="str">
        <f>IF(B9&lt;B3,"Significant Difference", "No Significant Difference")</f>
        <v>No Significant Difference</v>
      </c>
    </row>
    <row r="10" spans="1:3" x14ac:dyDescent="0.2">
      <c r="A10" s="21" t="str">
        <f>VLOOKUP(Read_First!B4,Items!A1:BI50,58,FALSE)</f>
        <v>Stimulation</v>
      </c>
      <c r="B10" s="23">
        <f>TTEST('DT1'!AG4:AG1004,'DT2'!AG4:AG1004,2,1)</f>
        <v>0.488835569819416</v>
      </c>
      <c r="C10" s="21" t="str">
        <f>IF(B10&lt;B3,"Significant Difference", "No Significant Difference")</f>
        <v>No Significant Difference</v>
      </c>
    </row>
    <row r="11" spans="1:3" x14ac:dyDescent="0.2">
      <c r="A11" s="21" t="str">
        <f>VLOOKUP(Read_First!B4,Items!A1:BI50,59,FALSE)</f>
        <v>Novelty</v>
      </c>
      <c r="B11" s="23">
        <f>TTEST('DT1'!AH4:AH1004,'DT2'!AH4:AH1004,2,1)</f>
        <v>0.92627969105903385</v>
      </c>
      <c r="C11" s="21" t="str">
        <f>IF(B11&lt;B$3,"Significant Difference", "No Significant Difference")</f>
        <v>No Significant Difference</v>
      </c>
    </row>
    <row r="12" spans="1:3" x14ac:dyDescent="0.2">
      <c r="C12" s="21"/>
    </row>
    <row r="13" spans="1:3" ht="19" x14ac:dyDescent="0.25">
      <c r="A13" s="28" t="s">
        <v>1096</v>
      </c>
      <c r="B13" s="23"/>
      <c r="C13" s="21"/>
    </row>
    <row r="14" spans="1:3" x14ac:dyDescent="0.2">
      <c r="A14" s="29" t="str">
        <f>VLOOKUP(Read_First!$B$4,Items!$A$1:$BI$50,54,FALSE)</f>
        <v>Attractiveness</v>
      </c>
      <c r="B14" s="30">
        <f>TTEST('DT1'!AC4:AC1004,'DT3'!AC4:AC1004,2,1)</f>
        <v>0.13485877663594681</v>
      </c>
      <c r="C14" s="21" t="str">
        <f t="shared" ref="C14:C19" si="0">IF(B14&lt;B$3,"Significant Difference", "No Significant Difference")</f>
        <v>No Significant Difference</v>
      </c>
    </row>
    <row r="15" spans="1:3" x14ac:dyDescent="0.2">
      <c r="A15" s="29" t="str">
        <f>VLOOKUP(Read_First!$B$4,Items!$A$1:$BI$50,55,FALSE)</f>
        <v>Perspicuity</v>
      </c>
      <c r="B15" s="30">
        <f>TTEST('DT1'!AD4:AD1004,'DT3'!AD4:AD1004,2,1)</f>
        <v>0.19460467320684754</v>
      </c>
      <c r="C15" s="21" t="str">
        <f t="shared" si="0"/>
        <v>No Significant Difference</v>
      </c>
    </row>
    <row r="16" spans="1:3" x14ac:dyDescent="0.2">
      <c r="A16" s="29" t="str">
        <f>VLOOKUP(Read_First!$B$4,Items!$A$1:$BI$50,56,FALSE)</f>
        <v>Efficiency</v>
      </c>
      <c r="B16" s="23">
        <f>TTEST('DT1'!AE4:AE1004,'DT3'!AE4:AE1004,2,1)</f>
        <v>0.90884755294758546</v>
      </c>
      <c r="C16" s="21" t="str">
        <f t="shared" si="0"/>
        <v>No Significant Difference</v>
      </c>
    </row>
    <row r="17" spans="1:5" x14ac:dyDescent="0.2">
      <c r="A17" s="29" t="str">
        <f>VLOOKUP(Read_First!$B$4,Items!$A$1:$BI$50,57,FALSE)</f>
        <v>Dependability</v>
      </c>
      <c r="B17" s="23">
        <f>TTEST('DT1'!AF4:AF1004,'DT3'!AF4:AF1004,2,1)</f>
        <v>0.24891401028428045</v>
      </c>
      <c r="C17" s="21" t="str">
        <f t="shared" si="0"/>
        <v>No Significant Difference</v>
      </c>
    </row>
    <row r="18" spans="1:5" x14ac:dyDescent="0.2">
      <c r="A18" s="29" t="str">
        <f>VLOOKUP(Read_First!$B$4,Items!$A$1:$BI$50,58,FALSE)</f>
        <v>Stimulation</v>
      </c>
      <c r="B18" s="23">
        <f>TTEST('DT1'!AG4:AG1004,'DT3'!AG4:AG1004,2,1)</f>
        <v>0.10964042302264754</v>
      </c>
      <c r="C18" s="21" t="str">
        <f t="shared" si="0"/>
        <v>No Significant Difference</v>
      </c>
      <c r="E18" s="32"/>
    </row>
    <row r="19" spans="1:5" x14ac:dyDescent="0.2">
      <c r="A19" s="29" t="str">
        <f>VLOOKUP(Read_First!$B$4,Items!$A$1:$BI$50,59,FALSE)</f>
        <v>Novelty</v>
      </c>
      <c r="B19" s="23">
        <f>TTEST('DT1'!AH4:AH1004,'DT3'!AH4:AH1004,2,1)</f>
        <v>0.10812635630293971</v>
      </c>
      <c r="C19" s="21" t="str">
        <f t="shared" si="0"/>
        <v>No Significant Difference</v>
      </c>
    </row>
    <row r="20" spans="1:5" x14ac:dyDescent="0.2">
      <c r="A20" s="29"/>
      <c r="C20" s="21"/>
    </row>
    <row r="21" spans="1:5" ht="19" x14ac:dyDescent="0.25">
      <c r="A21" s="28" t="s">
        <v>1097</v>
      </c>
      <c r="C21" s="21"/>
    </row>
    <row r="22" spans="1:5" x14ac:dyDescent="0.2">
      <c r="A22" s="29" t="str">
        <f>VLOOKUP(Read_First!$B$4,Items!$A$1:$BI$50,54,FALSE)</f>
        <v>Attractiveness</v>
      </c>
      <c r="B22" s="23">
        <f>TTEST('DT2'!AC4:AC1004,'DT3'!AC4:AC1004,2,1)</f>
        <v>0.4366757403765642</v>
      </c>
      <c r="C22" s="21" t="str">
        <f t="shared" ref="C22:C27" si="1">IF(B22&lt;B$3,"Significant Difference", "No Significant Difference")</f>
        <v>No Significant Difference</v>
      </c>
    </row>
    <row r="23" spans="1:5" x14ac:dyDescent="0.2">
      <c r="A23" s="29" t="str">
        <f>VLOOKUP(Read_First!$B$4,Items!$A$1:$BI$50,55,FALSE)</f>
        <v>Perspicuity</v>
      </c>
      <c r="B23" s="23">
        <f>TTEST('DT2'!AD4:AD1004,'DT3'!AD4:AD1004,2,1)</f>
        <v>0.33133547157127285</v>
      </c>
      <c r="C23" s="21" t="str">
        <f t="shared" si="1"/>
        <v>No Significant Difference</v>
      </c>
    </row>
    <row r="24" spans="1:5" x14ac:dyDescent="0.2">
      <c r="A24" s="29" t="str">
        <f>VLOOKUP(Read_First!$B$4,Items!$A$1:$BI$50,56,FALSE)</f>
        <v>Efficiency</v>
      </c>
      <c r="B24" s="23">
        <f>TTEST('DT2'!AE4:AE1004,'DT3'!AE4:AE1004,2,1)</f>
        <v>1</v>
      </c>
      <c r="C24" s="21" t="str">
        <f t="shared" si="1"/>
        <v>No Significant Difference</v>
      </c>
    </row>
    <row r="25" spans="1:5" x14ac:dyDescent="0.2">
      <c r="A25" s="29" t="str">
        <f>VLOOKUP(Read_First!$B$4,Items!$A$1:$BI$50,57,FALSE)</f>
        <v>Dependability</v>
      </c>
      <c r="B25" s="23">
        <f>TTEST('DT2'!AF4:AF1004,'DT3'!AF4:AF1004,2,1)</f>
        <v>0.89033989100316036</v>
      </c>
      <c r="C25" s="21" t="str">
        <f t="shared" si="1"/>
        <v>No Significant Difference</v>
      </c>
    </row>
    <row r="26" spans="1:5" x14ac:dyDescent="0.2">
      <c r="A26" s="29" t="str">
        <f>VLOOKUP(Read_First!$B$4,Items!$A$1:$BI$50,58,FALSE)</f>
        <v>Stimulation</v>
      </c>
      <c r="B26" s="23">
        <f>TTEST('DT2'!AG4:AG1004,'DT3'!AG4:AG1004,2,1)</f>
        <v>0.23664179043750638</v>
      </c>
      <c r="C26" s="21" t="str">
        <f t="shared" si="1"/>
        <v>No Significant Difference</v>
      </c>
    </row>
    <row r="27" spans="1:5" x14ac:dyDescent="0.2">
      <c r="A27" s="29" t="str">
        <f>VLOOKUP(Read_First!$B$4,Items!$A$1:$BI$50,59,FALSE)</f>
        <v>Novelty</v>
      </c>
      <c r="B27" s="23">
        <f>TTEST('DT2'!AH4:AH1004,'DT3'!AH4:AH1004,2,1)</f>
        <v>0.12168183197008177</v>
      </c>
      <c r="C27" s="21" t="str">
        <f t="shared" si="1"/>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2018-05-21T15:13:03Z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