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https://vestfoldfylke-my.sharepoint.com/personal/kjetil_gunnerud_kristoffersen_vestfoldfylke_no/Documents/Dokumenter/GitHub2/Vestfold/02_Opplæring og kompetanse/Utdanningsnivå/"/>
    </mc:Choice>
  </mc:AlternateContent>
  <xr:revisionPtr revIDLastSave="0" documentId="8_{24F157CA-B333-4069-A2AA-054CA403B235}" xr6:coauthVersionLast="47" xr6:coauthVersionMax="47" xr10:uidLastSave="{00000000-0000-0000-0000-000000000000}"/>
  <bookViews>
    <workbookView xWindow="38295" yWindow="0" windowWidth="19410" windowHeight="15585" xr2:uid="{00000000-000D-0000-FFFF-FFFF00000000}"/>
  </bookViews>
  <sheets>
    <sheet name="Personer"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 i="2" l="1"/>
  <c r="P9" i="2"/>
  <c r="P10" i="2"/>
  <c r="P11" i="2"/>
  <c r="P12" i="2"/>
  <c r="P13" i="2"/>
  <c r="P14" i="2"/>
  <c r="P15" i="2"/>
  <c r="P16" i="2"/>
  <c r="P17" i="2"/>
  <c r="P18" i="2"/>
  <c r="P19" i="2"/>
  <c r="P20" i="2"/>
  <c r="P21" i="2"/>
  <c r="P22" i="2"/>
  <c r="P23" i="2"/>
  <c r="P7" i="2"/>
  <c r="Q8" i="2"/>
  <c r="Q9" i="2"/>
  <c r="Q10" i="2"/>
  <c r="Q11" i="2"/>
  <c r="Q12" i="2"/>
  <c r="Q13" i="2"/>
  <c r="Q14" i="2"/>
  <c r="Q15" i="2"/>
  <c r="Q16" i="2"/>
  <c r="Q17" i="2"/>
  <c r="Q18" i="2"/>
  <c r="Q19" i="2"/>
  <c r="Q20" i="2"/>
  <c r="Q21" i="2"/>
  <c r="Q22" i="2"/>
  <c r="Q23" i="2"/>
  <c r="Q7" i="2"/>
  <c r="R8" i="2"/>
  <c r="R9" i="2"/>
  <c r="R10" i="2"/>
  <c r="R11" i="2"/>
  <c r="R12" i="2"/>
  <c r="R13" i="2"/>
  <c r="R14" i="2"/>
  <c r="R15" i="2"/>
  <c r="R16" i="2"/>
  <c r="R17" i="2"/>
  <c r="R18" i="2"/>
  <c r="R19" i="2"/>
  <c r="R20" i="2"/>
  <c r="R21" i="2"/>
  <c r="R22" i="2"/>
  <c r="R23" i="2"/>
  <c r="R7" i="2"/>
  <c r="J8" i="2"/>
  <c r="K8" i="2"/>
  <c r="L8" i="2"/>
  <c r="M8" i="2"/>
  <c r="N8" i="2"/>
  <c r="O8" i="2"/>
  <c r="J9" i="2"/>
  <c r="K9" i="2"/>
  <c r="L9" i="2"/>
  <c r="M9" i="2"/>
  <c r="N9" i="2"/>
  <c r="O9" i="2"/>
  <c r="J10" i="2"/>
  <c r="K10" i="2"/>
  <c r="L10" i="2"/>
  <c r="M10" i="2"/>
  <c r="N10" i="2"/>
  <c r="O10" i="2"/>
  <c r="J11" i="2"/>
  <c r="K11" i="2"/>
  <c r="L11" i="2"/>
  <c r="M11" i="2"/>
  <c r="N11" i="2"/>
  <c r="O11" i="2"/>
  <c r="J12" i="2"/>
  <c r="K12" i="2"/>
  <c r="L12" i="2"/>
  <c r="M12" i="2"/>
  <c r="N12" i="2"/>
  <c r="O12" i="2"/>
  <c r="J13" i="2"/>
  <c r="K13" i="2"/>
  <c r="L13" i="2"/>
  <c r="M13" i="2"/>
  <c r="N13" i="2"/>
  <c r="O13" i="2"/>
  <c r="J14" i="2"/>
  <c r="K14" i="2"/>
  <c r="L14" i="2"/>
  <c r="M14" i="2"/>
  <c r="N14" i="2"/>
  <c r="O14" i="2"/>
  <c r="J15" i="2"/>
  <c r="K15" i="2"/>
  <c r="L15" i="2"/>
  <c r="M15" i="2"/>
  <c r="N15" i="2"/>
  <c r="O15" i="2"/>
  <c r="J16" i="2"/>
  <c r="K16" i="2"/>
  <c r="L16" i="2"/>
  <c r="M16" i="2"/>
  <c r="N16" i="2"/>
  <c r="O16" i="2"/>
  <c r="J17" i="2"/>
  <c r="K17" i="2"/>
  <c r="L17" i="2"/>
  <c r="M17" i="2"/>
  <c r="N17" i="2"/>
  <c r="O17" i="2"/>
  <c r="J18" i="2"/>
  <c r="K18" i="2"/>
  <c r="L18" i="2"/>
  <c r="M18" i="2"/>
  <c r="N18" i="2"/>
  <c r="O18" i="2"/>
  <c r="J19" i="2"/>
  <c r="K19" i="2"/>
  <c r="L19" i="2"/>
  <c r="M19" i="2"/>
  <c r="N19" i="2"/>
  <c r="O19" i="2"/>
  <c r="J20" i="2"/>
  <c r="K20" i="2"/>
  <c r="L20" i="2"/>
  <c r="M20" i="2"/>
  <c r="N20" i="2"/>
  <c r="O20" i="2"/>
  <c r="J21" i="2"/>
  <c r="K21" i="2"/>
  <c r="L21" i="2"/>
  <c r="M21" i="2"/>
  <c r="N21" i="2"/>
  <c r="O21" i="2"/>
  <c r="J22" i="2"/>
  <c r="K22" i="2"/>
  <c r="L22" i="2"/>
  <c r="M22" i="2"/>
  <c r="N22" i="2"/>
  <c r="O22" i="2"/>
  <c r="J23" i="2"/>
  <c r="K23" i="2"/>
  <c r="L23" i="2"/>
  <c r="M23" i="2"/>
  <c r="N23" i="2"/>
  <c r="O23" i="2"/>
  <c r="K7" i="2"/>
  <c r="L7" i="2"/>
  <c r="M7" i="2"/>
  <c r="N7" i="2"/>
  <c r="O7" i="2"/>
  <c r="J7" i="2"/>
  <c r="C22" i="2"/>
  <c r="D22" i="2"/>
  <c r="D23" i="2" s="1"/>
  <c r="E22" i="2"/>
  <c r="E23" i="2" s="1"/>
  <c r="F22" i="2"/>
  <c r="F23" i="2" s="1"/>
  <c r="G22" i="2"/>
  <c r="G23" i="2" s="1"/>
  <c r="H22" i="2"/>
  <c r="C23" i="2"/>
  <c r="H23" i="2"/>
  <c r="B23" i="2"/>
  <c r="B2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D6" authorId="0" shapeId="0" xr:uid="{00000000-0006-0000-0000-000001000000}">
      <text>
        <r>
          <rPr>
            <sz val="9"/>
            <color rgb="FF000000"/>
            <rFont val="Tahoma"/>
            <family val="2"/>
          </rPr>
          <t xml:space="preserve">Til og med 2015 er fagskolenivået inkludert. Fagskolenivået omfatter utdanninger som bygger på videregående skole, men som ikke er godkjent som universitets- og høgskoleutdanning.
</t>
        </r>
      </text>
    </comment>
    <comment ref="E6" authorId="0" shapeId="0" xr:uid="{00000000-0006-0000-0000-000002000000}">
      <text>
        <r>
          <rPr>
            <sz val="9"/>
            <color rgb="FF000000"/>
            <rFont val="Tahoma"/>
            <family val="2"/>
          </rPr>
          <t xml:space="preserve">Inkluderer utdanninger som bygger på videregående skole, men som ikke er godkjent som universitets- og høgskoleutdanning.
</t>
        </r>
      </text>
    </comment>
    <comment ref="F6" authorId="0" shapeId="0" xr:uid="{00000000-0006-0000-0000-000003000000}">
      <text>
        <r>
          <rPr>
            <sz val="9"/>
            <color rgb="FF000000"/>
            <rFont val="Tahoma"/>
            <family val="2"/>
          </rPr>
          <t xml:space="preserve">Universitets- og høgskolenivå kort, omfatter høyere utdanning t.o.m. 4 år.
</t>
        </r>
      </text>
    </comment>
    <comment ref="G6" authorId="0" shapeId="0" xr:uid="{00000000-0006-0000-0000-000004000000}">
      <text>
        <r>
          <rPr>
            <sz val="9"/>
            <color rgb="FF000000"/>
            <rFont val="Tahoma"/>
            <family val="2"/>
          </rPr>
          <t xml:space="preserve">Universitets- og høgskolenivå lang, omfatter utdanninger på mer enn 4 år, samt forskerutdanning.
</t>
        </r>
      </text>
    </comment>
    <comment ref="K6" authorId="0" shapeId="0" xr:uid="{845CCBF5-7A1D-458D-994B-2FB675CFF0F8}">
      <text>
        <r>
          <rPr>
            <sz val="9"/>
            <color rgb="FF000000"/>
            <rFont val="Tahoma"/>
            <family val="2"/>
          </rPr>
          <t xml:space="preserve">Til og med 2015 er fagskolenivået inkludert. Fagskolenivået omfatter utdanninger som bygger på videregående skole, men som ikke er godkjent som universitets- og høgskoleutdanning.
</t>
        </r>
      </text>
    </comment>
    <comment ref="L6" authorId="0" shapeId="0" xr:uid="{01218CE0-6B16-4C85-9432-D2FA6E7E8790}">
      <text>
        <r>
          <rPr>
            <sz val="9"/>
            <color rgb="FF000000"/>
            <rFont val="Tahoma"/>
            <family val="2"/>
          </rPr>
          <t xml:space="preserve">Inkluderer utdanninger som bygger på videregående skole, men som ikke er godkjent som universitets- og høgskoleutdanning.
</t>
        </r>
      </text>
    </comment>
    <comment ref="M6" authorId="0" shapeId="0" xr:uid="{0587867E-4968-4DA2-9FC2-32BC9D07FEF2}">
      <text>
        <r>
          <rPr>
            <sz val="9"/>
            <color rgb="FF000000"/>
            <rFont val="Tahoma"/>
            <family val="2"/>
          </rPr>
          <t xml:space="preserve">Universitets- og høgskolenivå kort, omfatter høyere utdanning t.o.m. 4 år.
</t>
        </r>
      </text>
    </comment>
    <comment ref="N6" authorId="0" shapeId="0" xr:uid="{20793357-42A3-4F02-8CB5-FDAD9CC9AE6C}">
      <text>
        <r>
          <rPr>
            <sz val="9"/>
            <color rgb="FF000000"/>
            <rFont val="Tahoma"/>
            <family val="2"/>
          </rPr>
          <t xml:space="preserve">Universitets- og høgskolenivå lang, omfatter utdanninger på mer enn 4 år, samt forskerutdanning.
</t>
        </r>
      </text>
    </comment>
    <comment ref="A17" authorId="0" shapeId="0" xr:uid="{00000000-0006-0000-0000-000005000000}">
      <text>
        <r>
          <rPr>
            <sz val="9"/>
            <color rgb="FF000000"/>
            <rFont val="Tahoma"/>
            <family val="2"/>
          </rPr>
          <t xml:space="preserve">1.1.2019 ble kommunen 1567 Rindal flyttet fra Møre og Romsdal til Trøndelag. 1.1.2020 ble kommunen 1571 Halsa flyttet fra Møre og Romsdal til Trøndelag. 1.1.2020 ble kommunen 1444 Hornindal flyttet fra Sogn og Fjordane til Møre og Romsdal.
</t>
        </r>
      </text>
    </comment>
    <comment ref="A18" authorId="0" shapeId="0" xr:uid="{00000000-0006-0000-0000-000006000000}">
      <text>
        <r>
          <rPr>
            <sz val="9"/>
            <color rgb="FF000000"/>
            <rFont val="Tahoma"/>
            <family val="2"/>
          </rPr>
          <t xml:space="preserve">1.1.2019 ble kommunen 1567 Rindal flyttet fra Møre og Romsdal til Trøndelag. 1.1.2020 ble kommunen 1571 Halsa flyttet fra Møre og Romsdal til Trøndelag.
</t>
        </r>
      </text>
    </comment>
    <comment ref="A19" authorId="0" shapeId="0" xr:uid="{00000000-0006-0000-0000-000007000000}">
      <text>
        <r>
          <rPr>
            <sz val="9"/>
            <color rgb="FF000000"/>
            <rFont val="Tahoma"/>
            <family val="2"/>
          </rPr>
          <t xml:space="preserve">1.1.2020 ble kommunen 1852 Tjeldsund flyttet fra Nordland til Troms og Finnmark.
</t>
        </r>
      </text>
    </comment>
  </commentList>
</comments>
</file>

<file path=xl/sharedStrings.xml><?xml version="1.0" encoding="utf-8"?>
<sst xmlns="http://schemas.openxmlformats.org/spreadsheetml/2006/main" count="86" uniqueCount="70">
  <si>
    <t>09429: Personer 16 år og over, etter region, statistikkvariabel, år, kjønn og nivå</t>
  </si>
  <si>
    <t>Personer 16 år og over</t>
  </si>
  <si>
    <t>2024</t>
  </si>
  <si>
    <t>Begge kjønn</t>
  </si>
  <si>
    <t>Utdanningsnivå i alt</t>
  </si>
  <si>
    <t>Grunnskolenivå</t>
  </si>
  <si>
    <t>Videregående skolenivå</t>
  </si>
  <si>
    <t>Fagskolenivå</t>
  </si>
  <si>
    <t>Universitets- og høgskolenivå, kort</t>
  </si>
  <si>
    <t>Universitets- og høgskolenivå, lang</t>
  </si>
  <si>
    <t>Uoppgitt eller ingen fullført utdanning</t>
  </si>
  <si>
    <t>31 Østfold</t>
  </si>
  <si>
    <t>32 Akershus</t>
  </si>
  <si>
    <t>03 Oslo</t>
  </si>
  <si>
    <t>33 Buskerud</t>
  </si>
  <si>
    <t>34 Innlandet</t>
  </si>
  <si>
    <t>39 Vestfold</t>
  </si>
  <si>
    <t>40 Telemark</t>
  </si>
  <si>
    <t>42 Agder</t>
  </si>
  <si>
    <t>11 Rogaland</t>
  </si>
  <si>
    <t>46 Vestland</t>
  </si>
  <si>
    <t>15 Møre og Romsdal</t>
  </si>
  <si>
    <t>50 Trøndelag - Trööndelage</t>
  </si>
  <si>
    <t>18 Nordland - Nordlánnda</t>
  </si>
  <si>
    <t>55 Troms - Romsa - Tromssa</t>
  </si>
  <si>
    <t>56 Finnmark - Finnmárku - Finmarkku</t>
  </si>
  <si>
    <t>SSB mangler opplysninger om utdanningsnivå for mange innvandrere. Fra og med 2014 inneholder tall for utdanningsnivå beregnede verdier for denne gruppen. For mer informasjon se Om statistikken.</t>
  </si>
  <si>
    <t>For enkelte perioder er ikke tallene for grunnskole- og videregående skolenivå direkte sammenlignbare. Dette gjelder perioden frem til og med skoleåret 1974/75, perioden fra skoleåret 1975/76 frem til og med skoleåret 1994/95, og perioden fra og med 1995/96. For korte universitet- og høgskoleutdanninger er det et brudd i tidsserien før og etter 1998/99 (se Om statistikken på siden til &lt;a href='https://www.ssb.no/utdanning/utdanningsniva/statistikk/befolkningens-utdanningsniva#om-statistikken'&gt;Befolkningens utdanningsnivå - SSB&lt;/a&gt;).</t>
  </si>
  <si>
    <t>region:</t>
  </si>
  <si>
    <t>&lt;a href='https://www.ssb.no/offentlig-sektor/kommunekatalog/endringer-i-de-regionale-inndelingene' target='footnote'&gt;&lt;b&gt;Se liste over endringer i de regionale inndelingene.&lt;/b&gt;&lt;/a&gt; &lt;br&gt;&lt;br&gt;
&lt;a href='https://www.ssb.no/statbank/hvordan-bruke-statistikkbanken/statistikkbanktabeller-med-sammenslatte-tidsserier' target='footnote'&gt;Tabeller som bruker ny regioninndeling også for årene før 2024.&lt;/a&gt;</t>
  </si>
  <si>
    <t>Møre og Romsdal:</t>
  </si>
  <si>
    <t>1.1.2019 ble kommunen 1567 Rindal flyttet fra Møre og Romsdal til Trøndelag. 1.1.2020 ble kommunen 1571 Halsa flyttet fra Møre og Romsdal til Trøndelag. 1.1.2020 ble kommunen 1444 Hornindal flyttet fra Sogn og Fjordane til Møre og Romsdal.</t>
  </si>
  <si>
    <t>Trøndelag - Trööndelage:</t>
  </si>
  <si>
    <t>1.1.2019 ble kommunen 1567 Rindal flyttet fra Møre og Romsdal til Trøndelag. 1.1.2020 ble kommunen 1571 Halsa flyttet fra Møre og Romsdal til Trøndelag.</t>
  </si>
  <si>
    <t>Nordland - Nordlánnda:</t>
  </si>
  <si>
    <t>1.1.2020 ble kommunen 1852 Tjeldsund flyttet fra Nordland til Troms og Finnmark.</t>
  </si>
  <si>
    <t>nivå:</t>
  </si>
  <si>
    <t>Videregående skolenivå:</t>
  </si>
  <si>
    <t>Til og med 2015 er fagskolenivået inkludert. Fagskolenivået omfatter utdanninger som bygger på videregående skole, men som ikke er godkjent som universitets- og høgskoleutdanning.</t>
  </si>
  <si>
    <t>Fagskolenivå:</t>
  </si>
  <si>
    <t>Inkluderer utdanninger som bygger på videregående skole, men som ikke er godkjent som universitets- og høgskoleutdanning.</t>
  </si>
  <si>
    <t>Universitets- og høgskolenivå, kort:</t>
  </si>
  <si>
    <t>Universitets- og høgskolenivå kort, omfatter høyere utdanning t.o.m. 4 år.</t>
  </si>
  <si>
    <t>Universitets- og høgskolenivå, lang:</t>
  </si>
  <si>
    <t>Universitets- og høgskolenivå lang, omfatter utdanninger på mer enn 4 år, samt forskerutdanning.</t>
  </si>
  <si>
    <t>Sist endret:</t>
  </si>
  <si>
    <t>Personer 16 år og over:</t>
  </si>
  <si>
    <t>20250611 08:00</t>
  </si>
  <si>
    <t>Kilde:</t>
  </si>
  <si>
    <t>Statistisk sentralbyrå</t>
  </si>
  <si>
    <t>Kontakt:</t>
  </si>
  <si>
    <t>Anne Marie Rustad Holseter, Statistisk sentralbyrå</t>
  </si>
  <si>
    <t xml:space="preserve"> +47 934 59 835</t>
  </si>
  <si>
    <t>amr@ssb.no</t>
  </si>
  <si>
    <t>Andrine Stengrundet, Statistisk sentralbyrå</t>
  </si>
  <si>
    <t xml:space="preserve"> +47 95 48 60 28</t>
  </si>
  <si>
    <t>det@ssb.no</t>
  </si>
  <si>
    <t>Måleenhet:</t>
  </si>
  <si>
    <t>personer</t>
  </si>
  <si>
    <t>Målemetode:</t>
  </si>
  <si>
    <t>Situasjon (tidspunkt)</t>
  </si>
  <si>
    <t>Referansetid:</t>
  </si>
  <si>
    <t>1.10</t>
  </si>
  <si>
    <t>Offisiell statistikk</t>
  </si>
  <si>
    <t>Database:</t>
  </si>
  <si>
    <t>Ekstern PRODUKSJON</t>
  </si>
  <si>
    <t>Intern referansekode:</t>
  </si>
  <si>
    <t>Personer</t>
  </si>
  <si>
    <t>Landet</t>
  </si>
  <si>
    <t>Landet uten oslo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</si>
</sst>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
  </numFmts>
  <fonts count="5" x14ac:knownFonts="1">
    <font>
      <sz val="11"/>
      <color rgb="FF000000"/>
      <name val="Calibri"/>
      <family val="2"/>
    </font>
    <font>
      <b/>
      <sz val="14"/>
      <color rgb="FF000000"/>
      <name val="Calibri"/>
      <family val="2"/>
    </font>
    <font>
      <b/>
      <sz val="11"/>
      <color rgb="FF000000"/>
      <name val="Calibri"/>
      <family val="2"/>
    </font>
    <font>
      <sz val="9"/>
      <color rgb="FF000000"/>
      <name val="Tahoma"/>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pplyBorder="0"/>
    <xf numFmtId="9" fontId="4" fillId="0" borderId="0" applyFont="0" applyFill="0" applyBorder="0" applyAlignment="0" applyProtection="0"/>
  </cellStyleXfs>
  <cellXfs count="11">
    <xf numFmtId="0" fontId="0" fillId="0" borderId="0" xfId="0"/>
    <xf numFmtId="0" fontId="1" fillId="0" borderId="0" xfId="0" applyFont="1"/>
    <xf numFmtId="0" fontId="2" fillId="0" borderId="0" xfId="0" applyFont="1"/>
    <xf numFmtId="1" fontId="0" fillId="0" borderId="0" xfId="0" applyNumberFormat="1"/>
    <xf numFmtId="0" fontId="2" fillId="2" borderId="0" xfId="0" applyFont="1" applyFill="1"/>
    <xf numFmtId="1" fontId="0" fillId="2" borderId="0" xfId="0" applyNumberFormat="1" applyFill="1"/>
    <xf numFmtId="0" fontId="0" fillId="2" borderId="0" xfId="0" applyFill="1"/>
    <xf numFmtId="164" fontId="0" fillId="0" borderId="0" xfId="1" applyNumberFormat="1" applyFont="1"/>
    <xf numFmtId="164" fontId="0" fillId="0" borderId="0" xfId="0" applyNumberFormat="1"/>
    <xf numFmtId="164" fontId="0" fillId="2" borderId="0" xfId="1" applyNumberFormat="1" applyFont="1" applyFill="1"/>
    <xf numFmtId="164" fontId="0" fillId="2" borderId="0" xfId="0" applyNumberFormat="1" applyFill="1"/>
  </cellXfs>
  <cellStyles count="2">
    <cellStyle name="Normal" xfId="0" builtinId="0"/>
    <cellStyle name="Pros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11"/>
  <sheetViews>
    <sheetView tabSelected="1" workbookViewId="0">
      <selection activeCell="P22" sqref="P22:R23"/>
    </sheetView>
  </sheetViews>
  <sheetFormatPr baseColWidth="10" defaultColWidth="9.140625" defaultRowHeight="15" x14ac:dyDescent="0.25"/>
  <cols>
    <col min="1" max="10" width="9.140625" customWidth="1"/>
  </cols>
  <sheetData>
    <row r="1" spans="1:18" ht="18.75" x14ac:dyDescent="0.3">
      <c r="A1" s="1" t="s">
        <v>0</v>
      </c>
    </row>
    <row r="3" spans="1:18" x14ac:dyDescent="0.25">
      <c r="B3" s="2" t="s">
        <v>1</v>
      </c>
    </row>
    <row r="4" spans="1:18" x14ac:dyDescent="0.25">
      <c r="B4" s="2" t="s">
        <v>2</v>
      </c>
    </row>
    <row r="5" spans="1:18" x14ac:dyDescent="0.25">
      <c r="B5" s="2" t="s">
        <v>3</v>
      </c>
    </row>
    <row r="6" spans="1:18" x14ac:dyDescent="0.25">
      <c r="B6" s="2" t="s">
        <v>4</v>
      </c>
      <c r="C6" s="2" t="s">
        <v>5</v>
      </c>
      <c r="D6" s="2" t="s">
        <v>6</v>
      </c>
      <c r="E6" s="2" t="s">
        <v>7</v>
      </c>
      <c r="F6" s="2" t="s">
        <v>8</v>
      </c>
      <c r="G6" s="2" t="s">
        <v>9</v>
      </c>
      <c r="H6" s="2" t="s">
        <v>10</v>
      </c>
      <c r="J6" s="2" t="s">
        <v>5</v>
      </c>
      <c r="K6" s="2" t="s">
        <v>6</v>
      </c>
      <c r="L6" s="2" t="s">
        <v>7</v>
      </c>
      <c r="M6" s="2" t="s">
        <v>8</v>
      </c>
      <c r="N6" s="2" t="s">
        <v>9</v>
      </c>
      <c r="O6" s="2" t="s">
        <v>10</v>
      </c>
    </row>
    <row r="7" spans="1:18" x14ac:dyDescent="0.25">
      <c r="A7" s="2" t="s">
        <v>11</v>
      </c>
      <c r="B7" s="3">
        <v>261836</v>
      </c>
      <c r="C7" s="3">
        <v>73454</v>
      </c>
      <c r="D7" s="3">
        <v>100363</v>
      </c>
      <c r="E7" s="3">
        <v>8167</v>
      </c>
      <c r="F7" s="3">
        <v>59018</v>
      </c>
      <c r="G7" s="3">
        <v>19281</v>
      </c>
      <c r="H7" s="3">
        <v>1553</v>
      </c>
      <c r="J7" s="7">
        <f>C7/$B7</f>
        <v>0.28053438029911854</v>
      </c>
      <c r="K7" s="7">
        <f t="shared" ref="K7:O7" si="0">D7/$B7</f>
        <v>0.38330481675552636</v>
      </c>
      <c r="L7" s="7">
        <f t="shared" si="0"/>
        <v>3.119128003788631E-2</v>
      </c>
      <c r="M7" s="7">
        <f t="shared" si="0"/>
        <v>0.22540063245695779</v>
      </c>
      <c r="N7" s="7">
        <f t="shared" si="0"/>
        <v>7.3637696878962405E-2</v>
      </c>
      <c r="O7" s="7">
        <f t="shared" si="0"/>
        <v>5.9311935715486031E-3</v>
      </c>
      <c r="P7" s="8">
        <f>J7+O7</f>
        <v>0.28646557387066712</v>
      </c>
      <c r="Q7" s="8">
        <f>K7+L7</f>
        <v>0.41449609679341265</v>
      </c>
      <c r="R7" s="8">
        <f>M7+N7</f>
        <v>0.29903832933592023</v>
      </c>
    </row>
    <row r="8" spans="1:18" x14ac:dyDescent="0.25">
      <c r="A8" s="2" t="s">
        <v>12</v>
      </c>
      <c r="B8" s="3">
        <v>599536</v>
      </c>
      <c r="C8" s="3">
        <v>133533</v>
      </c>
      <c r="D8" s="3">
        <v>197874</v>
      </c>
      <c r="E8" s="3">
        <v>17637</v>
      </c>
      <c r="F8" s="3">
        <v>160086</v>
      </c>
      <c r="G8" s="3">
        <v>87145</v>
      </c>
      <c r="H8" s="3">
        <v>3261</v>
      </c>
      <c r="J8" s="7">
        <f t="shared" ref="J8:J23" si="1">C8/$B8</f>
        <v>0.22272724240078995</v>
      </c>
      <c r="K8" s="7">
        <f t="shared" ref="K8:K23" si="2">D8/$B8</f>
        <v>0.33004523498171917</v>
      </c>
      <c r="L8" s="7">
        <f t="shared" ref="L8:L23" si="3">E8/$B8</f>
        <v>2.9417749726455125E-2</v>
      </c>
      <c r="M8" s="7">
        <f t="shared" ref="M8:M23" si="4">F8/$B8</f>
        <v>0.26701649275439671</v>
      </c>
      <c r="N8" s="7">
        <f t="shared" ref="N8:N23" si="5">G8/$B8</f>
        <v>0.14535407381708521</v>
      </c>
      <c r="O8" s="7">
        <f t="shared" ref="O8:O23" si="6">H8/$B8</f>
        <v>5.4392063195537882E-3</v>
      </c>
      <c r="P8" s="8">
        <f t="shared" ref="P8:P23" si="7">J8+O8</f>
        <v>0.22816644872034375</v>
      </c>
      <c r="Q8" s="8">
        <f t="shared" ref="Q8:Q23" si="8">K8+L8</f>
        <v>0.35946298470817428</v>
      </c>
      <c r="R8" s="8">
        <f>M8+N8</f>
        <v>0.41237056657148191</v>
      </c>
    </row>
    <row r="9" spans="1:18" x14ac:dyDescent="0.25">
      <c r="A9" s="2" t="s">
        <v>13</v>
      </c>
      <c r="B9" s="3">
        <v>607167</v>
      </c>
      <c r="C9" s="3">
        <v>109170</v>
      </c>
      <c r="D9" s="3">
        <v>139773</v>
      </c>
      <c r="E9" s="3">
        <v>13587</v>
      </c>
      <c r="F9" s="3">
        <v>189397</v>
      </c>
      <c r="G9" s="3">
        <v>149876</v>
      </c>
      <c r="H9" s="3">
        <v>5364</v>
      </c>
      <c r="J9" s="7">
        <f t="shared" si="1"/>
        <v>0.17980226198064125</v>
      </c>
      <c r="K9" s="7">
        <f t="shared" si="2"/>
        <v>0.23020519889914967</v>
      </c>
      <c r="L9" s="7">
        <f t="shared" si="3"/>
        <v>2.2377698392699208E-2</v>
      </c>
      <c r="M9" s="7">
        <f t="shared" si="4"/>
        <v>0.31193559597277193</v>
      </c>
      <c r="N9" s="7">
        <f t="shared" si="5"/>
        <v>0.24684477252551604</v>
      </c>
      <c r="O9" s="7">
        <f t="shared" si="6"/>
        <v>8.8344722292219447E-3</v>
      </c>
      <c r="P9" s="8">
        <f t="shared" si="7"/>
        <v>0.18863673420986321</v>
      </c>
      <c r="Q9" s="8">
        <f t="shared" si="8"/>
        <v>0.25258289729184891</v>
      </c>
      <c r="R9" s="8">
        <f>M9+N9</f>
        <v>0.55878036849828794</v>
      </c>
    </row>
    <row r="10" spans="1:18" x14ac:dyDescent="0.25">
      <c r="A10" s="2" t="s">
        <v>14</v>
      </c>
      <c r="B10" s="3">
        <v>225957</v>
      </c>
      <c r="C10" s="3">
        <v>58072</v>
      </c>
      <c r="D10" s="3">
        <v>84157</v>
      </c>
      <c r="E10" s="3">
        <v>7725</v>
      </c>
      <c r="F10" s="3">
        <v>53481</v>
      </c>
      <c r="G10" s="3">
        <v>21276</v>
      </c>
      <c r="H10" s="3">
        <v>1246</v>
      </c>
      <c r="J10" s="7">
        <f t="shared" si="1"/>
        <v>0.25700465132746497</v>
      </c>
      <c r="K10" s="7">
        <f t="shared" si="2"/>
        <v>0.37244696999871657</v>
      </c>
      <c r="L10" s="7">
        <f t="shared" si="3"/>
        <v>3.4187920710577677E-2</v>
      </c>
      <c r="M10" s="7">
        <f t="shared" si="4"/>
        <v>0.23668662621649253</v>
      </c>
      <c r="N10" s="7">
        <f t="shared" si="5"/>
        <v>9.4159508225016258E-2</v>
      </c>
      <c r="O10" s="7">
        <f t="shared" si="6"/>
        <v>5.5143235217320107E-3</v>
      </c>
      <c r="P10" s="8">
        <f t="shared" si="7"/>
        <v>0.26251897484919701</v>
      </c>
      <c r="Q10" s="8">
        <f t="shared" si="8"/>
        <v>0.40663489070929426</v>
      </c>
      <c r="R10" s="8">
        <f>M10+N10</f>
        <v>0.33084613444150879</v>
      </c>
    </row>
    <row r="11" spans="1:18" x14ac:dyDescent="0.25">
      <c r="A11" s="2" t="s">
        <v>15</v>
      </c>
      <c r="B11" s="3">
        <v>319233</v>
      </c>
      <c r="C11" s="3">
        <v>84353</v>
      </c>
      <c r="D11" s="3">
        <v>127852</v>
      </c>
      <c r="E11" s="3">
        <v>10524</v>
      </c>
      <c r="F11" s="3">
        <v>71441</v>
      </c>
      <c r="G11" s="3">
        <v>23550</v>
      </c>
      <c r="H11" s="3">
        <v>1513</v>
      </c>
      <c r="J11" s="7">
        <f t="shared" si="1"/>
        <v>0.26423646678131646</v>
      </c>
      <c r="K11" s="7">
        <f t="shared" si="2"/>
        <v>0.40049744230702966</v>
      </c>
      <c r="L11" s="7">
        <f t="shared" si="3"/>
        <v>3.2966516619522421E-2</v>
      </c>
      <c r="M11" s="7">
        <f t="shared" si="4"/>
        <v>0.22378952050696513</v>
      </c>
      <c r="N11" s="7">
        <f t="shared" si="5"/>
        <v>7.3770568832169606E-2</v>
      </c>
      <c r="O11" s="7">
        <f t="shared" si="6"/>
        <v>4.7394849529967141E-3</v>
      </c>
      <c r="P11" s="8">
        <f t="shared" si="7"/>
        <v>0.26897595173431316</v>
      </c>
      <c r="Q11" s="8">
        <f t="shared" si="8"/>
        <v>0.4334639589265521</v>
      </c>
      <c r="R11" s="8">
        <f>M11+N11</f>
        <v>0.29756008933913475</v>
      </c>
    </row>
    <row r="12" spans="1:18" x14ac:dyDescent="0.25">
      <c r="A12" s="4" t="s">
        <v>16</v>
      </c>
      <c r="B12" s="5">
        <v>215090</v>
      </c>
      <c r="C12" s="5">
        <v>51123</v>
      </c>
      <c r="D12" s="5">
        <v>81131</v>
      </c>
      <c r="E12" s="5">
        <v>7947</v>
      </c>
      <c r="F12" s="5">
        <v>54246</v>
      </c>
      <c r="G12" s="5">
        <v>19541</v>
      </c>
      <c r="H12" s="5">
        <v>1102</v>
      </c>
      <c r="I12" s="6"/>
      <c r="J12" s="9">
        <f t="shared" si="1"/>
        <v>0.23768190059974895</v>
      </c>
      <c r="K12" s="9">
        <f t="shared" si="2"/>
        <v>0.37719559254265655</v>
      </c>
      <c r="L12" s="9">
        <f t="shared" si="3"/>
        <v>3.6947324375842673E-2</v>
      </c>
      <c r="M12" s="9">
        <f t="shared" si="4"/>
        <v>0.25220140406341529</v>
      </c>
      <c r="N12" s="9">
        <f t="shared" si="5"/>
        <v>9.085034171742061E-2</v>
      </c>
      <c r="O12" s="9">
        <f t="shared" si="6"/>
        <v>5.1234367009158959E-3</v>
      </c>
      <c r="P12" s="10">
        <f t="shared" si="7"/>
        <v>0.24280533730066484</v>
      </c>
      <c r="Q12" s="10">
        <f t="shared" si="8"/>
        <v>0.41414291691849925</v>
      </c>
      <c r="R12" s="10">
        <f>M12+N12</f>
        <v>0.34305174578083591</v>
      </c>
    </row>
    <row r="13" spans="1:18" x14ac:dyDescent="0.25">
      <c r="A13" s="2" t="s">
        <v>17</v>
      </c>
      <c r="B13" s="3">
        <v>149093</v>
      </c>
      <c r="C13" s="3">
        <v>38030</v>
      </c>
      <c r="D13" s="3">
        <v>59328</v>
      </c>
      <c r="E13" s="3">
        <v>5417</v>
      </c>
      <c r="F13" s="3">
        <v>34272</v>
      </c>
      <c r="G13" s="3">
        <v>11348</v>
      </c>
      <c r="H13" s="3">
        <v>698</v>
      </c>
      <c r="J13" s="7">
        <f t="shared" si="1"/>
        <v>0.25507569101165045</v>
      </c>
      <c r="K13" s="7">
        <f t="shared" si="2"/>
        <v>0.39792612664578486</v>
      </c>
      <c r="L13" s="7">
        <f t="shared" si="3"/>
        <v>3.633302703681595E-2</v>
      </c>
      <c r="M13" s="7">
        <f t="shared" si="4"/>
        <v>0.22986994694586602</v>
      </c>
      <c r="N13" s="7">
        <f t="shared" si="5"/>
        <v>7.6113566699979207E-2</v>
      </c>
      <c r="O13" s="7">
        <f t="shared" si="6"/>
        <v>4.6816416599035505E-3</v>
      </c>
      <c r="P13" s="8">
        <f t="shared" si="7"/>
        <v>0.25975733267155399</v>
      </c>
      <c r="Q13" s="8">
        <f t="shared" si="8"/>
        <v>0.43425915368260082</v>
      </c>
      <c r="R13" s="8">
        <f>M13+N13</f>
        <v>0.3059835136458452</v>
      </c>
    </row>
    <row r="14" spans="1:18" x14ac:dyDescent="0.25">
      <c r="A14" s="2" t="s">
        <v>18</v>
      </c>
      <c r="B14" s="3">
        <v>264231</v>
      </c>
      <c r="C14" s="3">
        <v>60951</v>
      </c>
      <c r="D14" s="3">
        <v>103319</v>
      </c>
      <c r="E14" s="3">
        <v>9992</v>
      </c>
      <c r="F14" s="3">
        <v>64092</v>
      </c>
      <c r="G14" s="3">
        <v>24658</v>
      </c>
      <c r="H14" s="3">
        <v>1219</v>
      </c>
      <c r="J14" s="7">
        <f t="shared" si="1"/>
        <v>0.23067316098413887</v>
      </c>
      <c r="K14" s="7">
        <f t="shared" si="2"/>
        <v>0.3910177079903569</v>
      </c>
      <c r="L14" s="7">
        <f t="shared" si="3"/>
        <v>3.7815396376655278E-2</v>
      </c>
      <c r="M14" s="7">
        <f t="shared" si="4"/>
        <v>0.24256048684673637</v>
      </c>
      <c r="N14" s="7">
        <f t="shared" si="5"/>
        <v>9.3319860273775604E-2</v>
      </c>
      <c r="O14" s="7">
        <f t="shared" si="6"/>
        <v>4.613387528336948E-3</v>
      </c>
      <c r="P14" s="8">
        <f t="shared" si="7"/>
        <v>0.23528654851247582</v>
      </c>
      <c r="Q14" s="8">
        <f t="shared" si="8"/>
        <v>0.42883310436701216</v>
      </c>
      <c r="R14" s="8">
        <f>M14+N14</f>
        <v>0.33588034712051196</v>
      </c>
    </row>
    <row r="15" spans="1:18" x14ac:dyDescent="0.25">
      <c r="A15" s="2" t="s">
        <v>19</v>
      </c>
      <c r="B15" s="3">
        <v>406144</v>
      </c>
      <c r="C15" s="3">
        <v>90285</v>
      </c>
      <c r="D15" s="3">
        <v>150849</v>
      </c>
      <c r="E15" s="3">
        <v>15276</v>
      </c>
      <c r="F15" s="3">
        <v>97542</v>
      </c>
      <c r="G15" s="3">
        <v>50351</v>
      </c>
      <c r="H15" s="3">
        <v>1841</v>
      </c>
      <c r="J15" s="7">
        <f t="shared" si="1"/>
        <v>0.22229800267885283</v>
      </c>
      <c r="K15" s="7">
        <f t="shared" si="2"/>
        <v>0.37141752678852819</v>
      </c>
      <c r="L15" s="7">
        <f t="shared" si="3"/>
        <v>3.7612275449101798E-2</v>
      </c>
      <c r="M15" s="7">
        <f t="shared" si="4"/>
        <v>0.2401660494799874</v>
      </c>
      <c r="N15" s="7">
        <f t="shared" si="5"/>
        <v>0.12397327056413489</v>
      </c>
      <c r="O15" s="7">
        <f t="shared" si="6"/>
        <v>4.532875039394894E-3</v>
      </c>
      <c r="P15" s="8">
        <f t="shared" si="7"/>
        <v>0.22683087771824773</v>
      </c>
      <c r="Q15" s="8">
        <f t="shared" si="8"/>
        <v>0.40902980223762997</v>
      </c>
      <c r="R15" s="8">
        <f>M15+N15</f>
        <v>0.36413932004412231</v>
      </c>
    </row>
    <row r="16" spans="1:18" x14ac:dyDescent="0.25">
      <c r="A16" s="2" t="s">
        <v>20</v>
      </c>
      <c r="B16" s="3">
        <v>539384</v>
      </c>
      <c r="C16" s="3">
        <v>115859</v>
      </c>
      <c r="D16" s="3">
        <v>199647</v>
      </c>
      <c r="E16" s="3">
        <v>20360</v>
      </c>
      <c r="F16" s="3">
        <v>137403</v>
      </c>
      <c r="G16" s="3">
        <v>64065</v>
      </c>
      <c r="H16" s="3">
        <v>2050</v>
      </c>
      <c r="J16" s="7">
        <f t="shared" si="1"/>
        <v>0.21479873336991828</v>
      </c>
      <c r="K16" s="7">
        <f t="shared" si="2"/>
        <v>0.37013889918870413</v>
      </c>
      <c r="L16" s="7">
        <f t="shared" si="3"/>
        <v>3.7746762974059295E-2</v>
      </c>
      <c r="M16" s="7">
        <f t="shared" si="4"/>
        <v>0.25474059297272444</v>
      </c>
      <c r="N16" s="7">
        <f t="shared" si="5"/>
        <v>0.11877437966272637</v>
      </c>
      <c r="O16" s="7">
        <f t="shared" si="6"/>
        <v>3.8006318318674634E-3</v>
      </c>
      <c r="P16" s="8">
        <f t="shared" si="7"/>
        <v>0.21859936520178574</v>
      </c>
      <c r="Q16" s="8">
        <f t="shared" si="8"/>
        <v>0.40788566216276345</v>
      </c>
      <c r="R16" s="8">
        <f>M16+N16</f>
        <v>0.3735149726354508</v>
      </c>
    </row>
    <row r="17" spans="1:18" x14ac:dyDescent="0.25">
      <c r="A17" s="2" t="s">
        <v>21</v>
      </c>
      <c r="B17" s="3">
        <v>225142</v>
      </c>
      <c r="C17" s="3">
        <v>53349</v>
      </c>
      <c r="D17" s="3">
        <v>89394</v>
      </c>
      <c r="E17" s="3">
        <v>9617</v>
      </c>
      <c r="F17" s="3">
        <v>54233</v>
      </c>
      <c r="G17" s="3">
        <v>17654</v>
      </c>
      <c r="H17" s="3">
        <v>895</v>
      </c>
      <c r="J17" s="7">
        <f t="shared" si="1"/>
        <v>0.2369571203951284</v>
      </c>
      <c r="K17" s="7">
        <f t="shared" si="2"/>
        <v>0.39705608016274174</v>
      </c>
      <c r="L17" s="7">
        <f t="shared" si="3"/>
        <v>4.2715264144406642E-2</v>
      </c>
      <c r="M17" s="7">
        <f t="shared" si="4"/>
        <v>0.2408835312824795</v>
      </c>
      <c r="N17" s="7">
        <f t="shared" si="5"/>
        <v>7.8412735073864495E-2</v>
      </c>
      <c r="O17" s="7">
        <f t="shared" si="6"/>
        <v>3.9752689413792182E-3</v>
      </c>
      <c r="P17" s="8">
        <f t="shared" si="7"/>
        <v>0.24093238933650762</v>
      </c>
      <c r="Q17" s="8">
        <f t="shared" si="8"/>
        <v>0.43977134430714837</v>
      </c>
      <c r="R17" s="8">
        <f>M17+N17</f>
        <v>0.31929626635634401</v>
      </c>
    </row>
    <row r="18" spans="1:18" x14ac:dyDescent="0.25">
      <c r="A18" s="2" t="s">
        <v>22</v>
      </c>
      <c r="B18" s="3">
        <v>403427</v>
      </c>
      <c r="C18" s="3">
        <v>87600</v>
      </c>
      <c r="D18" s="3">
        <v>152242</v>
      </c>
      <c r="E18" s="3">
        <v>12398</v>
      </c>
      <c r="F18" s="3">
        <v>100371</v>
      </c>
      <c r="G18" s="3">
        <v>49581</v>
      </c>
      <c r="H18" s="3">
        <v>1235</v>
      </c>
      <c r="J18" s="7">
        <f t="shared" si="1"/>
        <v>0.21713965599724361</v>
      </c>
      <c r="K18" s="7">
        <f t="shared" si="2"/>
        <v>0.37737186653347443</v>
      </c>
      <c r="L18" s="7">
        <f t="shared" si="3"/>
        <v>3.0731706107920392E-2</v>
      </c>
      <c r="M18" s="7">
        <f t="shared" si="4"/>
        <v>0.2487959407773897</v>
      </c>
      <c r="N18" s="7">
        <f t="shared" si="5"/>
        <v>0.1228995580365221</v>
      </c>
      <c r="O18" s="7">
        <f t="shared" si="6"/>
        <v>3.0612725474497243E-3</v>
      </c>
      <c r="P18" s="8">
        <f t="shared" si="7"/>
        <v>0.22020092854469334</v>
      </c>
      <c r="Q18" s="8">
        <f t="shared" si="8"/>
        <v>0.40810357264139485</v>
      </c>
      <c r="R18" s="8">
        <f>M18+N18</f>
        <v>0.37169549881391178</v>
      </c>
    </row>
    <row r="19" spans="1:18" x14ac:dyDescent="0.25">
      <c r="A19" s="2" t="s">
        <v>23</v>
      </c>
      <c r="B19" s="3">
        <v>204454</v>
      </c>
      <c r="C19" s="3">
        <v>54446</v>
      </c>
      <c r="D19" s="3">
        <v>79603</v>
      </c>
      <c r="E19" s="3">
        <v>7219</v>
      </c>
      <c r="F19" s="3">
        <v>46065</v>
      </c>
      <c r="G19" s="3">
        <v>16342</v>
      </c>
      <c r="H19" s="3">
        <v>779</v>
      </c>
      <c r="J19" s="7">
        <f t="shared" si="1"/>
        <v>0.26629950991421053</v>
      </c>
      <c r="K19" s="7">
        <f t="shared" si="2"/>
        <v>0.38934430238586676</v>
      </c>
      <c r="L19" s="7">
        <f t="shared" si="3"/>
        <v>3.5308675790153288E-2</v>
      </c>
      <c r="M19" s="7">
        <f t="shared" si="4"/>
        <v>0.22530740411046005</v>
      </c>
      <c r="N19" s="7">
        <f t="shared" si="5"/>
        <v>7.9929959795357386E-2</v>
      </c>
      <c r="O19" s="7">
        <f t="shared" si="6"/>
        <v>3.8101480039519891E-3</v>
      </c>
      <c r="P19" s="8">
        <f t="shared" si="7"/>
        <v>0.27010965791816249</v>
      </c>
      <c r="Q19" s="8">
        <f t="shared" si="8"/>
        <v>0.42465297817602005</v>
      </c>
      <c r="R19" s="8">
        <f>M19+N19</f>
        <v>0.30523736390581746</v>
      </c>
    </row>
    <row r="20" spans="1:18" x14ac:dyDescent="0.25">
      <c r="A20" s="2" t="s">
        <v>24</v>
      </c>
      <c r="B20" s="3">
        <v>143426</v>
      </c>
      <c r="C20" s="3">
        <v>35089</v>
      </c>
      <c r="D20" s="3">
        <v>50323</v>
      </c>
      <c r="E20" s="3">
        <v>4967</v>
      </c>
      <c r="F20" s="3">
        <v>34594</v>
      </c>
      <c r="G20" s="3">
        <v>17938</v>
      </c>
      <c r="H20" s="3">
        <v>515</v>
      </c>
      <c r="J20" s="7">
        <f t="shared" si="1"/>
        <v>0.24464880844477291</v>
      </c>
      <c r="K20" s="7">
        <f t="shared" si="2"/>
        <v>0.3508638601090458</v>
      </c>
      <c r="L20" s="7">
        <f t="shared" si="3"/>
        <v>3.4631098963925647E-2</v>
      </c>
      <c r="M20" s="7">
        <f t="shared" si="4"/>
        <v>0.24119755135052223</v>
      </c>
      <c r="N20" s="7">
        <f t="shared" si="5"/>
        <v>0.1250679793064019</v>
      </c>
      <c r="O20" s="7">
        <f t="shared" si="6"/>
        <v>3.5907018253315296E-3</v>
      </c>
      <c r="P20" s="8">
        <f t="shared" si="7"/>
        <v>0.24823951027010444</v>
      </c>
      <c r="Q20" s="8">
        <f t="shared" si="8"/>
        <v>0.38549495907297143</v>
      </c>
      <c r="R20" s="8">
        <f>M20+N20</f>
        <v>0.36626553065692413</v>
      </c>
    </row>
    <row r="21" spans="1:18" x14ac:dyDescent="0.25">
      <c r="A21" s="2" t="s">
        <v>25</v>
      </c>
      <c r="B21" s="3">
        <v>62882</v>
      </c>
      <c r="C21" s="3">
        <v>18071</v>
      </c>
      <c r="D21" s="3">
        <v>22623</v>
      </c>
      <c r="E21" s="3">
        <v>2327</v>
      </c>
      <c r="F21" s="3">
        <v>14545</v>
      </c>
      <c r="G21" s="3">
        <v>4968</v>
      </c>
      <c r="H21" s="3">
        <v>348</v>
      </c>
      <c r="J21" s="7">
        <f t="shared" si="1"/>
        <v>0.28737953627429152</v>
      </c>
      <c r="K21" s="7">
        <f t="shared" si="2"/>
        <v>0.35976909131388951</v>
      </c>
      <c r="L21" s="7">
        <f t="shared" si="3"/>
        <v>3.7005820425558986E-2</v>
      </c>
      <c r="M21" s="7">
        <f t="shared" si="4"/>
        <v>0.2313062561623358</v>
      </c>
      <c r="N21" s="7">
        <f t="shared" si="5"/>
        <v>7.9005120702267742E-2</v>
      </c>
      <c r="O21" s="7">
        <f t="shared" si="6"/>
        <v>5.5341751216564355E-3</v>
      </c>
      <c r="P21" s="8">
        <f t="shared" si="7"/>
        <v>0.29291371139594796</v>
      </c>
      <c r="Q21" s="8">
        <f t="shared" si="8"/>
        <v>0.39677491173944851</v>
      </c>
      <c r="R21" s="8">
        <f>M21+N21</f>
        <v>0.31031137686460353</v>
      </c>
    </row>
    <row r="22" spans="1:18" x14ac:dyDescent="0.25">
      <c r="A22" s="2" t="s">
        <v>68</v>
      </c>
      <c r="B22" s="3">
        <f>SUM(B7:B21)</f>
        <v>4627002</v>
      </c>
      <c r="C22" s="3">
        <f t="shared" ref="C22:H22" si="9">SUM(C7:C21)</f>
        <v>1063385</v>
      </c>
      <c r="D22" s="3">
        <f t="shared" si="9"/>
        <v>1638478</v>
      </c>
      <c r="E22" s="3">
        <f t="shared" si="9"/>
        <v>153160</v>
      </c>
      <c r="F22" s="3">
        <f t="shared" si="9"/>
        <v>1170786</v>
      </c>
      <c r="G22" s="3">
        <f t="shared" si="9"/>
        <v>577574</v>
      </c>
      <c r="H22" s="3">
        <f t="shared" si="9"/>
        <v>23619</v>
      </c>
      <c r="J22" s="7">
        <f t="shared" si="1"/>
        <v>0.22982159938552005</v>
      </c>
      <c r="K22" s="7">
        <f t="shared" si="2"/>
        <v>0.35411223077059401</v>
      </c>
      <c r="L22" s="7">
        <f t="shared" si="3"/>
        <v>3.3101347265464764E-2</v>
      </c>
      <c r="M22" s="7">
        <f t="shared" si="4"/>
        <v>0.25303338965489963</v>
      </c>
      <c r="N22" s="7">
        <f t="shared" si="5"/>
        <v>0.12482683171522295</v>
      </c>
      <c r="O22" s="7">
        <f t="shared" si="6"/>
        <v>5.1046012082985913E-3</v>
      </c>
      <c r="P22" s="10">
        <f t="shared" si="7"/>
        <v>0.23492620059381863</v>
      </c>
      <c r="Q22" s="10">
        <f t="shared" si="8"/>
        <v>0.38721357803605877</v>
      </c>
      <c r="R22" s="10">
        <f>M22+N22</f>
        <v>0.3778602213701226</v>
      </c>
    </row>
    <row r="23" spans="1:18" x14ac:dyDescent="0.25">
      <c r="A23" s="2" t="s">
        <v>69</v>
      </c>
      <c r="B23" s="3">
        <f>B22-B9</f>
        <v>4019835</v>
      </c>
      <c r="C23" s="3">
        <f t="shared" ref="C23:H23" si="10">C22-C9</f>
        <v>954215</v>
      </c>
      <c r="D23" s="3">
        <f t="shared" si="10"/>
        <v>1498705</v>
      </c>
      <c r="E23" s="3">
        <f t="shared" si="10"/>
        <v>139573</v>
      </c>
      <c r="F23" s="3">
        <f t="shared" si="10"/>
        <v>981389</v>
      </c>
      <c r="G23" s="3">
        <f t="shared" si="10"/>
        <v>427698</v>
      </c>
      <c r="H23" s="3">
        <f t="shared" si="10"/>
        <v>18255</v>
      </c>
      <c r="J23" s="7">
        <f t="shared" si="1"/>
        <v>0.23737665849468945</v>
      </c>
      <c r="K23" s="7">
        <f t="shared" si="2"/>
        <v>0.37282749167565338</v>
      </c>
      <c r="L23" s="7">
        <f t="shared" si="3"/>
        <v>3.4721076860119882E-2</v>
      </c>
      <c r="M23" s="7">
        <f t="shared" si="4"/>
        <v>0.24413663744904954</v>
      </c>
      <c r="N23" s="7">
        <f t="shared" si="5"/>
        <v>0.1063969043505517</v>
      </c>
      <c r="O23" s="7">
        <f t="shared" si="6"/>
        <v>4.5412311699360797E-3</v>
      </c>
      <c r="P23" s="10">
        <f t="shared" si="7"/>
        <v>0.24191788966462552</v>
      </c>
      <c r="Q23" s="10">
        <f t="shared" si="8"/>
        <v>0.40754856853577326</v>
      </c>
      <c r="R23" s="10">
        <f>M23+N23</f>
        <v>0.35053354179960122</v>
      </c>
    </row>
    <row r="36" spans="1:1" x14ac:dyDescent="0.25">
      <c r="A36" t="s">
        <v>26</v>
      </c>
    </row>
    <row r="37" spans="1:1" x14ac:dyDescent="0.25">
      <c r="A37" t="s">
        <v>27</v>
      </c>
    </row>
    <row r="38" spans="1:1" x14ac:dyDescent="0.25">
      <c r="A38" t="s">
        <v>28</v>
      </c>
    </row>
    <row r="39" spans="1:1" x14ac:dyDescent="0.25">
      <c r="A39" t="s">
        <v>29</v>
      </c>
    </row>
    <row r="41" spans="1:1" x14ac:dyDescent="0.25">
      <c r="A41" t="s">
        <v>28</v>
      </c>
    </row>
    <row r="42" spans="1:1" x14ac:dyDescent="0.25">
      <c r="A42" t="s">
        <v>30</v>
      </c>
    </row>
    <row r="43" spans="1:1" x14ac:dyDescent="0.25">
      <c r="A43" t="s">
        <v>31</v>
      </c>
    </row>
    <row r="45" spans="1:1" x14ac:dyDescent="0.25">
      <c r="A45" t="s">
        <v>28</v>
      </c>
    </row>
    <row r="46" spans="1:1" x14ac:dyDescent="0.25">
      <c r="A46" t="s">
        <v>32</v>
      </c>
    </row>
    <row r="47" spans="1:1" x14ac:dyDescent="0.25">
      <c r="A47" t="s">
        <v>33</v>
      </c>
    </row>
    <row r="49" spans="1:1" x14ac:dyDescent="0.25">
      <c r="A49" t="s">
        <v>28</v>
      </c>
    </row>
    <row r="50" spans="1:1" x14ac:dyDescent="0.25">
      <c r="A50" t="s">
        <v>34</v>
      </c>
    </row>
    <row r="51" spans="1:1" x14ac:dyDescent="0.25">
      <c r="A51" t="s">
        <v>35</v>
      </c>
    </row>
    <row r="53" spans="1:1" x14ac:dyDescent="0.25">
      <c r="A53" t="s">
        <v>36</v>
      </c>
    </row>
    <row r="54" spans="1:1" x14ac:dyDescent="0.25">
      <c r="A54" t="s">
        <v>37</v>
      </c>
    </row>
    <row r="55" spans="1:1" x14ac:dyDescent="0.25">
      <c r="A55" t="s">
        <v>38</v>
      </c>
    </row>
    <row r="57" spans="1:1" x14ac:dyDescent="0.25">
      <c r="A57" t="s">
        <v>36</v>
      </c>
    </row>
    <row r="58" spans="1:1" x14ac:dyDescent="0.25">
      <c r="A58" t="s">
        <v>39</v>
      </c>
    </row>
    <row r="59" spans="1:1" x14ac:dyDescent="0.25">
      <c r="A59" t="s">
        <v>40</v>
      </c>
    </row>
    <row r="61" spans="1:1" x14ac:dyDescent="0.25">
      <c r="A61" t="s">
        <v>36</v>
      </c>
    </row>
    <row r="62" spans="1:1" x14ac:dyDescent="0.25">
      <c r="A62" t="s">
        <v>41</v>
      </c>
    </row>
    <row r="63" spans="1:1" x14ac:dyDescent="0.25">
      <c r="A63" t="s">
        <v>42</v>
      </c>
    </row>
    <row r="65" spans="1:1" x14ac:dyDescent="0.25">
      <c r="A65" t="s">
        <v>36</v>
      </c>
    </row>
    <row r="66" spans="1:1" x14ac:dyDescent="0.25">
      <c r="A66" t="s">
        <v>43</v>
      </c>
    </row>
    <row r="67" spans="1:1" x14ac:dyDescent="0.25">
      <c r="A67" t="s">
        <v>44</v>
      </c>
    </row>
    <row r="70" spans="1:1" x14ac:dyDescent="0.25">
      <c r="A70" t="s">
        <v>45</v>
      </c>
    </row>
    <row r="71" spans="1:1" x14ac:dyDescent="0.25">
      <c r="A71" t="s">
        <v>46</v>
      </c>
    </row>
    <row r="72" spans="1:1" x14ac:dyDescent="0.25">
      <c r="A72" t="s">
        <v>47</v>
      </c>
    </row>
    <row r="74" spans="1:1" x14ac:dyDescent="0.25">
      <c r="A74" t="s">
        <v>48</v>
      </c>
    </row>
    <row r="75" spans="1:1" x14ac:dyDescent="0.25">
      <c r="A75" t="s">
        <v>49</v>
      </c>
    </row>
    <row r="77" spans="1:1" x14ac:dyDescent="0.25">
      <c r="A77" t="s">
        <v>50</v>
      </c>
    </row>
    <row r="78" spans="1:1" x14ac:dyDescent="0.25">
      <c r="A78" t="s">
        <v>46</v>
      </c>
    </row>
    <row r="79" spans="1:1" x14ac:dyDescent="0.25">
      <c r="A79" t="s">
        <v>51</v>
      </c>
    </row>
    <row r="80" spans="1:1" x14ac:dyDescent="0.25">
      <c r="A80" t="s">
        <v>52</v>
      </c>
    </row>
    <row r="81" spans="1:1" x14ac:dyDescent="0.25">
      <c r="A81" t="s">
        <v>53</v>
      </c>
    </row>
    <row r="83" spans="1:1" x14ac:dyDescent="0.25">
      <c r="A83" t="s">
        <v>54</v>
      </c>
    </row>
    <row r="84" spans="1:1" x14ac:dyDescent="0.25">
      <c r="A84" t="s">
        <v>55</v>
      </c>
    </row>
    <row r="85" spans="1:1" x14ac:dyDescent="0.25">
      <c r="A85" t="s">
        <v>56</v>
      </c>
    </row>
    <row r="90" spans="1:1" x14ac:dyDescent="0.25">
      <c r="A90" t="s">
        <v>57</v>
      </c>
    </row>
    <row r="91" spans="1:1" x14ac:dyDescent="0.25">
      <c r="A91" t="s">
        <v>46</v>
      </c>
    </row>
    <row r="92" spans="1:1" x14ac:dyDescent="0.25">
      <c r="A92" t="s">
        <v>58</v>
      </c>
    </row>
    <row r="93" spans="1:1" x14ac:dyDescent="0.25">
      <c r="A93" t="s">
        <v>59</v>
      </c>
    </row>
    <row r="94" spans="1:1" x14ac:dyDescent="0.25">
      <c r="A94" t="s">
        <v>46</v>
      </c>
    </row>
    <row r="95" spans="1:1" x14ac:dyDescent="0.25">
      <c r="A95" t="s">
        <v>60</v>
      </c>
    </row>
    <row r="97" spans="1:1" x14ac:dyDescent="0.25">
      <c r="A97" t="s">
        <v>61</v>
      </c>
    </row>
    <row r="98" spans="1:1" x14ac:dyDescent="0.25">
      <c r="A98" t="s">
        <v>1</v>
      </c>
    </row>
    <row r="99" spans="1:1" x14ac:dyDescent="0.25">
      <c r="A99" t="s">
        <v>62</v>
      </c>
    </row>
    <row r="105" spans="1:1" x14ac:dyDescent="0.25">
      <c r="A105" t="s">
        <v>63</v>
      </c>
    </row>
    <row r="107" spans="1:1" x14ac:dyDescent="0.25">
      <c r="A107" t="s">
        <v>64</v>
      </c>
    </row>
    <row r="108" spans="1:1" x14ac:dyDescent="0.25">
      <c r="A108" t="s">
        <v>65</v>
      </c>
    </row>
    <row r="110" spans="1:1" x14ac:dyDescent="0.25">
      <c r="A110" t="s">
        <v>66</v>
      </c>
    </row>
    <row r="111" spans="1:1" x14ac:dyDescent="0.25">
      <c r="A111" t="s">
        <v>67</v>
      </c>
    </row>
  </sheetData>
  <pageMargins left="0.75" right="0.75" top="0.75" bottom="0.5" header="0.5" footer="0.7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Personer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Kjetil Gunnerud Kristoffersen</dc:creator>
  <cp:lastModifiedBy>Kjetil Gunnerud Kristoffersen</cp:lastModifiedBy>
  <dcterms:created xsi:type="dcterms:W3CDTF">2025-08-20T06:54:49Z</dcterms:created>
  <dcterms:modified xsi:type="dcterms:W3CDTF">2025-08-20T07:27:38Z</dcterms:modified>
</cp:coreProperties>
</file>