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martCanton\doc\"/>
    </mc:Choice>
  </mc:AlternateContent>
  <bookViews>
    <workbookView xWindow="0" yWindow="0" windowWidth="28800" windowHeight="14010" tabRatio="694"/>
  </bookViews>
  <sheets>
    <sheet name="Predictio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F25" i="1" s="1"/>
  <c r="G25" i="1" s="1"/>
  <c r="D29" i="1"/>
  <c r="F29" i="1" s="1"/>
  <c r="G29" i="1" s="1"/>
  <c r="D21" i="1"/>
  <c r="F21" i="1" s="1"/>
  <c r="G21" i="1" s="1"/>
  <c r="D18" i="1"/>
  <c r="F18" i="1" s="1"/>
  <c r="G18" i="1" s="1"/>
  <c r="D34" i="1"/>
  <c r="F34" i="1" s="1"/>
  <c r="G34" i="1" s="1"/>
  <c r="D32" i="1"/>
  <c r="F32" i="1" s="1"/>
  <c r="G32" i="1" s="1"/>
  <c r="D31" i="1"/>
  <c r="F31" i="1" s="1"/>
  <c r="G31" i="1" s="1"/>
  <c r="D19" i="1"/>
  <c r="D20" i="1"/>
  <c r="F20" i="1" s="1"/>
  <c r="G20" i="1" s="1"/>
  <c r="D22" i="1"/>
  <c r="D23" i="1"/>
  <c r="F23" i="1" s="1"/>
  <c r="G23" i="1" s="1"/>
  <c r="D24" i="1"/>
  <c r="F24" i="1" s="1"/>
  <c r="G24" i="1" s="1"/>
  <c r="D26" i="1"/>
  <c r="D27" i="1"/>
  <c r="D28" i="1"/>
  <c r="D30" i="1"/>
  <c r="D33" i="1"/>
  <c r="D35" i="1"/>
  <c r="D36" i="1"/>
  <c r="F27" i="1" l="1"/>
  <c r="G27" i="1" s="1"/>
  <c r="F19" i="1"/>
  <c r="G19" i="1" s="1"/>
  <c r="F22" i="1"/>
  <c r="G22" i="1" s="1"/>
  <c r="F26" i="1"/>
  <c r="G26" i="1" s="1"/>
  <c r="F28" i="1"/>
  <c r="G28" i="1" s="1"/>
  <c r="F30" i="1"/>
  <c r="G30" i="1" s="1"/>
  <c r="F33" i="1"/>
  <c r="G33" i="1" s="1"/>
  <c r="D13" i="1"/>
  <c r="D14" i="1"/>
  <c r="D15" i="1"/>
  <c r="D16" i="1"/>
  <c r="F16" i="1" s="1"/>
  <c r="D17" i="1"/>
  <c r="F17" i="1" s="1"/>
  <c r="F35" i="1"/>
  <c r="G35" i="1" s="1"/>
  <c r="F13" i="1" l="1"/>
  <c r="G13" i="1" s="1"/>
  <c r="F14" i="1"/>
  <c r="G14" i="1" s="1"/>
  <c r="F15" i="1"/>
  <c r="G15" i="1" s="1"/>
  <c r="G16" i="1"/>
  <c r="G17" i="1"/>
  <c r="F36" i="1"/>
  <c r="G36" i="1" s="1"/>
  <c r="D12" i="1"/>
  <c r="F12" i="1" s="1"/>
  <c r="G12" i="1" s="1"/>
  <c r="D11" i="1"/>
  <c r="F11" i="1" s="1"/>
  <c r="G11" i="1" s="1"/>
  <c r="D10" i="1"/>
  <c r="F10" i="1" s="1"/>
  <c r="G10" i="1" s="1"/>
  <c r="D9" i="1"/>
  <c r="F9" i="1" s="1"/>
  <c r="G9" i="1" s="1"/>
  <c r="D8" i="1"/>
  <c r="F8" i="1" s="1"/>
  <c r="G8" i="1" s="1"/>
  <c r="D7" i="1"/>
  <c r="F7" i="1" s="1"/>
  <c r="G7" i="1" s="1"/>
  <c r="D6" i="1"/>
  <c r="F6" i="1" s="1"/>
  <c r="G6" i="1" s="1"/>
  <c r="D5" i="1"/>
  <c r="F5" i="1" s="1"/>
  <c r="G5" i="1" s="1"/>
  <c r="D4" i="1"/>
  <c r="F4" i="1" s="1"/>
  <c r="G4" i="1" s="1"/>
  <c r="D3" i="1"/>
  <c r="F3" i="1" s="1"/>
  <c r="G3" i="1" s="1"/>
  <c r="D2" i="1"/>
  <c r="F2" i="1" s="1"/>
  <c r="G2" i="1" s="1"/>
  <c r="K1" i="1"/>
</calcChain>
</file>

<file path=xl/sharedStrings.xml><?xml version="1.0" encoding="utf-8"?>
<sst xmlns="http://schemas.openxmlformats.org/spreadsheetml/2006/main" count="48" uniqueCount="48">
  <si>
    <t>Task Name</t>
  </si>
  <si>
    <t>Start Date</t>
  </si>
  <si>
    <t>End Date</t>
  </si>
  <si>
    <t>Duration (Days)</t>
  </si>
  <si>
    <t>Days Complete</t>
  </si>
  <si>
    <t>Days Remaining</t>
  </si>
  <si>
    <t>Percent Complete</t>
  </si>
  <si>
    <t>Start Date in Number Form</t>
  </si>
  <si>
    <t>Use this number for the Minimum Bound of the Horizontal Axis to set the beginning of the chart.</t>
  </si>
  <si>
    <t>Etat de l'art</t>
  </si>
  <si>
    <t>Choix des composants et comparatifs</t>
  </si>
  <si>
    <t xml:space="preserve">Réalisation de la schématique du circuit </t>
  </si>
  <si>
    <t>Routage du circuit</t>
  </si>
  <si>
    <t>Check DRC du circuit</t>
  </si>
  <si>
    <t>Liste du matériel à commander</t>
  </si>
  <si>
    <t xml:space="preserve">Key:   </t>
  </si>
  <si>
    <t>Calculated Cell</t>
  </si>
  <si>
    <t>Manual Entry Cell</t>
  </si>
  <si>
    <t>These cells will be automatically calculated based on the inputs on other cells.</t>
  </si>
  <si>
    <t>These cells require manual input so the calculated cells have data to work with.</t>
  </si>
  <si>
    <t>Montage SmartCanton DevBox</t>
  </si>
  <si>
    <t>Test avec les cartes de développement (LoRa + BLE)</t>
  </si>
  <si>
    <t>Tests des sensors de la carte</t>
  </si>
  <si>
    <t>Test du LoRa avec le réseau DGSI</t>
  </si>
  <si>
    <t>Débuggage carte électronique</t>
  </si>
  <si>
    <t>Documentation des use cases</t>
  </si>
  <si>
    <t>Etude et documentation de sécurité du Bluetooth</t>
  </si>
  <si>
    <t>Mise en place de librairies pour la communication avec
les différents périphériques</t>
  </si>
  <si>
    <t>Documentation globale du projet</t>
  </si>
  <si>
    <t>Relecture et correction du rapport</t>
  </si>
  <si>
    <t>Analyse d'une API de communication entre les
deux microcontrôleur (LoRa &lt;-&gt; BLE)</t>
  </si>
  <si>
    <t>Use case déployement APPKEY : App android</t>
  </si>
  <si>
    <t>Use case tracking GPS : Programmation KW41z</t>
  </si>
  <si>
    <t>Use case tracking GPS : Application de visualisation</t>
  </si>
  <si>
    <t>Use case scanner Bluetooth  : Programmation KW41z</t>
  </si>
  <si>
    <t>Use case scanner Bluetooth  : Programmation LoRa</t>
  </si>
  <si>
    <t>Use case tracking GPS : Programmation LoRa</t>
  </si>
  <si>
    <t>Use case scanner Bluetooth  : Application de visualisation</t>
  </si>
  <si>
    <t>Use case all sensors :  Programmation KW41z</t>
  </si>
  <si>
    <t>Use case all sensors :  Programmation LoRa</t>
  </si>
  <si>
    <t>Use case all sensors :  Application de visualisation</t>
  </si>
  <si>
    <t>Programmation de l'API de communication 
entre microcontrôleurs</t>
  </si>
  <si>
    <t>Use case scanner Bluetooth  : Analyse sur l'implémentation</t>
  </si>
  <si>
    <t>Use case déployement APPKEY : 
Programmation KW41z + LoRa</t>
  </si>
  <si>
    <t>Documentation en profondeur du projet</t>
  </si>
  <si>
    <t>Use case all sensors : Analyse sur l'implémentation</t>
  </si>
  <si>
    <t>Use case déployement APPKEY Bluetooth :
Analyse sur l'implémentation</t>
  </si>
  <si>
    <t>Use case tracking GPS : Analyse sur l'implémentation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</si>
</sst>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6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2" fontId="1" fillId="2" borderId="2" xfId="1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left"/>
    </xf>
    <xf numFmtId="14" fontId="0" fillId="0" borderId="2" xfId="0" applyNumberFormat="1" applyBorder="1"/>
    <xf numFmtId="14" fontId="1" fillId="2" borderId="2" xfId="1" applyNumberFormat="1" applyBorder="1" applyAlignment="1">
      <alignment wrapText="1"/>
    </xf>
    <xf numFmtId="1" fontId="0" fillId="0" borderId="3" xfId="0" applyNumberFormat="1" applyBorder="1"/>
    <xf numFmtId="2" fontId="1" fillId="2" borderId="2" xfId="1" applyNumberFormat="1" applyBorder="1" applyAlignment="1">
      <alignment wrapText="1"/>
    </xf>
    <xf numFmtId="9" fontId="0" fillId="0" borderId="2" xfId="0" applyNumberFormat="1" applyBorder="1"/>
    <xf numFmtId="1" fontId="0" fillId="0" borderId="2" xfId="0" applyNumberFormat="1" applyBorder="1"/>
    <xf numFmtId="2" fontId="0" fillId="0" borderId="0" xfId="0" applyNumberFormat="1" applyBorder="1"/>
    <xf numFmtId="2" fontId="0" fillId="0" borderId="0" xfId="0" applyNumberFormat="1"/>
    <xf numFmtId="14" fontId="0" fillId="0" borderId="4" xfId="0" applyNumberFormat="1" applyBorder="1"/>
    <xf numFmtId="1" fontId="0" fillId="0" borderId="4" xfId="0" applyNumberFormat="1" applyBorder="1"/>
    <xf numFmtId="9" fontId="0" fillId="0" borderId="4" xfId="0" applyNumberForma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4" fillId="0" borderId="0" xfId="0" applyFont="1" applyAlignment="1">
      <alignment horizontal="right" vertical="center"/>
    </xf>
    <xf numFmtId="0" fontId="0" fillId="0" borderId="0" xfId="0" applyBorder="1" applyProtection="1"/>
    <xf numFmtId="49" fontId="0" fillId="0" borderId="2" xfId="0" applyNumberFormat="1" applyBorder="1" applyAlignment="1">
      <alignment horizontal="left" wrapText="1"/>
    </xf>
    <xf numFmtId="0" fontId="3" fillId="0" borderId="0" xfId="0" applyFont="1" applyAlignment="1">
      <alignment horizontal="left" vertical="center"/>
    </xf>
    <xf numFmtId="0" fontId="1" fillId="2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Prediction!$C$1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Prediction!$B$2:$B$36</c:f>
              <c:strCache>
                <c:ptCount val="34"/>
                <c:pt idx="0">
                  <c:v>Etat de l'art</c:v>
                </c:pt>
                <c:pt idx="1">
                  <c:v>Choix des composants et comparatifs</c:v>
                </c:pt>
                <c:pt idx="2">
                  <c:v>Réalisation de la schématique du circuit </c:v>
                </c:pt>
                <c:pt idx="3">
                  <c:v>Routage du circuit</c:v>
                </c:pt>
                <c:pt idx="4">
                  <c:v>Check DRC du circuit</c:v>
                </c:pt>
                <c:pt idx="5">
                  <c:v>Test avec les cartes de développement (LoRa + BLE)</c:v>
                </c:pt>
                <c:pt idx="6">
                  <c:v>Liste du matériel à commander</c:v>
                </c:pt>
                <c:pt idx="7">
                  <c:v>Montage SmartCanton DevBox</c:v>
                </c:pt>
                <c:pt idx="8">
                  <c:v>Débuggage carte électronique</c:v>
                </c:pt>
                <c:pt idx="9">
                  <c:v>Tests des sensors de la carte</c:v>
                </c:pt>
                <c:pt idx="10">
                  <c:v>Documentation des use cases</c:v>
                </c:pt>
                <c:pt idx="11">
                  <c:v>Test du LoRa avec le réseau DGSI</c:v>
                </c:pt>
                <c:pt idx="12">
                  <c:v>Etude et documentation de sécurité du Bluetooth</c:v>
                </c:pt>
                <c:pt idx="13">
                  <c:v>Analyse d'une API de communication entre les
deux microcontrôleur (LoRa &lt;-&gt; BLE)</c:v>
                </c:pt>
                <c:pt idx="14">
                  <c:v>Programmation de l'API de communication 
entre microcontrôleurs</c:v>
                </c:pt>
                <c:pt idx="15">
                  <c:v>Mise en place de librairies pour la communication avec
les différents périphériques</c:v>
                </c:pt>
                <c:pt idx="16">
                  <c:v>Use case déployement APPKEY Bluetooth :
Analyse sur l'implémentation</c:v>
                </c:pt>
                <c:pt idx="17">
                  <c:v>Use case déployement APPKEY : 
Programmation KW41z + LoRa</c:v>
                </c:pt>
                <c:pt idx="18">
                  <c:v>Use case déployement APPKEY : App android</c:v>
                </c:pt>
                <c:pt idx="19">
                  <c:v>Use case tracking GPS : Analyse sur l'implémentation</c:v>
                </c:pt>
                <c:pt idx="20">
                  <c:v>Use case tracking GPS : Programmation KW41z</c:v>
                </c:pt>
                <c:pt idx="21">
                  <c:v>Use case tracking GPS : Programmation LoRa</c:v>
                </c:pt>
                <c:pt idx="22">
                  <c:v>Use case tracking GPS : Application de visualisation</c:v>
                </c:pt>
                <c:pt idx="23">
                  <c:v>Use case scanner Bluetooth  : Analyse sur l'implémentation</c:v>
                </c:pt>
                <c:pt idx="24">
                  <c:v>Use case scanner Bluetooth  : Programmation KW41z</c:v>
                </c:pt>
                <c:pt idx="25">
                  <c:v>Use case scanner Bluetooth  : Programmation LoRa</c:v>
                </c:pt>
                <c:pt idx="26">
                  <c:v>Use case scanner Bluetooth  : Application de visualisation</c:v>
                </c:pt>
                <c:pt idx="27">
                  <c:v>Use case all sensors : Analyse sur l'implémentation</c:v>
                </c:pt>
                <c:pt idx="28">
                  <c:v>Use case all sensors :  Programmation KW41z</c:v>
                </c:pt>
                <c:pt idx="29">
                  <c:v>Use case all sensors :  Programmation LoRa</c:v>
                </c:pt>
                <c:pt idx="30">
                  <c:v>Use case all sensors :  Application de visualisation</c:v>
                </c:pt>
                <c:pt idx="31">
                  <c:v>Documentation globale du projet</c:v>
                </c:pt>
                <c:pt idx="32">
                  <c:v>Documentation en profondeur du projet</c:v>
                </c:pt>
                <c:pt idx="33">
                  <c:v>Relecture et correction du rapport</c:v>
                </c:pt>
              </c:strCache>
            </c:strRef>
          </c:cat>
          <c:val>
            <c:numRef>
              <c:f>Prediction!$C$2:$C$36</c:f>
              <c:numCache>
                <c:formatCode>m/d/yyyy</c:formatCode>
                <c:ptCount val="35"/>
                <c:pt idx="0">
                  <c:v>42979</c:v>
                </c:pt>
                <c:pt idx="1">
                  <c:v>42982</c:v>
                </c:pt>
                <c:pt idx="2">
                  <c:v>42982</c:v>
                </c:pt>
                <c:pt idx="3">
                  <c:v>42992</c:v>
                </c:pt>
                <c:pt idx="4">
                  <c:v>43003</c:v>
                </c:pt>
                <c:pt idx="5">
                  <c:v>42998</c:v>
                </c:pt>
                <c:pt idx="6">
                  <c:v>43004</c:v>
                </c:pt>
                <c:pt idx="7">
                  <c:v>43018</c:v>
                </c:pt>
                <c:pt idx="8">
                  <c:v>43020</c:v>
                </c:pt>
                <c:pt idx="9">
                  <c:v>43023</c:v>
                </c:pt>
                <c:pt idx="10">
                  <c:v>43026</c:v>
                </c:pt>
                <c:pt idx="11">
                  <c:v>43026</c:v>
                </c:pt>
                <c:pt idx="12">
                  <c:v>43030</c:v>
                </c:pt>
                <c:pt idx="13">
                  <c:v>43033</c:v>
                </c:pt>
                <c:pt idx="14">
                  <c:v>43038</c:v>
                </c:pt>
                <c:pt idx="15">
                  <c:v>43038</c:v>
                </c:pt>
                <c:pt idx="16">
                  <c:v>43049</c:v>
                </c:pt>
                <c:pt idx="17">
                  <c:v>43054</c:v>
                </c:pt>
                <c:pt idx="18">
                  <c:v>43070</c:v>
                </c:pt>
                <c:pt idx="19">
                  <c:v>43080</c:v>
                </c:pt>
                <c:pt idx="20">
                  <c:v>43081</c:v>
                </c:pt>
                <c:pt idx="21">
                  <c:v>43082</c:v>
                </c:pt>
                <c:pt idx="22">
                  <c:v>43083</c:v>
                </c:pt>
                <c:pt idx="23">
                  <c:v>43086</c:v>
                </c:pt>
                <c:pt idx="24">
                  <c:v>43088</c:v>
                </c:pt>
                <c:pt idx="25">
                  <c:v>43091</c:v>
                </c:pt>
                <c:pt idx="26">
                  <c:v>43095</c:v>
                </c:pt>
                <c:pt idx="27">
                  <c:v>43103</c:v>
                </c:pt>
                <c:pt idx="28">
                  <c:v>43105</c:v>
                </c:pt>
                <c:pt idx="29">
                  <c:v>43110</c:v>
                </c:pt>
                <c:pt idx="30">
                  <c:v>43111</c:v>
                </c:pt>
                <c:pt idx="31">
                  <c:v>42979</c:v>
                </c:pt>
                <c:pt idx="32">
                  <c:v>43101</c:v>
                </c:pt>
                <c:pt idx="33">
                  <c:v>42765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0-426E-8956-F2E0AE099BB1}"/>
            </c:ext>
          </c:extLst>
        </c:ser>
        <c:ser>
          <c:idx val="1"/>
          <c:order val="1"/>
          <c:tx>
            <c:strRef>
              <c:f>Prediction!$F$1</c:f>
              <c:strCache>
                <c:ptCount val="1"/>
                <c:pt idx="0">
                  <c:v>Days Complete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5F0-426E-8956-F2E0AE099BB1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5F0-426E-8956-F2E0AE099BB1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5F0-426E-8956-F2E0AE099BB1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5F0-426E-8956-F2E0AE099BB1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5F0-426E-8956-F2E0AE099BB1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5F0-426E-8956-F2E0AE099BB1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5F0-426E-8956-F2E0AE099BB1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5F0-426E-8956-F2E0AE099BB1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5F0-426E-8956-F2E0AE099BB1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5F0-426E-8956-F2E0AE099BB1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5F0-426E-8956-F2E0AE099BB1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5F0-426E-8956-F2E0AE099BB1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5F0-426E-8956-F2E0AE099BB1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5F0-426E-8956-F2E0AE099BB1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5F0-426E-8956-F2E0AE099BB1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5F0-426E-8956-F2E0AE099BB1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4E4-4A89-89B6-B1CB6C8089AD}"/>
              </c:ext>
            </c:extLst>
          </c:dPt>
          <c:cat>
            <c:strRef>
              <c:f>Prediction!$B$2:$B$36</c:f>
              <c:strCache>
                <c:ptCount val="34"/>
                <c:pt idx="0">
                  <c:v>Etat de l'art</c:v>
                </c:pt>
                <c:pt idx="1">
                  <c:v>Choix des composants et comparatifs</c:v>
                </c:pt>
                <c:pt idx="2">
                  <c:v>Réalisation de la schématique du circuit </c:v>
                </c:pt>
                <c:pt idx="3">
                  <c:v>Routage du circuit</c:v>
                </c:pt>
                <c:pt idx="4">
                  <c:v>Check DRC du circuit</c:v>
                </c:pt>
                <c:pt idx="5">
                  <c:v>Test avec les cartes de développement (LoRa + BLE)</c:v>
                </c:pt>
                <c:pt idx="6">
                  <c:v>Liste du matériel à commander</c:v>
                </c:pt>
                <c:pt idx="7">
                  <c:v>Montage SmartCanton DevBox</c:v>
                </c:pt>
                <c:pt idx="8">
                  <c:v>Débuggage carte électronique</c:v>
                </c:pt>
                <c:pt idx="9">
                  <c:v>Tests des sensors de la carte</c:v>
                </c:pt>
                <c:pt idx="10">
                  <c:v>Documentation des use cases</c:v>
                </c:pt>
                <c:pt idx="11">
                  <c:v>Test du LoRa avec le réseau DGSI</c:v>
                </c:pt>
                <c:pt idx="12">
                  <c:v>Etude et documentation de sécurité du Bluetooth</c:v>
                </c:pt>
                <c:pt idx="13">
                  <c:v>Analyse d'une API de communication entre les
deux microcontrôleur (LoRa &lt;-&gt; BLE)</c:v>
                </c:pt>
                <c:pt idx="14">
                  <c:v>Programmation de l'API de communication 
entre microcontrôleurs</c:v>
                </c:pt>
                <c:pt idx="15">
                  <c:v>Mise en place de librairies pour la communication avec
les différents périphériques</c:v>
                </c:pt>
                <c:pt idx="16">
                  <c:v>Use case déployement APPKEY Bluetooth :
Analyse sur l'implémentation</c:v>
                </c:pt>
                <c:pt idx="17">
                  <c:v>Use case déployement APPKEY : 
Programmation KW41z + LoRa</c:v>
                </c:pt>
                <c:pt idx="18">
                  <c:v>Use case déployement APPKEY : App android</c:v>
                </c:pt>
                <c:pt idx="19">
                  <c:v>Use case tracking GPS : Analyse sur l'implémentation</c:v>
                </c:pt>
                <c:pt idx="20">
                  <c:v>Use case tracking GPS : Programmation KW41z</c:v>
                </c:pt>
                <c:pt idx="21">
                  <c:v>Use case tracking GPS : Programmation LoRa</c:v>
                </c:pt>
                <c:pt idx="22">
                  <c:v>Use case tracking GPS : Application de visualisation</c:v>
                </c:pt>
                <c:pt idx="23">
                  <c:v>Use case scanner Bluetooth  : Analyse sur l'implémentation</c:v>
                </c:pt>
                <c:pt idx="24">
                  <c:v>Use case scanner Bluetooth  : Programmation KW41z</c:v>
                </c:pt>
                <c:pt idx="25">
                  <c:v>Use case scanner Bluetooth  : Programmation LoRa</c:v>
                </c:pt>
                <c:pt idx="26">
                  <c:v>Use case scanner Bluetooth  : Application de visualisation</c:v>
                </c:pt>
                <c:pt idx="27">
                  <c:v>Use case all sensors : Analyse sur l'implémentation</c:v>
                </c:pt>
                <c:pt idx="28">
                  <c:v>Use case all sensors :  Programmation KW41z</c:v>
                </c:pt>
                <c:pt idx="29">
                  <c:v>Use case all sensors :  Programmation LoRa</c:v>
                </c:pt>
                <c:pt idx="30">
                  <c:v>Use case all sensors :  Application de visualisation</c:v>
                </c:pt>
                <c:pt idx="31">
                  <c:v>Documentation globale du projet</c:v>
                </c:pt>
                <c:pt idx="32">
                  <c:v>Documentation en profondeur du projet</c:v>
                </c:pt>
                <c:pt idx="33">
                  <c:v>Relecture et correction du rapport</c:v>
                </c:pt>
              </c:strCache>
            </c:strRef>
          </c:cat>
          <c:val>
            <c:numRef>
              <c:f>Prediction!$F$2:$F$36</c:f>
              <c:numCache>
                <c:formatCode>0.00</c:formatCode>
                <c:ptCount val="35"/>
                <c:pt idx="0">
                  <c:v>8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  <c:pt idx="5">
                  <c:v>20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5F0-426E-8956-F2E0AE099BB1}"/>
            </c:ext>
          </c:extLst>
        </c:ser>
        <c:ser>
          <c:idx val="2"/>
          <c:order val="2"/>
          <c:tx>
            <c:strRef>
              <c:f>Prediction!$G$1</c:f>
              <c:strCache>
                <c:ptCount val="1"/>
                <c:pt idx="0">
                  <c:v>Days Remaining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5F0-426E-8956-F2E0AE099BB1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5F0-426E-8956-F2E0AE099BB1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5F0-426E-8956-F2E0AE099BB1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5F0-426E-8956-F2E0AE099BB1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5F0-426E-8956-F2E0AE099BB1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5F0-426E-8956-F2E0AE099BB1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5F0-426E-8956-F2E0AE099BB1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D5F0-426E-8956-F2E0AE099BB1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D5F0-426E-8956-F2E0AE099BB1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D5F0-426E-8956-F2E0AE099BB1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D5F0-426E-8956-F2E0AE099BB1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D5F0-426E-8956-F2E0AE099BB1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D5F0-426E-8956-F2E0AE099BB1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D5F0-426E-8956-F2E0AE099BB1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D5F0-426E-8956-F2E0AE099BB1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D5F0-426E-8956-F2E0AE099BB1}"/>
              </c:ext>
            </c:extLst>
          </c:dPt>
          <c:dPt>
            <c:idx val="20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A4E4-4A89-89B6-B1CB6C8089AD}"/>
              </c:ext>
            </c:extLst>
          </c:dPt>
          <c:cat>
            <c:strRef>
              <c:f>Prediction!$B$2:$B$36</c:f>
              <c:strCache>
                <c:ptCount val="34"/>
                <c:pt idx="0">
                  <c:v>Etat de l'art</c:v>
                </c:pt>
                <c:pt idx="1">
                  <c:v>Choix des composants et comparatifs</c:v>
                </c:pt>
                <c:pt idx="2">
                  <c:v>Réalisation de la schématique du circuit </c:v>
                </c:pt>
                <c:pt idx="3">
                  <c:v>Routage du circuit</c:v>
                </c:pt>
                <c:pt idx="4">
                  <c:v>Check DRC du circuit</c:v>
                </c:pt>
                <c:pt idx="5">
                  <c:v>Test avec les cartes de développement (LoRa + BLE)</c:v>
                </c:pt>
                <c:pt idx="6">
                  <c:v>Liste du matériel à commander</c:v>
                </c:pt>
                <c:pt idx="7">
                  <c:v>Montage SmartCanton DevBox</c:v>
                </c:pt>
                <c:pt idx="8">
                  <c:v>Débuggage carte électronique</c:v>
                </c:pt>
                <c:pt idx="9">
                  <c:v>Tests des sensors de la carte</c:v>
                </c:pt>
                <c:pt idx="10">
                  <c:v>Documentation des use cases</c:v>
                </c:pt>
                <c:pt idx="11">
                  <c:v>Test du LoRa avec le réseau DGSI</c:v>
                </c:pt>
                <c:pt idx="12">
                  <c:v>Etude et documentation de sécurité du Bluetooth</c:v>
                </c:pt>
                <c:pt idx="13">
                  <c:v>Analyse d'une API de communication entre les
deux microcontrôleur (LoRa &lt;-&gt; BLE)</c:v>
                </c:pt>
                <c:pt idx="14">
                  <c:v>Programmation de l'API de communication 
entre microcontrôleurs</c:v>
                </c:pt>
                <c:pt idx="15">
                  <c:v>Mise en place de librairies pour la communication avec
les différents périphériques</c:v>
                </c:pt>
                <c:pt idx="16">
                  <c:v>Use case déployement APPKEY Bluetooth :
Analyse sur l'implémentation</c:v>
                </c:pt>
                <c:pt idx="17">
                  <c:v>Use case déployement APPKEY : 
Programmation KW41z + LoRa</c:v>
                </c:pt>
                <c:pt idx="18">
                  <c:v>Use case déployement APPKEY : App android</c:v>
                </c:pt>
                <c:pt idx="19">
                  <c:v>Use case tracking GPS : Analyse sur l'implémentation</c:v>
                </c:pt>
                <c:pt idx="20">
                  <c:v>Use case tracking GPS : Programmation KW41z</c:v>
                </c:pt>
                <c:pt idx="21">
                  <c:v>Use case tracking GPS : Programmation LoRa</c:v>
                </c:pt>
                <c:pt idx="22">
                  <c:v>Use case tracking GPS : Application de visualisation</c:v>
                </c:pt>
                <c:pt idx="23">
                  <c:v>Use case scanner Bluetooth  : Analyse sur l'implémentation</c:v>
                </c:pt>
                <c:pt idx="24">
                  <c:v>Use case scanner Bluetooth  : Programmation KW41z</c:v>
                </c:pt>
                <c:pt idx="25">
                  <c:v>Use case scanner Bluetooth  : Programmation LoRa</c:v>
                </c:pt>
                <c:pt idx="26">
                  <c:v>Use case scanner Bluetooth  : Application de visualisation</c:v>
                </c:pt>
                <c:pt idx="27">
                  <c:v>Use case all sensors : Analyse sur l'implémentation</c:v>
                </c:pt>
                <c:pt idx="28">
                  <c:v>Use case all sensors :  Programmation KW41z</c:v>
                </c:pt>
                <c:pt idx="29">
                  <c:v>Use case all sensors :  Programmation LoRa</c:v>
                </c:pt>
                <c:pt idx="30">
                  <c:v>Use case all sensors :  Application de visualisation</c:v>
                </c:pt>
                <c:pt idx="31">
                  <c:v>Documentation globale du projet</c:v>
                </c:pt>
                <c:pt idx="32">
                  <c:v>Documentation en profondeur du projet</c:v>
                </c:pt>
                <c:pt idx="33">
                  <c:v>Relecture et correction du rapport</c:v>
                </c:pt>
              </c:strCache>
            </c:strRef>
          </c:cat>
          <c:val>
            <c:numRef>
              <c:f>Prediction!$G$2:$G$36</c:f>
              <c:numCache>
                <c:formatCode>0.00</c:formatCode>
                <c:ptCount val="3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30</c:v>
                </c:pt>
                <c:pt idx="16">
                  <c:v>5</c:v>
                </c:pt>
                <c:pt idx="17">
                  <c:v>20</c:v>
                </c:pt>
                <c:pt idx="18">
                  <c:v>10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10</c:v>
                </c:pt>
                <c:pt idx="27">
                  <c:v>2</c:v>
                </c:pt>
                <c:pt idx="28">
                  <c:v>5</c:v>
                </c:pt>
                <c:pt idx="29">
                  <c:v>1</c:v>
                </c:pt>
                <c:pt idx="30">
                  <c:v>3</c:v>
                </c:pt>
                <c:pt idx="31">
                  <c:v>142.5</c:v>
                </c:pt>
                <c:pt idx="32">
                  <c:v>30</c:v>
                </c:pt>
                <c:pt idx="33">
                  <c:v>10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5F0-426E-8956-F2E0AE099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in val="4297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0747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253999</xdr:colOff>
      <xdr:row>1</xdr:row>
      <xdr:rowOff>152400</xdr:rowOff>
    </xdr:from>
    <xdr:to>
      <xdr:col>26</xdr:col>
      <xdr:colOff>0</xdr:colOff>
      <xdr:row>47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C2C28-56DE-4EF0-BAC3-E8EDF200F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0"/>
  <sheetViews>
    <sheetView tabSelected="1" zoomScale="85" zoomScaleNormal="85" workbookViewId="0">
      <selection activeCell="B8" sqref="B8"/>
    </sheetView>
  </sheetViews>
  <sheetFormatPr defaultColWidth="12.5703125" defaultRowHeight="15" x14ac:dyDescent="0.25"/>
  <cols>
    <col min="1" max="1" width="3" customWidth="1"/>
    <col min="2" max="2" width="52.85546875" bestFit="1" customWidth="1"/>
    <col min="3" max="8" width="14.42578125" customWidth="1"/>
    <col min="9" max="9" width="4" customWidth="1"/>
    <col min="10" max="10" width="28.5703125" customWidth="1"/>
    <col min="11" max="11" width="12.5703125" customWidth="1"/>
    <col min="12" max="12" width="2.28515625" customWidth="1"/>
    <col min="13" max="13" width="12.42578125" customWidth="1"/>
    <col min="18" max="18" width="20.140625" customWidth="1"/>
    <col min="19" max="19" width="17.85546875" customWidth="1"/>
    <col min="20" max="20" width="23" customWidth="1"/>
    <col min="21" max="21" width="14.28515625" customWidth="1"/>
    <col min="22" max="22" width="13" customWidth="1"/>
  </cols>
  <sheetData>
    <row r="1" spans="2:19" ht="31.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J1" s="3" t="s">
        <v>7</v>
      </c>
      <c r="K1" s="4">
        <f>C2</f>
        <v>42979</v>
      </c>
      <c r="M1" s="22" t="s">
        <v>8</v>
      </c>
      <c r="N1" s="22"/>
      <c r="O1" s="22"/>
      <c r="P1" s="22"/>
      <c r="Q1" s="22"/>
      <c r="R1" s="22"/>
      <c r="S1" s="22"/>
    </row>
    <row r="2" spans="2:19" x14ac:dyDescent="0.25">
      <c r="B2" s="5" t="s">
        <v>9</v>
      </c>
      <c r="C2" s="6">
        <v>42979</v>
      </c>
      <c r="D2" s="7">
        <f t="shared" ref="D2:D36" si="0">IF(ISBLANK(E2),"",E2+C2)</f>
        <v>42989</v>
      </c>
      <c r="E2" s="8">
        <v>10</v>
      </c>
      <c r="F2" s="9">
        <f t="shared" ref="F2:F11" si="1">IF(((D2)=""),"",(H2)*(D2-C2))</f>
        <v>8</v>
      </c>
      <c r="G2" s="9">
        <f t="shared" ref="G2:G11" si="2">IF(F2="","",(D2-C2)-F2)</f>
        <v>2</v>
      </c>
      <c r="H2" s="10">
        <v>0.8</v>
      </c>
    </row>
    <row r="3" spans="2:19" x14ac:dyDescent="0.25">
      <c r="B3" s="5" t="s">
        <v>10</v>
      </c>
      <c r="C3" s="6">
        <v>42982</v>
      </c>
      <c r="D3" s="7">
        <f t="shared" si="0"/>
        <v>42987</v>
      </c>
      <c r="E3" s="11">
        <v>5</v>
      </c>
      <c r="F3" s="9">
        <f t="shared" si="1"/>
        <v>5</v>
      </c>
      <c r="G3" s="9">
        <f t="shared" si="2"/>
        <v>0</v>
      </c>
      <c r="H3" s="10">
        <v>1</v>
      </c>
      <c r="J3" s="12"/>
    </row>
    <row r="4" spans="2:19" x14ac:dyDescent="0.25">
      <c r="B4" s="5" t="s">
        <v>11</v>
      </c>
      <c r="C4" s="6">
        <v>42982</v>
      </c>
      <c r="D4" s="7">
        <f t="shared" si="0"/>
        <v>42992</v>
      </c>
      <c r="E4" s="11">
        <v>10</v>
      </c>
      <c r="F4" s="9">
        <f t="shared" si="1"/>
        <v>10</v>
      </c>
      <c r="G4" s="9">
        <f t="shared" si="2"/>
        <v>0</v>
      </c>
      <c r="H4" s="10">
        <v>1</v>
      </c>
      <c r="J4" s="12"/>
    </row>
    <row r="5" spans="2:19" x14ac:dyDescent="0.25">
      <c r="B5" s="5" t="s">
        <v>12</v>
      </c>
      <c r="C5" s="6">
        <v>42992</v>
      </c>
      <c r="D5" s="7">
        <f t="shared" si="0"/>
        <v>43002</v>
      </c>
      <c r="E5" s="11">
        <v>10</v>
      </c>
      <c r="F5" s="9">
        <f t="shared" si="1"/>
        <v>10</v>
      </c>
      <c r="G5" s="9">
        <f t="shared" si="2"/>
        <v>0</v>
      </c>
      <c r="H5" s="10">
        <v>1</v>
      </c>
    </row>
    <row r="6" spans="2:19" x14ac:dyDescent="0.25">
      <c r="B6" s="5" t="s">
        <v>13</v>
      </c>
      <c r="C6" s="6">
        <v>43003</v>
      </c>
      <c r="D6" s="7">
        <f t="shared" si="0"/>
        <v>43004</v>
      </c>
      <c r="E6" s="11">
        <v>1</v>
      </c>
      <c r="F6" s="9">
        <f t="shared" si="1"/>
        <v>1</v>
      </c>
      <c r="G6" s="9">
        <f t="shared" si="2"/>
        <v>0</v>
      </c>
      <c r="H6" s="10">
        <v>1</v>
      </c>
    </row>
    <row r="7" spans="2:19" x14ac:dyDescent="0.25">
      <c r="B7" s="5" t="s">
        <v>21</v>
      </c>
      <c r="C7" s="6">
        <v>42998</v>
      </c>
      <c r="D7" s="7">
        <f t="shared" si="0"/>
        <v>43018</v>
      </c>
      <c r="E7" s="11">
        <v>20</v>
      </c>
      <c r="F7" s="9">
        <f t="shared" si="1"/>
        <v>20</v>
      </c>
      <c r="G7" s="9">
        <f t="shared" si="2"/>
        <v>0</v>
      </c>
      <c r="H7" s="10">
        <v>1</v>
      </c>
    </row>
    <row r="8" spans="2:19" x14ac:dyDescent="0.25">
      <c r="B8" s="5" t="s">
        <v>14</v>
      </c>
      <c r="C8" s="6">
        <v>43004</v>
      </c>
      <c r="D8" s="7">
        <f t="shared" si="0"/>
        <v>43006</v>
      </c>
      <c r="E8" s="11">
        <v>2</v>
      </c>
      <c r="F8" s="9">
        <f t="shared" si="1"/>
        <v>2</v>
      </c>
      <c r="G8" s="9">
        <f t="shared" si="2"/>
        <v>0</v>
      </c>
      <c r="H8" s="10">
        <v>1</v>
      </c>
    </row>
    <row r="9" spans="2:19" x14ac:dyDescent="0.25">
      <c r="B9" s="5" t="s">
        <v>20</v>
      </c>
      <c r="C9" s="6">
        <v>43018</v>
      </c>
      <c r="D9" s="7">
        <f t="shared" si="0"/>
        <v>43020</v>
      </c>
      <c r="E9" s="11">
        <v>2</v>
      </c>
      <c r="F9" s="9">
        <f t="shared" si="1"/>
        <v>2</v>
      </c>
      <c r="G9" s="9">
        <f t="shared" si="2"/>
        <v>0</v>
      </c>
      <c r="H9" s="10">
        <v>1</v>
      </c>
    </row>
    <row r="10" spans="2:19" x14ac:dyDescent="0.25">
      <c r="B10" s="5" t="s">
        <v>24</v>
      </c>
      <c r="C10" s="6">
        <v>43020</v>
      </c>
      <c r="D10" s="7">
        <f t="shared" si="0"/>
        <v>43025</v>
      </c>
      <c r="E10" s="11">
        <v>5</v>
      </c>
      <c r="F10" s="9">
        <f t="shared" si="1"/>
        <v>5</v>
      </c>
      <c r="G10" s="9">
        <f t="shared" si="2"/>
        <v>0</v>
      </c>
      <c r="H10" s="10">
        <v>1</v>
      </c>
    </row>
    <row r="11" spans="2:19" x14ac:dyDescent="0.25">
      <c r="B11" s="5" t="s">
        <v>22</v>
      </c>
      <c r="C11" s="6">
        <v>43023</v>
      </c>
      <c r="D11" s="7">
        <f t="shared" si="0"/>
        <v>43033</v>
      </c>
      <c r="E11" s="11">
        <v>10</v>
      </c>
      <c r="F11" s="9">
        <f t="shared" si="1"/>
        <v>10</v>
      </c>
      <c r="G11" s="9">
        <f t="shared" si="2"/>
        <v>0</v>
      </c>
      <c r="H11" s="10">
        <v>1</v>
      </c>
    </row>
    <row r="12" spans="2:19" x14ac:dyDescent="0.25">
      <c r="B12" s="5" t="s">
        <v>25</v>
      </c>
      <c r="C12" s="6">
        <v>43026</v>
      </c>
      <c r="D12" s="7">
        <f t="shared" si="0"/>
        <v>43028</v>
      </c>
      <c r="E12" s="11">
        <v>2</v>
      </c>
      <c r="F12" s="9">
        <f t="shared" ref="F12:F36" si="3">IF(((D12)=""),"",(H12)*(D12-C12))</f>
        <v>2</v>
      </c>
      <c r="G12" s="9">
        <f t="shared" ref="G12:G36" si="4">IF(F12="","",(D12-C12)-F12)</f>
        <v>0</v>
      </c>
      <c r="H12" s="10">
        <v>1</v>
      </c>
    </row>
    <row r="13" spans="2:19" x14ac:dyDescent="0.25">
      <c r="B13" s="5" t="s">
        <v>23</v>
      </c>
      <c r="C13" s="6">
        <v>43026</v>
      </c>
      <c r="D13" s="7">
        <f t="shared" si="0"/>
        <v>43029</v>
      </c>
      <c r="E13" s="11">
        <v>3</v>
      </c>
      <c r="F13" s="9">
        <f t="shared" si="3"/>
        <v>3</v>
      </c>
      <c r="G13" s="9">
        <f t="shared" si="4"/>
        <v>0</v>
      </c>
      <c r="H13" s="10">
        <v>1</v>
      </c>
    </row>
    <row r="14" spans="2:19" x14ac:dyDescent="0.25">
      <c r="B14" s="5" t="s">
        <v>26</v>
      </c>
      <c r="C14" s="6">
        <v>43030</v>
      </c>
      <c r="D14" s="7">
        <f t="shared" si="0"/>
        <v>43040</v>
      </c>
      <c r="E14" s="11">
        <v>10</v>
      </c>
      <c r="F14" s="9">
        <f t="shared" si="3"/>
        <v>1</v>
      </c>
      <c r="G14" s="9">
        <f t="shared" si="4"/>
        <v>9</v>
      </c>
      <c r="H14" s="10">
        <v>0.1</v>
      </c>
      <c r="J14" s="13"/>
    </row>
    <row r="15" spans="2:19" ht="30" x14ac:dyDescent="0.25">
      <c r="B15" s="21" t="s">
        <v>30</v>
      </c>
      <c r="C15" s="6">
        <v>43033</v>
      </c>
      <c r="D15" s="7">
        <f t="shared" si="0"/>
        <v>43043</v>
      </c>
      <c r="E15" s="11">
        <v>10</v>
      </c>
      <c r="F15" s="9">
        <f t="shared" si="3"/>
        <v>0</v>
      </c>
      <c r="G15" s="9">
        <f t="shared" si="4"/>
        <v>10</v>
      </c>
      <c r="H15" s="10">
        <v>0</v>
      </c>
    </row>
    <row r="16" spans="2:19" ht="30" x14ac:dyDescent="0.25">
      <c r="B16" s="21" t="s">
        <v>41</v>
      </c>
      <c r="C16" s="6">
        <v>43038</v>
      </c>
      <c r="D16" s="7">
        <f t="shared" si="0"/>
        <v>43048</v>
      </c>
      <c r="E16" s="11">
        <v>10</v>
      </c>
      <c r="F16" s="9">
        <f t="shared" si="3"/>
        <v>0</v>
      </c>
      <c r="G16" s="9">
        <f t="shared" si="4"/>
        <v>10</v>
      </c>
      <c r="H16" s="10">
        <v>0</v>
      </c>
    </row>
    <row r="17" spans="2:8" ht="30" x14ac:dyDescent="0.25">
      <c r="B17" s="21" t="s">
        <v>27</v>
      </c>
      <c r="C17" s="6">
        <v>43038</v>
      </c>
      <c r="D17" s="7">
        <f t="shared" si="0"/>
        <v>43068</v>
      </c>
      <c r="E17" s="11">
        <v>30</v>
      </c>
      <c r="F17" s="9">
        <f t="shared" si="3"/>
        <v>0</v>
      </c>
      <c r="G17" s="9">
        <f t="shared" si="4"/>
        <v>30</v>
      </c>
      <c r="H17" s="10">
        <v>0</v>
      </c>
    </row>
    <row r="18" spans="2:8" ht="30" x14ac:dyDescent="0.25">
      <c r="B18" s="21" t="s">
        <v>46</v>
      </c>
      <c r="C18" s="6">
        <v>43049</v>
      </c>
      <c r="D18" s="7">
        <f t="shared" si="0"/>
        <v>43054</v>
      </c>
      <c r="E18" s="11">
        <v>5</v>
      </c>
      <c r="F18" s="9">
        <f t="shared" si="3"/>
        <v>0</v>
      </c>
      <c r="G18" s="9">
        <f t="shared" si="4"/>
        <v>5</v>
      </c>
      <c r="H18" s="10">
        <v>0</v>
      </c>
    </row>
    <row r="19" spans="2:8" ht="30" x14ac:dyDescent="0.25">
      <c r="B19" s="21" t="s">
        <v>43</v>
      </c>
      <c r="C19" s="6">
        <v>43054</v>
      </c>
      <c r="D19" s="7">
        <f t="shared" si="0"/>
        <v>43074</v>
      </c>
      <c r="E19" s="11">
        <v>20</v>
      </c>
      <c r="F19" s="9">
        <f t="shared" si="3"/>
        <v>0</v>
      </c>
      <c r="G19" s="9">
        <f t="shared" si="4"/>
        <v>20</v>
      </c>
      <c r="H19" s="10">
        <v>0</v>
      </c>
    </row>
    <row r="20" spans="2:8" x14ac:dyDescent="0.25">
      <c r="B20" s="21" t="s">
        <v>31</v>
      </c>
      <c r="C20" s="6">
        <v>43070</v>
      </c>
      <c r="D20" s="7">
        <f t="shared" si="0"/>
        <v>43080</v>
      </c>
      <c r="E20" s="11">
        <v>10</v>
      </c>
      <c r="F20" s="9">
        <f t="shared" si="3"/>
        <v>0</v>
      </c>
      <c r="G20" s="9">
        <f t="shared" si="4"/>
        <v>10</v>
      </c>
      <c r="H20" s="10">
        <v>0</v>
      </c>
    </row>
    <row r="21" spans="2:8" x14ac:dyDescent="0.25">
      <c r="B21" s="21" t="s">
        <v>47</v>
      </c>
      <c r="C21" s="6">
        <v>43080</v>
      </c>
      <c r="D21" s="7">
        <f t="shared" si="0"/>
        <v>43081</v>
      </c>
      <c r="E21" s="11">
        <v>1</v>
      </c>
      <c r="F21" s="9">
        <f t="shared" si="3"/>
        <v>0</v>
      </c>
      <c r="G21" s="9">
        <f t="shared" si="4"/>
        <v>1</v>
      </c>
      <c r="H21" s="10">
        <v>0</v>
      </c>
    </row>
    <row r="22" spans="2:8" x14ac:dyDescent="0.25">
      <c r="B22" s="5" t="s">
        <v>32</v>
      </c>
      <c r="C22" s="6">
        <v>43081</v>
      </c>
      <c r="D22" s="7">
        <f t="shared" si="0"/>
        <v>43084</v>
      </c>
      <c r="E22" s="11">
        <v>3</v>
      </c>
      <c r="F22" s="9">
        <f t="shared" si="3"/>
        <v>0</v>
      </c>
      <c r="G22" s="9">
        <f t="shared" si="4"/>
        <v>3</v>
      </c>
      <c r="H22" s="10">
        <v>0</v>
      </c>
    </row>
    <row r="23" spans="2:8" x14ac:dyDescent="0.25">
      <c r="B23" s="5" t="s">
        <v>36</v>
      </c>
      <c r="C23" s="6">
        <v>43082</v>
      </c>
      <c r="D23" s="7">
        <f t="shared" si="0"/>
        <v>43085</v>
      </c>
      <c r="E23" s="15">
        <v>3</v>
      </c>
      <c r="F23" s="9">
        <f t="shared" ref="F23" si="5">IF(((D23)=""),"",(H23)*(D23-C23))</f>
        <v>0</v>
      </c>
      <c r="G23" s="9">
        <f t="shared" ref="G23" si="6">IF(F23="","",(D23-C23)-F23)</f>
        <v>3</v>
      </c>
      <c r="H23" s="16">
        <v>0</v>
      </c>
    </row>
    <row r="24" spans="2:8" x14ac:dyDescent="0.25">
      <c r="B24" s="5" t="s">
        <v>33</v>
      </c>
      <c r="C24" s="6">
        <v>43083</v>
      </c>
      <c r="D24" s="7">
        <f t="shared" si="0"/>
        <v>43086</v>
      </c>
      <c r="E24" s="15">
        <v>3</v>
      </c>
      <c r="F24" s="9">
        <f t="shared" ref="F24:F25" si="7">IF(((D24)=""),"",(H24)*(D24-C24))</f>
        <v>0</v>
      </c>
      <c r="G24" s="9">
        <f t="shared" ref="G24:G25" si="8">IF(F24="","",(D24-C24)-F24)</f>
        <v>3</v>
      </c>
      <c r="H24" s="16">
        <v>0</v>
      </c>
    </row>
    <row r="25" spans="2:8" x14ac:dyDescent="0.25">
      <c r="B25" s="5" t="s">
        <v>42</v>
      </c>
      <c r="C25" s="14">
        <v>43086</v>
      </c>
      <c r="D25" s="7">
        <f t="shared" si="0"/>
        <v>43088</v>
      </c>
      <c r="E25" s="15">
        <v>2</v>
      </c>
      <c r="F25" s="9">
        <f t="shared" si="7"/>
        <v>0</v>
      </c>
      <c r="G25" s="9">
        <f t="shared" si="8"/>
        <v>2</v>
      </c>
      <c r="H25" s="16">
        <v>0</v>
      </c>
    </row>
    <row r="26" spans="2:8" ht="24.95" customHeight="1" x14ac:dyDescent="0.25">
      <c r="B26" s="5" t="s">
        <v>34</v>
      </c>
      <c r="C26" s="14">
        <v>43088</v>
      </c>
      <c r="D26" s="7">
        <f t="shared" si="0"/>
        <v>43093</v>
      </c>
      <c r="E26" s="15">
        <v>5</v>
      </c>
      <c r="F26" s="9">
        <f t="shared" si="3"/>
        <v>0</v>
      </c>
      <c r="G26" s="9">
        <f t="shared" si="4"/>
        <v>5</v>
      </c>
      <c r="H26" s="16">
        <v>0</v>
      </c>
    </row>
    <row r="27" spans="2:8" ht="24.95" customHeight="1" x14ac:dyDescent="0.25">
      <c r="B27" s="5" t="s">
        <v>35</v>
      </c>
      <c r="C27" s="14">
        <v>43091</v>
      </c>
      <c r="D27" s="7">
        <f t="shared" si="0"/>
        <v>43094</v>
      </c>
      <c r="E27" s="11">
        <v>3</v>
      </c>
      <c r="F27" s="9">
        <f t="shared" si="3"/>
        <v>0</v>
      </c>
      <c r="G27" s="9">
        <f t="shared" si="4"/>
        <v>3</v>
      </c>
      <c r="H27" s="10">
        <v>0</v>
      </c>
    </row>
    <row r="28" spans="2:8" ht="24.95" customHeight="1" x14ac:dyDescent="0.25">
      <c r="B28" s="5" t="s">
        <v>37</v>
      </c>
      <c r="C28" s="14">
        <v>43095</v>
      </c>
      <c r="D28" s="7">
        <f t="shared" si="0"/>
        <v>43105</v>
      </c>
      <c r="E28" s="11">
        <v>10</v>
      </c>
      <c r="F28" s="9">
        <f t="shared" si="3"/>
        <v>0</v>
      </c>
      <c r="G28" s="9">
        <f t="shared" si="4"/>
        <v>10</v>
      </c>
      <c r="H28" s="10">
        <v>0</v>
      </c>
    </row>
    <row r="29" spans="2:8" ht="24.95" customHeight="1" x14ac:dyDescent="0.25">
      <c r="B29" s="5" t="s">
        <v>45</v>
      </c>
      <c r="C29" s="6">
        <v>43103</v>
      </c>
      <c r="D29" s="7">
        <f t="shared" si="0"/>
        <v>43105</v>
      </c>
      <c r="E29" s="11">
        <v>2</v>
      </c>
      <c r="F29" s="9">
        <f t="shared" si="3"/>
        <v>0</v>
      </c>
      <c r="G29" s="9">
        <f t="shared" si="4"/>
        <v>2</v>
      </c>
      <c r="H29" s="10">
        <v>0</v>
      </c>
    </row>
    <row r="30" spans="2:8" ht="24.95" customHeight="1" x14ac:dyDescent="0.25">
      <c r="B30" s="5" t="s">
        <v>38</v>
      </c>
      <c r="C30" s="6">
        <v>43105</v>
      </c>
      <c r="D30" s="7">
        <f t="shared" si="0"/>
        <v>43110</v>
      </c>
      <c r="E30" s="11">
        <v>5</v>
      </c>
      <c r="F30" s="9">
        <f t="shared" si="3"/>
        <v>0</v>
      </c>
      <c r="G30" s="9">
        <f t="shared" si="4"/>
        <v>5</v>
      </c>
      <c r="H30" s="10">
        <v>0</v>
      </c>
    </row>
    <row r="31" spans="2:8" ht="24.95" customHeight="1" x14ac:dyDescent="0.25">
      <c r="B31" s="5" t="s">
        <v>39</v>
      </c>
      <c r="C31" s="6">
        <v>43110</v>
      </c>
      <c r="D31" s="7">
        <f t="shared" ref="D31:D32" si="9">IF(ISBLANK(E31),"",E31+C31)</f>
        <v>43111</v>
      </c>
      <c r="E31" s="11">
        <v>1</v>
      </c>
      <c r="F31" s="9">
        <f t="shared" ref="F31:F32" si="10">IF(((D31)=""),"",(H31)*(D31-C31))</f>
        <v>0</v>
      </c>
      <c r="G31" s="9">
        <f t="shared" ref="G31:G32" si="11">IF(F31="","",(D31-C31)-F31)</f>
        <v>1</v>
      </c>
      <c r="H31" s="10">
        <v>0</v>
      </c>
    </row>
    <row r="32" spans="2:8" ht="24.95" customHeight="1" x14ac:dyDescent="0.25">
      <c r="B32" s="5" t="s">
        <v>40</v>
      </c>
      <c r="C32" s="6">
        <v>43111</v>
      </c>
      <c r="D32" s="7">
        <f t="shared" si="9"/>
        <v>43114</v>
      </c>
      <c r="E32" s="11">
        <v>3</v>
      </c>
      <c r="F32" s="9">
        <f t="shared" si="10"/>
        <v>0</v>
      </c>
      <c r="G32" s="9">
        <f t="shared" si="11"/>
        <v>3</v>
      </c>
      <c r="H32" s="10">
        <v>0</v>
      </c>
    </row>
    <row r="33" spans="2:18" ht="24.95" customHeight="1" x14ac:dyDescent="0.25">
      <c r="B33" s="5" t="s">
        <v>28</v>
      </c>
      <c r="C33" s="6">
        <v>42979</v>
      </c>
      <c r="D33" s="7">
        <f t="shared" si="0"/>
        <v>43129</v>
      </c>
      <c r="E33" s="11">
        <v>150</v>
      </c>
      <c r="F33" s="9">
        <f t="shared" si="3"/>
        <v>7.5</v>
      </c>
      <c r="G33" s="9">
        <f t="shared" si="4"/>
        <v>142.5</v>
      </c>
      <c r="H33" s="10">
        <v>0.05</v>
      </c>
    </row>
    <row r="34" spans="2:18" ht="24.95" customHeight="1" x14ac:dyDescent="0.25">
      <c r="B34" s="5" t="s">
        <v>44</v>
      </c>
      <c r="C34" s="6">
        <v>43101</v>
      </c>
      <c r="D34" s="7">
        <f t="shared" si="0"/>
        <v>43131</v>
      </c>
      <c r="E34" s="11">
        <v>30</v>
      </c>
      <c r="F34" s="9">
        <f t="shared" si="3"/>
        <v>0</v>
      </c>
      <c r="G34" s="9">
        <f t="shared" si="4"/>
        <v>30</v>
      </c>
      <c r="H34" s="10">
        <v>0</v>
      </c>
    </row>
    <row r="35" spans="2:18" ht="24.95" customHeight="1" x14ac:dyDescent="0.25">
      <c r="B35" s="5" t="s">
        <v>29</v>
      </c>
      <c r="C35" s="6">
        <v>42765</v>
      </c>
      <c r="D35" s="7">
        <f t="shared" si="0"/>
        <v>42775</v>
      </c>
      <c r="E35" s="11">
        <v>10</v>
      </c>
      <c r="F35" s="9">
        <f t="shared" si="3"/>
        <v>0</v>
      </c>
      <c r="G35" s="9">
        <f t="shared" si="4"/>
        <v>10</v>
      </c>
      <c r="H35" s="10">
        <v>0</v>
      </c>
    </row>
    <row r="36" spans="2:18" ht="24.95" customHeight="1" x14ac:dyDescent="0.25">
      <c r="B36" s="5"/>
      <c r="C36" s="6"/>
      <c r="D36" s="7" t="str">
        <f t="shared" si="0"/>
        <v/>
      </c>
      <c r="E36" s="11"/>
      <c r="F36" s="9" t="str">
        <f t="shared" si="3"/>
        <v/>
      </c>
      <c r="G36" s="9" t="str">
        <f t="shared" si="4"/>
        <v/>
      </c>
      <c r="H36" s="10">
        <v>0</v>
      </c>
    </row>
    <row r="37" spans="2:18" ht="24.95" customHeight="1" x14ac:dyDescent="0.25">
      <c r="B37" s="17"/>
      <c r="C37" s="18"/>
      <c r="D37" s="18"/>
      <c r="E37" s="18"/>
      <c r="F37" s="18"/>
      <c r="G37" s="18"/>
      <c r="H37" s="12"/>
    </row>
    <row r="38" spans="2:18" ht="21" x14ac:dyDescent="0.25">
      <c r="B38" s="17"/>
      <c r="C38" s="18"/>
      <c r="D38" s="18"/>
      <c r="E38" s="18"/>
      <c r="F38" s="18"/>
      <c r="G38" s="18"/>
      <c r="H38" s="12"/>
      <c r="J38" s="19" t="s">
        <v>15</v>
      </c>
      <c r="K38" s="23" t="s">
        <v>16</v>
      </c>
      <c r="L38" s="23"/>
      <c r="M38" s="23"/>
      <c r="N38" s="23"/>
      <c r="O38" s="23"/>
      <c r="P38" s="24" t="s">
        <v>17</v>
      </c>
      <c r="Q38" s="24"/>
      <c r="R38" s="24"/>
    </row>
    <row r="39" spans="2:18" ht="44.1" customHeight="1" x14ac:dyDescent="0.25">
      <c r="B39" s="17"/>
      <c r="C39" s="18"/>
      <c r="D39" s="18"/>
      <c r="E39" s="18"/>
      <c r="F39" s="18"/>
      <c r="G39" s="18"/>
      <c r="H39" s="18"/>
      <c r="K39" s="25" t="s">
        <v>18</v>
      </c>
      <c r="L39" s="25"/>
      <c r="M39" s="25"/>
      <c r="N39" s="25"/>
      <c r="O39" s="25"/>
      <c r="P39" s="25" t="s">
        <v>19</v>
      </c>
      <c r="Q39" s="25"/>
      <c r="R39" s="25"/>
    </row>
    <row r="40" spans="2:18" ht="24.95" customHeight="1" x14ac:dyDescent="0.25">
      <c r="B40" s="17"/>
      <c r="C40" s="18"/>
      <c r="D40" s="18"/>
      <c r="E40" s="18"/>
      <c r="F40" s="18"/>
      <c r="G40" s="18"/>
      <c r="H40" s="18"/>
    </row>
    <row r="41" spans="2:18" ht="24.95" customHeight="1" x14ac:dyDescent="0.25">
      <c r="B41" s="17"/>
      <c r="C41" s="18"/>
      <c r="D41" s="18"/>
      <c r="E41" s="18"/>
      <c r="F41" s="18"/>
      <c r="G41" s="18"/>
      <c r="H41" s="18"/>
    </row>
    <row r="42" spans="2:18" ht="24.95" customHeight="1" x14ac:dyDescent="0.25">
      <c r="B42" s="17"/>
      <c r="C42" s="18"/>
      <c r="D42" s="18"/>
      <c r="E42" s="18"/>
      <c r="F42" s="18"/>
      <c r="G42" s="18"/>
      <c r="H42" s="18"/>
    </row>
    <row r="43" spans="2:18" ht="24.95" customHeight="1" x14ac:dyDescent="0.25">
      <c r="B43" s="17"/>
      <c r="C43" s="20"/>
      <c r="D43" s="18"/>
      <c r="E43" s="18"/>
      <c r="F43" s="18"/>
      <c r="G43" s="18"/>
      <c r="H43" s="18"/>
    </row>
    <row r="44" spans="2:18" ht="24.95" customHeight="1" x14ac:dyDescent="0.25">
      <c r="B44" s="17"/>
      <c r="C44" s="18"/>
      <c r="D44" s="18"/>
      <c r="E44" s="18"/>
      <c r="F44" s="18"/>
      <c r="G44" s="18"/>
      <c r="H44" s="18"/>
    </row>
    <row r="45" spans="2:18" ht="24.95" customHeight="1" x14ac:dyDescent="0.25">
      <c r="B45" s="17"/>
      <c r="C45" s="18"/>
      <c r="D45" s="18"/>
      <c r="E45" s="18"/>
      <c r="F45" s="18"/>
      <c r="G45" s="18"/>
      <c r="H45" s="18"/>
    </row>
    <row r="46" spans="2:18" ht="24.95" customHeight="1" x14ac:dyDescent="0.25">
      <c r="B46" s="17"/>
      <c r="C46" s="18"/>
      <c r="D46" s="18"/>
      <c r="E46" s="18"/>
      <c r="F46" s="18"/>
      <c r="G46" s="18"/>
      <c r="H46" s="18"/>
    </row>
    <row r="47" spans="2:18" ht="24.95" customHeight="1" x14ac:dyDescent="0.25">
      <c r="B47" s="17"/>
      <c r="C47" s="18"/>
      <c r="D47" s="18"/>
      <c r="E47" s="18"/>
      <c r="F47" s="18"/>
      <c r="G47" s="18"/>
      <c r="H47" s="18"/>
    </row>
    <row r="48" spans="2:18" ht="24.95" customHeight="1" x14ac:dyDescent="0.25">
      <c r="B48" s="17"/>
      <c r="C48" s="18"/>
      <c r="D48" s="18"/>
      <c r="E48" s="18"/>
      <c r="F48" s="18"/>
      <c r="G48" s="18"/>
      <c r="H48" s="18"/>
    </row>
    <row r="49" spans="2:8" ht="24.95" customHeight="1" x14ac:dyDescent="0.25">
      <c r="B49" s="17"/>
      <c r="C49" s="18"/>
      <c r="D49" s="18"/>
      <c r="E49" s="18"/>
      <c r="F49" s="18"/>
      <c r="G49" s="18"/>
      <c r="H49" s="18"/>
    </row>
    <row r="50" spans="2:8" ht="24.95" customHeight="1" x14ac:dyDescent="0.25">
      <c r="B50" s="17"/>
      <c r="C50" s="18"/>
      <c r="D50" s="18"/>
      <c r="E50" s="18"/>
      <c r="F50" s="18"/>
      <c r="G50" s="18"/>
      <c r="H50" s="18"/>
    </row>
    <row r="51" spans="2:8" ht="24.95" customHeight="1" x14ac:dyDescent="0.25">
      <c r="B51" s="17"/>
      <c r="C51" s="18"/>
      <c r="D51" s="18"/>
      <c r="E51" s="18"/>
      <c r="F51" s="18"/>
      <c r="G51" s="18"/>
      <c r="H51" s="18"/>
    </row>
    <row r="52" spans="2:8" ht="24.95" customHeight="1" x14ac:dyDescent="0.25">
      <c r="B52" s="17"/>
      <c r="C52" s="18"/>
      <c r="D52" s="18"/>
      <c r="E52" s="18"/>
      <c r="F52" s="18"/>
      <c r="G52" s="18"/>
      <c r="H52" s="18"/>
    </row>
    <row r="53" spans="2:8" ht="24.95" customHeight="1" x14ac:dyDescent="0.25">
      <c r="B53" s="17"/>
      <c r="C53" s="18"/>
      <c r="D53" s="18"/>
      <c r="E53" s="18"/>
      <c r="F53" s="18"/>
      <c r="G53" s="18"/>
      <c r="H53" s="18"/>
    </row>
    <row r="54" spans="2:8" ht="24.95" customHeight="1" x14ac:dyDescent="0.25">
      <c r="B54" s="17"/>
      <c r="C54" s="18"/>
      <c r="D54" s="18"/>
      <c r="E54" s="18"/>
      <c r="F54" s="18"/>
      <c r="G54" s="18"/>
      <c r="H54" s="18"/>
    </row>
    <row r="55" spans="2:8" ht="24.95" customHeight="1" x14ac:dyDescent="0.25">
      <c r="B55" s="17"/>
      <c r="C55" s="18"/>
      <c r="D55" s="18"/>
      <c r="E55" s="18"/>
      <c r="F55" s="18"/>
      <c r="G55" s="18"/>
      <c r="H55" s="18"/>
    </row>
    <row r="56" spans="2:8" ht="24.95" customHeight="1" x14ac:dyDescent="0.25">
      <c r="B56" s="17"/>
      <c r="C56" s="18"/>
      <c r="D56" s="18"/>
      <c r="E56" s="18"/>
      <c r="F56" s="18"/>
      <c r="G56" s="18"/>
      <c r="H56" s="18"/>
    </row>
    <row r="57" spans="2:8" ht="24.95" customHeight="1" x14ac:dyDescent="0.25">
      <c r="B57" s="17"/>
      <c r="C57" s="18"/>
      <c r="D57" s="18"/>
      <c r="E57" s="18"/>
      <c r="F57" s="18"/>
      <c r="G57" s="18"/>
      <c r="H57" s="18"/>
    </row>
    <row r="58" spans="2:8" ht="24.95" customHeight="1" x14ac:dyDescent="0.25">
      <c r="B58" s="17"/>
      <c r="C58" s="18"/>
      <c r="D58" s="18"/>
      <c r="E58" s="18"/>
      <c r="F58" s="18"/>
      <c r="G58" s="18"/>
      <c r="H58" s="18"/>
    </row>
    <row r="59" spans="2:8" ht="24.95" customHeight="1" x14ac:dyDescent="0.25">
      <c r="B59" s="17"/>
      <c r="C59" s="18"/>
      <c r="D59" s="18"/>
      <c r="E59" s="18"/>
      <c r="F59" s="18"/>
      <c r="G59" s="18"/>
      <c r="H59" s="18"/>
    </row>
    <row r="60" spans="2:8" ht="24.95" customHeight="1" x14ac:dyDescent="0.25">
      <c r="B60" s="17"/>
      <c r="C60" s="18"/>
      <c r="D60" s="18"/>
      <c r="E60" s="18"/>
      <c r="F60" s="18"/>
      <c r="G60" s="18"/>
      <c r="H60" s="18"/>
    </row>
  </sheetData>
  <mergeCells count="5">
    <mergeCell ref="M1:S1"/>
    <mergeCell ref="K38:O38"/>
    <mergeCell ref="P38:R38"/>
    <mergeCell ref="K39:O39"/>
    <mergeCell ref="P39:R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2017-09-25T07:09:06Z</dcterms:created>
  <dcterms:modified xsi:type="dcterms:W3CDTF">2017-10-20T08:41:51Z</dcterms:modified>
</cp:coreProperties>
</file>