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업무자동화\"/>
    </mc:Choice>
  </mc:AlternateContent>
  <x:bookViews>
    <x:workbookView xWindow="0" yWindow="0" windowWidth="28545" windowHeight="12045" tabRatio="500" activeTab="1"/>
  </x:bookViews>
  <x:sheets>
    <x:sheet name="업무순서" sheetId="1" r:id="rId4"/>
    <x:sheet name="데이터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<x:sst xmlns:r="http://schemas.openxmlformats.org/officeDocument/2006/relationships" xmlns:c="http://schemas.openxmlformats.org/drawingml/2006/chart" xmlns:x="http://schemas.openxmlformats.org/spreadsheetml/2006/main" count="261" uniqueCount="155">
  <x:si>
    <x:t>3. 발령대장기입</x:t>
  </x:si>
  <x:si>
    <x:r>
      <x:t xml:space="preserve">안녕하세요. 배곧초록유치원 행정실입니다.
급여 지급되어 임금명세서 보내드리니 확인부탁드립니다.
[임금명세서]
근로자명: 홍길동
직종: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조리실무사 대체
</x:t>
    </x:r>
    <x:r>
      <x:rPr>
        <x:rFont val="맑은 고딕"/>
        <x:sz val="11"/>
        <x:color rgb="ff000000"/>
      </x:rPr>
      <x:t xml:space="preserve">근로일: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2026.6.22.~2026.6.22.(1일)
</x:t>
    </x:r>
    <x:r>
      <x:rPr>
        <x:rFont val="맑은 고딕"/>
        <x:sz val="11"/>
        <x:color rgb="ff000000"/>
      </x:rPr>
      <x:t xml:space="preserve">지급일: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2026.6.24. 
</x:t>
    </x:r>
    <x:r>
      <x:rPr>
        <x:rFont val="맑은 고딕"/>
        <x:sz val="11"/>
        <x:color rgb="ff000000"/>
      </x:rPr>
      <x:t xml:space="preserve">
▷ 임금: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102,880원(=12,860원*8시간)
</x:t>
    </x:r>
    <x:r>
      <x:rPr>
        <x:rFont val="맑은 고딕"/>
        <x:sz val="11"/>
        <x:color rgb="ff000000"/>
      </x:rPr>
      <x:t xml:space="preserve">▷ 공제액(고용보험):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920원(=임금*0.9%)
</x:t>
    </x:r>
    <x:r>
      <x:rPr>
        <x:rFont val="맑은 고딕"/>
        <x:sz val="11"/>
        <x:color rgb="ff000000"/>
      </x:rPr>
      <x:t xml:space="preserve">▶ 실지급액: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101,960원
</x:t>
    </x:r>
    <x:r>
      <x:rPr>
        <x:rFont val="맑은 고딕"/>
        <x:sz val="11"/>
        <x:color rgb="ff000000"/>
      </x:rPr>
      <x:t xml:space="preserve">
감사합니다.</x:t>
    </x:r>
  </x:si>
  <x:si>
    <x:r>
      <x:t xml:space="preserve">1. 관련: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배곧초록유치원-1995(2026. 3. 18.)
</x:t>
    </x:r>
    <x:r>
      <x:rPr>
        <x:rFont val="맑은 고딕"/>
        <x:sz val="11"/>
        <x:color rgb="ff000000"/>
      </x:rPr>
      <x:t xml:space="preserve">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조리실무사 OOO</x:t>
    </x:r>
    <x:r>
      <x:rPr>
        <x:rFont val="맑은 고딕"/>
        <x:sz val="11"/>
        <x:color rgb="ff000000"/>
      </x:rPr>
      <x:t xml:space="preserve">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학습휴가</x:t>
    </x:r>
    <x:r>
      <x:rPr>
        <x:rFont val="맑은 고딕"/>
        <x:sz val="11"/>
        <x:color rgb="ff000000"/>
      </x:rPr>
      <x:t xml:space="preserve">에 따라 대체인력을 아래와 같이 채용하여 보고하고자 합니다.
  가. 근로자명: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홍길동(000101-2******)
</x:t>
    </x:r>
    <x:r>
      <x:rPr>
        <x:rFont val="맑은 고딕"/>
        <x:sz val="11"/>
        <x:color rgb="ff000000"/>
      </x:rPr>
      <x:t xml:space="preserve">  나. 계약기간: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2026. 6. 20.~2026. 6. 20. (1일)
</x:t>
    </x:r>
    <x:r>
      <x:rPr>
        <x:rFont val="맑은 고딕"/>
        <x:sz val="11"/>
        <x:color rgb="ff000000"/>
      </x:rPr>
      <x:t xml:space="preserve">  다. 근무시간: 08:00~17:00(8시간, 휴게시간 포함)
  라. 수당내역: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일급 12,860원*8시간*1일= 102,880원
</x:t>
    </x:r>
    <x:r>
      <x:rPr>
        <x:rFont val="맑은 고딕"/>
        <x:sz val="11"/>
        <x:color rgb="ff000000"/>
      </x:rPr>
      <x:t xml:space="preserve">
붙임  근로계약서 1부.  끝.   </x:t>
    </x:r>
  </x:si>
  <x:si>
    <x:r>
      <x:t>4.</x:t>
    </x:r>
    <x:r>
      <x:rPr>
        <x:rFont val="함초롬바탕"/>
        <x:sz val="10"/>
        <x:color rgb="ff000000"/>
      </x:rPr>
      <x:t>성범죄 경력 및 아동학대관련범죄 전력조회 결과 내부결재</x:t>
    </x:r>
  </x:si>
  <x:si>
    <x:t>소계
(단위:원)</x:t>
  </x:si>
  <x:si>
    <x:t>대체인력 채용 기간</x:t>
  </x:si>
  <x:si>
    <x:t>원근로자 직종명</x:t>
  </x:si>
  <x:si>
    <x:t>신청액(원)
(b)</x:t>
  </x:si>
  <x:si>
    <x:t>기타
(기관부담금)</x:t>
  </x:si>
  <x:si>
    <x:t>대체인력 채용현황</x:t>
  </x:si>
  <x:si>
    <x:t>경기도 시흥시 OO로</x:t>
  </x:si>
  <x:si>
    <x:t>지원 대상(원근로자)</x:t>
  </x:si>
  <x:si>
    <x:t>2010.03.01.</x:t>
  </x:si>
  <x:si>
    <x:t>배곧초록유치원장</x:t>
  </x:si>
  <x:si>
    <x:t>1900.01.01.</x:t>
  </x:si>
  <x:si>
    <x:t>2026.6.22.</x:t>
  </x:si>
  <x:si>
    <x:t>2026.06.22.</x:t>
  </x:si>
  <x:si>
    <x:t>조리실무사 대체</x:t>
  </x:si>
  <x:si>
    <x:t>8. 대체인력비 지원</x:t>
  </x:si>
  <x:si>
    <x:t>근무일수(평일)</x:t>
  </x:si>
  <x:si>
    <x:t>일평균 근로시간</x:t>
  </x:si>
  <x:si>
    <x:t>=시급*시간*일수</x:t>
  </x:si>
  <x:si>
    <x:t>연속7일이상 계약여부</x:t>
  </x:si>
  <x:si>
    <x:t>=총근무시간/5*시급</x:t>
  </x:si>
  <x:si>
    <x:r>
      <x:t>7.</x:t>
    </x:r>
    <x:r>
      <x:rPr>
        <x:rFont val="함초롬바탕"/>
        <x:sz val="10"/>
        <x:color rgb="ff000000"/>
      </x:rPr>
      <x:t>발령대장 기입</x:t>
    </x:r>
  </x:si>
  <x:si>
    <x:r>
      <x:t>[</x:t>
    </x:r>
    <x:r>
      <x:rPr>
        <x:rFont val="함초롬바탕"/>
        <x:sz val="10"/>
        <x:color rgb="ff000000"/>
      </x:rPr>
      <x:t>인건비 지급</x:t>
    </x:r>
    <x:r>
      <x:rPr>
        <x:rFont val="맑은 고딕"/>
        <x:sz val="10"/>
        <x:color rgb="ff000000"/>
      </x:rPr>
      <x:t>]</x:t>
    </x:r>
  </x:si>
  <x:si>
    <x:r>
      <x:t>[</x:t>
    </x:r>
    <x:r>
      <x:rPr>
        <x:rFont val="함초롬바탕"/>
        <x:sz val="10"/>
        <x:color rgb="ff000000"/>
      </x:rPr>
      <x:t>보험료 신고납부</x:t>
    </x:r>
    <x:r>
      <x:rPr>
        <x:rFont val="맑은 고딕"/>
        <x:sz val="10"/>
        <x:color rgb="ff000000"/>
      </x:rPr>
      <x:t>]</x:t>
    </x:r>
  </x:si>
  <x:si>
    <x:r>
      <x:t>17.</x:t>
    </x:r>
    <x:r>
      <x:rPr>
        <x:rFont val="함초롬바탕"/>
        <x:sz val="10"/>
        <x:color rgb="ff000000"/>
      </x:rPr>
      <x:t>보험료 납부</x:t>
    </x:r>
  </x:si>
  <x:si>
    <x:t>임금 총액</x:t>
  </x:si>
  <x:si>
    <x:t>주휴일 수</x:t>
  </x:si>
  <x:si>
    <x:r>
      <x:t>[</x:t>
    </x:r>
    <x:r>
      <x:rPr>
        <x:rFont val="함초롬바탕"/>
        <x:sz val="10"/>
        <x:color rgb="ff000000"/>
      </x:rPr>
      <x:t>채용계약</x:t>
    </x:r>
    <x:r>
      <x:rPr>
        <x:rFont val="맑은 고딕"/>
        <x:sz val="10"/>
        <x:color rgb="ff000000"/>
      </x:rPr>
      <x:t>]</x:t>
    </x:r>
  </x:si>
  <x:si>
    <x:r>
      <x:t>(</x:t>
    </x:r>
    <x:r>
      <x:rPr>
        <x:rFont val="맑은 고딕"/>
        <x:sz val="11"/>
        <x:color rgb="ff000000"/>
      </x:rPr>
      <x:t>계약기간)</x:t>
    </x:r>
  </x:si>
  <x:si>
    <x:t>010-1234-5678</x:t>
  </x:si>
  <x:si>
    <x:t>원근로자 성명
(생년월일)</x:t>
  </x:si>
  <x:si>
    <x:t>원근로자
무기계약전환일</x:t>
  </x:si>
  <x:si>
    <x:t>000101-2111111</x:t>
  </x:si>
  <x:si>
    <x:t>휴가 보고 사항(학습휴가)</x:t>
  </x:si>
  <x:si>
    <x:t>2026. 6. 22.</x:t>
  </x:si>
  <x:si>
    <x:r>
      <x:t>5.</x:t>
    </x:r>
    <x:r>
      <x:rPr>
        <x:rFont val="함초롬바탕"/>
        <x:sz val="10"/>
        <x:color rgb="ff000000"/>
      </x:rPr>
      <x:t>근로계약 체결 내부결재</x:t>
    </x:r>
  </x:si>
  <x:si>
    <x:r>
      <x:t xml:space="preserve">대체인력 유급일
</x:t>
    </x:r>
    <x:r>
      <x:rPr>
        <x:rFont val="맑은 고딕"/>
        <x:sz val="10"/>
        <x:color rgb="ff000000"/>
        <x:b val="1"/>
      </x:rPr>
      <x:t>(단위:일)</x:t>
    </x:r>
  </x:si>
  <x:si>
    <x:r>
      <x:t xml:space="preserve">1. 관련
  가. 경기도교육청 교육공무직원 운영 규정 제10조
  나. 경기도교육청 노사협력과-8156(2025. 11. 4.)
2. 우리 유치원에서 근무 중인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조리실무사</x:t>
    </x:r>
    <x:r>
      <x:rPr>
        <x:rFont val="맑은 고딕"/>
        <x:sz val="11"/>
        <x:color rgb="ff000000"/>
      </x:rPr>
      <x:t xml:space="preserve">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학습휴가</x:t>
    </x:r>
    <x:r>
      <x:rPr>
        <x:rFont val="맑은 고딕"/>
        <x:sz val="11"/>
        <x:color rgb="ff000000"/>
      </x:rPr>
      <x:t xml:space="preserve"> 사용으로 인해 대체인력을 채용하였기에 
   아래와 같이 보고합니다. 
</x:t>
    </x:r>
  </x:si>
  <x:si>
    <x:r>
      <x:t xml:space="preserve">1. 관련: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 xml:space="preserve">배곧초록유치원-1995(2026. 3. 18.)
</x:t>
    </x:r>
    <x:r>
      <x:rPr>
        <x:rFont val="맑은 고딕"/>
        <x:sz val="11"/>
        <x:color rgb="ff000000"/>
      </x:rPr>
      <x:t xml:space="preserve">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2026. 6. 20.~2026. 6. 20.</x:t>
    </x:r>
    <x:r>
      <x:rPr>
        <x:rFont val="맑은 고딕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조리실무사 OOO</x:t>
    </x:r>
    <x:r>
      <x:rPr>
        <x:rFont val="맑은 고딕"/>
        <x:sz val="11"/>
        <x:color rgb="ff000000"/>
      </x:rPr>
      <x:t xml:space="preserve">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학습휴가</x:t>
    </x:r>
    <x:r>
      <x:rPr>
        <x:rFont val="맑은 고딕"/>
        <x:sz val="11"/>
        <x:color rgb="ff000000"/>
      </x:rPr>
      <x:t>에 따른 대체직 채용자의 성범죄 및 아동학대관련 범죄조회 결과 “해당없음”을 붙임과 같이  보고하고자 합니다.
붙임  성범죄 경력 및 아동학대관련범죄 전력조회 회신서 1부.  끝.</x:t>
    </x:r>
  </x:si>
  <x:si>
    <x:t>공제액(고용보험)</x:t>
  </x:si>
  <x:si>
    <x:t>날인</x:t>
  </x:si>
  <x:si>
    <x:t>홍길동</x:t>
  </x:si>
  <x:si>
    <x:t>일자</x:t>
  </x:si>
  <x:si>
    <x:t>채용</x:t>
  </x:si>
  <x:si>
    <x:t>비고</x:t>
  </x:si>
  <x:si>
    <x:t>사유</x:t>
  </x:si>
  <x:si>
    <x:t>학교명</x:t>
  </x:si>
  <x:si>
    <x:t>시간</x:t>
  </x:si>
  <x:si>
    <x:t>소속</x:t>
  </x:si>
  <x:si>
    <x:t>사용자</x:t>
  </x:si>
  <x:si>
    <x:t>본문</x:t>
  </x:si>
  <x:si>
    <x:t>6월</x:t>
  </x:si>
  <x:si>
    <x:t>연락처</x:t>
  </x:si>
  <x:si>
    <x:t>신고월</x:t>
  </x:si>
  <x:si>
    <x:t>여</x:t>
  </x:si>
  <x:si>
    <x:t>직급</x:t>
  </x:si>
  <x:si>
    <x:t>일수</x:t>
  </x:si>
  <x:si>
    <x:t>7월</x:t>
  </x:si>
  <x:si>
    <x:t xml:space="preserve"> </x:t>
  </x:si>
  <x:si>
    <x:t>발령</x:t>
  </x:si>
  <x:si>
    <x:t>확인자</x:t>
  </x:si>
  <x:si>
    <x:t>OOO</x:t>
  </x:si>
  <x:si>
    <x:t>기재자</x:t>
  </x:si>
  <x:si>
    <x:t>성별</x:t>
  </x:si>
  <x:si>
    <x:t>제목</x:t>
  </x:si>
  <x:si>
    <x:t>성명</x:t>
  </x:si>
  <x:si>
    <x:t>직종</x:t>
  </x:si>
  <x:si>
    <x:t>채용일</x:t>
  </x:si>
  <x:si>
    <x:t>1.영양교사로부터 인적사항 전달받은 후 계약서 작성</x:t>
  </x:si>
  <x:si>
    <x:t>지  원  신  청  액 (천 원)</x:t>
  </x:si>
  <x:si>
    <x:r>
      <x:t>12.</x:t>
    </x:r>
    <x:r>
      <x:rPr>
        <x:rFont val="함초롬바탕"/>
        <x:sz val="10"/>
        <x:color rgb="ff000000"/>
      </x:rPr>
      <x:t>임금명세서 작성 및 교부</x:t>
    </x:r>
  </x:si>
  <x:si>
    <x:t>7. 일용근로자 근로내용확인신고서</x:t>
  </x:si>
  <x:si>
    <x:t>기존 0일 사용, 금번 1일 사용</x:t>
  </x:si>
  <x:si>
    <x:t>OOO
(1910.12.12.)</x:t>
  </x:si>
  <x:si>
    <x:t>휴가 보고 사항(학습휴가 외)</x:t>
  </x:si>
  <x:si>
    <x:t>조리실무사 OOO의 
업무대체</x:t>
  </x:si>
  <x:si>
    <x:r>
      <x:t>13.</x:t>
    </x:r>
    <x:r>
      <x:rPr>
        <x:rFont val="함초롬바탕"/>
        <x:sz val="10"/>
        <x:color rgb="ff000000"/>
      </x:rPr>
      <x:t>임금명세서 교부대장 기입</x:t>
    </x:r>
  </x:si>
  <x:si>
    <x:r>
      <x:t xml:space="preserve">신청액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 xml:space="preserve">(천원)
</x:t>
    </x:r>
    <x:r>
      <x:rPr>
        <x:rFont val="맑은 고딕"/>
        <x:sz val="10"/>
        <x:color rgb="ff000000"/>
        <x:b val="1"/>
      </x:rPr>
      <x:t>(a)+(b)</x:t>
    </x:r>
  </x:si>
  <x:si>
    <x:t>『경기도교육청 교육공무직원 취업규칙』 
- 제61조에 따른 연차
- 제66조에 따른 병가
- 제72조 제6항에 따른 특별휴가(학습휴가)
- 제72조 제7항에 따른 특별휴가(장기재직휴가)
- 제69조 제5항 제1호에 따른 가족돌봄휴가(유급)</x:t>
  </x:si>
  <x:si>
    <x:t>실수령액</x:t>
  </x:si>
  <x:si>
    <x:t>실업급여</x:t>
  </x:si>
  <x:si>
    <x:t>고안직능</x:t>
  </x:si>
  <x:si>
    <x:t>기관부담금</x:t>
  </x:si>
  <x:si>
    <x:t>계약기간</x:t>
  </x:si>
  <x:si>
    <x:t>고용보험요율(2026년 기준)</x:t>
  </x:si>
  <x:si>
    <x:t>2026.6.24.</x:t>
  </x:si>
  <x:si>
    <x:t>X</x:t>
  </x:si>
  <x:si>
    <x:t>지급일</x:t>
  </x:si>
  <x:si>
    <x:t>O</x:t>
  </x:si>
  <x:si>
    <x:r>
      <x:t>10.</x:t>
    </x:r>
    <x:r>
      <x:rPr>
        <x:rFont val="함초롬바탕"/>
        <x:sz val="10"/>
        <x:color rgb="ff000000"/>
      </x:rPr>
      <x:t>인건비 지급 지출결의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주무관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실장님</x:t>
    </x:r>
    <x:r>
      <x:rPr>
        <x:rFont val="맑은 고딕"/>
        <x:sz val="10"/>
        <x:color rgb="ff000000"/>
      </x:rPr>
      <x:t>)</x:t>
    </x:r>
    <x:r>
      <x:rPr>
        <x:rFont val="함초롬바탕"/>
        <x:sz val="10"/>
        <x:color rgb="ff000000"/>
      </x:rPr>
      <x:t>및 지급명령</x:t>
    </x:r>
  </x:si>
  <x:si>
    <x:r>
      <x:t xml:space="preserve">[근로계약]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조리실무사</x:t>
    </x:r>
    <x:r>
      <x:rPr>
        <x:rFont val="맑은 고딕"/>
        <x:sz val="11"/>
        <x:color rgb="ff000000"/>
      </x:rPr>
      <x:t xml:space="preserve"> 대체인력 일용근로계약 체결 보고</x:t>
    </x:r>
  </x:si>
  <x:si>
    <x:t>2-2. 시흥교육청 발송 기안문(예시)</x:t>
  </x:si>
  <x:si>
    <x:r>
      <x:t>3.</x:t>
    </x:r>
    <x:r>
      <x:rPr>
        <x:rFont val="함초롬바탕"/>
        <x:sz val="10"/>
        <x:color rgb="ff000000"/>
      </x:rPr>
      <x:t>성범죄 경력 및 아동학대관련범죄 전력조회</x:t>
    </x:r>
  </x:si>
  <x:si>
    <x:r>
      <x:t>9.</x:t>
    </x:r>
    <x:r>
      <x:rPr>
        <x:rFont val="함초롬바탕"/>
        <x:sz val="10"/>
        <x:color rgb="ff000000"/>
      </x:rPr>
      <x:t>인건비 지급 원인행위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주무관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실장님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원장님</x:t>
    </x:r>
    <x:r>
      <x:rPr>
        <x:rFont val="맑은 고딕"/>
        <x:sz val="10"/>
        <x:color rgb="ff000000"/>
      </x:rPr>
      <x:t>)</x:t>
    </x:r>
  </x:si>
  <x:si>
    <x:r>
      <x:t>성범죄 및 아동학대관련범죄 전력조회 결과(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홍*동</x:t>
    </x:r>
    <x:r>
      <x:rPr>
        <x:rFont val="맑은 고딕"/>
        <x:sz val="11"/>
        <x:color rgb="ff000000"/>
      </x:rPr>
      <x:t>)</x:t>
    </x:r>
  </x:si>
  <x:si>
    <x:t>고용보험 공제 여부
(만 65세 이상은 미공제)</x:t>
  </x:si>
  <x:si>
    <x:t>2026.6.22.~
2026. 6.22.(1일)</x:t>
  </x:si>
  <x:si>
    <x:t>12,860원*8시간*1일
= 102,880원</x:t>
  </x:si>
  <x:si>
    <x:t>배곧초록유치원-1995(2026. 3. 18.)</x:t>
  </x:si>
  <x:si>
    <x:t>배곧초록유치원-0000
(2026.6.22.)</x:t>
  </x:si>
  <x:si>
    <x:t>2026.6.22.
~2026.6.22.(1일)</x:t>
  </x:si>
  <x:si>
    <x:r>
      <x:t xml:space="preserve">대체인건비 신청내역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비고란에 상세 일수 작성</x:t>
    </x:r>
  </x:si>
  <x:si>
    <x:r>
      <x:t xml:space="preserve">비고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ff"/>
            <x:b val="1"/>
          </x:rPr>
        </mc:Fallback>
      </mc:AlternateContent>
      <x:t>(공가, 병가, 연가 - 상세 일수 작성)</x:t>
    </x:r>
  </x:si>
  <x:si>
    <x:t>기본급</x:t>
  </x:si>
  <x:si>
    <x:t>4-1. 임금명세서(문자 예시)</x:t>
  </x:si>
  <x:si>
    <x:t>2-1. 내부기안(예시)</x:t>
  </x:si>
  <x:si>
    <x:t>2. 기안문 내용</x:t>
  </x:si>
  <x:si>
    <x:r>
      <x:t>15.</x:t>
    </x:r>
    <x:r>
      <x:rPr>
        <x:rFont val="함초롬바탕"/>
        <x:sz val="10"/>
        <x:color rgb="ff000000"/>
      </x:rPr>
      <x:t>고용보험 고지서 확인 후 기관부담금 원인행위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주무관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실장님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원장님</x:t>
    </x:r>
    <x:r>
      <x:rPr>
        <x:rFont val="맑은 고딕"/>
        <x:sz val="10"/>
        <x:color rgb="ff000000"/>
      </x:rPr>
      <x:t>)</x:t>
    </x:r>
  </x:si>
  <x:si>
    <x:t>4. 인건비 및 고용보험료</x:t>
  </x:si>
  <x:si>
    <x:t>2026학년도 재량휴업일 2일, 기존 0일 사용, 금번 1일 사용</x:t>
  </x:si>
  <x:si>
    <x:r>
      <x:t>14.</x:t>
    </x:r>
    <x:r>
      <x:rPr>
        <x:rFont val="함초롬바탕"/>
        <x:sz val="10"/>
        <x:color rgb="ff000000"/>
      </x:rPr>
      <x:t>익월 근로복지공단에 근로내용확인신고서 제출</x:t>
    </x:r>
    <x:r>
      <x:rPr>
        <x:rFont val="맑은 고딕"/>
        <x:sz val="10"/>
        <x:color rgb="ff000000"/>
      </x:rPr>
      <x:t>(+</x:t>
    </x:r>
    <x:r>
      <x:rPr>
        <x:rFont val="함초롬바탕"/>
        <x:sz val="10"/>
        <x:color rgb="ff000000"/>
      </x:rPr>
      <x:t>국세청 연계 신고</x:t>
    </x:r>
    <x:r>
      <x:rPr>
        <x:rFont val="맑은 고딕"/>
        <x:sz val="10"/>
        <x:color rgb="ff000000"/>
      </x:rPr>
      <x:t>)</x:t>
    </x:r>
  </x:si>
  <x:si>
    <x:t>원근로자 3일 연속 휴가로 대체인력 채용시, 지원청에서 인건비 지원</x:t>
  </x:si>
  <x:si>
    <x:r>
      <x:t>[채용보고]교육공무직원(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조리실무사</x:t>
    </x:r>
    <x:r>
      <x:rPr>
        <x:rFont val="맑은 고딕"/>
        <x:sz val="11"/>
        <x:color rgb="ff000000"/>
      </x:rPr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학습휴가</x:t>
    </x:r>
    <x:r>
      <x:rPr>
        <x:rFont val="맑은 고딕"/>
        <x:sz val="11"/>
        <x:color rgb="ff000000"/>
      </x:rPr>
      <x:t xml:space="preserve"> 사용으로 인한 대체직 채용</x:t>
    </x:r>
  </x:si>
  <x:si>
    <x:t>주휴수당</x:t>
  </x:si>
  <x:si>
    <x:t>학습휴가</x:t>
  </x:si>
  <x:si>
    <x:t>계약서 작성일</x:t>
  </x:si>
  <x:si>
    <x:t>발령권자</x:t>
  </x:si>
  <x:si>
    <x:t>2026.7.</x:t>
  </x:si>
  <x:si>
    <x:t>계좌번호</x:t>
  </x:si>
  <x:si>
    <x:t>만50세</x:t>
  </x:si>
  <x:si>
    <x:t>근무기간</x:t>
  </x:si>
  <x:si>
    <x:t>배곧초록유</x:t>
  </x:si>
  <x:si>
    <x:t>수당내역</x:t>
  </x:si>
  <x:si>
    <x:t>배곧초록유치원</x:t>
  </x:si>
  <x:si>
    <x:t>지급금액</x:t>
  </x:si>
  <x:si>
    <x:t>및 직위</x:t>
  </x:si>
  <x:si>
    <x:t>시급(원)</x:t>
  </x:si>
  <x:si>
    <x:t>연령(만나이)</x:t>
  </x:si>
  <x:si>
    <x:t>발령 근거</x:t>
  </x:si>
  <x:si>
    <x:t>발령사항</x:t>
  </x:si>
  <x:si>
    <x:t>관련법령</x:t>
  </x:si>
  <x:si>
    <x:t>휴가사유</x:t>
  </x:si>
  <x:si>
    <x:t>조리실무사</x:t>
  </x:si>
  <x:si>
    <x:t>현 주소</x:t>
  </x:si>
  <x:si>
    <x:t>신고여부</x:t>
  </x:si>
  <x:si>
    <x:t>생년월일</x:t>
  </x:si>
  <x:si>
    <x:t>근무내용</x:t>
  </x:si>
  <x:si>
    <x:t>품의 관련대호</x:t>
  </x:si>
  <x:si>
    <x:t>학습휴가 1일</x:t>
  </x:si>
  <x:si>
    <x:t>주민등록번호</x:t>
  </x:si>
  <x:si>
    <x:t>=임금총액*0.9%</x:t>
  </x:si>
  <x:si>
    <x:r>
      <x:t>8.</x:t>
    </x:r>
    <x:r>
      <x:rPr>
        <x:rFont val="함초롬바탕"/>
        <x:sz val="10"/>
        <x:color rgb="ff000000"/>
      </x:rPr>
      <x:t>인건비 및 고용보험료 공제금액 계산</x:t>
    </x:r>
  </x:si>
  <x:si>
    <x:r>
      <x:t>16.</x:t>
    </x:r>
    <x:r>
      <x:rPr>
        <x:rFont val="함초롬바탕"/>
        <x:sz val="10"/>
        <x:color rgb="ff000000"/>
      </x:rPr>
      <x:t>기관부담금 지출결의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주무관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실장님</x:t>
    </x:r>
    <x:r>
      <x:rPr>
        <x:rFont val="맑은 고딕"/>
        <x:sz val="10"/>
        <x:color rgb="ff000000"/>
      </x:rPr>
      <x:t>)</x:t>
    </x:r>
  </x:si>
  <x:si>
    <x:r>
      <x:t>11.</x:t>
    </x:r>
    <x:r>
      <x:rPr>
        <x:rFont val="함초롬바탕"/>
        <x:sz val="10"/>
        <x:color rgb="ff000000"/>
      </x:rPr>
      <x:t>지급명령확정 후 고용보험료 세외 수납</x:t>
    </x:r>
  </x:si>
  <x:si>
    <x:r>
      <x:t>6.</x:t>
    </x:r>
    <x:r>
      <x:rPr>
        <x:rFont val="함초롬바탕"/>
        <x:sz val="10"/>
        <x:color rgb="ff000000"/>
      </x:rPr>
      <x:t>교육지원청에 대체직 채용결과 보고</x:t>
    </x:r>
  </x:si>
  <x:si>
    <x:t>2026.6.22.~2026.6.22.</x:t>
  </x:si>
  <x:si>
    <x:t>대체인건비 
소요액 계 (단위:원)
(a)</x:t>
  </x:si>
  <x:si>
    <x:t>OO은행 1234-5678-12349</x:t>
  </x:si>
  <x:si>
    <x:t>1-1. 계약서(예시)</x:t>
  </x:si>
  <x:si>
    <x:t>발 령 대 장(기간제 및 교육공무직원 대체)</x:t>
  </x:si>
  <x:si>
    <x:r>
      <x:t>2.계약서 직인 날인</x:t>
    </x:r>
    <x:r>
      <x:rPr>
        <x:rFont val="맑은 고딕"/>
        <x:sz val="10"/>
        <x:color rgb="ff000000"/>
      </x:rPr>
      <x:t>/</x:t>
    </x:r>
    <x:r>
      <x:rPr>
        <x:rFont val="함초롬바탕"/>
        <x:sz val="10"/>
        <x:color rgb="ff000000"/>
      </x:rPr>
      <x:t>근로자 서명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또는 날인</x:t>
    </x:r>
    <x:r>
      <x:rPr>
        <x:rFont val="맑은 고딕"/>
        <x:sz val="10"/>
        <x:color rgb="ff000000"/>
      </x:rPr>
      <x:t>)</x:t>
    </x:r>
    <x:r>
      <x:rPr>
        <x:rFont val="함초롬바탕"/>
        <x:sz val="10"/>
        <x:color rgb="ff000000"/>
      </x:rPr>
      <x:t>후 교부</x:t>
    </x:r>
  </x:si>
  <x:si>
    <x:t>1. 근로계약서 내용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</x:si>
</x:sst>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함초롬바탕"/>
      <x:sz val="10"/>
      <x:color rgb="ff000000"/>
    </x:font>
    <x:font>
      <x:name val="돋움"/>
      <x:sz val="12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ff"/>
      <x:i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f0f0f0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d9d9d9"/>
        <x:bgColor indexed="64"/>
      </x:patternFill>
    </x:fill>
  </x:fills>
  <x:borders count="5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ck">
        <x:color rgb="ff0000ff"/>
      </x:left>
      <x:right style="thick">
        <x:color rgb="ff0000ff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ck">
        <x:color rgb="ff0000ff"/>
      </x:left>
      <x:right style="thick">
        <x:color rgb="ff0000ff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ck">
        <x:color rgb="ff0000ff"/>
      </x:left>
      <x:right style="thick">
        <x:color rgb="ff0000ff"/>
      </x:right>
      <x:top>
        <x:color auto="1"/>
      </x:top>
      <x:bottom style="thick">
        <x:color rgb="ff0000ff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87878"/>
      </x:left>
      <x:right style="thin">
        <x:color rgb="ff787878"/>
      </x:right>
      <x:top style="thin">
        <x:color rgb="ff787878"/>
      </x:top>
      <x:bottom>
        <x:color auto="1"/>
      </x:bottom>
    </x:border>
    <x:border>
      <x:left style="thin">
        <x:color rgb="ff787878"/>
      </x:left>
      <x:right style="thin">
        <x:color rgb="ff787878"/>
      </x:right>
      <x:top>
        <x:color auto="1"/>
      </x:top>
      <x:bottom style="thin">
        <x:color rgb="ff787878"/>
      </x:bottom>
    </x:border>
    <x:border>
      <x:left style="thin">
        <x:color rgb="ff787878"/>
      </x:left>
      <x:right style="thin">
        <x:color rgb="ff787878"/>
      </x:right>
      <x:top style="thin">
        <x:color rgb="ff787878"/>
      </x:top>
      <x:bottom style="thin">
        <x:color rgb="ff787878"/>
      </x:bottom>
    </x:border>
    <x:border>
      <x:left style="thin">
        <x:color rgb="ff808080"/>
      </x:left>
      <x:right>
        <x:color auto="1"/>
      </x:right>
      <x:top style="thin">
        <x:color rgb="ff808080"/>
      </x:top>
      <x:bottom style="thin">
        <x:color rgb="ff808080"/>
      </x:bottom>
    </x:border>
    <x:border>
      <x:left>
        <x:color auto="1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>
        <x:color auto="1"/>
      </x:left>
      <x:right>
        <x:color auto="1"/>
      </x:right>
      <x:top style="thin">
        <x:color rgb="ff808080"/>
      </x:top>
      <x:bottom style="thin">
        <x:color rgb="ff808080"/>
      </x:bottom>
    </x:border>
    <x:border>
      <x:left>
        <x:color auto="1"/>
      </x:left>
      <x:right>
        <x:color auto="1"/>
      </x:right>
      <x:top style="thin">
        <x:color rgb="ff7f7f7f"/>
      </x:top>
      <x:bottom>
        <x:color auto="1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>
        <x:color auto="1"/>
      </x:bottom>
    </x:border>
    <x:border>
      <x:left style="thin">
        <x:color rgb="ff808080"/>
      </x:left>
      <x:right style="thin">
        <x:color rgb="ff808080"/>
      </x:right>
      <x:top>
        <x:color auto="1"/>
      </x:top>
      <x:bottom style="thin">
        <x:color rgb="ff808080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ck">
        <x:color rgb="ff0000ff"/>
      </x:left>
      <x:right style="thick">
        <x:color rgb="ff0000ff"/>
      </x:right>
      <x:top style="thick">
        <x:color rgb="ff0000ff"/>
      </x:top>
      <x:bottom>
        <x:color auto="1"/>
      </x:bottom>
    </x:border>
    <x:border>
      <x:left style="thick">
        <x:color rgb="ff0000ff"/>
      </x:left>
      <x:right style="thick">
        <x:color rgb="ff0000ff"/>
      </x:right>
      <x:top>
        <x:color auto="1"/>
      </x:top>
      <x:bottom>
        <x:color auto="1"/>
      </x:bottom>
    </x:border>
    <x:border>
      <x:left style="thick">
        <x:color rgb="ff0000ff"/>
      </x:left>
      <x:right style="thick">
        <x:color rgb="ff0000ff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rgb="ff787878"/>
      </x:left>
      <x:right style="thin">
        <x:color rgb="ff787878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</x:cellStyleXfs>
  <x:cellXfs count="155">
    <x:xf numFmtId="0" fontId="0" fillId="0" borderId="0" xfId="2">
      <x:alignment horizontal="general" vertical="center"/>
    </x:xf>
    <x:xf numFmtId="0" fontId="6" fillId="0" borderId="0" xfId="0" applyFont="1" applyAlignment="1">
      <x:alignment horizontal="general" vertical="center"/>
    </x:xf>
    <x:xf numFmtId="0" fontId="7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8" fillId="0" borderId="0" xfId="0" applyFont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2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2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9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9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1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1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1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1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1" applyNumberFormat="1" applyFont="1" applyFill="1" applyBorder="1" applyAlignment="1" applyProtection="1">
          <x:alignment horizontal="center" vertical="center" shrinkToFit="1"/>
        </x:xf>
      </mc:Fallback>
    </mc:AlternateContent>
    <x:xf numFmtId="41" fontId="6" fillId="0" borderId="10" xfId="0" applyNumberFormat="1" applyFont="1" applyFill="1" applyBorder="1" applyAlignment="1" applyProtection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0" borderId="2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1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1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6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1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1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1" applyNumberFormat="1" applyFont="1" applyFill="1" applyBorder="1" applyAlignment="1" applyProtection="1">
          <x:alignment horizontal="center" vertical="center" shrinkToFit="1"/>
        </x:xf>
      </mc:Fallback>
    </mc:AlternateContent>
    <x:xf numFmtId="41" fontId="6" fillId="0" borderId="17" xfId="0" applyNumberFormat="1" applyFont="1" applyFill="1" applyBorder="1" applyAlignment="1" applyProtection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2" fillId="5" borderId="18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8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19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9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1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0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0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4" borderId="22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4" borderId="22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23" xfId="1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23" xfId="1" applyNumberFormat="1" applyFont="1" applyFill="1" applyBorder="1" applyAlignment="1" applyProtection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20" xfId="1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20" xfId="1" applyNumberFormat="1" applyFont="1" applyFill="1" applyBorder="1" applyAlignment="1" applyProtection="1">
          <x:alignment horizontal="right" vertical="center" wrapText="1"/>
        </x:xf>
      </mc:Fallback>
    </mc:AlternateContent>
    <x:xf numFmtId="41" fontId="6" fillId="4" borderId="24" xfId="0" applyNumberFormat="1" applyFont="1" applyFill="1" applyBorder="1" applyAlignment="1" applyProtection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2" fillId="4" borderId="25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25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9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9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26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26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ont="1" applyBorder="1" applyAlignment="1">
          <x:alignment horizontal="center" vertical="center" wrapText="1"/>
        </x:xf>
      </mc:Fallback>
    </mc:AlternateContent>
    <x:xf numFmtId="0" fontId="0" fillId="0" borderId="28" xfId="0" applyFont="1" applyBorder="1" applyAlignment="1">
      <x:alignment horizontal="general" vertical="center" wrapText="1"/>
    </x:xf>
    <x:xf numFmtId="0" fontId="0" fillId="0" borderId="27" xfId="0" applyFont="1" applyBorder="1" applyAlignment="1">
      <x:alignment horizontal="general" vertical="center" wrapText="1"/>
    </x:xf>
    <x:xf numFmtId="0" fontId="0" fillId="0" borderId="29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2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2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0" xfId="0" applyNumberFormat="1" applyFont="1" applyFill="1" applyBorder="1" applyAlignment="1" applyProtection="1">
      <x:alignment horizontal="left" vertical="center" wrapText="1"/>
    </x:xf>
    <x:xf numFmtId="0" fontId="0" fillId="0" borderId="31" xfId="0" applyNumberFormat="1" applyFont="1" applyFill="1" applyBorder="1" applyAlignment="1" applyProtection="1">
      <x:alignment horizontal="left" vertical="center" wrapText="1"/>
    </x:xf>
    <x:xf numFmtId="0" fontId="0" fillId="0" borderId="30" xfId="0" applyNumberFormat="1" applyFont="1" applyFill="1" applyBorder="1" applyAlignment="1" applyProtection="1">
      <x:alignment horizontal="general" vertical="center"/>
    </x:xf>
    <x:xf numFmtId="0" fontId="0" fillId="0" borderId="32" xfId="0" applyNumberFormat="1" applyFont="1" applyFill="1" applyBorder="1" applyAlignment="1" applyProtection="1">
      <x:alignment horizontal="general" vertical="center"/>
    </x:xf>
    <x:xf numFmtId="0" fontId="0" fillId="0" borderId="31" xfId="0" applyNumberFormat="1" applyFont="1" applyFill="1" applyBorder="1" applyAlignment="1" applyProtection="1">
      <x:alignment horizontal="general" vertical="center"/>
    </x:xf>
    <x:xf numFmtId="0" fontId="0" fillId="0" borderId="30" xfId="0" applyNumberFormat="1" applyFont="1" applyFill="1" applyBorder="1" applyAlignment="1" applyProtection="1">
      <x:alignment horizontal="general" vertical="center" wrapText="1"/>
    </x:xf>
    <x:xf numFmtId="0" fontId="0" fillId="0" borderId="32" xfId="0" applyNumberFormat="1" applyFont="1" applyFill="1" applyBorder="1" applyAlignment="1" applyProtection="1">
      <x:alignment horizontal="general" vertical="center" wrapText="1"/>
    </x:xf>
    <x:xf numFmtId="0" fontId="0" fillId="0" borderId="31" xfId="0" applyNumberFormat="1" applyFont="1" applyFill="1" applyBorder="1" applyAlignment="1" applyProtection="1">
      <x:alignment horizontal="general" vertical="center" wrapText="1"/>
    </x:xf>
    <x:xf numFmtId="0" fontId="0" fillId="0" borderId="30" xfId="0" applyNumberFormat="1" applyFont="1" applyFill="1" applyBorder="1" applyAlignment="1" applyProtection="1">
      <x:alignment horizontal="general" vertical="top" wrapText="1"/>
    </x:xf>
    <x:xf numFmtId="0" fontId="0" fillId="0" borderId="32" xfId="0" applyNumberFormat="1" applyFont="1" applyFill="1" applyBorder="1" applyAlignment="1" applyProtection="1">
      <x:alignment horizontal="general" vertical="top" wrapText="1"/>
    </x:xf>
    <x:xf numFmtId="0" fontId="0" fillId="0" borderId="31" xfId="0" applyNumberFormat="1" applyFont="1" applyFill="1" applyBorder="1" applyAlignment="1" applyProtection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ont="1" applyBorder="1" applyAlignment="1">
          <x:alignment horizontal="center" vertical="center" wrapText="1"/>
        </x:xf>
      </mc:Fallback>
    </mc:AlternateContent>
    <x:xf numFmtId="0" fontId="0" fillId="0" borderId="33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41" fontId="0" fillId="0" borderId="1" xfId="0" applyNumberFormat="1" applyFont="1" applyFill="1" applyBorder="1" applyAlignment="1" applyProtection="1">
      <x:alignment horizontal="general" vertical="center"/>
    </x:xf>
    <x:xf numFmtId="41" fontId="0" fillId="0" borderId="34" xfId="0" applyNumberFormat="1" applyFont="1" applyFill="1" applyBorder="1" applyAlignment="1" applyProtection="1">
      <x:alignment horizontal="general" vertical="center"/>
    </x:xf>
    <x:xf numFmtId="41" fontId="0" fillId="0" borderId="35" xfId="0" applyNumberFormat="1" applyFont="1" applyFill="1" applyBorder="1" applyAlignment="1" applyProtection="1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9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9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7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7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39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39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6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8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8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5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5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2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3" fillId="0" borderId="0" xfId="2" applyFont="1">
      <x:alignment horizontal="general" vertical="center"/>
    </x:xf>
    <x:xf numFmtId="0" fontId="12" fillId="0" borderId="0" xfId="2" applyFont="1">
      <x:alignment horizontal="general" vertical="center"/>
    </x:xf>
    <x:xf numFmtId="0" fontId="12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3">
    <x:cellStyle name="표준" xfId="0" builtinId="0" iLevel="0"/>
    <x:cellStyle name="쉼표 [0]" xfId="1" builtinId="6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12.xml.rels><?xml version="1.0" encoding="UTF-8" standalone="yes" ?><Relationships xmlns="http://schemas.openxmlformats.org/package/2006/relationships"><Relationship Id="rId1" Type="http://schemas.openxmlformats.org/officeDocument/2006/relationships/image" Target="../media/image52.png"  /><Relationship Id="rId2" Type="http://schemas.openxmlformats.org/officeDocument/2006/relationships/image" Target="../media/image53.png"  /><Relationship Id="rId3" Type="http://schemas.openxmlformats.org/officeDocument/2006/relationships/image" Target="../media/image54.png"  /><Relationship Id="rId4" Type="http://schemas.openxmlformats.org/officeDocument/2006/relationships/image" Target="../media/image55.png"  /><Relationship Id="rId5" Type="http://schemas.openxmlformats.org/officeDocument/2006/relationships/image" Target="../media/image56.png"  /></Relationships>
</file>

<file path=xl/drawings/drawing1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</xdr:col>
      <xdr:colOff>47625</xdr:colOff>
      <xdr:row>10</xdr:row>
      <xdr:rowOff>133350</xdr:rowOff>
    </xdr:from>
    <xdr:to>
      <xdr:col>8</xdr:col>
      <xdr:colOff>495299</xdr:colOff>
      <xdr:row>47</xdr:row>
      <xdr:rowOff>171449</xdr:rowOff>
    </xdr:to>
    <xdr:grpSp>
      <xdr:nvGrpSpPr>
        <xdr:cNvPr id="13" name="그룹12"/>
        <xdr:cNvGrpSpPr/>
      </xdr:nvGrpSpPr>
      <xdr:grpSpPr>
        <a:xfrm rot="0">
          <a:off x="314325" y="2686050"/>
          <a:ext cx="11334749" cy="7791450"/>
          <a:chOff x="754062" y="1325562"/>
          <a:chExt cx="12287598" cy="8629726"/>
        </a:xfrm>
      </xdr:grpSpPr>
      <xdr:pic macro="" fPublished="0">
        <xdr:nvPicPr>
          <xdr:cNvPr id="5" name="그림 4"/>
          <xdr:cNvPicPr>
            <a:picLocks noChangeAspect="1"/>
          </xdr:cNvPicPr>
        </xdr:nvPicPr>
        <xdr:blipFill rotWithShape="1">
          <a:blip r:embed="rId2">
            <a:extLst>
              <a:ext uri="783A4284-B454-46f5-B8C8-42B5039CE256">
                <hp:hncPhoto xmlns:hp="http://schemas.haansoft.com/office/presentation/8.0">
                  <hd:imgLayer xmlns:hd="http://schemas.haansoft.com/office/drawingml/8.0" r:embed="rId1">
                    <hd:imgEffect xmlns:hd="http://schemas.haansoft.com/office/drawingml/8.0">
                      <hd:artEffectSharpenSoften amount="-22000"/>
                    </hd:imgEffect>
                  </hd:imgLayer>
                </hp:hncPhoto>
              </a:ext>
            </a:extLst>
          </a:blip>
          <a:stretch>
            <a:fillRect/>
          </a:stretch>
        </xdr:blipFill>
        <xdr:spPr>
          <a:xfrm>
            <a:off x="754062" y="1325562"/>
            <a:ext cx="6067050" cy="8574765"/>
          </a:xfrm>
          <a:prstGeom prst="rect">
            <a:avLst/>
          </a:prstGeom>
        </xdr:spPr>
      </xdr:pic>
      <xdr:pic macro="" fPublished="0">
        <xdr:nvPicPr>
          <xdr:cNvPr id="8" name="그림 7"/>
          <xdr:cNvPicPr/>
        </xdr:nvPicPr>
        <xdr:blipFill rotWithShape="1">
          <a:blip r:embed="rId4">
            <a:extLst>
              <a:ext uri="783A4284-B454-46f5-B8C8-42B5039CE256">
                <hp:hncPhoto xmlns:hp="http://schemas.haansoft.com/office/presentation/8.0">
                  <hd:imgLayer xmlns:hd="http://schemas.haansoft.com/office/drawingml/8.0" r:embed="rId3">
                    <hd:imgEffect xmlns:hd="http://schemas.haansoft.com/office/drawingml/8.0">
                      <hd:artEffectSharpenSoften amount="-22000"/>
                    </hd:imgEffect>
                  </hd:imgLayer>
                </hp:hncPhoto>
              </a:ext>
            </a:extLst>
          </a:blip>
          <a:stretch>
            <a:fillRect/>
          </a:stretch>
        </xdr:blipFill>
        <xdr:spPr>
          <a:xfrm>
            <a:off x="6937379" y="1325563"/>
            <a:ext cx="6104282" cy="8629725"/>
          </a:xfrm>
          <a:prstGeom prst="rect">
            <a:avLst/>
          </a:prstGeom>
        </xdr:spPr>
      </xdr:pic>
    </xdr:grpSp>
    <xdr:clientData fLocksWithSheet="1" fPrintsWithSheet="1"/>
  </xdr:twoCellAnchor>
  <xdr:twoCellAnchor editAs="oneCell">
    <xdr:from>
      <xdr:col>2</xdr:col>
      <xdr:colOff>57150</xdr:colOff>
      <xdr:row>63</xdr:row>
      <xdr:rowOff>1114425</xdr:rowOff>
    </xdr:from>
    <xdr:to>
      <xdr:col>5</xdr:col>
      <xdr:colOff>1171575</xdr:colOff>
      <xdr:row>63</xdr:row>
      <xdr:rowOff>3533775</xdr:rowOff>
    </xdr:to>
    <xdr:pic macro="" fPublished="0">
      <xdr:nvPicPr>
        <xdr:cNvPr id="15" name="그림 14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1695450" y="18926174"/>
          <a:ext cx="5934074" cy="24193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B23"/>
  <x:sheetViews>
    <x:sheetView topLeftCell="A1" zoomScale="130" zoomScaleNormal="130" zoomScaleSheetLayoutView="130" workbookViewId="0">
      <x:selection activeCell="F25" activeCellId="0" sqref="F25:F25"/>
    </x:sheetView>
  </x:sheetViews>
  <x:sheetFormatPr defaultColWidth="9.00390625" defaultRowHeight="16.39999999999999857891"/>
  <x:sheetData>
    <x:row r="2" spans="2:2">
      <x:c r="B2" s="1" t="s">
        <x:v>30</x:v>
      </x:c>
    </x:row>
    <x:row r="3" spans="2:2">
      <x:c r="B3" s="2" t="s">
        <x:v>71</x:v>
      </x:c>
    </x:row>
    <x:row r="4" spans="2:2">
      <x:c r="B4" s="2" t="s">
        <x:v>153</x:v>
      </x:c>
    </x:row>
    <x:row r="5" spans="2:2">
      <x:c r="B5" s="1" t="s">
        <x:v>95</x:v>
      </x:c>
    </x:row>
    <x:row r="6" spans="2:2">
      <x:c r="B6" s="1" t="s">
        <x:v>3</x:v>
      </x:c>
    </x:row>
    <x:row r="7" spans="2:2">
      <x:c r="B7" s="1" t="s">
        <x:v>38</x:v>
      </x:c>
    </x:row>
    <x:row r="8" spans="2:2">
      <x:c r="B8" s="1" t="s">
        <x:v>147</x:v>
      </x:c>
    </x:row>
    <x:row r="9" spans="2:2">
      <x:c r="B9" s="1" t="s">
        <x:v>24</x:v>
      </x:c>
    </x:row>
    <x:row r="10" spans="2:2">
      <x:c r="B10" s="1" t="s">
        <x:v>61</x:v>
      </x:c>
    </x:row>
    <x:row r="11" spans="2:2">
      <x:c r="B11" s="1" t="s">
        <x:v>25</x:v>
      </x:c>
    </x:row>
    <x:row r="12" spans="2:2">
      <x:c r="B12" s="1" t="s">
        <x:v>144</x:v>
      </x:c>
    </x:row>
    <x:row r="13" spans="2:2">
      <x:c r="B13" s="1" t="s">
        <x:v>96</x:v>
      </x:c>
    </x:row>
    <x:row r="14" spans="2:2">
      <x:c r="B14" s="1" t="s">
        <x:v>92</x:v>
      </x:c>
    </x:row>
    <x:row r="15" spans="2:2">
      <x:c r="B15" s="1" t="s">
        <x:v>146</x:v>
      </x:c>
    </x:row>
    <x:row r="16" spans="2:2">
      <x:c r="B16" s="1" t="s">
        <x:v>73</x:v>
      </x:c>
    </x:row>
    <x:row r="17" spans="2:2">
      <x:c r="B17" s="1" t="s">
        <x:v>79</x:v>
      </x:c>
    </x:row>
    <x:row r="18" spans="2:2">
      <x:c r="B18" s="1" t="s">
        <x:v>61</x:v>
      </x:c>
    </x:row>
    <x:row r="19" spans="2:2">
      <x:c r="B19" s="1" t="s">
        <x:v>26</x:v>
      </x:c>
    </x:row>
    <x:row r="20" spans="2:2">
      <x:c r="B20" s="1" t="s">
        <x:v>113</x:v>
      </x:c>
    </x:row>
    <x:row r="21" spans="2:2">
      <x:c r="B21" s="1" t="s">
        <x:v>110</x:v>
      </x:c>
    </x:row>
    <x:row r="22" spans="2:2">
      <x:c r="B22" s="1" t="s">
        <x:v>145</x:v>
      </x:c>
    </x:row>
    <x:row r="23" spans="2:2">
      <x:c r="B23" s="1" t="s">
        <x:v>27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B2:R109"/>
  <x:sheetViews>
    <x:sheetView tabSelected="1" topLeftCell="A1" zoomScaleNormal="100" zoomScaleSheetLayoutView="100" workbookViewId="0">
      <x:selection activeCell="K8" activeCellId="0" sqref="K8:K8"/>
    </x:sheetView>
  </x:sheetViews>
  <x:sheetFormatPr defaultColWidth="9.00390625" defaultRowHeight="16.39999999999999857891"/>
  <x:cols>
    <x:col min="1" max="1" width="3.50390625" customWidth="1"/>
    <x:col min="2" max="2" width="18.03515625" customWidth="1"/>
    <x:col min="3" max="3" width="18.11328125" bestFit="1" customWidth="1"/>
    <x:col min="4" max="4" width="23.64453125" bestFit="1" customWidth="1"/>
    <x:col min="5" max="5" width="21.453125" bestFit="1" customWidth="1"/>
    <x:col min="6" max="6" width="18.3984375" bestFit="1" customWidth="1"/>
    <x:col min="7" max="7" width="19.59375" customWidth="1"/>
    <x:col min="8" max="8" width="23.61328125" customWidth="1"/>
    <x:col min="9" max="9" width="20.8125" customWidth="1"/>
    <x:col min="10" max="10" width="24.8125" customWidth="1"/>
    <x:col min="11" max="11" width="25.28125" customWidth="1"/>
    <x:col min="12" max="12" width="11.453125" bestFit="1" customWidth="1"/>
    <x:col min="13" max="14" width="10.375" customWidth="1"/>
    <x:col min="15" max="15" width="15.51953125" bestFit="1" customWidth="1"/>
    <x:col min="16" max="16" width="11.73046875" bestFit="1" customWidth="1"/>
    <x:col min="17" max="17" width="8.62109375" bestFit="1" customWidth="1"/>
    <x:col min="18" max="18" width="27.6328125" bestFit="1" customWidth="1"/>
  </x:cols>
  <x:sheetData>
    <x:row r="2" spans="2:2" ht="17.80000000000000071054">
      <x:c r="B2" s="149" t="s">
        <x:v>154</x:v>
      </x:c>
    </x:row>
    <x:row r="3" spans="2:9" s="3" customFormat="1">
      <x:c r="B3" s="9" t="s">
        <x:v>68</x:v>
      </x:c>
      <x:c r="C3" s="9" t="s">
        <x:v>66</x:v>
      </x:c>
      <x:c r="D3" s="9" t="s">
        <x:v>130</x:v>
      </x:c>
      <x:c r="E3" s="9" t="s">
        <x:v>138</x:v>
      </x:c>
      <x:c r="F3" s="9" t="s">
        <x:v>136</x:v>
      </x:c>
      <x:c r="G3" s="9" t="s">
        <x:v>55</x:v>
      </x:c>
      <x:c r="H3" s="9" t="s">
        <x:v>70</x:v>
      </x:c>
      <x:c r="I3" s="9" t="s">
        <x:v>69</x:v>
      </x:c>
    </x:row>
    <x:row r="4" spans="2:9" s="6" customFormat="1">
      <x:c r="B4" s="7" t="s">
        <x:v>44</x:v>
      </x:c>
      <x:c r="C4" s="7" t="s">
        <x:v>57</x:v>
      </x:c>
      <x:c r="D4" s="7" t="s">
        <x:v>122</x:v>
      </x:c>
      <x:c r="E4" s="7" t="s">
        <x:v>14</x:v>
      </x:c>
      <x:c r="F4" s="7" t="s">
        <x:v>10</x:v>
      </x:c>
      <x:c r="G4" s="7" t="s">
        <x:v>32</x:v>
      </x:c>
      <x:c r="H4" s="7" t="s">
        <x:v>16</x:v>
      </x:c>
      <x:c r="I4" s="7" t="s">
        <x:v>17</x:v>
      </x:c>
    </x:row>
    <x:row r="6" spans="2:7" ht="32.75">
      <x:c r="B6" s="9" t="s">
        <x:v>86</x:v>
      </x:c>
      <x:c r="C6" s="9" t="s">
        <x:v>139</x:v>
      </x:c>
      <x:c r="D6" s="9" t="s">
        <x:v>121</x:v>
      </x:c>
      <x:c r="E6" s="10" t="s">
        <x:v>98</x:v>
      </x:c>
      <x:c r="F6" s="9" t="s">
        <x:v>118</x:v>
      </x:c>
      <x:c r="G6" s="9" t="s">
        <x:v>52</x:v>
      </x:c>
    </x:row>
    <x:row r="7" spans="2:7" ht="32.75">
      <x:c r="B7" s="19" t="s">
        <x:v>99</x:v>
      </x:c>
      <x:c r="C7" s="19" t="s">
        <x:v>78</x:v>
      </x:c>
      <x:c r="D7" s="8" t="s">
        <x:v>150</x:v>
      </x:c>
      <x:c r="E7" s="8" t="s">
        <x:v>89</x:v>
      </x:c>
      <x:c r="F7" s="8" t="s">
        <x:v>37</x:v>
      </x:c>
      <x:c r="G7" s="8" t="s">
        <x:v>13</x:v>
      </x:c>
    </x:row>
    <x:row r="10" spans="2:2" ht="17.80000000000000071054">
      <x:c r="B10" s="149" t="s">
        <x:v>151</x:v>
      </x:c>
    </x:row>
    <x:row r="50" spans="2:2" s="5" customFormat="1" ht="17.80000000000000071054">
      <x:c r="B50" s="150" t="s">
        <x:v>109</x:v>
      </x:c>
    </x:row>
    <x:row r="51" spans="2:11" s="154" customFormat="1" ht="32.75" customHeight="1">
      <x:c r="B51" s="9" t="s">
        <x:v>140</x:v>
      </x:c>
      <x:c r="C51" s="13" t="s">
        <x:v>125</x:v>
      </x:c>
      <x:c r="D51" s="13" t="s">
        <x:v>6</x:v>
      </x:c>
      <x:c r="E51" s="14" t="s">
        <x:v>33</x:v>
      </x:c>
      <x:c r="F51" s="14" t="s">
        <x:v>34</x:v>
      </x:c>
      <x:c r="G51" s="9" t="s">
        <x:v>134</x:v>
      </x:c>
      <x:c r="H51" s="92" t="s">
        <x:v>133</x:v>
      </x:c>
      <x:c r="I51" s="93"/>
      <x:c r="J51" s="13" t="s">
        <x:v>77</x:v>
      </x:c>
      <x:c r="K51" s="13" t="s">
        <x:v>36</x:v>
      </x:c>
    </x:row>
    <x:row r="52" spans="2:11" s="154" customFormat="1" ht="115.5" customHeight="1">
      <x:c r="B52" s="12" t="s">
        <x:v>101</x:v>
      </x:c>
      <x:c r="C52" s="12" t="s">
        <x:v>100</x:v>
      </x:c>
      <x:c r="D52" s="8" t="s">
        <x:v>135</x:v>
      </x:c>
      <x:c r="E52" s="12" t="s">
        <x:v>76</x:v>
      </x:c>
      <x:c r="F52" s="8" t="s">
        <x:v>12</x:v>
      </x:c>
      <x:c r="G52" s="8" t="s">
        <x:v>117</x:v>
      </x:c>
      <x:c r="H52" s="94" t="s">
        <x:v>81</x:v>
      </x:c>
      <x:c r="I52" s="95"/>
      <x:c r="J52" s="8" t="s">
        <x:v>75</x:v>
      </x:c>
      <x:c r="K52" s="12" t="s">
        <x:v>112</x:v>
      </x:c>
    </x:row>
    <x:row r="55" spans="2:2" ht="17.80000000000000071054">
      <x:c r="B55" s="149" t="s">
        <x:v>108</x:v>
      </x:c>
    </x:row>
    <x:row r="56" spans="2:6">
      <x:c r="B56" s="7" t="s">
        <x:v>67</x:v>
      </x:c>
      <x:c r="C56" s="96" t="s">
        <x:v>97</x:v>
      </x:c>
      <x:c r="D56" s="97"/>
      <x:c r="E56" s="97"/>
      <x:c r="F56" s="98"/>
    </x:row>
    <x:row r="57" spans="2:6" ht="81.75" customHeight="1">
      <x:c r="B57" s="7" t="s">
        <x:v>53</x:v>
      </x:c>
      <x:c r="C57" s="99" t="s">
        <x:v>41</x:v>
      </x:c>
      <x:c r="D57" s="100"/>
      <x:c r="E57" s="100"/>
      <x:c r="F57" s="101"/>
    </x:row>
    <x:row r="58" spans="2:3">
      <x:c r="B58" s="6"/>
      <x:c r="C58" s="4"/>
    </x:row>
    <x:row r="59" spans="2:6">
      <x:c r="B59" s="8" t="s">
        <x:v>67</x:v>
      </x:c>
      <x:c r="C59" s="96" t="s">
        <x:v>93</x:v>
      </x:c>
      <x:c r="D59" s="97"/>
      <x:c r="E59" s="97"/>
      <x:c r="F59" s="98"/>
    </x:row>
    <x:row r="60" spans="2:6" ht="158.25" customHeight="1">
      <x:c r="B60" s="8" t="s">
        <x:v>53</x:v>
      </x:c>
      <x:c r="C60" s="99" t="s">
        <x:v>2</x:v>
      </x:c>
      <x:c r="D60" s="100"/>
      <x:c r="E60" s="100"/>
      <x:c r="F60" s="101"/>
    </x:row>
    <x:row r="62" spans="2:2" ht="17.80000000000000071054">
      <x:c r="B62" s="149" t="s">
        <x:v>94</x:v>
      </x:c>
    </x:row>
    <x:row r="63" spans="2:6" s="5" customFormat="1">
      <x:c r="B63" s="8" t="s">
        <x:v>67</x:v>
      </x:c>
      <x:c r="C63" s="96" t="s">
        <x:v>115</x:v>
      </x:c>
      <x:c r="D63" s="97"/>
      <x:c r="E63" s="97"/>
      <x:c r="F63" s="98"/>
    </x:row>
    <x:row r="64" spans="2:6" s="5" customFormat="1" ht="287.25" customHeight="1">
      <x:c r="B64" s="8" t="s">
        <x:v>53</x:v>
      </x:c>
      <x:c r="C64" s="102" t="s">
        <x:v>40</x:v>
      </x:c>
      <x:c r="D64" s="103"/>
      <x:c r="E64" s="103"/>
      <x:c r="F64" s="104"/>
    </x:row>
    <x:row r="65" s="5" customFormat="1"/>
    <x:row r="66" s="5" customFormat="1"/>
    <x:row r="67" spans="2:2" s="5" customFormat="1" ht="17.80000000000000071054">
      <x:c r="B67" s="150" t="s">
        <x:v>0</x:v>
      </x:c>
    </x:row>
    <x:row r="68" spans="2:11" ht="24.75" customHeight="1">
      <x:c r="B68" s="151" t="s">
        <x:v>152</x:v>
      </x:c>
      <x:c r="C68" s="151"/>
      <x:c r="D68" s="151"/>
      <x:c r="E68" s="151"/>
      <x:c r="F68" s="151"/>
      <x:c r="G68" s="151"/>
      <x:c r="H68" s="151"/>
      <x:c r="I68" s="151"/>
      <x:c r="J68" s="151"/>
      <x:c r="K68" s="151"/>
    </x:row>
    <x:row r="69" spans="2:11" ht="24.75" customHeight="1">
      <x:c r="B69" s="152" t="s">
        <x:v>62</x:v>
      </x:c>
      <x:c r="C69" s="152" t="s">
        <x:v>51</x:v>
      </x:c>
      <x:c r="D69" s="153" t="s">
        <x:v>58</x:v>
      </x:c>
      <x:c r="E69" s="153" t="s">
        <x:v>68</x:v>
      </x:c>
      <x:c r="F69" s="153" t="s">
        <x:v>132</x:v>
      </x:c>
      <x:c r="G69" s="153" t="s">
        <x:v>119</x:v>
      </x:c>
      <x:c r="H69" s="153" t="s">
        <x:v>131</x:v>
      </x:c>
      <x:c r="I69" s="152" t="s">
        <x:v>65</x:v>
      </x:c>
      <x:c r="J69" s="152" t="s">
        <x:v>63</x:v>
      </x:c>
      <x:c r="K69" s="152" t="s">
        <x:v>47</x:v>
      </x:c>
    </x:row>
    <x:row r="70" spans="2:11" ht="24.75" customHeight="1">
      <x:c r="B70" s="78" t="s">
        <x:v>45</x:v>
      </x:c>
      <x:c r="C70" s="78" t="s">
        <x:v>128</x:v>
      </x:c>
      <x:c r="D70" s="105"/>
      <x:c r="E70" s="105"/>
      <x:c r="F70" s="105"/>
      <x:c r="G70" s="105"/>
      <x:c r="H70" s="105"/>
      <x:c r="I70" s="78" t="s">
        <x:v>43</x:v>
      </x:c>
      <x:c r="J70" s="78" t="s">
        <x:v>43</x:v>
      </x:c>
      <x:c r="K70" s="79" t="s">
        <x:v>31</x:v>
      </x:c>
    </x:row>
    <x:row r="71" spans="2:11" ht="50.25" customHeight="1">
      <x:c r="B71" s="77" t="s">
        <x:v>15</x:v>
      </x:c>
      <x:c r="C71" s="77" t="s">
        <x:v>126</x:v>
      </x:c>
      <x:c r="D71" s="77" t="s">
        <x:v>17</x:v>
      </x:c>
      <x:c r="E71" s="77" t="s">
        <x:v>44</x:v>
      </x:c>
      <x:c r="F71" s="77" t="s">
        <x:v>46</x:v>
      </x:c>
      <x:c r="G71" s="77" t="s">
        <x:v>13</x:v>
      </x:c>
      <x:c r="H71" s="82" t="s">
        <x:v>102</x:v>
      </x:c>
      <x:c r="I71" s="80"/>
      <x:c r="J71" s="80"/>
      <x:c r="K71" s="82" t="s">
        <x:v>103</x:v>
      </x:c>
    </x:row>
    <x:row r="72" spans="2:11" ht="24.75" customHeight="1">
      <x:c r="B72" s="81" t="s">
        <x:v>61</x:v>
      </x:c>
      <x:c r="C72" s="81" t="s">
        <x:v>61</x:v>
      </x:c>
      <x:c r="D72" s="81" t="s">
        <x:v>61</x:v>
      </x:c>
      <x:c r="E72" s="81" t="s">
        <x:v>61</x:v>
      </x:c>
      <x:c r="F72" s="81" t="s">
        <x:v>61</x:v>
      </x:c>
      <x:c r="G72" s="81" t="s">
        <x:v>61</x:v>
      </x:c>
      <x:c r="H72" s="81" t="s">
        <x:v>61</x:v>
      </x:c>
      <x:c r="I72" s="81" t="s">
        <x:v>61</x:v>
      </x:c>
      <x:c r="J72" s="81" t="s">
        <x:v>61</x:v>
      </x:c>
      <x:c r="K72" s="81" t="s">
        <x:v>61</x:v>
      </x:c>
    </x:row>
    <x:row r="73" spans="2:11" ht="24.75" customHeight="1">
      <x:c r="B73" s="81" t="s">
        <x:v>61</x:v>
      </x:c>
      <x:c r="C73" s="81" t="s">
        <x:v>61</x:v>
      </x:c>
      <x:c r="D73" s="81" t="s">
        <x:v>61</x:v>
      </x:c>
      <x:c r="E73" s="81" t="s">
        <x:v>61</x:v>
      </x:c>
      <x:c r="F73" s="81" t="s">
        <x:v>61</x:v>
      </x:c>
      <x:c r="G73" s="81" t="s">
        <x:v>61</x:v>
      </x:c>
      <x:c r="H73" s="81" t="s">
        <x:v>61</x:v>
      </x:c>
      <x:c r="I73" s="81" t="s">
        <x:v>61</x:v>
      </x:c>
      <x:c r="J73" s="81" t="s">
        <x:v>61</x:v>
      </x:c>
      <x:c r="K73" s="81" t="s">
        <x:v>61</x:v>
      </x:c>
    </x:row>
    <x:row r="74" spans="2:11" ht="24.75" customHeight="1">
      <x:c r="B74" s="81" t="s">
        <x:v>61</x:v>
      </x:c>
      <x:c r="C74" s="81" t="s">
        <x:v>61</x:v>
      </x:c>
      <x:c r="D74" s="81" t="s">
        <x:v>61</x:v>
      </x:c>
      <x:c r="E74" s="81" t="s">
        <x:v>61</x:v>
      </x:c>
      <x:c r="F74" s="81" t="s">
        <x:v>61</x:v>
      </x:c>
      <x:c r="G74" s="81" t="s">
        <x:v>61</x:v>
      </x:c>
      <x:c r="H74" s="81" t="s">
        <x:v>61</x:v>
      </x:c>
      <x:c r="I74" s="81" t="s">
        <x:v>61</x:v>
      </x:c>
      <x:c r="J74" s="81" t="s">
        <x:v>61</x:v>
      </x:c>
      <x:c r="K74" s="81" t="s">
        <x:v>61</x:v>
      </x:c>
    </x:row>
    <x:row r="75" spans="2:11" ht="24.75" customHeight="1">
      <x:c r="B75" s="81" t="s">
        <x:v>61</x:v>
      </x:c>
      <x:c r="C75" s="81" t="s">
        <x:v>61</x:v>
      </x:c>
      <x:c r="D75" s="81" t="s">
        <x:v>61</x:v>
      </x:c>
      <x:c r="E75" s="81" t="s">
        <x:v>61</x:v>
      </x:c>
      <x:c r="F75" s="81" t="s">
        <x:v>61</x:v>
      </x:c>
      <x:c r="G75" s="81" t="s">
        <x:v>61</x:v>
      </x:c>
      <x:c r="H75" s="81" t="s">
        <x:v>61</x:v>
      </x:c>
      <x:c r="I75" s="81" t="s">
        <x:v>61</x:v>
      </x:c>
      <x:c r="J75" s="81" t="s">
        <x:v>61</x:v>
      </x:c>
      <x:c r="K75" s="81" t="s">
        <x:v>61</x:v>
      </x:c>
    </x:row>
    <x:row r="76" spans="2:11" ht="24.75" customHeight="1">
      <x:c r="B76" s="81" t="s">
        <x:v>61</x:v>
      </x:c>
      <x:c r="C76" s="81" t="s">
        <x:v>61</x:v>
      </x:c>
      <x:c r="D76" s="81" t="s">
        <x:v>61</x:v>
      </x:c>
      <x:c r="E76" s="81" t="s">
        <x:v>61</x:v>
      </x:c>
      <x:c r="F76" s="81" t="s">
        <x:v>61</x:v>
      </x:c>
      <x:c r="G76" s="81" t="s">
        <x:v>61</x:v>
      </x:c>
      <x:c r="H76" s="81" t="s">
        <x:v>61</x:v>
      </x:c>
      <x:c r="I76" s="81" t="s">
        <x:v>61</x:v>
      </x:c>
      <x:c r="J76" s="81" t="s">
        <x:v>61</x:v>
      </x:c>
      <x:c r="K76" s="81" t="s">
        <x:v>61</x:v>
      </x:c>
    </x:row>
    <x:row r="77" spans="2:11" ht="24.75" customHeight="1">
      <x:c r="B77" s="81" t="s">
        <x:v>61</x:v>
      </x:c>
      <x:c r="C77" s="81" t="s">
        <x:v>61</x:v>
      </x:c>
      <x:c r="D77" s="81" t="s">
        <x:v>61</x:v>
      </x:c>
      <x:c r="E77" s="81" t="s">
        <x:v>61</x:v>
      </x:c>
      <x:c r="F77" s="81" t="s">
        <x:v>61</x:v>
      </x:c>
      <x:c r="G77" s="81" t="s">
        <x:v>61</x:v>
      </x:c>
      <x:c r="H77" s="81" t="s">
        <x:v>61</x:v>
      </x:c>
      <x:c r="I77" s="81" t="s">
        <x:v>61</x:v>
      </x:c>
      <x:c r="J77" s="81" t="s">
        <x:v>61</x:v>
      </x:c>
      <x:c r="K77" s="81" t="s">
        <x:v>61</x:v>
      </x:c>
    </x:row>
    <x:row r="78" spans="2:11" ht="24.75" customHeight="1">
      <x:c r="B78" s="81" t="s">
        <x:v>61</x:v>
      </x:c>
      <x:c r="C78" s="81" t="s">
        <x:v>61</x:v>
      </x:c>
      <x:c r="D78" s="81" t="s">
        <x:v>61</x:v>
      </x:c>
      <x:c r="E78" s="81" t="s">
        <x:v>61</x:v>
      </x:c>
      <x:c r="F78" s="81" t="s">
        <x:v>61</x:v>
      </x:c>
      <x:c r="G78" s="81" t="s">
        <x:v>61</x:v>
      </x:c>
      <x:c r="H78" s="81" t="s">
        <x:v>61</x:v>
      </x:c>
      <x:c r="I78" s="81" t="s">
        <x:v>61</x:v>
      </x:c>
      <x:c r="J78" s="81" t="s">
        <x:v>61</x:v>
      </x:c>
      <x:c r="K78" s="81" t="s">
        <x:v>61</x:v>
      </x:c>
    </x:row>
    <x:row r="79" spans="2:11" ht="24.75" customHeight="1">
      <x:c r="B79" s="80" t="s">
        <x:v>61</x:v>
      </x:c>
      <x:c r="C79" s="80" t="s">
        <x:v>61</x:v>
      </x:c>
      <x:c r="D79" s="80" t="s">
        <x:v>61</x:v>
      </x:c>
      <x:c r="E79" s="80" t="s">
        <x:v>61</x:v>
      </x:c>
      <x:c r="F79" s="80" t="s">
        <x:v>61</x:v>
      </x:c>
      <x:c r="G79" s="80" t="s">
        <x:v>61</x:v>
      </x:c>
      <x:c r="H79" s="80" t="s">
        <x:v>61</x:v>
      </x:c>
      <x:c r="I79" s="80" t="s">
        <x:v>61</x:v>
      </x:c>
      <x:c r="J79" s="80" t="s">
        <x:v>61</x:v>
      </x:c>
      <x:c r="K79" s="80" t="s">
        <x:v>61</x:v>
      </x:c>
    </x:row>
    <x:row r="80" spans="2:11"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</x:row>
    <x:row r="82" spans="2:2" ht="17.80000000000000071054">
      <x:c r="B82" s="149" t="s">
        <x:v>111</x:v>
      </x:c>
    </x:row>
    <x:row r="83" spans="2:10">
      <x:c r="B83" s="13" t="s">
        <x:v>106</x:v>
      </x:c>
      <x:c r="C83" s="8" t="s">
        <x:v>129</x:v>
      </x:c>
      <x:c r="D83" s="8" t="s">
        <x:v>50</x:v>
      </x:c>
      <x:c r="E83" s="88" t="s">
        <x:v>59</x:v>
      </x:c>
      <x:c r="F83" s="90" t="s">
        <x:v>116</x:v>
      </x:c>
      <x:c r="G83" s="89" t="s">
        <x:v>22</x:v>
      </x:c>
      <x:c r="H83" s="89" t="s">
        <x:v>29</x:v>
      </x:c>
      <x:c r="I83" s="90" t="s">
        <x:v>28</x:v>
      </x:c>
      <x:c r="J83" s="13" t="s">
        <x:v>42</x:v>
      </x:c>
    </x:row>
    <x:row r="84" spans="2:10">
      <x:c r="B84" s="15">
        <x:f>C84*D84*E84</x:f>
        <x:v>102880</x:v>
      </x:c>
      <x:c r="C84" s="107">
        <x:v>12860</x:v>
      </x:c>
      <x:c r="D84" s="107">
        <x:v>8</x:v>
      </x:c>
      <x:c r="E84" s="108">
        <x:v>1</x:v>
      </x:c>
      <x:c r="F84" s="91">
        <x:f>IF(G84="O",D84*E84/5*C84,0)</x:f>
        <x:v>0</x:v>
      </x:c>
      <x:c r="G84" s="109" t="s">
        <x:v>89</x:v>
      </x:c>
      <x:c r="H84" s="110">
        <x:v>0</x:v>
      </x:c>
      <x:c r="I84" s="110">
        <x:f>B84+F84</x:f>
        <x:v>102880</x:v>
      </x:c>
      <x:c r="J84" s="15">
        <x:f>ROUNDDOWN(I84*0.9%,-1)</x:f>
        <x:v>920</x:v>
      </x:c>
    </x:row>
    <x:row r="85" spans="2:10">
      <x:c r="B85" s="17" t="s">
        <x:v>21</x:v>
      </x:c>
      <x:c r="C85" s="107"/>
      <x:c r="D85" s="107"/>
      <x:c r="E85" s="108"/>
      <x:c r="F85" s="17" t="s">
        <x:v>23</x:v>
      </x:c>
      <x:c r="G85" s="109"/>
      <x:c r="H85" s="110"/>
      <x:c r="I85" s="109"/>
      <x:c r="J85" s="17" t="s">
        <x:v>143</x:v>
      </x:c>
    </x:row>
    <x:row r="87" spans="2:6">
      <x:c r="B87" s="16" t="s">
        <x:v>82</x:v>
      </x:c>
      <x:c r="C87" s="8" t="s">
        <x:v>90</x:v>
      </x:c>
      <x:c r="D87" s="13" t="s">
        <x:v>85</x:v>
      </x:c>
      <x:c r="E87" s="111" t="s">
        <x:v>87</x:v>
      </x:c>
      <x:c r="F87" s="111"/>
    </x:row>
    <x:row r="88" spans="2:6">
      <x:c r="B88" s="112">
        <x:f>B84-J84</x:f>
        <x:v>101960</x:v>
      </x:c>
      <x:c r="C88" s="111" t="s">
        <x:v>88</x:v>
      </x:c>
      <x:c r="D88" s="113">
        <x:f>ROUNDDOWN(B84*F88,-1)+ROUNDDOWN(B84*F89,-1)</x:f>
        <x:v>1790</x:v>
      </x:c>
      <x:c r="E88" s="8" t="s">
        <x:v>83</x:v>
      </x:c>
      <x:c r="F88" s="83">
        <x:v>0.0090000000000000013</x:v>
      </x:c>
    </x:row>
    <x:row r="89" spans="2:6">
      <x:c r="B89" s="112"/>
      <x:c r="C89" s="111"/>
      <x:c r="D89" s="114"/>
      <x:c r="E89" s="8" t="s">
        <x:v>84</x:v>
      </x:c>
      <x:c r="F89" s="83">
        <x:v>0.0085000000000000009</x:v>
      </x:c>
    </x:row>
    <x:row r="92" spans="2:2" ht="17.80000000000000071054">
      <x:c r="B92" s="149" t="s">
        <x:v>107</x:v>
      </x:c>
    </x:row>
    <x:row r="93" spans="2:4" ht="264.75" customHeight="1">
      <x:c r="B93" s="115" t="s">
        <x:v>1</x:v>
      </x:c>
      <x:c r="C93" s="115"/>
      <x:c r="D93" s="115"/>
    </x:row>
    <x:row r="95" spans="2:2">
      <x:c r="B95" s="148" t="s">
        <x:v>74</x:v>
      </x:c>
    </x:row>
    <x:row r="96" spans="2:9">
      <x:c r="B96" s="11" t="s">
        <x:v>68</x:v>
      </x:c>
      <x:c r="C96" s="11" t="s">
        <x:v>142</x:v>
      </x:c>
      <x:c r="D96" s="11" t="s">
        <x:v>123</x:v>
      </x:c>
      <x:c r="E96" s="11" t="s">
        <x:v>19</x:v>
      </x:c>
      <x:c r="F96" s="11" t="s">
        <x:v>127</x:v>
      </x:c>
      <x:c r="G96" s="11" t="s">
        <x:v>20</x:v>
      </x:c>
      <x:c r="H96" s="11" t="s">
        <x:v>56</x:v>
      </x:c>
      <x:c r="I96" s="11" t="s">
        <x:v>137</x:v>
      </x:c>
    </x:row>
    <x:row r="97" spans="2:9">
      <x:c r="B97" s="7" t="s">
        <x:v>44</x:v>
      </x:c>
      <x:c r="C97" s="7" t="s">
        <x:v>35</x:v>
      </x:c>
      <x:c r="D97" s="7" t="s">
        <x:v>148</x:v>
      </x:c>
      <x:c r="E97" s="7">
        <x:v>1</x:v>
      </x:c>
      <x:c r="F97" s="18">
        <x:f>B84</x:f>
        <x:v>102880</x:v>
      </x:c>
      <x:c r="G97" s="7">
        <x:v>8</x:v>
      </x:c>
      <x:c r="H97" s="7" t="s">
        <x:v>120</x:v>
      </x:c>
      <x:c r="I97" s="7" t="s">
        <x:v>91</x:v>
      </x:c>
    </x:row>
    <x:row r="100" spans="2:2">
      <x:c r="B100" s="148" t="s">
        <x:v>18</x:v>
      </x:c>
    </x:row>
    <x:row r="101" spans="2:2">
      <x:c r="B101" t="s">
        <x:v>114</x:v>
      </x:c>
    </x:row>
    <x:row r="102" spans="2:18">
      <x:c r="B102" s="116" t="s">
        <x:v>49</x:v>
      </x:c>
      <x:c r="C102" s="119" t="s">
        <x:v>48</x:v>
      </x:c>
      <x:c r="D102" s="119" t="s">
        <x:v>11</x:v>
      </x:c>
      <x:c r="E102" s="121"/>
      <x:c r="F102" s="123" t="s">
        <x:v>5</x:v>
      </x:c>
      <x:c r="G102" s="126" t="s">
        <x:v>104</x:v>
      </x:c>
      <x:c r="H102" s="127"/>
      <x:c r="I102" s="127"/>
      <x:c r="J102" s="127"/>
      <x:c r="K102" s="127"/>
      <x:c r="L102" s="128" t="s">
        <x:v>8</x:v>
      </x:c>
      <x:c r="M102" s="131" t="s">
        <x:v>7</x:v>
      </x:c>
      <x:c r="N102" s="134" t="s">
        <x:v>80</x:v>
      </x:c>
      <x:c r="O102" s="137" t="s">
        <x:v>9</x:v>
      </x:c>
      <x:c r="P102" s="137"/>
      <x:c r="Q102" s="138"/>
      <x:c r="R102" s="141" t="s">
        <x:v>105</x:v>
      </x:c>
    </x:row>
    <x:row r="103" spans="2:18">
      <x:c r="B103" s="117"/>
      <x:c r="C103" s="120"/>
      <x:c r="D103" s="120"/>
      <x:c r="E103" s="122"/>
      <x:c r="F103" s="124"/>
      <x:c r="G103" s="144" t="s">
        <x:v>54</x:v>
      </x:c>
      <x:c r="H103" s="145"/>
      <x:c r="I103" s="146" t="s">
        <x:v>60</x:v>
      </x:c>
      <x:c r="J103" s="145"/>
      <x:c r="K103" s="147" t="s">
        <x:v>149</x:v>
      </x:c>
      <x:c r="L103" s="129"/>
      <x:c r="M103" s="132"/>
      <x:c r="N103" s="135"/>
      <x:c r="O103" s="139"/>
      <x:c r="P103" s="139"/>
      <x:c r="Q103" s="140"/>
      <x:c r="R103" s="142"/>
    </x:row>
    <x:row r="104" spans="2:18" ht="26.35000000000000142109">
      <x:c r="B104" s="118"/>
      <x:c r="C104" s="120"/>
      <x:c r="D104" s="20" t="s">
        <x:v>69</x:v>
      </x:c>
      <x:c r="E104" s="21" t="s">
        <x:v>68</x:v>
      </x:c>
      <x:c r="F104" s="125"/>
      <x:c r="G104" s="22" t="s">
        <x:v>39</x:v>
      </x:c>
      <x:c r="H104" s="23" t="s">
        <x:v>4</x:v>
      </x:c>
      <x:c r="I104" s="24" t="s">
        <x:v>39</x:v>
      </x:c>
      <x:c r="J104" s="23" t="s">
        <x:v>4</x:v>
      </x:c>
      <x:c r="K104" s="147"/>
      <x:c r="L104" s="130"/>
      <x:c r="M104" s="133"/>
      <x:c r="N104" s="136"/>
      <x:c r="O104" s="25" t="s">
        <x:v>68</x:v>
      </x:c>
      <x:c r="P104" s="21" t="s">
        <x:v>138</x:v>
      </x:c>
      <x:c r="Q104" s="21" t="s">
        <x:v>66</x:v>
      </x:c>
      <x:c r="R104" s="143"/>
    </x:row>
    <x:row r="105" spans="2:18">
      <x:c r="B105" s="26" t="s">
        <x:v>124</x:v>
      </x:c>
      <x:c r="C105" s="27" t="s">
        <x:v>117</x:v>
      </x:c>
      <x:c r="D105" s="28" t="s">
        <x:v>135</x:v>
      </x:c>
      <x:c r="E105" s="29" t="s">
        <x:v>64</x:v>
      </x:c>
      <x:c r="F105" s="29" t="s">
        <x:v>148</x:v>
      </x:c>
      <x:c r="G105" s="84">
        <x:v>1</x:v>
      </x:c>
      <x:c r="H105" s="85">
        <x:f>G105*12860*8</x:f>
        <x:v>102880</x:v>
      </x:c>
      <x:c r="I105" s="32"/>
      <x:c r="J105" s="85">
        <x:f>I105*12860*8</x:f>
        <x:v>0</x:v>
      </x:c>
      <x:c r="K105" s="86">
        <x:f>H105+J105</x:f>
        <x:v>102880</x:v>
      </x:c>
      <x:c r="L105" s="87">
        <x:f>D88</x:f>
        <x:v>1790</x:v>
      </x:c>
      <x:c r="M105" s="35"/>
      <x:c r="N105" s="36">
        <x:f>ROUNDUP(K105+M105,-3)/1000</x:f>
        <x:v>103</x:v>
      </x:c>
      <x:c r="O105" s="37" t="s">
        <x:v>44</x:v>
      </x:c>
      <x:c r="P105" s="38" t="s">
        <x:v>14</x:v>
      </x:c>
      <x:c r="Q105" s="39" t="s">
        <x:v>57</x:v>
      </x:c>
      <x:c r="R105" s="40" t="s">
        <x:v>141</x:v>
      </x:c>
    </x:row>
    <x:row r="106" spans="2:18">
      <x:c r="B106" s="41"/>
      <x:c r="C106" s="42"/>
      <x:c r="D106" s="43"/>
      <x:c r="E106" s="44"/>
      <x:c r="F106" s="44"/>
      <x:c r="G106" s="30"/>
      <x:c r="H106" s="31">
        <x:f>G106*12860*8</x:f>
        <x:v>0</x:v>
      </x:c>
      <x:c r="I106" s="45"/>
      <x:c r="J106" s="31">
        <x:f>I106*12860*8</x:f>
        <x:v>0</x:v>
      </x:c>
      <x:c r="K106" s="33">
        <x:f>H106+J106</x:f>
        <x:v>0</x:v>
      </x:c>
      <x:c r="L106" s="34"/>
      <x:c r="M106" s="35"/>
      <x:c r="N106" s="36">
        <x:f>ROUNDUP(K106+M106,-3)/1000</x:f>
        <x:v>0</x:v>
      </x:c>
      <x:c r="O106" s="37"/>
      <x:c r="P106" s="38"/>
      <x:c r="Q106" s="39"/>
      <x:c r="R106" s="40"/>
    </x:row>
    <x:row r="107" spans="2:18">
      <x:c r="B107" s="26"/>
      <x:c r="C107" s="27"/>
      <x:c r="D107" s="43"/>
      <x:c r="E107" s="29"/>
      <x:c r="F107" s="46"/>
      <x:c r="G107" s="47"/>
      <x:c r="H107" s="31">
        <x:f>G107*12860*8</x:f>
        <x:v>0</x:v>
      </x:c>
      <x:c r="I107" s="28"/>
      <x:c r="J107" s="31">
        <x:f>I107*12860*8</x:f>
        <x:v>0</x:v>
      </x:c>
      <x:c r="K107" s="33">
        <x:f>H107+J107</x:f>
        <x:v>0</x:v>
      </x:c>
      <x:c r="L107" s="34"/>
      <x:c r="M107" s="35"/>
      <x:c r="N107" s="36">
        <x:f>ROUNDUP(K107+M107,-3)/1000</x:f>
        <x:v>0</x:v>
      </x:c>
      <x:c r="O107" s="48"/>
      <x:c r="P107" s="49"/>
      <x:c r="Q107" s="50"/>
      <x:c r="R107" s="40"/>
    </x:row>
    <x:row r="108" spans="2:18">
      <x:c r="B108" s="51"/>
      <x:c r="C108" s="52"/>
      <x:c r="D108" s="43"/>
      <x:c r="E108" s="53"/>
      <x:c r="F108" s="53"/>
      <x:c r="G108" s="54"/>
      <x:c r="H108" s="31">
        <x:f>G108*12860*8</x:f>
        <x:v>0</x:v>
      </x:c>
      <x:c r="I108" s="55"/>
      <x:c r="J108" s="31">
        <x:f>I108*12860*8</x:f>
        <x:v>0</x:v>
      </x:c>
      <x:c r="K108" s="56">
        <x:f>H108+J108</x:f>
        <x:v>0</x:v>
      </x:c>
      <x:c r="L108" s="57"/>
      <x:c r="M108" s="58"/>
      <x:c r="N108" s="59">
        <x:f>ROUNDUP(K108+M108,-3)/1000</x:f>
        <x:v>0</x:v>
      </x:c>
      <x:c r="O108" s="60"/>
      <x:c r="P108" s="61"/>
      <x:c r="Q108" s="62"/>
      <x:c r="R108" s="63"/>
    </x:row>
    <x:row r="109" spans="2:18" ht="18.55000000000000071054">
      <x:c r="B109" s="73" t="s">
        <x:v>72</x:v>
      </x:c>
      <x:c r="C109" s="75"/>
      <x:c r="D109" s="74"/>
      <x:c r="E109" s="74"/>
      <x:c r="F109" s="76"/>
      <x:c r="G109" s="64"/>
      <x:c r="H109" s="65"/>
      <x:c r="I109" s="66"/>
      <x:c r="J109" s="65"/>
      <x:c r="K109" s="65"/>
      <x:c r="L109" s="67"/>
      <x:c r="M109" s="68"/>
      <x:c r="N109" s="69">
        <x:f>SUM(N105:N108)</x:f>
        <x:v>103</x:v>
      </x:c>
      <x:c r="O109" s="70"/>
      <x:c r="P109" s="71"/>
      <x:c r="Q109" s="71"/>
      <x:c r="R109" s="72"/>
    </x:row>
  </x:sheetData>
  <x:mergeCells count="39">
    <x:mergeCell ref="H51:I51"/>
    <x:mergeCell ref="H52:I52"/>
    <x:mergeCell ref="C56:F56"/>
    <x:mergeCell ref="C57:F57"/>
    <x:mergeCell ref="C59:F59"/>
    <x:mergeCell ref="C60:F60"/>
    <x:mergeCell ref="C63:F63"/>
    <x:mergeCell ref="C64:F64"/>
    <x:mergeCell ref="B68:K68"/>
    <x:mergeCell ref="D69:D70"/>
    <x:mergeCell ref="E69:E70"/>
    <x:mergeCell ref="F69:F70"/>
    <x:mergeCell ref="G69:G70"/>
    <x:mergeCell ref="H69:H70"/>
    <x:mergeCell ref="B80:K80"/>
    <x:mergeCell ref="C84:C85"/>
    <x:mergeCell ref="D84:D85"/>
    <x:mergeCell ref="E84:E85"/>
    <x:mergeCell ref="G84:G85"/>
    <x:mergeCell ref="H84:H85"/>
    <x:mergeCell ref="I84:I85"/>
    <x:mergeCell ref="E87:F87"/>
    <x:mergeCell ref="B88:B89"/>
    <x:mergeCell ref="C88:C89"/>
    <x:mergeCell ref="D88:D89"/>
    <x:mergeCell ref="B93:D93"/>
    <x:mergeCell ref="B102:B104"/>
    <x:mergeCell ref="C102:C104"/>
    <x:mergeCell ref="D102:E103"/>
    <x:mergeCell ref="F102:F104"/>
    <x:mergeCell ref="G102:K102"/>
    <x:mergeCell ref="L102:L104"/>
    <x:mergeCell ref="M102:M104"/>
    <x:mergeCell ref="N102:N104"/>
    <x:mergeCell ref="O102:Q103"/>
    <x:mergeCell ref="R102:R104"/>
    <x:mergeCell ref="G103:H103"/>
    <x:mergeCell ref="I103:J103"/>
    <x:mergeCell ref="K103:K104"/>
  </x:mergeCells>
  <x:dataValidations count="1">
    <x:dataValidation type="list" operator="equal" allowBlank="1" showInputMessage="1" showErrorMessage="1" sqref="D105:D108">
      <x:formula1>"영양사,조리사,조리실무사"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49" firstPageNumber="1" fitToWidth="1" fitToHeight="1" orientation="portrait" usePrinterDefaults="1" blackAndWhite="0" draft="0" useFirstPageNumber="0" horizontalDpi="0" verticalDpi="0" copies="1"/>
  <x:headerFooter differentOddEven="0" differentFirst="0" scaleWithDoc="1" alignWithMargin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업무순서</vt:lpstr>
      <vt:lpstr>데이터</vt:lpstr>
    </vt:vector>
  </ep:TitlesOfParts>
  <ep:TotalTime>130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35</cp:revision>
  <dcterms:created xsi:type="dcterms:W3CDTF">2026-06-26T00:56:59.822</dcterms:created>
  <dcterms:modified xsi:type="dcterms:W3CDTF">2026-06-26T03:59:31.456</dcterms:modified>
  <cp:version>1300.0100.01</cp:version>
</cp:coreProperties>
</file>