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4.xml.rels" ContentType="application/vnd.openxmlformats-package.relationships+xml"/>
  <Override PartName="/xl/drawings/_rels/drawing58.xml.rels" ContentType="application/vnd.openxmlformats-package.relationships+xml"/>
  <Override PartName="/xl/drawings/_rels/drawing40.xml.rels" ContentType="application/vnd.openxmlformats-package.relationships+xml"/>
  <Override PartName="/xl/drawings/_rels/drawing24.xml.rels" ContentType="application/vnd.openxmlformats-package.relationships+xml"/>
  <Override PartName="/xl/drawings/_rels/drawing15.xml.rels" ContentType="application/vnd.openxmlformats-package.relationships+xml"/>
  <Override PartName="/xl/drawings/_rels/drawing31.xml.rels" ContentType="application/vnd.openxmlformats-package.relationships+xml"/>
  <Override PartName="/xl/drawings/_rels/drawing28.xml.rels" ContentType="application/vnd.openxmlformats-package.relationships+xml"/>
  <Override PartName="/xl/drawings/_rels/drawing1.xml.rels" ContentType="application/vnd.openxmlformats-package.relationships+xml"/>
  <Override PartName="/xl/drawings/_rels/drawing12.xml.rels" ContentType="application/vnd.openxmlformats-package.relationships+xml"/>
  <Override PartName="/xl/drawings/_rels/drawing48.xml.rels" ContentType="application/vnd.openxmlformats-package.relationships+xml"/>
  <Override PartName="/xl/drawings/_rels/drawing46.xml.rels" ContentType="application/vnd.openxmlformats-package.relationships+xml"/>
  <Override PartName="/xl/drawings/_rels/drawing54.xml.rels" ContentType="application/vnd.openxmlformats-package.relationships+xml"/>
  <Override PartName="/xl/drawings/_rels/drawing37.xml.rels" ContentType="application/vnd.openxmlformats-package.relationships+xml"/>
  <Override PartName="/xl/drawings/_rels/drawing51.xml.rels" ContentType="application/vnd.openxmlformats-package.relationships+xml"/>
  <Override PartName="/xl/drawings/_rels/drawing43.xml.rels" ContentType="application/vnd.openxmlformats-package.relationships+xml"/>
  <Override PartName="/xl/drawings/_rels/drawing18.xml.rels" ContentType="application/vnd.openxmlformats-package.relationships+xml"/>
  <Override PartName="/xl/drawings/_rels/drawing34.xml.rels" ContentType="application/vnd.openxmlformats-package.relationships+xml"/>
  <Override PartName="/xl/drawings/_rels/drawing8.xml.rels" ContentType="application/vnd.openxmlformats-package.relationships+xml"/>
  <Override PartName="/xl/drawings/_rels/drawing21.xml.rels" ContentType="application/vnd.openxmlformats-package.relationships+xml"/>
  <Override PartName="/xl/drawings/drawing29.xml" ContentType="application/vnd.openxmlformats-officedocument.drawingml.chartshapes+xml"/>
  <Override PartName="/xl/drawings/drawing46.xml" ContentType="application/vnd.openxmlformats-officedocument.drawing+xml"/>
  <Override PartName="/xl/drawings/drawing28.xml" ContentType="application/vnd.openxmlformats-officedocument.drawing+xml"/>
  <Override PartName="/xl/drawings/drawing45.xml" ContentType="application/vnd.openxmlformats-officedocument.drawingml.chartshapes+xml"/>
  <Override PartName="/xl/drawings/drawing27.xml" ContentType="application/vnd.openxmlformats-officedocument.drawingml.chartshapes+xml"/>
  <Override PartName="/xl/drawings/drawing44.xml" ContentType="application/vnd.openxmlformats-officedocument.drawingml.chartshapes+xml"/>
  <Override PartName="/xl/drawings/drawing19.xml" ContentType="application/vnd.openxmlformats-officedocument.drawingml.chartshapes+xml"/>
  <Override PartName="/xl/drawings/drawing36.xml" ContentType="application/vnd.openxmlformats-officedocument.drawingml.chartshapes+xml"/>
  <Override PartName="/xl/drawings/drawing53.xml" ContentType="application/vnd.openxmlformats-officedocument.drawingml.chartshapes+xml"/>
  <Override PartName="/xl/drawings/drawing26.xml" ContentType="application/vnd.openxmlformats-officedocument.drawingml.chartshapes+xml"/>
  <Override PartName="/xl/drawings/drawing43.xml" ContentType="application/vnd.openxmlformats-officedocument.drawing+xml"/>
  <Override PartName="/xl/drawings/drawing18.xml" ContentType="application/vnd.openxmlformats-officedocument.drawing+xml"/>
  <Override PartName="/xl/drawings/drawing35.xml" ContentType="application/vnd.openxmlformats-officedocument.drawingml.chartshapes+xml"/>
  <Override PartName="/xl/drawings/drawing52.xml" ContentType="application/vnd.openxmlformats-officedocument.drawingml.chartshapes+xml"/>
  <Override PartName="/xl/drawings/drawing1.xml" ContentType="application/vnd.openxmlformats-officedocument.drawing+xml"/>
  <Override PartName="/xl/drawings/drawing38.xml" ContentType="application/vnd.openxmlformats-officedocument.drawingml.chartshapes+xml"/>
  <Override PartName="/xl/drawings/drawing55.xml" ContentType="application/vnd.openxmlformats-officedocument.drawingml.chartshapes+xml"/>
  <Override PartName="/xl/drawings/drawing20.xml" ContentType="application/vnd.openxmlformats-officedocument.drawingml.chartshapes+xml"/>
  <Override PartName="/xl/drawings/drawing12.xml" ContentType="application/vnd.openxmlformats-officedocument.drawing+xml"/>
  <Override PartName="/xl/drawings/drawing4.xml" ContentType="application/vnd.openxmlformats-officedocument.drawing+xml"/>
  <Override PartName="/xl/drawings/drawing58.xml" ContentType="application/vnd.openxmlformats-officedocument.drawing+xml"/>
  <Override PartName="/xl/drawings/drawing21.xml" ContentType="application/vnd.openxmlformats-officedocument.drawing+xml"/>
  <Override PartName="/xl/drawings/drawing13.xml" ContentType="application/vnd.openxmlformats-officedocument.drawingml.chartshapes+xml"/>
  <Override PartName="/xl/drawings/drawing30.xml" ContentType="application/vnd.openxmlformats-officedocument.drawingml.chartshapes+xml"/>
  <Override PartName="/xl/drawings/drawing5.xml" ContentType="application/vnd.openxmlformats-officedocument.drawingml.chartshapes+xml"/>
  <Override PartName="/xl/drawings/drawing22.xml" ContentType="application/vnd.openxmlformats-officedocument.drawingml.chartshapes+xml"/>
  <Override PartName="/xl/drawings/drawing14.xml" ContentType="application/vnd.openxmlformats-officedocument.drawingml.chartshapes+xml"/>
  <Override PartName="/xl/drawings/drawing31.xml" ContentType="application/vnd.openxmlformats-officedocument.drawing+xml"/>
  <Override PartName="/xl/drawings/drawing6.xml" ContentType="application/vnd.openxmlformats-officedocument.drawingml.chartshapes+xml"/>
  <Override PartName="/xl/drawings/drawing10.xml" ContentType="application/vnd.openxmlformats-officedocument.drawingml.chartshapes+xml"/>
  <Override PartName="/xl/drawings/drawing47.xml" ContentType="application/vnd.openxmlformats-officedocument.drawingml.chartshapes+xml"/>
  <Override PartName="/xl/drawings/drawing2.xml" ContentType="application/vnd.openxmlformats-officedocument.drawingml.chartshapes+xml"/>
  <Override PartName="/xl/drawings/drawing39.xml" ContentType="application/vnd.openxmlformats-officedocument.drawingml.chartshapes+xml"/>
  <Override PartName="/xl/drawings/drawing56.xml" ContentType="application/vnd.openxmlformats-officedocument.drawingml.chartshapes+xml"/>
  <Override PartName="/xl/drawings/drawing48.xml" ContentType="application/vnd.openxmlformats-officedocument.drawing+xml"/>
  <Override PartName="/xl/drawings/drawing49.xml" ContentType="application/vnd.openxmlformats-officedocument.drawingml.chartshapes+xml"/>
  <Override PartName="/xl/drawings/drawing11.xml" ContentType="application/vnd.openxmlformats-officedocument.drawingml.chartshapes+xml"/>
  <Override PartName="/xl/drawings/drawing57.xml" ContentType="application/vnd.openxmlformats-officedocument.drawing+xml"/>
  <Override PartName="/xl/drawings/drawing3.xml" ContentType="application/vnd.openxmlformats-officedocument.drawingml.chartshapes+xml"/>
  <Override PartName="/xl/drawings/drawing9.xml" ContentType="application/vnd.openxmlformats-officedocument.drawingml.chartshapes+xml"/>
  <Override PartName="/xl/drawings/drawing37.xml" ContentType="application/vnd.openxmlformats-officedocument.drawing+xml"/>
  <Override PartName="/xl/drawings/drawing54.xml" ContentType="application/vnd.openxmlformats-officedocument.drawing+xml"/>
  <Override PartName="/xl/drawings/drawing17.xml" ContentType="application/vnd.openxmlformats-officedocument.drawingml.chartshapes+xml"/>
  <Override PartName="/xl/drawings/drawing51.xml" ContentType="application/vnd.openxmlformats-officedocument.drawing+xml"/>
  <Override PartName="/xl/drawings/drawing34.xml" ContentType="application/vnd.openxmlformats-officedocument.drawing+xml"/>
  <Override PartName="/xl/drawings/drawing25.xml" ContentType="application/vnd.openxmlformats-officedocument.drawingml.chartshapes+xml"/>
  <Override PartName="/xl/drawings/drawing42.xml" ContentType="application/vnd.openxmlformats-officedocument.drawingml.chartshapes+xml"/>
  <Override PartName="/xl/drawings/drawing8.xml" ContentType="application/vnd.openxmlformats-officedocument.drawing+xml"/>
  <Override PartName="/xl/drawings/drawing33.xml" ContentType="application/vnd.openxmlformats-officedocument.drawingml.chartshapes+xml"/>
  <Override PartName="/xl/drawings/drawing50.xml" ContentType="application/vnd.openxmlformats-officedocument.drawingml.chartshapes+xml"/>
  <Override PartName="/xl/drawings/drawing16.xml" ContentType="application/vnd.openxmlformats-officedocument.drawingml.chartshapes+xml"/>
  <Override PartName="/xl/drawings/drawing41.xml" ContentType="application/vnd.openxmlformats-officedocument.drawingml.chartshapes+xml"/>
  <Override PartName="/xl/drawings/drawing24.xml" ContentType="application/vnd.openxmlformats-officedocument.drawing+xml"/>
  <Override PartName="/xl/drawings/drawing7.xml" ContentType="application/vnd.openxmlformats-officedocument.drawingml.chartshapes+xml"/>
  <Override PartName="/xl/drawings/drawing32.xml" ContentType="application/vnd.openxmlformats-officedocument.drawingml.chartshapes+xml"/>
  <Override PartName="/xl/drawings/drawing15.xml" ContentType="application/vnd.openxmlformats-officedocument.drawing+xml"/>
  <Override PartName="/xl/drawings/drawing40.xml" ContentType="application/vnd.openxmlformats-officedocument.drawing+xml"/>
  <Override PartName="/xl/drawings/drawing23.xml" ContentType="application/vnd.openxmlformats-officedocument.drawingml.chartshapes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16.xml.rels" ContentType="application/vnd.openxmlformats-package.relationships+xml"/>
  <Override PartName="/xl/worksheets/_rels/sheet9.xml.rels" ContentType="application/vnd.openxmlformats-package.relationships+xml"/>
  <Override PartName="/xl/worksheets/_rels/sheet15.xml.rels" ContentType="application/vnd.openxmlformats-package.relationships+xml"/>
  <Override PartName="/xl/worksheets/_rels/sheet21.xml.rels" ContentType="application/vnd.openxmlformats-package.relationships+xml"/>
  <Override PartName="/xl/worksheets/_rels/sheet7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sheet19.xml" ContentType="application/vnd.openxmlformats-officedocument.spreadsheetml.worksheet+xml"/>
  <Override PartName="/xl/worksheets/sheet6.xml" ContentType="application/vnd.openxmlformats-officedocument.spreadsheetml.worksheet+xml"/>
  <Override PartName="/xl/worksheets/sheet18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44.xml" ContentType="application/vnd.openxmlformats-officedocument.drawingml.chart+xml"/>
  <Override PartName="/xl/charts/_rels/chart8.xml.rels" ContentType="application/vnd.openxmlformats-package.relationships+xml"/>
  <Override PartName="/xl/charts/_rels/chart5.xml.rels" ContentType="application/vnd.openxmlformats-package.relationships+xml"/>
  <Override PartName="/xl/charts/_rels/chart23.xml.rels" ContentType="application/vnd.openxmlformats-package.relationships+xml"/>
  <Override PartName="/xl/charts/_rels/chart15.xml.rels" ContentType="application/vnd.openxmlformats-package.relationships+xml"/>
  <Override PartName="/xl/charts/_rels/chart32.xml.rels" ContentType="application/vnd.openxmlformats-package.relationships+xml"/>
  <Override PartName="/xl/charts/_rels/chart31.xml.rels" ContentType="application/vnd.openxmlformats-package.relationships+xml"/>
  <Override PartName="/xl/charts/_rels/chart14.xml.rels" ContentType="application/vnd.openxmlformats-package.relationships+xml"/>
  <Override PartName="/xl/charts/_rels/chart7.xml.rels" ContentType="application/vnd.openxmlformats-package.relationships+xml"/>
  <Override PartName="/xl/charts/_rels/chart38.xml.rels" ContentType="application/vnd.openxmlformats-package.relationships+xml"/>
  <Override PartName="/xl/charts/_rels/chart1.xml.rels" ContentType="application/vnd.openxmlformats-package.relationships+xml"/>
  <Override PartName="/xl/charts/_rels/chart24.xml.rels" ContentType="application/vnd.openxmlformats-package.relationships+xml"/>
  <Override PartName="/xl/charts/_rels/chart27.xml.rels" ContentType="application/vnd.openxmlformats-package.relationships+xml"/>
  <Override PartName="/xl/charts/_rels/chart4.xml.rels" ContentType="application/vnd.openxmlformats-package.relationships+xml"/>
  <Override PartName="/xl/charts/_rels/chart35.xml.rels" ContentType="application/vnd.openxmlformats-package.relationships+xml"/>
  <Override PartName="/xl/charts/_rels/chart18.xml.rels" ContentType="application/vnd.openxmlformats-package.relationships+xml"/>
  <Override PartName="/xl/charts/_rels/chart26.xml.rels" ContentType="application/vnd.openxmlformats-package.relationships+xml"/>
  <Override PartName="/xl/charts/_rels/chart3.xml.rels" ContentType="application/vnd.openxmlformats-package.relationships+xml"/>
  <Override PartName="/xl/charts/_rels/chart9.xml.rels" ContentType="application/vnd.openxmlformats-package.relationships+xml"/>
  <Override PartName="/xl/charts/_rels/chart19.xml.rels" ContentType="application/vnd.openxmlformats-package.relationships+xml"/>
  <Override PartName="/xl/charts/_rels/chart36.xml.rels" ContentType="application/vnd.openxmlformats-package.relationships+xml"/>
  <Override PartName="/xl/charts/_rels/chart28.xml.rels" ContentType="application/vnd.openxmlformats-package.relationships+xml"/>
  <Override PartName="/xl/charts/_rels/chart10.xml.rels" ContentType="application/vnd.openxmlformats-package.relationships+xml"/>
  <Override PartName="/xl/charts/_rels/chart11.xml.rels" ContentType="application/vnd.openxmlformats-package.relationships+xml"/>
  <Override PartName="/xl/charts/_rels/chart29.xml.rels" ContentType="application/vnd.openxmlformats-package.relationships+xml"/>
  <Override PartName="/xl/charts/_rels/chart37.xml.rels" ContentType="application/vnd.openxmlformats-package.relationships+xml"/>
  <Override PartName="/xl/charts/_rels/chart6.xml.rels" ContentType="application/vnd.openxmlformats-package.relationships+xml"/>
  <Override PartName="/xl/charts/_rels/chart12.xml.rels" ContentType="application/vnd.openxmlformats-package.relationships+xml"/>
  <Override PartName="/xl/charts/_rels/chart20.xml.rels" ContentType="application/vnd.openxmlformats-package.relationships+xml"/>
  <Override PartName="/xl/charts/_rels/chart2.xml.rels" ContentType="application/vnd.openxmlformats-package.relationships+xml"/>
  <Override PartName="/xl/charts/_rels/chart16.xml.rels" ContentType="application/vnd.openxmlformats-package.relationships+xml"/>
  <Override PartName="/xl/charts/_rels/chart33.xml.rels" ContentType="application/vnd.openxmlformats-package.relationships+xml"/>
  <Override PartName="/xl/charts/_rels/chart25.xml.rels" ContentType="application/vnd.openxmlformats-package.relationships+xml"/>
  <Override PartName="/xl/charts/_rels/chart34.xml.rels" ContentType="application/vnd.openxmlformats-package.relationships+xml"/>
  <Override PartName="/xl/charts/_rels/chart17.xml.rels" ContentType="application/vnd.openxmlformats-package.relationships+xml"/>
  <Override PartName="/xl/charts/_rels/chart21.xml.rels" ContentType="application/vnd.openxmlformats-package.relationships+xml"/>
  <Override PartName="/xl/charts/_rels/chart13.xml.rels" ContentType="application/vnd.openxmlformats-package.relationships+xml"/>
  <Override PartName="/xl/charts/_rels/chart30.xml.rels" ContentType="application/vnd.openxmlformats-package.relationships+xml"/>
  <Override PartName="/xl/charts/_rels/chart22.xml.rels" ContentType="application/vnd.openxmlformats-package.relationships+xml"/>
  <Override PartName="/xl/charts/chart19.xml" ContentType="application/vnd.openxmlformats-officedocument.drawingml.chart+xml"/>
  <Override PartName="/xl/charts/chart36.xml" ContentType="application/vnd.openxmlformats-officedocument.drawingml.chart+xml"/>
  <Override PartName="/xl/charts/chart26.xml" ContentType="application/vnd.openxmlformats-officedocument.drawingml.chart+xml"/>
  <Override PartName="/xl/charts/chart43.xml" ContentType="application/vnd.openxmlformats-officedocument.drawingml.chart+xml"/>
  <Override PartName="/xl/charts/chart18.xml" ContentType="application/vnd.openxmlformats-officedocument.drawingml.chart+xml"/>
  <Override PartName="/xl/charts/chart9.xml" ContentType="application/vnd.openxmlformats-officedocument.drawingml.chart+xml"/>
  <Override PartName="/xl/charts/chart35.xml" ContentType="application/vnd.openxmlformats-officedocument.drawingml.chart+xml"/>
  <Override PartName="/xl/charts/chart25.xml" ContentType="application/vnd.openxmlformats-officedocument.drawingml.chart+xml"/>
  <Override PartName="/xl/charts/chart42.xml" ContentType="application/vnd.openxmlformats-officedocument.drawingml.chart+xml"/>
  <Override PartName="/xl/charts/chart2.xml" ContentType="application/vnd.openxmlformats-officedocument.drawingml.chart+xml"/>
  <Override PartName="/xl/charts/chart11.xml" ContentType="application/vnd.openxmlformats-officedocument.drawingml.chart+xml"/>
  <Override PartName="/xl/charts/chart3.xml" ContentType="application/vnd.openxmlformats-officedocument.drawingml.chart+xml"/>
  <Override PartName="/xl/charts/chart1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4.xml" ContentType="application/vnd.openxmlformats-officedocument.drawingml.chart+xml"/>
  <Override PartName="/xl/charts/chart13.xml" ContentType="application/vnd.openxmlformats-officedocument.drawingml.chart+xml"/>
  <Override PartName="/xl/charts/chart30.xml" ContentType="application/vnd.openxmlformats-officedocument.drawingml.chart+xml"/>
  <Override PartName="/xl/charts/chart22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10.xml" ContentType="application/vnd.openxmlformats-officedocument.drawingml.chart+xml"/>
  <Override PartName="/xl/charts/chart1.xml" ContentType="application/vnd.openxmlformats-officedocument.drawingml.chart+xml"/>
  <Override PartName="/xl/charts/chart14.xml" ContentType="application/vnd.openxmlformats-officedocument.drawingml.chart+xml"/>
  <Override PartName="/xl/charts/chart31.xml" ContentType="application/vnd.openxmlformats-officedocument.drawingml.chart+xml"/>
  <Override PartName="/xl/charts/chart5.xml" ContentType="application/vnd.openxmlformats-officedocument.drawingml.chart+xml"/>
  <Override PartName="/xl/charts/chart23.xml" ContentType="application/vnd.openxmlformats-officedocument.drawingml.chart+xml"/>
  <Override PartName="/xl/charts/chart40.xml" ContentType="application/vnd.openxmlformats-officedocument.drawingml.chart+xml"/>
  <Override PartName="/xl/charts/chart15.xml" ContentType="application/vnd.openxmlformats-officedocument.drawingml.chart+xml"/>
  <Override PartName="/xl/charts/chart32.xml" ContentType="application/vnd.openxmlformats-officedocument.drawingml.chart+xml"/>
  <Override PartName="/xl/charts/chart6.xml" ContentType="application/vnd.openxmlformats-officedocument.drawingml.chart+xml"/>
  <Override PartName="/xl/charts/chart24.xml" ContentType="application/vnd.openxmlformats-officedocument.drawingml.chart+xml"/>
  <Override PartName="/xl/charts/chart41.xml" ContentType="application/vnd.openxmlformats-officedocument.drawingml.chart+xml"/>
  <Override PartName="/xl/charts/chart16.xml" ContentType="application/vnd.openxmlformats-officedocument.drawingml.chart+xml"/>
  <Override PartName="/xl/charts/chart33.xml" ContentType="application/vnd.openxmlformats-officedocument.drawingml.chart+xml"/>
  <Override PartName="/xl/charts/chart7.xml" ContentType="application/vnd.openxmlformats-officedocument.drawingml.chart+xml"/>
  <Override PartName="/xl/charts/chart17.xml" ContentType="application/vnd.openxmlformats-officedocument.drawingml.chart+xml"/>
  <Override PartName="/xl/charts/chart8.xml" ContentType="application/vnd.openxmlformats-officedocument.drawingml.chart+xml"/>
  <Override PartName="/xl/charts/chart34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РЛН Ф" sheetId="1" state="visible" r:id="rId3"/>
    <sheet name="СРЛН" sheetId="2" state="visible" r:id="rId4"/>
    <sheet name="АРМ" sheetId="3" state="visible" r:id="rId5"/>
    <sheet name="МОИ" sheetId="4" state="visible" r:id="rId6"/>
    <sheet name="СП" sheetId="5" state="visible" r:id="rId7"/>
    <sheet name="ЦП" sheetId="6" state="visible" r:id="rId8"/>
    <sheet name="СК" sheetId="7" state="visible" r:id="rId9"/>
    <sheet name="ОЗУ" sheetId="8" state="visible" r:id="rId10"/>
    <sheet name="БП" sheetId="9" state="visible" r:id="rId11"/>
    <sheet name="НЖМД" sheetId="10" state="visible" r:id="rId12"/>
    <sheet name="ГА" sheetId="11" state="visible" r:id="rId13"/>
    <sheet name="ВМ" sheetId="12" state="visible" r:id="rId14"/>
    <sheet name="УВ" sheetId="13" state="visible" r:id="rId15"/>
    <sheet name="КЛВ" sheetId="14" state="visible" r:id="rId16"/>
    <sheet name="МТМ" sheetId="15" state="visible" r:id="rId17"/>
    <sheet name="РЛМ" sheetId="16" state="visible" r:id="rId18"/>
    <sheet name="АП" sheetId="17" state="visible" r:id="rId19"/>
    <sheet name="ОПУ" sheetId="18" state="visible" r:id="rId20"/>
    <sheet name="Верт СРЛН" sheetId="19" state="visible" r:id="rId21"/>
    <sheet name="СумСЧ" sheetId="20" state="visible" r:id="rId22"/>
    <sheet name="Итог 2015" sheetId="21" state="visible" r:id="rId2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<sst xmlns="http://schemas.openxmlformats.org/spreadsheetml/2006/main" count="485" uniqueCount="133">
  <si>
    <t xml:space="preserve">Таблица . Статистические данные об отказах СРЛН</t>
  </si>
  <si>
    <r>
      <rPr>
        <i val="true"/>
        <sz val="18"/>
        <color rgb="FF000000"/>
        <rFont val="Calibri"/>
        <family val="2"/>
        <charset val="204"/>
      </rPr>
      <t xml:space="preserve">Δt</t>
    </r>
    <r>
      <rPr>
        <i val="true"/>
        <sz val="10"/>
        <color rgb="FF000000"/>
        <rFont val="Calibri"/>
        <family val="2"/>
        <charset val="204"/>
      </rPr>
      <t xml:space="preserve">i</t>
    </r>
  </si>
  <si>
    <t xml:space="preserve">i</t>
  </si>
  <si>
    <t xml:space="preserve">n (t, t+Δt)</t>
  </si>
  <si>
    <t xml:space="preserve">n</t>
  </si>
  <si>
    <t xml:space="preserve">N</t>
  </si>
  <si>
    <r>
      <rPr>
        <sz val="18"/>
        <color rgb="FF000000"/>
        <rFont val="Calibri"/>
        <family val="2"/>
        <charset val="204"/>
      </rPr>
      <t xml:space="preserve">ω</t>
    </r>
    <r>
      <rPr>
        <sz val="12"/>
        <color rgb="FF000000"/>
        <rFont val="Calibri"/>
        <family val="2"/>
        <charset val="204"/>
      </rPr>
      <t xml:space="preserve">(t)</t>
    </r>
  </si>
  <si>
    <r>
      <rPr>
        <sz val="18"/>
        <color rgb="FF000000"/>
        <rFont val="Calibri"/>
        <family val="2"/>
        <charset val="204"/>
      </rPr>
      <t xml:space="preserve">ω</t>
    </r>
    <r>
      <rPr>
        <sz val="10"/>
        <color rgb="FF000000"/>
        <rFont val="Calibri"/>
        <family val="2"/>
        <charset val="204"/>
      </rPr>
      <t xml:space="preserve">г</t>
    </r>
  </si>
  <si>
    <r>
      <rPr>
        <sz val="18"/>
        <color theme="1"/>
        <rFont val="Times New Roman"/>
        <family val="1"/>
        <charset val="204"/>
      </rPr>
      <t xml:space="preserve">σ</t>
    </r>
    <r>
      <rPr>
        <sz val="10"/>
        <color theme="1"/>
        <rFont val="Times New Roman"/>
        <family val="1"/>
        <charset val="204"/>
      </rPr>
      <t xml:space="preserve">г</t>
    </r>
  </si>
  <si>
    <t xml:space="preserve">Dг</t>
  </si>
  <si>
    <r>
      <rPr>
        <sz val="12"/>
        <color theme="1"/>
        <rFont val="Calibri"/>
        <family val="2"/>
        <charset val="204"/>
      </rPr>
      <t xml:space="preserve">Испр дис </t>
    </r>
    <r>
      <rPr>
        <sz val="18"/>
        <color theme="1"/>
        <rFont val="Calibri"/>
        <family val="2"/>
        <charset val="204"/>
      </rPr>
      <t xml:space="preserve">S</t>
    </r>
    <r>
      <rPr>
        <sz val="10"/>
        <color theme="1"/>
        <rFont val="Calibri"/>
        <family val="2"/>
        <charset val="204"/>
      </rPr>
      <t xml:space="preserve">1</t>
    </r>
  </si>
  <si>
    <r>
      <rPr>
        <sz val="18"/>
        <color theme="1"/>
        <rFont val="Calibri"/>
        <family val="2"/>
        <charset val="204"/>
      </rPr>
      <t xml:space="preserve">ω</t>
    </r>
    <r>
      <rPr>
        <sz val="12"/>
        <color theme="1"/>
        <rFont val="Calibri"/>
        <family val="2"/>
        <charset val="204"/>
      </rPr>
      <t xml:space="preserve">в</t>
    </r>
  </si>
  <si>
    <r>
      <rPr>
        <sz val="18"/>
        <color theme="1"/>
        <rFont val="Calibri"/>
        <family val="2"/>
        <charset val="204"/>
      </rPr>
      <t xml:space="preserve">ω</t>
    </r>
    <r>
      <rPr>
        <vertAlign val="subscript"/>
        <sz val="18"/>
        <color theme="1"/>
        <rFont val="Calibri"/>
        <family val="2"/>
        <charset val="204"/>
      </rPr>
      <t xml:space="preserve">н</t>
    </r>
  </si>
  <si>
    <r>
      <rPr>
        <sz val="16"/>
        <color theme="1"/>
        <rFont val="Calibri"/>
        <family val="2"/>
        <charset val="204"/>
      </rPr>
      <t xml:space="preserve">ω</t>
    </r>
    <r>
      <rPr>
        <vertAlign val="subscript"/>
        <sz val="16"/>
        <color theme="1"/>
        <rFont val="Calibri"/>
        <family val="2"/>
        <charset val="204"/>
      </rPr>
      <t xml:space="preserve">з</t>
    </r>
  </si>
  <si>
    <r>
      <rPr>
        <sz val="18"/>
        <color theme="9" tint="-0.25"/>
        <rFont val="Calibri"/>
        <family val="2"/>
        <charset val="204"/>
      </rPr>
      <t xml:space="preserve">F</t>
    </r>
    <r>
      <rPr>
        <sz val="10"/>
        <color theme="9" tint="-0.25"/>
        <rFont val="Calibri"/>
        <family val="2"/>
        <charset val="204"/>
      </rPr>
      <t xml:space="preserve">набл</t>
    </r>
  </si>
  <si>
    <t xml:space="preserve">Таблица . Фактические данные об отказах РЛС</t>
  </si>
  <si>
    <t xml:space="preserve">ω(i)</t>
  </si>
  <si>
    <r>
      <rPr>
        <sz val="16"/>
        <color theme="1"/>
        <rFont val="Calibri"/>
        <family val="2"/>
        <charset val="204"/>
      </rPr>
      <t xml:space="preserve">ω</t>
    </r>
    <r>
      <rPr>
        <vertAlign val="subscript"/>
        <sz val="16"/>
        <color theme="1"/>
        <rFont val="Calibri"/>
        <family val="2"/>
        <charset val="204"/>
      </rPr>
      <t xml:space="preserve">в</t>
    </r>
  </si>
  <si>
    <r>
      <rPr>
        <sz val="16"/>
        <color theme="1"/>
        <rFont val="Calibri"/>
        <family val="2"/>
        <charset val="204"/>
      </rPr>
      <t xml:space="preserve">ω</t>
    </r>
    <r>
      <rPr>
        <vertAlign val="subscript"/>
        <sz val="16"/>
        <color theme="1"/>
        <rFont val="Calibri"/>
        <family val="2"/>
        <charset val="204"/>
      </rPr>
      <t xml:space="preserve">н</t>
    </r>
  </si>
  <si>
    <t xml:space="preserve">ωз</t>
  </si>
  <si>
    <t xml:space="preserve">P(t)</t>
  </si>
  <si>
    <t xml:space="preserve">N(t+Δt)</t>
  </si>
  <si>
    <t xml:space="preserve">σ</t>
  </si>
  <si>
    <t xml:space="preserve">μ</t>
  </si>
  <si>
    <t xml:space="preserve">корень n</t>
  </si>
  <si>
    <t xml:space="preserve">D</t>
  </si>
  <si>
    <t xml:space="preserve">Δ</t>
  </si>
  <si>
    <t xml:space="preserve">Таблица . Исходные данные об отказах АРМ</t>
  </si>
  <si>
    <t xml:space="preserve">Δt=</t>
  </si>
  <si>
    <r>
      <rPr>
        <sz val="20"/>
        <color theme="1"/>
        <rFont val="Calibri"/>
        <family val="2"/>
        <charset val="204"/>
      </rPr>
      <t xml:space="preserve">r</t>
    </r>
    <r>
      <rPr>
        <vertAlign val="subscript"/>
        <sz val="14"/>
        <color theme="1"/>
        <rFont val="Calibri"/>
        <family val="2"/>
        <charset val="204"/>
      </rPr>
      <t xml:space="preserve">1</t>
    </r>
  </si>
  <si>
    <r>
      <rPr>
        <sz val="20"/>
        <color theme="1"/>
        <rFont val="Calibri"/>
        <family val="2"/>
        <charset val="204"/>
      </rPr>
      <t xml:space="preserve">r</t>
    </r>
    <r>
      <rPr>
        <sz val="12"/>
        <color theme="1"/>
        <rFont val="Calibri"/>
        <family val="2"/>
        <charset val="204"/>
      </rPr>
      <t xml:space="preserve">2</t>
    </r>
  </si>
  <si>
    <r>
      <rPr>
        <sz val="18"/>
        <color theme="1"/>
        <rFont val="Calibri"/>
        <family val="2"/>
        <charset val="204"/>
      </rPr>
      <t xml:space="preserve">ω</t>
    </r>
    <r>
      <rPr>
        <sz val="12"/>
        <color theme="1"/>
        <rFont val="Calibri"/>
        <family val="2"/>
        <charset val="204"/>
      </rPr>
      <t xml:space="preserve">з</t>
    </r>
  </si>
  <si>
    <t xml:space="preserve">0.005</t>
  </si>
  <si>
    <t xml:space="preserve">Nср(t)</t>
  </si>
  <si>
    <t xml:space="preserve">Модуль обработки информации</t>
  </si>
  <si>
    <t xml:space="preserve">ω(t)</t>
  </si>
  <si>
    <r>
      <rPr>
        <sz val="16"/>
        <color theme="1"/>
        <rFont val="Calibri"/>
        <family val="2"/>
        <charset val="204"/>
      </rPr>
      <t xml:space="preserve">r</t>
    </r>
    <r>
      <rPr>
        <vertAlign val="subscript"/>
        <sz val="16"/>
        <color theme="1"/>
        <rFont val="Calibri"/>
        <family val="2"/>
        <charset val="204"/>
      </rPr>
      <t xml:space="preserve">1</t>
    </r>
  </si>
  <si>
    <t xml:space="preserve">r2</t>
  </si>
  <si>
    <r>
      <rPr>
        <i val="true"/>
        <sz val="16"/>
        <color theme="1"/>
        <rFont val="Calibri"/>
        <family val="2"/>
        <charset val="204"/>
      </rPr>
      <t xml:space="preserve">ω</t>
    </r>
    <r>
      <rPr>
        <i val="true"/>
        <vertAlign val="subscript"/>
        <sz val="16"/>
        <color theme="1"/>
        <rFont val="Calibri"/>
        <family val="2"/>
        <charset val="204"/>
      </rPr>
      <t xml:space="preserve">в</t>
    </r>
  </si>
  <si>
    <r>
      <rPr>
        <i val="true"/>
        <sz val="16"/>
        <color theme="1"/>
        <rFont val="Calibri"/>
        <family val="2"/>
        <charset val="204"/>
      </rPr>
      <t xml:space="preserve">ω</t>
    </r>
    <r>
      <rPr>
        <i val="true"/>
        <vertAlign val="subscript"/>
        <sz val="16"/>
        <color theme="1"/>
        <rFont val="Calibri"/>
        <family val="2"/>
        <charset val="204"/>
      </rPr>
      <t xml:space="preserve">н</t>
    </r>
  </si>
  <si>
    <r>
      <rPr>
        <i val="true"/>
        <sz val="16"/>
        <color theme="1"/>
        <rFont val="Calibri"/>
        <family val="2"/>
        <charset val="204"/>
      </rPr>
      <t xml:space="preserve">ω</t>
    </r>
    <r>
      <rPr>
        <i val="true"/>
        <vertAlign val="subscript"/>
        <sz val="16"/>
        <color theme="1"/>
        <rFont val="Calibri"/>
        <family val="2"/>
        <charset val="204"/>
      </rPr>
      <t xml:space="preserve">з</t>
    </r>
  </si>
  <si>
    <t xml:space="preserve">Таблица . Исходные данные об отказах Системной платы АРМ</t>
  </si>
  <si>
    <r>
      <rPr>
        <i val="true"/>
        <sz val="18"/>
        <color rgb="FF000000"/>
        <rFont val="Calibri"/>
        <family val="2"/>
        <charset val="204"/>
      </rPr>
      <t xml:space="preserve">ω</t>
    </r>
    <r>
      <rPr>
        <i val="true"/>
        <sz val="12"/>
        <color rgb="FF000000"/>
        <rFont val="Calibri"/>
        <family val="2"/>
        <charset val="204"/>
      </rPr>
      <t xml:space="preserve">(i)</t>
    </r>
  </si>
  <si>
    <r>
      <rPr>
        <i val="true"/>
        <sz val="20"/>
        <color theme="1"/>
        <rFont val="Calibri"/>
        <family val="2"/>
        <charset val="204"/>
      </rPr>
      <t xml:space="preserve">r</t>
    </r>
    <r>
      <rPr>
        <i val="true"/>
        <vertAlign val="subscript"/>
        <sz val="14"/>
        <color theme="1"/>
        <rFont val="Calibri"/>
        <family val="2"/>
        <charset val="204"/>
      </rPr>
      <t xml:space="preserve">1</t>
    </r>
  </si>
  <si>
    <r>
      <rPr>
        <i val="true"/>
        <sz val="20"/>
        <color theme="1"/>
        <rFont val="Calibri"/>
        <family val="2"/>
        <charset val="204"/>
      </rPr>
      <t xml:space="preserve">r</t>
    </r>
    <r>
      <rPr>
        <i val="true"/>
        <sz val="12"/>
        <color theme="1"/>
        <rFont val="Calibri"/>
        <family val="2"/>
        <charset val="204"/>
      </rPr>
      <t xml:space="preserve">2</t>
    </r>
  </si>
  <si>
    <t xml:space="preserve">𝝎 ̅
</t>
  </si>
  <si>
    <r>
      <rPr>
        <i val="true"/>
        <sz val="18"/>
        <color theme="1"/>
        <rFont val="Calibri"/>
        <family val="2"/>
        <charset val="204"/>
      </rPr>
      <t xml:space="preserve">ω</t>
    </r>
    <r>
      <rPr>
        <i val="true"/>
        <sz val="12"/>
        <color theme="1"/>
        <rFont val="Calibri"/>
        <family val="2"/>
        <charset val="204"/>
      </rPr>
      <t xml:space="preserve">в</t>
    </r>
  </si>
  <si>
    <r>
      <rPr>
        <i val="true"/>
        <sz val="18"/>
        <color theme="1"/>
        <rFont val="Calibri"/>
        <family val="2"/>
        <charset val="204"/>
      </rPr>
      <t xml:space="preserve">ω</t>
    </r>
    <r>
      <rPr>
        <i val="true"/>
        <vertAlign val="subscript"/>
        <sz val="18"/>
        <color theme="1"/>
        <rFont val="Calibri"/>
        <family val="2"/>
        <charset val="204"/>
      </rPr>
      <t xml:space="preserve">н</t>
    </r>
  </si>
  <si>
    <r>
      <rPr>
        <i val="true"/>
        <sz val="18"/>
        <color theme="1"/>
        <rFont val="Calibri"/>
        <family val="2"/>
        <charset val="204"/>
      </rPr>
      <t xml:space="preserve">ω</t>
    </r>
    <r>
      <rPr>
        <i val="true"/>
        <sz val="12"/>
        <color theme="1"/>
        <rFont val="Calibri"/>
        <family val="2"/>
        <charset val="204"/>
      </rPr>
      <t xml:space="preserve">з</t>
    </r>
  </si>
  <si>
    <t xml:space="preserve">Таблица . Исходные данные об отказах центрального процессора</t>
  </si>
  <si>
    <t xml:space="preserve">Δt</t>
  </si>
  <si>
    <t xml:space="preserve">ωв</t>
  </si>
  <si>
    <t xml:space="preserve">Таблица . Исходные данные об отказах сетевой карты</t>
  </si>
  <si>
    <r>
      <rPr>
        <sz val="18"/>
        <color theme="1"/>
        <rFont val="Times New Roman"/>
        <family val="1"/>
        <charset val="204"/>
      </rPr>
      <t xml:space="preserve">ω</t>
    </r>
    <r>
      <rPr>
        <vertAlign val="superscript"/>
        <sz val="14"/>
        <color theme="1"/>
        <rFont val="Times New Roman"/>
        <family val="1"/>
        <charset val="204"/>
      </rPr>
      <t xml:space="preserve">оср</t>
    </r>
  </si>
  <si>
    <t xml:space="preserve">Таблица . Исходные данные об отказах ОЗУ</t>
  </si>
  <si>
    <t xml:space="preserve">Таблица . Исходные данные об отказах Блока питания АРМ</t>
  </si>
  <si>
    <r>
      <rPr>
        <sz val="18"/>
        <color rgb="FF000000"/>
        <rFont val="Calibri"/>
        <family val="2"/>
        <charset val="204"/>
      </rPr>
      <t xml:space="preserve">ω</t>
    </r>
    <r>
      <rPr>
        <sz val="12"/>
        <color rgb="FF000000"/>
        <rFont val="Calibri"/>
        <family val="2"/>
        <charset val="204"/>
      </rPr>
      <t xml:space="preserve">(i)</t>
    </r>
  </si>
  <si>
    <t xml:space="preserve">Таблица . Исходные данные об отказах Накопителя на жестком магнитном диске АРМ</t>
  </si>
  <si>
    <t xml:space="preserve">Таблица 3. Исходные данные об отказах графического адаптора</t>
  </si>
  <si>
    <t xml:space="preserve">Δti</t>
  </si>
  <si>
    <t xml:space="preserve">Таблица . Исходные данные об отказах видеомонитора</t>
  </si>
  <si>
    <t xml:space="preserve">Таблица . Исходные данные об отказах устройств ввода</t>
  </si>
  <si>
    <t xml:space="preserve">Таблица . Исходные данные об отказах клавиатуры</t>
  </si>
  <si>
    <t xml:space="preserve">Таблица . Исходные данные об отказах манипулятора типа мышь</t>
  </si>
  <si>
    <t xml:space="preserve">Таблица . Исходные данные об отказах радиолокационного модуля</t>
  </si>
  <si>
    <t xml:space="preserve">Таблица . Исходные данные об отказах антенного поста</t>
  </si>
  <si>
    <t xml:space="preserve">N(t)</t>
  </si>
  <si>
    <t xml:space="preserve">Таблица . Исходные данные об отказах опорно-поворотного устройства</t>
  </si>
  <si>
    <t xml:space="preserve">ζ</t>
  </si>
  <si>
    <t xml:space="preserve">T</t>
  </si>
  <si>
    <t xml:space="preserve">МОИ</t>
  </si>
  <si>
    <t xml:space="preserve">СК</t>
  </si>
  <si>
    <t xml:space="preserve">БП</t>
  </si>
  <si>
    <t xml:space="preserve">НЖМД</t>
  </si>
  <si>
    <t xml:space="preserve">ГА</t>
  </si>
  <si>
    <t xml:space="preserve">ВМ</t>
  </si>
  <si>
    <t xml:space="preserve">КЛВ</t>
  </si>
  <si>
    <t xml:space="preserve">МТМ</t>
  </si>
  <si>
    <t xml:space="preserve">АП</t>
  </si>
  <si>
    <t xml:space="preserve">ОПУ</t>
  </si>
  <si>
    <t xml:space="preserve">СЧ1</t>
  </si>
  <si>
    <t xml:space="preserve">ω</t>
  </si>
  <si>
    <t xml:space="preserve">№ п/п</t>
  </si>
  <si>
    <t xml:space="preserve">Наименование ТСОГ</t>
  </si>
  <si>
    <t xml:space="preserve">Имеется всего ТС0Г</t>
  </si>
  <si>
    <t xml:space="preserve">Количество фактов вскрытия элементов обстановки с применением указанного ТСОГ:</t>
  </si>
  <si>
    <t xml:space="preserve">Задержано нарушителей с применением указанного ТСОГ:</t>
  </si>
  <si>
    <t xml:space="preserve">Всего фактов</t>
  </si>
  <si>
    <t xml:space="preserve">Из них:</t>
  </si>
  <si>
    <t xml:space="preserve">режима ГГ</t>
  </si>
  <si>
    <t xml:space="preserve">пограничного режима</t>
  </si>
  <si>
    <t xml:space="preserve">нарушения режима ГГ</t>
  </si>
  <si>
    <t xml:space="preserve">нарушения пограничного режима</t>
  </si>
  <si>
    <t xml:space="preserve">ЛИЦ</t>
  </si>
  <si>
    <t xml:space="preserve">транспортных средств</t>
  </si>
  <si>
    <t xml:space="preserve">лиц</t>
  </si>
  <si>
    <t xml:space="preserve">обнаружено</t>
  </si>
  <si>
    <t xml:space="preserve">реализовано</t>
  </si>
  <si>
    <t xml:space="preserve">Средства сигнализационного вооружения</t>
  </si>
  <si>
    <t xml:space="preserve">БСС «Рубикон»</t>
  </si>
  <si>
    <t xml:space="preserve">БРСК «Радий-БРК»</t>
  </si>
  <si>
    <t xml:space="preserve">-</t>
  </si>
  <si>
    <t xml:space="preserve">РСК «Радиобарьер-МФ»</t>
  </si>
  <si>
    <t xml:space="preserve">СП «Кристалл»</t>
  </si>
  <si>
    <t xml:space="preserve">СК КС-205К(-П)</t>
  </si>
  <si>
    <t xml:space="preserve">СК КС-195К</t>
  </si>
  <si>
    <t xml:space="preserve">СС и СК С-175М, КС-185 (модификации)</t>
  </si>
  <si>
    <t xml:space="preserve">СК КС-206РЛ «Кобра»</t>
  </si>
  <si>
    <t xml:space="preserve">СК «Кубань-М»</t>
  </si>
  <si>
    <t xml:space="preserve">СП «Графит»</t>
  </si>
  <si>
    <t xml:space="preserve">СО «Дельфин»</t>
  </si>
  <si>
    <t xml:space="preserve">итого</t>
  </si>
  <si>
    <t xml:space="preserve">Тепловизоры</t>
  </si>
  <si>
    <t xml:space="preserve">Тепловизор «Новостройка»</t>
  </si>
  <si>
    <t xml:space="preserve">Тепловизионный прибор «Сыч-3»</t>
  </si>
  <si>
    <t xml:space="preserve">Комплексы видеонаблюдения</t>
  </si>
  <si>
    <t xml:space="preserve">ОЭМ «Фокус-Д»</t>
  </si>
  <si>
    <t xml:space="preserve">ОЭС «Эфа»</t>
  </si>
  <si>
    <t xml:space="preserve">СВН «Видеолокатор-Рубеж»</t>
  </si>
  <si>
    <t xml:space="preserve">СРЛН и комплексы включающие СРЛН</t>
  </si>
  <si>
    <t xml:space="preserve">МПК «Патриот-Окапи»</t>
  </si>
  <si>
    <t xml:space="preserve">АСТК «Полоса-71»</t>
  </si>
  <si>
    <t xml:space="preserve">АПВН «Видеолокатор</t>
  </si>
  <si>
    <t xml:space="preserve">СПТН «Рубин-С», «Рассказ»</t>
  </si>
  <si>
    <t xml:space="preserve">АНПТН «Рубин», «Рубин-О»</t>
  </si>
  <si>
    <t xml:space="preserve">БДДРЛК «Балтика-Б»</t>
  </si>
  <si>
    <t xml:space="preserve">*</t>
  </si>
  <si>
    <t xml:space="preserve">АПТН «Рубеж- ПТН»</t>
  </si>
  <si>
    <t xml:space="preserve">РЛС «Буссоль-С», «Наяда-5 », «Наяда- 5 МП»</t>
  </si>
  <si>
    <t xml:space="preserve">ППТН "Зверобой"</t>
  </si>
  <si>
    <t xml:space="preserve">Прожекторы</t>
  </si>
  <si>
    <t xml:space="preserve">Портативный прожектор «Гросс»</t>
  </si>
  <si>
    <t xml:space="preserve">ИТОГО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</si>
</sst>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00000"/>
    <numFmt numFmtId="167" formatCode="0"/>
    <numFmt numFmtId="168" formatCode="0.000"/>
  </numFmts>
  <fonts count="79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204"/>
    </font>
    <font>
      <sz val="12"/>
      <color theme="9" tint="-0.25"/>
      <name val="Calibri"/>
      <family val="2"/>
      <charset val="204"/>
    </font>
    <font>
      <sz val="12"/>
      <name val="Calibri"/>
      <family val="2"/>
      <charset val="204"/>
    </font>
    <font>
      <i val="true"/>
      <sz val="18"/>
      <color rgb="FF000000"/>
      <name val="Calibri"/>
      <family val="2"/>
      <charset val="204"/>
    </font>
    <font>
      <i val="true"/>
      <sz val="10"/>
      <color rgb="FF000000"/>
      <name val="Calibri"/>
      <family val="2"/>
      <charset val="204"/>
    </font>
    <font>
      <i val="true"/>
      <sz val="12"/>
      <color rgb="FF000000"/>
      <name val="Calibri"/>
      <family val="2"/>
      <charset val="204"/>
    </font>
    <font>
      <i val="true"/>
      <sz val="12"/>
      <color rgb="FFFF0000"/>
      <name val="Calibri"/>
      <family val="2"/>
      <charset val="204"/>
    </font>
    <font>
      <sz val="11"/>
      <color theme="9" tint="-0.25"/>
      <name val="Calibri"/>
      <family val="2"/>
      <charset val="204"/>
    </font>
    <font>
      <sz val="11"/>
      <color rgb="FFFF0000"/>
      <name val="Calibri"/>
      <family val="2"/>
      <charset val="204"/>
    </font>
    <font>
      <sz val="14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8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2"/>
      <color rgb="FFFF0000"/>
      <name val="Calibri"/>
      <family val="2"/>
      <charset val="204"/>
    </font>
    <font>
      <sz val="12"/>
      <color theme="1"/>
      <name val="Times New Roman"/>
      <family val="1"/>
      <charset val="204"/>
    </font>
    <font>
      <vertAlign val="subscript"/>
      <sz val="18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vertAlign val="subscript"/>
      <sz val="16"/>
      <color theme="1"/>
      <name val="Calibri"/>
      <family val="2"/>
      <charset val="204"/>
    </font>
    <font>
      <sz val="18"/>
      <color theme="9" tint="-0.25"/>
      <name val="Calibri"/>
      <family val="2"/>
      <charset val="204"/>
    </font>
    <font>
      <sz val="10"/>
      <color theme="9" tint="-0.25"/>
      <name val="Calibri"/>
      <family val="2"/>
      <charset val="204"/>
    </font>
    <font>
      <i val="true"/>
      <sz val="11"/>
      <color theme="1"/>
      <name val="Calibri"/>
      <family val="2"/>
      <charset val="204"/>
    </font>
    <font>
      <sz val="18"/>
      <name val="Times New Roman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1"/>
      <name val="Times New Roman"/>
      <family val="0"/>
    </font>
    <font>
      <sz val="18"/>
      <color theme="1"/>
      <name val="Cambria Math"/>
      <family val="0"/>
    </font>
    <font>
      <sz val="18"/>
      <color theme="1"/>
      <name val="DejaVu Sans"/>
      <family val="2"/>
    </font>
    <font>
      <sz val="18"/>
      <color theme="1"/>
      <name val="Calibri"/>
      <family val="0"/>
    </font>
    <font>
      <sz val="11"/>
      <color theme="1"/>
      <name val="Calibri"/>
      <family val="0"/>
    </font>
    <font>
      <sz val="14"/>
      <color theme="1"/>
      <name val="Cambria Math"/>
      <family val="0"/>
    </font>
    <font>
      <sz val="16"/>
      <color theme="1"/>
      <name val="Calibri"/>
      <family val="0"/>
    </font>
    <font>
      <sz val="16"/>
      <color theme="1"/>
      <name val="Cambria Math"/>
      <family val="0"/>
    </font>
    <font>
      <sz val="16"/>
      <color theme="1"/>
      <name val="DejaVu Sans"/>
      <family val="2"/>
    </font>
    <font>
      <i val="true"/>
      <sz val="16"/>
      <color theme="1"/>
      <name val="Calibri"/>
      <family val="0"/>
    </font>
    <font>
      <sz val="16"/>
      <color rgb="FF000000"/>
      <name val="Calibri"/>
      <family val="2"/>
      <charset val="204"/>
    </font>
    <font>
      <i val="true"/>
      <sz val="16"/>
      <color rgb="FF000000"/>
      <name val="Calibri"/>
      <family val="2"/>
      <charset val="204"/>
    </font>
    <font>
      <sz val="11"/>
      <name val="Calibri"/>
      <family val="2"/>
      <charset val="204"/>
    </font>
    <font>
      <sz val="16"/>
      <color theme="1"/>
      <name val="Times New Roman"/>
      <family val="1"/>
      <charset val="204"/>
    </font>
    <font>
      <sz val="16"/>
      <color theme="3"/>
      <name val="Calibri"/>
      <family val="2"/>
      <charset val="204"/>
    </font>
    <font>
      <sz val="11"/>
      <color theme="3"/>
      <name val="Calibri"/>
      <family val="2"/>
      <charset val="204"/>
    </font>
    <font>
      <i val="true"/>
      <sz val="16"/>
      <color theme="1"/>
      <name val="Calibri"/>
      <family val="2"/>
      <charset val="204"/>
    </font>
    <font>
      <sz val="20"/>
      <color theme="1"/>
      <name val="Calibri"/>
      <family val="2"/>
      <charset val="204"/>
    </font>
    <font>
      <vertAlign val="subscript"/>
      <sz val="14"/>
      <color theme="1"/>
      <name val="Calibri"/>
      <family val="2"/>
      <charset val="204"/>
    </font>
    <font>
      <sz val="18"/>
      <color rgb="FF000000"/>
      <name val="Calibri"/>
      <family val="2"/>
    </font>
    <font>
      <i val="true"/>
      <vertAlign val="subscript"/>
      <sz val="16"/>
      <color theme="1"/>
      <name val="Calibri"/>
      <family val="2"/>
      <charset val="204"/>
    </font>
    <font>
      <i val="true"/>
      <sz val="12"/>
      <color theme="1"/>
      <name val="Calibri"/>
      <family val="2"/>
      <charset val="204"/>
    </font>
    <font>
      <i val="true"/>
      <sz val="14"/>
      <color rgb="FF000000"/>
      <name val="Calibri"/>
      <family val="2"/>
      <charset val="204"/>
    </font>
    <font>
      <i val="true"/>
      <sz val="20"/>
      <color theme="1"/>
      <name val="Calibri"/>
      <family val="2"/>
      <charset val="204"/>
    </font>
    <font>
      <i val="true"/>
      <vertAlign val="subscript"/>
      <sz val="14"/>
      <color theme="1"/>
      <name val="Calibri"/>
      <family val="2"/>
      <charset val="204"/>
    </font>
    <font>
      <i val="true"/>
      <sz val="18"/>
      <color theme="1"/>
      <name val="Calibri"/>
      <family val="2"/>
      <charset val="204"/>
    </font>
    <font>
      <i val="true"/>
      <vertAlign val="subscript"/>
      <sz val="18"/>
      <color theme="1"/>
      <name val="Calibri"/>
      <family val="2"/>
      <charset val="204"/>
    </font>
    <font>
      <i val="true"/>
      <sz val="16"/>
      <color theme="1"/>
      <name val="Times New Roman"/>
      <family val="1"/>
      <charset val="204"/>
    </font>
    <font>
      <sz val="14"/>
      <color theme="1"/>
      <name val="Calibri"/>
      <family val="0"/>
    </font>
    <font>
      <vertAlign val="superscript"/>
      <sz val="14"/>
      <color theme="1"/>
      <name val="Times New Roman"/>
      <family val="1"/>
      <charset val="204"/>
    </font>
    <font>
      <sz val="12"/>
      <color rgb="FFC00000"/>
      <name val="Calibri"/>
      <family val="2"/>
      <charset val="204"/>
    </font>
    <font>
      <sz val="11"/>
      <color rgb="FFC00000"/>
      <name val="Calibri"/>
      <family val="2"/>
      <charset val="204"/>
    </font>
    <font>
      <i val="true"/>
      <sz val="14"/>
      <color theme="1"/>
      <name val="Calibri"/>
      <family val="0"/>
    </font>
    <font>
      <sz val="14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2"/>
      <color theme="9" tint="-0.25"/>
      <name val="Times New Roman"/>
      <family val="1"/>
      <charset val="204"/>
    </font>
    <font>
      <sz val="12"/>
      <color rgb="FFE36C0A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 val="true"/>
      <sz val="12"/>
      <color rgb="FF000000"/>
      <name val="Times New Roman"/>
      <family val="1"/>
      <charset val="204"/>
    </font>
    <font>
      <i val="true"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6.5"/>
      <color rgb="FF000000"/>
      <name val="Times New Roman"/>
      <family val="1"/>
      <charset val="204"/>
    </font>
    <font>
      <sz val="5"/>
      <color theme="1"/>
      <name val="Calibri"/>
      <family val="2"/>
      <charset val="204"/>
    </font>
    <font>
      <sz val="9"/>
      <name val="Times New Roman"/>
      <family val="1"/>
      <charset val="204"/>
    </font>
    <font>
      <b val="true"/>
      <sz val="10"/>
      <color theme="1"/>
      <name val="Times New Roman"/>
      <family val="1"/>
      <charset val="204"/>
    </font>
    <font>
      <b val="true"/>
      <sz val="9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2F2F2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3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3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3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3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3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2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8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4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4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4" borderId="4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3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4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5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4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4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4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4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6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4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6" fillId="4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6" fillId="4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6" fillId="4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7" fillId="4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8" fillId="4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BBB59"/>
      <rgbColor rgb="FFFFCC00"/>
      <rgbColor rgb="FFE36C0A"/>
      <rgbColor rgb="FFE46C0A"/>
      <rgbColor rgb="FF8064A2"/>
      <rgbColor rgb="FF969696"/>
      <rgbColor rgb="FF003366"/>
      <rgbColor rgb="FF4F81BD"/>
      <rgbColor rgb="FF003300"/>
      <rgbColor rgb="FF333300"/>
      <rgbColor rgb="FF993300"/>
      <rgbColor rgb="FFC0504D"/>
      <rgbColor rgb="FF1F497D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_rels/chart10.xml.rels><?xml version="1.0" encoding="UTF-8"?>
<Relationships xmlns="http://schemas.openxmlformats.org/package/2006/relationships"><Relationship Id="rId1" Type="http://schemas.openxmlformats.org/officeDocument/2006/relationships/chartUserShapes" Target="../drawings/drawing14.xml"/>
</Relationships>
</file>

<file path=xl/charts/_rels/chart11.xml.rels><?xml version="1.0" encoding="UTF-8"?>
<Relationships xmlns="http://schemas.openxmlformats.org/package/2006/relationships"><Relationship Id="rId1" Type="http://schemas.openxmlformats.org/officeDocument/2006/relationships/chartUserShapes" Target="../drawings/drawing16.xml"/>
</Relationships>
</file>

<file path=xl/charts/_rels/chart12.xml.rels><?xml version="1.0" encoding="UTF-8"?>
<Relationships xmlns="http://schemas.openxmlformats.org/package/2006/relationships"><Relationship Id="rId1" Type="http://schemas.openxmlformats.org/officeDocument/2006/relationships/chartUserShapes" Target="../drawings/drawing17.xml"/>
</Relationships>
</file>

<file path=xl/charts/_rels/chart13.xml.rels><?xml version="1.0" encoding="UTF-8"?>
<Relationships xmlns="http://schemas.openxmlformats.org/package/2006/relationships"><Relationship Id="rId1" Type="http://schemas.openxmlformats.org/officeDocument/2006/relationships/chartUserShapes" Target="../drawings/drawing19.xml"/>
</Relationships>
</file>

<file path=xl/charts/_rels/chart14.xml.rels><?xml version="1.0" encoding="UTF-8"?>
<Relationships xmlns="http://schemas.openxmlformats.org/package/2006/relationships"><Relationship Id="rId1" Type="http://schemas.openxmlformats.org/officeDocument/2006/relationships/chartUserShapes" Target="../drawings/drawing20.xml"/>
</Relationships>
</file>

<file path=xl/charts/_rels/chart15.xml.rels><?xml version="1.0" encoding="UTF-8"?>
<Relationships xmlns="http://schemas.openxmlformats.org/package/2006/relationships"><Relationship Id="rId1" Type="http://schemas.openxmlformats.org/officeDocument/2006/relationships/chartUserShapes" Target="../drawings/drawing22.xml"/>
</Relationships>
</file>

<file path=xl/charts/_rels/chart16.xml.rels><?xml version="1.0" encoding="UTF-8"?>
<Relationships xmlns="http://schemas.openxmlformats.org/package/2006/relationships"><Relationship Id="rId1" Type="http://schemas.openxmlformats.org/officeDocument/2006/relationships/chartUserShapes" Target="../drawings/drawing23.xml"/>
</Relationships>
</file>

<file path=xl/charts/_rels/chart17.xml.rels><?xml version="1.0" encoding="UTF-8"?>
<Relationships xmlns="http://schemas.openxmlformats.org/package/2006/relationships"><Relationship Id="rId1" Type="http://schemas.openxmlformats.org/officeDocument/2006/relationships/chartUserShapes" Target="../drawings/drawing25.xml"/>
</Relationships>
</file>

<file path=xl/charts/_rels/chart18.xml.rels><?xml version="1.0" encoding="UTF-8"?>
<Relationships xmlns="http://schemas.openxmlformats.org/package/2006/relationships"><Relationship Id="rId1" Type="http://schemas.openxmlformats.org/officeDocument/2006/relationships/chartUserShapes" Target="../drawings/drawing26.xml"/>
</Relationships>
</file>

<file path=xl/charts/_rels/chart19.xml.rels><?xml version="1.0" encoding="UTF-8"?>
<Relationships xmlns="http://schemas.openxmlformats.org/package/2006/relationships"><Relationship Id="rId1" Type="http://schemas.openxmlformats.org/officeDocument/2006/relationships/chartUserShapes" Target="../drawings/drawing27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_rels/chart20.xml.rels><?xml version="1.0" encoding="UTF-8"?>
<Relationships xmlns="http://schemas.openxmlformats.org/package/2006/relationships"><Relationship Id="rId1" Type="http://schemas.openxmlformats.org/officeDocument/2006/relationships/chartUserShapes" Target="../drawings/drawing29.xml"/>
</Relationships>
</file>

<file path=xl/charts/_rels/chart21.xml.rels><?xml version="1.0" encoding="UTF-8"?>
<Relationships xmlns="http://schemas.openxmlformats.org/package/2006/relationships"><Relationship Id="rId1" Type="http://schemas.openxmlformats.org/officeDocument/2006/relationships/chartUserShapes" Target="../drawings/drawing30.xml"/>
</Relationships>
</file>

<file path=xl/charts/_rels/chart22.xml.rels><?xml version="1.0" encoding="UTF-8"?>
<Relationships xmlns="http://schemas.openxmlformats.org/package/2006/relationships"><Relationship Id="rId1" Type="http://schemas.openxmlformats.org/officeDocument/2006/relationships/chartUserShapes" Target="../drawings/drawing32.xml"/>
</Relationships>
</file>

<file path=xl/charts/_rels/chart23.xml.rels><?xml version="1.0" encoding="UTF-8"?>
<Relationships xmlns="http://schemas.openxmlformats.org/package/2006/relationships"><Relationship Id="rId1" Type="http://schemas.openxmlformats.org/officeDocument/2006/relationships/chartUserShapes" Target="../drawings/drawing33.xml"/>
</Relationships>
</file>

<file path=xl/charts/_rels/chart24.xml.rels><?xml version="1.0" encoding="UTF-8"?>
<Relationships xmlns="http://schemas.openxmlformats.org/package/2006/relationships"><Relationship Id="rId1" Type="http://schemas.openxmlformats.org/officeDocument/2006/relationships/chartUserShapes" Target="../drawings/drawing35.xml"/>
</Relationships>
</file>

<file path=xl/charts/_rels/chart25.xml.rels><?xml version="1.0" encoding="UTF-8"?>
<Relationships xmlns="http://schemas.openxmlformats.org/package/2006/relationships"><Relationship Id="rId1" Type="http://schemas.openxmlformats.org/officeDocument/2006/relationships/chartUserShapes" Target="../drawings/drawing36.xml"/>
</Relationships>
</file>

<file path=xl/charts/_rels/chart26.xml.rels><?xml version="1.0" encoding="UTF-8"?>
<Relationships xmlns="http://schemas.openxmlformats.org/package/2006/relationships"><Relationship Id="rId1" Type="http://schemas.openxmlformats.org/officeDocument/2006/relationships/chartUserShapes" Target="../drawings/drawing38.xml"/>
</Relationships>
</file>

<file path=xl/charts/_rels/chart27.xml.rels><?xml version="1.0" encoding="UTF-8"?>
<Relationships xmlns="http://schemas.openxmlformats.org/package/2006/relationships"><Relationship Id="rId1" Type="http://schemas.openxmlformats.org/officeDocument/2006/relationships/chartUserShapes" Target="../drawings/drawing39.xml"/>
</Relationships>
</file>

<file path=xl/charts/_rels/chart28.xml.rels><?xml version="1.0" encoding="UTF-8"?>
<Relationships xmlns="http://schemas.openxmlformats.org/package/2006/relationships"><Relationship Id="rId1" Type="http://schemas.openxmlformats.org/officeDocument/2006/relationships/chartUserShapes" Target="../drawings/drawing41.xml"/>
</Relationships>
</file>

<file path=xl/charts/_rels/chart29.xml.rels><?xml version="1.0" encoding="UTF-8"?>
<Relationships xmlns="http://schemas.openxmlformats.org/package/2006/relationships"><Relationship Id="rId1" Type="http://schemas.openxmlformats.org/officeDocument/2006/relationships/chartUserShapes" Target="../drawings/drawing42.xml"/>
</Relationships>
</file>

<file path=xl/charts/_rels/chart3.xml.rels><?xml version="1.0" encoding="UTF-8"?>
<Relationships xmlns="http://schemas.openxmlformats.org/package/2006/relationships"><Relationship Id="rId1" Type="http://schemas.openxmlformats.org/officeDocument/2006/relationships/chartUserShapes" Target="../drawings/drawing5.xml"/>
</Relationships>
</file>

<file path=xl/charts/_rels/chart30.xml.rels><?xml version="1.0" encoding="UTF-8"?>
<Relationships xmlns="http://schemas.openxmlformats.org/package/2006/relationships"><Relationship Id="rId1" Type="http://schemas.openxmlformats.org/officeDocument/2006/relationships/chartUserShapes" Target="../drawings/drawing44.xml"/>
</Relationships>
</file>

<file path=xl/charts/_rels/chart31.xml.rels><?xml version="1.0" encoding="UTF-8"?>
<Relationships xmlns="http://schemas.openxmlformats.org/package/2006/relationships"><Relationship Id="rId1" Type="http://schemas.openxmlformats.org/officeDocument/2006/relationships/chartUserShapes" Target="../drawings/drawing45.xml"/>
</Relationships>
</file>

<file path=xl/charts/_rels/chart32.xml.rels><?xml version="1.0" encoding="UTF-8"?>
<Relationships xmlns="http://schemas.openxmlformats.org/package/2006/relationships"><Relationship Id="rId1" Type="http://schemas.openxmlformats.org/officeDocument/2006/relationships/chartUserShapes" Target="../drawings/drawing47.xml"/>
</Relationships>
</file>

<file path=xl/charts/_rels/chart33.xml.rels><?xml version="1.0" encoding="UTF-8"?>
<Relationships xmlns="http://schemas.openxmlformats.org/package/2006/relationships"><Relationship Id="rId1" Type="http://schemas.openxmlformats.org/officeDocument/2006/relationships/chartUserShapes" Target="../drawings/drawing49.xml"/>
</Relationships>
</file>

<file path=xl/charts/_rels/chart34.xml.rels><?xml version="1.0" encoding="UTF-8"?>
<Relationships xmlns="http://schemas.openxmlformats.org/package/2006/relationships"><Relationship Id="rId1" Type="http://schemas.openxmlformats.org/officeDocument/2006/relationships/chartUserShapes" Target="../drawings/drawing50.xml"/>
</Relationships>
</file>

<file path=xl/charts/_rels/chart35.xml.rels><?xml version="1.0" encoding="UTF-8"?>
<Relationships xmlns="http://schemas.openxmlformats.org/package/2006/relationships"><Relationship Id="rId1" Type="http://schemas.openxmlformats.org/officeDocument/2006/relationships/chartUserShapes" Target="../drawings/drawing52.xml"/>
</Relationships>
</file>

<file path=xl/charts/_rels/chart36.xml.rels><?xml version="1.0" encoding="UTF-8"?>
<Relationships xmlns="http://schemas.openxmlformats.org/package/2006/relationships"><Relationship Id="rId1" Type="http://schemas.openxmlformats.org/officeDocument/2006/relationships/chartUserShapes" Target="../drawings/drawing53.xml"/>
</Relationships>
</file>

<file path=xl/charts/_rels/chart37.xml.rels><?xml version="1.0" encoding="UTF-8"?>
<Relationships xmlns="http://schemas.openxmlformats.org/package/2006/relationships"><Relationship Id="rId1" Type="http://schemas.openxmlformats.org/officeDocument/2006/relationships/chartUserShapes" Target="../drawings/drawing55.xml"/>
</Relationships>
</file>

<file path=xl/charts/_rels/chart38.xml.rels><?xml version="1.0" encoding="UTF-8"?>
<Relationships xmlns="http://schemas.openxmlformats.org/package/2006/relationships"><Relationship Id="rId1" Type="http://schemas.openxmlformats.org/officeDocument/2006/relationships/chartUserShapes" Target="../drawings/drawing56.xml"/>
</Relationships>
</file>

<file path=xl/charts/_rels/chart4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_rels/chart5.xml.rels><?xml version="1.0" encoding="UTF-8"?>
<Relationships xmlns="http://schemas.openxmlformats.org/package/2006/relationships"><Relationship Id="rId1" Type="http://schemas.openxmlformats.org/officeDocument/2006/relationships/chartUserShapes" Target="../drawings/drawing7.xml"/>
</Relationships>
</file>

<file path=xl/charts/_rels/chart6.xml.rels><?xml version="1.0" encoding="UTF-8"?>
<Relationships xmlns="http://schemas.openxmlformats.org/package/2006/relationships"><Relationship Id="rId1" Type="http://schemas.openxmlformats.org/officeDocument/2006/relationships/chartUserShapes" Target="../drawings/drawing9.xml"/>
</Relationships>
</file>

<file path=xl/charts/_rels/chart7.xml.rels><?xml version="1.0" encoding="UTF-8"?>
<Relationships xmlns="http://schemas.openxmlformats.org/package/2006/relationships"><Relationship Id="rId1" Type="http://schemas.openxmlformats.org/officeDocument/2006/relationships/chartUserShapes" Target="../drawings/drawing10.xml"/>
</Relationships>
</file>

<file path=xl/charts/_rels/chart8.xml.rels><?xml version="1.0" encoding="UTF-8"?>
<Relationships xmlns="http://schemas.openxmlformats.org/package/2006/relationships"><Relationship Id="rId1" Type="http://schemas.openxmlformats.org/officeDocument/2006/relationships/chartUserShapes" Target="../drawings/drawing11.xml"/>
</Relationships>
</file>

<file path=xl/charts/_rels/chart9.xml.rels><?xml version="1.0" encoding="UTF-8"?>
<Relationships xmlns="http://schemas.openxmlformats.org/package/2006/relationships"><Relationship Id="rId1" Type="http://schemas.openxmlformats.org/officeDocument/2006/relationships/chartUserShapes" Target="../drawings/drawing1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Параметр потока отказов</a:t>
            </a:r>
          </a:p>
        </c:rich>
      </c:tx>
      <c:layout>
        <c:manualLayout>
          <c:xMode val="edge"/>
          <c:yMode val="edge"/>
          <c:x val="0.233384952897148"/>
          <c:y val="0.071484071484071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954187637115"/>
          <c:y val="0.0380730380730381"/>
          <c:w val="0.589721254355401"/>
          <c:h val="0.815850815850816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"Параметр потока отказов"</c:f>
              <c:strCache>
                <c:ptCount val="1"/>
                <c:pt idx="0">
                  <c:v>Параметр потока отказов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'СРЛН Ф'!$B$2:$K$2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'СРЛН Ф'!$B$8:$K$8</c:f>
              <c:numCache>
                <c:formatCode>General</c:formatCode>
                <c:ptCount val="10"/>
                <c:pt idx="0">
                  <c:v>0</c:v>
                </c:pt>
                <c:pt idx="1">
                  <c:v>0.005</c:v>
                </c:pt>
                <c:pt idx="2">
                  <c:v>0.015</c:v>
                </c:pt>
                <c:pt idx="3">
                  <c:v>0</c:v>
                </c:pt>
                <c:pt idx="4">
                  <c:v>0.005</c:v>
                </c:pt>
                <c:pt idx="5">
                  <c:v>0.005</c:v>
                </c:pt>
                <c:pt idx="6">
                  <c:v>0.01</c:v>
                </c:pt>
                <c:pt idx="7">
                  <c:v>0.01</c:v>
                </c:pt>
                <c:pt idx="8">
                  <c:v>0.005</c:v>
                </c:pt>
                <c:pt idx="9">
                  <c:v>0.01</c:v>
                </c:pt>
              </c:numCache>
            </c:numRef>
          </c:yVal>
          <c:smooth val="0"/>
        </c:ser>
        <c:axId val="98150749"/>
        <c:axId val="62167430"/>
      </c:scatterChart>
      <c:valAx>
        <c:axId val="98150749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167430"/>
        <c:crossesAt val="0"/>
        <c:crossBetween val="midCat"/>
        <c:majorUnit val="500"/>
      </c:valAx>
      <c:valAx>
        <c:axId val="62167430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15074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ru-RU" sz="1800" spc="-1" strike="noStrike">
                <a:solidFill>
                  <a:srgbClr val="000000"/>
                </a:solidFill>
                <a:latin typeface="Calibri"/>
              </a:rPr>
              <a:t>ВБР</a:t>
            </a:r>
          </a:p>
        </c:rich>
      </c:tx>
      <c:layout>
        <c:manualLayout>
          <c:xMode val="edge"/>
          <c:yMode val="edge"/>
          <c:x val="0.40757954951734"/>
          <c:y val="0.086318972033257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836304203483"/>
          <c:y val="0.0380952380952381"/>
          <c:w val="0.873384748965729"/>
          <c:h val="0.658956916099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"ВБР"</c:f>
              <c:strCache>
                <c:ptCount val="1"/>
                <c:pt idx="0">
                  <c:v>ВБР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МОИ!$B$2:$K$2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МОИ!$B$15:$AZ$15</c:f>
              <c:numCache>
                <c:formatCode>General</c:formatCode>
                <c:ptCount val="51"/>
                <c:pt idx="0">
                  <c:v>0.857142857142857</c:v>
                </c:pt>
                <c:pt idx="1">
                  <c:v>0.857142857142857</c:v>
                </c:pt>
                <c:pt idx="2">
                  <c:v>0.857142857142857</c:v>
                </c:pt>
                <c:pt idx="3">
                  <c:v>0.857142857142857</c:v>
                </c:pt>
                <c:pt idx="4">
                  <c:v>0.857142857142857</c:v>
                </c:pt>
                <c:pt idx="5">
                  <c:v>0.714285714285714</c:v>
                </c:pt>
                <c:pt idx="6">
                  <c:v>0.714285714285714</c:v>
                </c:pt>
                <c:pt idx="7">
                  <c:v>0.714285714285714</c:v>
                </c:pt>
                <c:pt idx="8">
                  <c:v>0.714285714285714</c:v>
                </c:pt>
                <c:pt idx="9">
                  <c:v>0.714285714285714</c:v>
                </c:pt>
                <c:pt idx="10">
                  <c:v>0.714285714285714</c:v>
                </c:pt>
                <c:pt idx="11">
                  <c:v>0.714285714285714</c:v>
                </c:pt>
                <c:pt idx="12">
                  <c:v>0.714285714285714</c:v>
                </c:pt>
                <c:pt idx="13">
                  <c:v>0.714285714285714</c:v>
                </c:pt>
                <c:pt idx="14">
                  <c:v>0.714285714285714</c:v>
                </c:pt>
                <c:pt idx="15">
                  <c:v>0.714285714285714</c:v>
                </c:pt>
                <c:pt idx="16">
                  <c:v>0.714285714285714</c:v>
                </c:pt>
                <c:pt idx="17">
                  <c:v>0.571428571428571</c:v>
                </c:pt>
                <c:pt idx="18">
                  <c:v>0.571428571428571</c:v>
                </c:pt>
                <c:pt idx="19">
                  <c:v>0.571428571428571</c:v>
                </c:pt>
                <c:pt idx="20">
                  <c:v>0.571428571428571</c:v>
                </c:pt>
                <c:pt idx="21">
                  <c:v>0.571428571428571</c:v>
                </c:pt>
                <c:pt idx="22">
                  <c:v>0.571428571428571</c:v>
                </c:pt>
                <c:pt idx="23">
                  <c:v>0.571428571428571</c:v>
                </c:pt>
                <c:pt idx="24">
                  <c:v>0.571428571428571</c:v>
                </c:pt>
                <c:pt idx="25">
                  <c:v>0.571428571428571</c:v>
                </c:pt>
                <c:pt idx="26">
                  <c:v>0.571428571428571</c:v>
                </c:pt>
                <c:pt idx="27">
                  <c:v>0.571428571428571</c:v>
                </c:pt>
                <c:pt idx="28">
                  <c:v>0.428571428571429</c:v>
                </c:pt>
                <c:pt idx="29">
                  <c:v>0.428571428571429</c:v>
                </c:pt>
                <c:pt idx="30">
                  <c:v>0.428571428571429</c:v>
                </c:pt>
                <c:pt idx="31">
                  <c:v>0.428571428571429</c:v>
                </c:pt>
                <c:pt idx="32">
                  <c:v>0.428571428571429</c:v>
                </c:pt>
                <c:pt idx="33">
                  <c:v>0.428571428571429</c:v>
                </c:pt>
                <c:pt idx="34">
                  <c:v>0.428571428571429</c:v>
                </c:pt>
                <c:pt idx="35">
                  <c:v>0.428571428571429</c:v>
                </c:pt>
                <c:pt idx="36">
                  <c:v>0.428571428571429</c:v>
                </c:pt>
                <c:pt idx="37">
                  <c:v>0.428571428571429</c:v>
                </c:pt>
                <c:pt idx="38">
                  <c:v>0.428571428571429</c:v>
                </c:pt>
                <c:pt idx="39">
                  <c:v>0.428571428571429</c:v>
                </c:pt>
                <c:pt idx="40">
                  <c:v>0.428571428571429</c:v>
                </c:pt>
                <c:pt idx="41">
                  <c:v>0.428571428571429</c:v>
                </c:pt>
                <c:pt idx="42">
                  <c:v>0.285714285714286</c:v>
                </c:pt>
                <c:pt idx="43">
                  <c:v>0.285714285714286</c:v>
                </c:pt>
                <c:pt idx="44">
                  <c:v>0.285714285714286</c:v>
                </c:pt>
                <c:pt idx="45">
                  <c:v>0.285714285714286</c:v>
                </c:pt>
                <c:pt idx="46">
                  <c:v>0.285714285714286</c:v>
                </c:pt>
                <c:pt idx="47">
                  <c:v>0.285714285714286</c:v>
                </c:pt>
                <c:pt idx="48">
                  <c:v>0.285714285714286</c:v>
                </c:pt>
                <c:pt idx="49">
                  <c:v>0.285714285714286</c:v>
                </c:pt>
                <c:pt idx="50">
                  <c:v>0.285714285714286</c:v>
                </c:pt>
              </c:numCache>
            </c:numRef>
          </c:yVal>
          <c:smooth val="0"/>
        </c:ser>
        <c:axId val="2861365"/>
        <c:axId val="89739970"/>
      </c:scatterChart>
      <c:valAx>
        <c:axId val="2861365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739970"/>
        <c:crossesAt val="0"/>
        <c:crossBetween val="midCat"/>
        <c:majorUnit val="500"/>
      </c:valAx>
      <c:valAx>
        <c:axId val="89739970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61365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410406399667106"/>
          <c:y val="0.865045669291339"/>
          <c:w val="0.0667973311638176"/>
          <c:h val="0.096442204724409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Параметр потока отказов</a:t>
            </a:r>
          </a:p>
        </c:rich>
      </c:tx>
      <c:layout>
        <c:manualLayout>
          <c:xMode val="edge"/>
          <c:yMode val="edge"/>
          <c:x val="0.237420269312544"/>
          <c:y val="0.033069334444907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5008605851979"/>
          <c:y val="0.0380714186466583"/>
          <c:w val="0.869342917890048"/>
          <c:h val="0.577879672085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"Параметр потока отказов"</c:f>
              <c:strCache>
                <c:ptCount val="1"/>
                <c:pt idx="0">
                  <c:v>Параметр потока отказов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СП!$B$2:$K$2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СП!$B$8:$K$8</c:f>
              <c:numCache>
                <c:formatCode>General</c:formatCode>
                <c:ptCount val="10"/>
                <c:pt idx="0">
                  <c:v>0.005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axId val="96448990"/>
        <c:axId val="12107234"/>
      </c:scatterChart>
      <c:valAx>
        <c:axId val="96448990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107234"/>
        <c:crossesAt val="0"/>
        <c:crossBetween val="midCat"/>
        <c:majorUnit val="500"/>
      </c:valAx>
      <c:valAx>
        <c:axId val="12107234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44899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67953431147687"/>
          <c:y val="0.809620194534507"/>
          <c:w val="0.517254303224708"/>
          <c:h val="0.138993983776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ru-RU" sz="1800" spc="-1" strike="noStrike">
                <a:solidFill>
                  <a:srgbClr val="000000"/>
                </a:solidFill>
                <a:latin typeface="Calibri"/>
              </a:rPr>
              <a:t>ВБР</a:t>
            </a:r>
          </a:p>
        </c:rich>
      </c:tx>
      <c:layout>
        <c:manualLayout>
          <c:xMode val="edge"/>
          <c:yMode val="edge"/>
          <c:x val="0.204913427652076"/>
          <c:y val="0.16048353480616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836304203483"/>
          <c:y val="0.0380714186466583"/>
          <c:w val="0.869298738444252"/>
          <c:h val="0.577879672085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"ВБР"</c:f>
              <c:strCache>
                <c:ptCount val="1"/>
                <c:pt idx="0">
                  <c:v>ВБР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СП!$B$2:$K$2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СП!$B$15:$AZ$15</c:f>
              <c:numCache>
                <c:formatCode>General</c:formatCode>
                <c:ptCount val="51"/>
                <c:pt idx="0">
                  <c:v>0.857142857142857</c:v>
                </c:pt>
                <c:pt idx="1">
                  <c:v>0.857142857142857</c:v>
                </c:pt>
                <c:pt idx="2">
                  <c:v>0.857142857142857</c:v>
                </c:pt>
                <c:pt idx="3">
                  <c:v>0.857142857142857</c:v>
                </c:pt>
                <c:pt idx="4">
                  <c:v>0.857142857142857</c:v>
                </c:pt>
                <c:pt idx="5">
                  <c:v>0.857142857142857</c:v>
                </c:pt>
                <c:pt idx="6">
                  <c:v>0.857142857142857</c:v>
                </c:pt>
                <c:pt idx="7">
                  <c:v>0.857142857142857</c:v>
                </c:pt>
                <c:pt idx="8">
                  <c:v>0.857142857142857</c:v>
                </c:pt>
                <c:pt idx="9">
                  <c:v>0.857142857142857</c:v>
                </c:pt>
                <c:pt idx="10">
                  <c:v>0.857142857142857</c:v>
                </c:pt>
                <c:pt idx="11">
                  <c:v>0.857142857142857</c:v>
                </c:pt>
                <c:pt idx="12">
                  <c:v>0.857142857142857</c:v>
                </c:pt>
                <c:pt idx="13">
                  <c:v>0.857142857142857</c:v>
                </c:pt>
                <c:pt idx="14">
                  <c:v>0.857142857142857</c:v>
                </c:pt>
                <c:pt idx="15">
                  <c:v>0.857142857142857</c:v>
                </c:pt>
                <c:pt idx="16">
                  <c:v>0.857142857142857</c:v>
                </c:pt>
                <c:pt idx="17">
                  <c:v>0.857142857142857</c:v>
                </c:pt>
                <c:pt idx="18">
                  <c:v>0.857142857142857</c:v>
                </c:pt>
                <c:pt idx="19">
                  <c:v>0.857142857142857</c:v>
                </c:pt>
                <c:pt idx="20">
                  <c:v>0.857142857142857</c:v>
                </c:pt>
                <c:pt idx="21">
                  <c:v>0.857142857142857</c:v>
                </c:pt>
                <c:pt idx="22">
                  <c:v>0.857142857142857</c:v>
                </c:pt>
                <c:pt idx="23">
                  <c:v>0.857142857142857</c:v>
                </c:pt>
                <c:pt idx="24">
                  <c:v>0.857142857142857</c:v>
                </c:pt>
                <c:pt idx="25">
                  <c:v>0.857142857142857</c:v>
                </c:pt>
                <c:pt idx="26">
                  <c:v>0.857142857142857</c:v>
                </c:pt>
                <c:pt idx="27">
                  <c:v>0.857142857142857</c:v>
                </c:pt>
                <c:pt idx="28">
                  <c:v>0.857142857142857</c:v>
                </c:pt>
                <c:pt idx="29">
                  <c:v>0.857142857142857</c:v>
                </c:pt>
                <c:pt idx="30">
                  <c:v>0.857142857142857</c:v>
                </c:pt>
                <c:pt idx="31">
                  <c:v>0.857142857142857</c:v>
                </c:pt>
                <c:pt idx="32">
                  <c:v>0.857142857142857</c:v>
                </c:pt>
                <c:pt idx="33">
                  <c:v>0.857142857142857</c:v>
                </c:pt>
                <c:pt idx="34">
                  <c:v>0.857142857142857</c:v>
                </c:pt>
                <c:pt idx="35">
                  <c:v>0.857142857142857</c:v>
                </c:pt>
                <c:pt idx="36">
                  <c:v>0.857142857142857</c:v>
                </c:pt>
                <c:pt idx="37">
                  <c:v>0.857142857142857</c:v>
                </c:pt>
                <c:pt idx="38">
                  <c:v>0.857142857142857</c:v>
                </c:pt>
                <c:pt idx="39">
                  <c:v>0.857142857142857</c:v>
                </c:pt>
                <c:pt idx="40">
                  <c:v>0.857142857142857</c:v>
                </c:pt>
                <c:pt idx="41">
                  <c:v>0.857142857142857</c:v>
                </c:pt>
                <c:pt idx="42">
                  <c:v>0.857142857142857</c:v>
                </c:pt>
                <c:pt idx="43">
                  <c:v>0.857142857142857</c:v>
                </c:pt>
                <c:pt idx="44">
                  <c:v>0.857142857142857</c:v>
                </c:pt>
                <c:pt idx="45">
                  <c:v>0.857142857142857</c:v>
                </c:pt>
                <c:pt idx="46">
                  <c:v>0.857142857142857</c:v>
                </c:pt>
                <c:pt idx="47">
                  <c:v>0.857142857142857</c:v>
                </c:pt>
                <c:pt idx="48">
                  <c:v>0.857142857142857</c:v>
                </c:pt>
                <c:pt idx="49">
                  <c:v>0.857142857142857</c:v>
                </c:pt>
                <c:pt idx="50">
                  <c:v>0.857142857142857</c:v>
                </c:pt>
              </c:numCache>
            </c:numRef>
          </c:yVal>
          <c:smooth val="0"/>
        </c:ser>
        <c:axId val="64292268"/>
        <c:axId val="85499163"/>
      </c:scatterChart>
      <c:valAx>
        <c:axId val="64292268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499163"/>
        <c:crossesAt val="0"/>
        <c:crossBetween val="midCat"/>
        <c:majorUnit val="500"/>
      </c:valAx>
      <c:valAx>
        <c:axId val="85499163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29226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67953431147687"/>
          <c:y val="0.809620194534507"/>
          <c:w val="0.517254303224708"/>
          <c:h val="0.138993983776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Параметр потока отказов</a:t>
            </a:r>
          </a:p>
        </c:rich>
      </c:tx>
      <c:layout>
        <c:manualLayout>
          <c:xMode val="edge"/>
          <c:yMode val="edge"/>
          <c:x val="0.237438861716318"/>
          <c:y val="0.033131124591693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71864038338"/>
          <c:y val="0.0381085705397418"/>
          <c:w val="0.589694185069908"/>
          <c:h val="0.643645979156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"Параметр потока отказов"</c:f>
              <c:strCache>
                <c:ptCount val="1"/>
                <c:pt idx="0">
                  <c:v>Параметр потока отказов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ЦП!$B$2:$K$2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ЦП!$A$8:$K$8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axId val="16650362"/>
        <c:axId val="41389885"/>
      </c:scatterChart>
      <c:valAx>
        <c:axId val="16650362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389885"/>
        <c:crossesAt val="0"/>
        <c:crossBetween val="midCat"/>
        <c:majorUnit val="500"/>
      </c:valAx>
      <c:valAx>
        <c:axId val="41389885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6503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ru-RU" sz="1800" spc="-1" strike="noStrike">
                <a:solidFill>
                  <a:srgbClr val="000000"/>
                </a:solidFill>
                <a:latin typeface="Calibri"/>
              </a:rPr>
              <a:t>ВБР</a:t>
            </a:r>
          </a:p>
        </c:rich>
      </c:tx>
      <c:layout>
        <c:manualLayout>
          <c:xMode val="edge"/>
          <c:yMode val="edge"/>
          <c:x val="0.186730680831503"/>
          <c:y val="0.04946336910872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836304203483"/>
          <c:y val="0.0381085705397418"/>
          <c:w val="0.589713468512181"/>
          <c:h val="0.643645979156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"ВБР"</c:f>
              <c:strCache>
                <c:ptCount val="1"/>
                <c:pt idx="0">
                  <c:v>ВБР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0"/>
            <c:dispEq val="0"/>
          </c:trendline>
          <c:xVal>
            <c:numRef>
              <c:f>ЦП!$B$2:$K$2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ЦП!$B$15:$AZ$15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</c:ser>
        <c:axId val="93865705"/>
        <c:axId val="34916820"/>
      </c:scatterChart>
      <c:valAx>
        <c:axId val="93865705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916820"/>
        <c:crossesAt val="0"/>
        <c:crossBetween val="midCat"/>
        <c:majorUnit val="500"/>
      </c:valAx>
      <c:valAx>
        <c:axId val="34916820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86570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Параметр потока отказов</a:t>
            </a:r>
          </a:p>
        </c:rich>
      </c:tx>
      <c:layout>
        <c:manualLayout>
          <c:xMode val="edge"/>
          <c:yMode val="edge"/>
          <c:x val="0.237450762549237"/>
          <c:y val="0.033131124591693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859105140895"/>
          <c:y val="0.0381085705397418"/>
          <c:w val="0.58968791031209"/>
          <c:h val="0.815834499922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"Параметр потока отказов"</c:f>
              <c:strCache>
                <c:ptCount val="1"/>
                <c:pt idx="0">
                  <c:v>Параметр потока отказов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СК!$B$2:$K$2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СК!$B$8:$K$8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axId val="87431298"/>
        <c:axId val="85228864"/>
      </c:scatterChart>
      <c:valAx>
        <c:axId val="87431298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228864"/>
        <c:crossesAt val="0"/>
        <c:crossBetween val="midCat"/>
        <c:majorUnit val="500"/>
      </c:valAx>
      <c:valAx>
        <c:axId val="85228864"/>
        <c:scaling>
          <c:orientation val="minMax"/>
          <c:max val="0.02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43129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ru-RU" sz="1800" spc="-1" strike="noStrike">
                <a:solidFill>
                  <a:srgbClr val="000000"/>
                </a:solidFill>
                <a:latin typeface="Calibri"/>
              </a:rPr>
              <a:t>ВБР</a:t>
            </a:r>
          </a:p>
        </c:rich>
      </c:tx>
      <c:layout>
        <c:manualLayout>
          <c:xMode val="edge"/>
          <c:yMode val="edge"/>
          <c:x val="0.188773686092242"/>
          <c:y val="0.04946336910872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836304203483"/>
          <c:y val="0.0381085705397418"/>
          <c:w val="0.589713468512181"/>
          <c:h val="0.815834499922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"ВБР"</c:f>
              <c:strCache>
                <c:ptCount val="1"/>
                <c:pt idx="0">
                  <c:v>ВБР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СК!$B$2:$K$2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СК!$B$15:$AZ$15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</c:ser>
        <c:axId val="19916304"/>
        <c:axId val="60397889"/>
      </c:scatterChart>
      <c:valAx>
        <c:axId val="19916304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397889"/>
        <c:crossesAt val="0"/>
        <c:crossBetween val="midCat"/>
        <c:majorUnit val="500"/>
      </c:valAx>
      <c:valAx>
        <c:axId val="60397889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91630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Параметр потока отказов</a:t>
            </a:r>
          </a:p>
        </c:rich>
      </c:tx>
      <c:layout>
        <c:manualLayout>
          <c:xMode val="edge"/>
          <c:yMode val="edge"/>
          <c:x val="0.237430342495774"/>
          <c:y val="0.033092848180677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746728445307"/>
          <c:y val="0.0381116687578419"/>
          <c:w val="0.873332915910087"/>
          <c:h val="0.555834378920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"Параметр потока отказов"</c:f>
              <c:strCache>
                <c:ptCount val="1"/>
                <c:pt idx="0">
                  <c:v>Параметр потока отказов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ОЗУ!$B$2:$K$2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ОЗУ!$B$8:$K$8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axId val="26359664"/>
        <c:axId val="33758105"/>
      </c:scatterChart>
      <c:valAx>
        <c:axId val="26359664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758105"/>
        <c:crossesAt val="0"/>
        <c:crossBetween val="midCat"/>
        <c:majorUnit val="500"/>
      </c:valAx>
      <c:valAx>
        <c:axId val="33758105"/>
        <c:scaling>
          <c:orientation val="minMax"/>
          <c:max val="0.02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35966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653192049878524"/>
          <c:y val="0.825222988205313"/>
          <c:w val="0.796889516966307"/>
          <c:h val="0.138993983776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ППО Ф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625176803395"/>
          <c:y val="0.0380807311500381"/>
          <c:w val="0.866437664174581"/>
          <c:h val="0.658035034272658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"ППО Ф"</c:f>
              <c:strCache>
                <c:ptCount val="1"/>
                <c:pt idx="0">
                  <c:v>ППО Ф</c:v>
                </c:pt>
              </c:strCache>
            </c:strRef>
          </c:tx>
          <c:spPr>
            <a:solidFill>
              <a:srgbClr val="e46c0a"/>
            </a:solidFill>
            <a:ln w="28440">
              <a:noFill/>
            </a:ln>
          </c:spPr>
          <c:marker>
            <c:symbol val="x"/>
            <c:size val="7"/>
            <c:spPr>
              <a:solidFill>
                <a:srgbClr val="e46c0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ОЗУ!$B$2:$AZ$2</c:f>
              <c:numCache>
                <c:formatCode>General</c:formatCode>
                <c:ptCount val="5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</c:numCache>
            </c:numRef>
          </c:xVal>
          <c:yVal>
            <c:numRef>
              <c:f>ОЗУ!$B$8:$AZ$8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0.005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</c:ser>
        <c:axId val="53333871"/>
        <c:axId val="7487999"/>
      </c:scatterChart>
      <c:valAx>
        <c:axId val="53333871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87999"/>
        <c:crossesAt val="0"/>
        <c:crossBetween val="midCat"/>
        <c:majorUnit val="500"/>
      </c:valAx>
      <c:valAx>
        <c:axId val="7487999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333871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23258516151712"/>
          <c:y val="0.867262350550128"/>
          <c:w val="0.473549403020994"/>
          <c:h val="0.099675318362982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ВБР ОЗУ</a:t>
            </a:r>
          </a:p>
        </c:rich>
      </c:tx>
      <c:layout>
        <c:manualLayout>
          <c:xMode val="edge"/>
          <c:yMode val="edge"/>
          <c:x val="0.495115842204133"/>
          <c:y val="0.082810539523212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802755165936"/>
          <c:y val="0.0381116687578419"/>
          <c:w val="0.873387601753287"/>
          <c:h val="0.555834378920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"ВБР ОЗУ"</c:f>
              <c:strCache>
                <c:ptCount val="1"/>
                <c:pt idx="0">
                  <c:v>ВБР ОЗУ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ОЗУ!$B$2:$K$2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ОЗУ!$B$15:$AZ$15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0.857142857142857</c:v>
                </c:pt>
                <c:pt idx="6">
                  <c:v>0.857142857142857</c:v>
                </c:pt>
                <c:pt idx="7">
                  <c:v>0.857142857142857</c:v>
                </c:pt>
                <c:pt idx="8">
                  <c:v>0.857142857142857</c:v>
                </c:pt>
                <c:pt idx="9">
                  <c:v>0.857142857142857</c:v>
                </c:pt>
                <c:pt idx="10">
                  <c:v>0.857142857142857</c:v>
                </c:pt>
                <c:pt idx="11">
                  <c:v>0.857142857142857</c:v>
                </c:pt>
                <c:pt idx="12">
                  <c:v>0.857142857142857</c:v>
                </c:pt>
                <c:pt idx="13">
                  <c:v>0.857142857142857</c:v>
                </c:pt>
                <c:pt idx="14">
                  <c:v>0.857142857142857</c:v>
                </c:pt>
                <c:pt idx="15">
                  <c:v>0.857142857142857</c:v>
                </c:pt>
                <c:pt idx="16">
                  <c:v>0.857142857142857</c:v>
                </c:pt>
                <c:pt idx="17">
                  <c:v>0.714285714285714</c:v>
                </c:pt>
                <c:pt idx="18">
                  <c:v>0.714285714285714</c:v>
                </c:pt>
                <c:pt idx="19">
                  <c:v>0.714285714285714</c:v>
                </c:pt>
                <c:pt idx="20">
                  <c:v>0.714285714285714</c:v>
                </c:pt>
                <c:pt idx="21">
                  <c:v>0.714285714285714</c:v>
                </c:pt>
                <c:pt idx="22">
                  <c:v>0.714285714285714</c:v>
                </c:pt>
                <c:pt idx="23">
                  <c:v>0.714285714285714</c:v>
                </c:pt>
                <c:pt idx="24">
                  <c:v>0.714285714285714</c:v>
                </c:pt>
                <c:pt idx="25">
                  <c:v>0.714285714285714</c:v>
                </c:pt>
                <c:pt idx="26">
                  <c:v>0.714285714285714</c:v>
                </c:pt>
                <c:pt idx="27">
                  <c:v>0.714285714285714</c:v>
                </c:pt>
                <c:pt idx="28">
                  <c:v>0.571428571428571</c:v>
                </c:pt>
                <c:pt idx="29">
                  <c:v>0.571428571428571</c:v>
                </c:pt>
                <c:pt idx="30">
                  <c:v>0.571428571428571</c:v>
                </c:pt>
                <c:pt idx="31">
                  <c:v>0.571428571428571</c:v>
                </c:pt>
                <c:pt idx="32">
                  <c:v>0.571428571428571</c:v>
                </c:pt>
                <c:pt idx="33">
                  <c:v>0.571428571428571</c:v>
                </c:pt>
                <c:pt idx="34">
                  <c:v>0.571428571428571</c:v>
                </c:pt>
                <c:pt idx="35">
                  <c:v>0.571428571428571</c:v>
                </c:pt>
                <c:pt idx="36">
                  <c:v>0.571428571428571</c:v>
                </c:pt>
                <c:pt idx="37">
                  <c:v>0.571428571428571</c:v>
                </c:pt>
                <c:pt idx="38">
                  <c:v>0.571428571428571</c:v>
                </c:pt>
                <c:pt idx="39">
                  <c:v>0.571428571428571</c:v>
                </c:pt>
                <c:pt idx="40">
                  <c:v>0.571428571428571</c:v>
                </c:pt>
                <c:pt idx="41">
                  <c:v>0.571428571428571</c:v>
                </c:pt>
                <c:pt idx="42">
                  <c:v>0.428571428571429</c:v>
                </c:pt>
                <c:pt idx="43">
                  <c:v>0.428571428571429</c:v>
                </c:pt>
                <c:pt idx="44">
                  <c:v>0.428571428571429</c:v>
                </c:pt>
                <c:pt idx="45">
                  <c:v>0.428571428571429</c:v>
                </c:pt>
                <c:pt idx="46">
                  <c:v>0.428571428571429</c:v>
                </c:pt>
                <c:pt idx="47">
                  <c:v>0.428571428571429</c:v>
                </c:pt>
                <c:pt idx="48">
                  <c:v>0.428571428571429</c:v>
                </c:pt>
                <c:pt idx="49">
                  <c:v>0.428571428571429</c:v>
                </c:pt>
                <c:pt idx="50">
                  <c:v>0.428571428571429</c:v>
                </c:pt>
              </c:numCache>
            </c:numRef>
          </c:yVal>
          <c:smooth val="0"/>
        </c:ser>
        <c:axId val="42848018"/>
        <c:axId val="56400881"/>
      </c:scatterChart>
      <c:valAx>
        <c:axId val="42848018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400881"/>
        <c:crossesAt val="0"/>
        <c:crossBetween val="midCat"/>
        <c:majorUnit val="500"/>
      </c:valAx>
      <c:valAx>
        <c:axId val="56400881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84801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653192049878524"/>
          <c:y val="0.825222988205313"/>
          <c:w val="0.796889516966307"/>
          <c:h val="0.138993983776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Генеральное среднее ППО</a:t>
            </a:r>
          </a:p>
        </c:rich>
      </c:tx>
      <c:layout>
        <c:manualLayout>
          <c:xMode val="edge"/>
          <c:yMode val="edge"/>
          <c:x val="0.233344549125168"/>
          <c:y val="0.0714748154862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5020188425303"/>
          <c:y val="0.0380681082480901"/>
          <c:w val="0.589712314939435"/>
          <c:h val="0.815874660106176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"Параметр потока отказов"</c:f>
              <c:strCache>
                <c:ptCount val="1"/>
                <c:pt idx="0">
                  <c:v>Параметр потока отказов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'СРЛН Ф'!$B$2:$K$2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'СРЛН Ф'!$B$9:$K$9</c:f>
              <c:numCache>
                <c:formatCode>General</c:formatCode>
                <c:ptCount val="10"/>
                <c:pt idx="0">
                  <c:v>0</c:v>
                </c:pt>
                <c:pt idx="1">
                  <c:v>0.0025</c:v>
                </c:pt>
                <c:pt idx="2">
                  <c:v>0.00666666666666667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0.00571428571428571</c:v>
                </c:pt>
                <c:pt idx="7">
                  <c:v>0.00625</c:v>
                </c:pt>
                <c:pt idx="8">
                  <c:v>0.00611111111111111</c:v>
                </c:pt>
                <c:pt idx="9">
                  <c:v>0.0065</c:v>
                </c:pt>
              </c:numCache>
            </c:numRef>
          </c:yVal>
          <c:smooth val="0"/>
        </c:ser>
        <c:axId val="23875564"/>
        <c:axId val="23315401"/>
      </c:scatterChart>
      <c:valAx>
        <c:axId val="23875564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315401"/>
        <c:crossesAt val="0"/>
        <c:crossBetween val="midCat"/>
        <c:majorUnit val="500"/>
      </c:valAx>
      <c:valAx>
        <c:axId val="23315401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87556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Параметр потока отказов</a:t>
            </a:r>
          </a:p>
        </c:rich>
      </c:tx>
      <c:layout>
        <c:manualLayout>
          <c:xMode val="edge"/>
          <c:yMode val="edge"/>
          <c:x val="0.23745709314901"/>
          <c:y val="0.033107403545359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813560915973"/>
          <c:y val="0.0380604796663191"/>
          <c:w val="0.872948699863639"/>
          <c:h val="0.643769551616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"Параметр потока отказов"</c:f>
              <c:strCache>
                <c:ptCount val="1"/>
                <c:pt idx="0">
                  <c:v>Параметр потока отказов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БП!$B$2:$K$2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БП!$B$8:$K$8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</c:v>
                </c:pt>
                <c:pt idx="6">
                  <c:v>0</c:v>
                </c:pt>
                <c:pt idx="7">
                  <c:v>0</c:v>
                </c:pt>
                <c:pt idx="8">
                  <c:v>0.005</c:v>
                </c:pt>
                <c:pt idx="9">
                  <c:v>0</c:v>
                </c:pt>
              </c:numCache>
            </c:numRef>
          </c:yVal>
          <c:smooth val="0"/>
        </c:ser>
        <c:axId val="67380344"/>
        <c:axId val="43245311"/>
      </c:scatterChart>
      <c:valAx>
        <c:axId val="67380344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245311"/>
        <c:crossesAt val="0"/>
        <c:crossBetween val="midCat"/>
        <c:majorUnit val="500"/>
      </c:valAx>
      <c:valAx>
        <c:axId val="43245311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38034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3502427635639"/>
          <c:y val="0.85487989863336"/>
          <c:w val="0.614214568787967"/>
          <c:h val="0.1103480857996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ru-RU" sz="1800" spc="-1" strike="noStrike">
                <a:solidFill>
                  <a:srgbClr val="000000"/>
                </a:solidFill>
                <a:latin typeface="Calibri"/>
              </a:rPr>
              <a:t>ВБР</a:t>
            </a:r>
          </a:p>
        </c:rich>
      </c:tx>
      <c:layout>
        <c:manualLayout>
          <c:xMode val="edge"/>
          <c:yMode val="edge"/>
          <c:x val="0.339362005126745"/>
          <c:y val="0.056047966631908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806797683471"/>
          <c:y val="0.0380604796663191"/>
          <c:w val="0.872970663628596"/>
          <c:h val="0.643769551616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"ВБР"</c:f>
              <c:strCache>
                <c:ptCount val="1"/>
                <c:pt idx="0">
                  <c:v>ВБР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632523"/>
                </a:solidFill>
                <a:round/>
              </a:ln>
            </c:spPr>
            <c:trendlineType val="linear"/>
            <c:forward val="3000"/>
            <c:backward val="0"/>
            <c:dispRSqr val="0"/>
            <c:dispEq val="0"/>
          </c:trendline>
          <c:xVal>
            <c:numRef>
              <c:f>БП!$B$2:$K$2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БП!$B$15:$AZ$15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0.857142857142857</c:v>
                </c:pt>
                <c:pt idx="6">
                  <c:v>0.857142857142857</c:v>
                </c:pt>
                <c:pt idx="7">
                  <c:v>0.857142857142857</c:v>
                </c:pt>
                <c:pt idx="8">
                  <c:v>0.714285714285714</c:v>
                </c:pt>
                <c:pt idx="9">
                  <c:v>0.714285714285714</c:v>
                </c:pt>
                <c:pt idx="10">
                  <c:v>0.714285714285714</c:v>
                </c:pt>
                <c:pt idx="11">
                  <c:v>0.571428571428571</c:v>
                </c:pt>
                <c:pt idx="12">
                  <c:v>0.571428571428571</c:v>
                </c:pt>
                <c:pt idx="13">
                  <c:v>0.571428571428571</c:v>
                </c:pt>
                <c:pt idx="14">
                  <c:v>0.428571428571429</c:v>
                </c:pt>
                <c:pt idx="15">
                  <c:v>0.285714285714286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0.142857142857143</c:v>
                </c:pt>
                <c:pt idx="20">
                  <c:v>0.142857142857143</c:v>
                </c:pt>
                <c:pt idx="21">
                  <c:v>0.142857142857143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</c:ser>
        <c:axId val="88454761"/>
        <c:axId val="11251136"/>
      </c:scatterChart>
      <c:valAx>
        <c:axId val="88454761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251136"/>
        <c:crossesAt val="0"/>
        <c:crossBetween val="midCat"/>
        <c:majorUnit val="500"/>
      </c:valAx>
      <c:valAx>
        <c:axId val="11251136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454761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3502427635639"/>
          <c:y val="0.85487989863336"/>
          <c:w val="0.614214568787967"/>
          <c:h val="0.1103480857996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Параметр потока отказов</a:t>
            </a:r>
          </a:p>
        </c:rich>
      </c:tx>
      <c:layout>
        <c:manualLayout>
          <c:xMode val="edge"/>
          <c:yMode val="edge"/>
          <c:x val="0.237482745639352"/>
          <c:y val="0.033031187586418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717028485381"/>
          <c:y val="0.0381010907973575"/>
          <c:w val="0.875392144560171"/>
          <c:h val="0.65463204793363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"Параметр потока отказов"</c:f>
              <c:strCache>
                <c:ptCount val="1"/>
                <c:pt idx="0">
                  <c:v>Параметр потока отказов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НЖМД!$B$2:$K$2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НЖМД!$B$8:$K$8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axId val="2452916"/>
        <c:axId val="81808626"/>
      </c:scatterChart>
      <c:valAx>
        <c:axId val="2452916"/>
        <c:scaling>
          <c:orientation val="minMax"/>
          <c:max val="100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808626"/>
        <c:crossesAt val="0"/>
        <c:crossBetween val="midCat"/>
        <c:majorUnit val="500"/>
      </c:valAx>
      <c:valAx>
        <c:axId val="81808626"/>
        <c:scaling>
          <c:orientation val="minMax"/>
          <c:max val="0.02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52916"/>
        <c:crosses val="autoZero"/>
        <c:crossBetween val="midCat"/>
        <c:majorUnit val="0.002"/>
        <c:minorUnit val="0.00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11925087248389"/>
          <c:y val="0.847444131211994"/>
          <c:w val="0.721914858209502"/>
          <c:h val="0.12253307842692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ru-RU" sz="1800" spc="-1" strike="noStrike">
                <a:solidFill>
                  <a:srgbClr val="000000"/>
                </a:solidFill>
                <a:latin typeface="Calibri"/>
              </a:rPr>
              <a:t>ВБР</a:t>
            </a:r>
          </a:p>
        </c:rich>
      </c:tx>
      <c:layout>
        <c:manualLayout>
          <c:xMode val="edge"/>
          <c:yMode val="edge"/>
          <c:x val="0.308678922616503"/>
          <c:y val="0.06034745504419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76577291883"/>
          <c:y val="0.0380981408107284"/>
          <c:w val="0.875404629573078"/>
          <c:h val="0.654678451691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"ВБР"</c:f>
              <c:strCache>
                <c:ptCount val="1"/>
                <c:pt idx="0">
                  <c:v>ВБР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632523"/>
                </a:solidFill>
                <a:round/>
              </a:ln>
            </c:spPr>
            <c:trendlineType val="linear"/>
            <c:forward val="1000"/>
            <c:backward val="0"/>
            <c:dispRSqr val="0"/>
            <c:dispEq val="0"/>
          </c:trendline>
          <c:xVal>
            <c:numRef>
              <c:f>НЖМД!$B$2:$K$2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НЖМД!$B$15:$AZ$15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</c:v>
                </c:pt>
                <c:pt idx="7">
                  <c:v>0.857142857142857</c:v>
                </c:pt>
                <c:pt idx="8">
                  <c:v>0.857142857142857</c:v>
                </c:pt>
                <c:pt idx="9">
                  <c:v>0.857142857142857</c:v>
                </c:pt>
                <c:pt idx="10">
                  <c:v>0.857142857142857</c:v>
                </c:pt>
                <c:pt idx="11">
                  <c:v>0.857142857142857</c:v>
                </c:pt>
                <c:pt idx="12">
                  <c:v>0.857142857142857</c:v>
                </c:pt>
                <c:pt idx="13">
                  <c:v>0.857142857142857</c:v>
                </c:pt>
                <c:pt idx="14">
                  <c:v>0.857142857142857</c:v>
                </c:pt>
                <c:pt idx="15">
                  <c:v>0.857142857142857</c:v>
                </c:pt>
                <c:pt idx="16">
                  <c:v>0.857142857142857</c:v>
                </c:pt>
                <c:pt idx="17">
                  <c:v>0.857142857142857</c:v>
                </c:pt>
                <c:pt idx="18">
                  <c:v>0.857142857142857</c:v>
                </c:pt>
                <c:pt idx="19">
                  <c:v>0.857142857142857</c:v>
                </c:pt>
                <c:pt idx="20">
                  <c:v>0.857142857142857</c:v>
                </c:pt>
                <c:pt idx="21">
                  <c:v>0.857142857142857</c:v>
                </c:pt>
                <c:pt idx="22">
                  <c:v>0.857142857142857</c:v>
                </c:pt>
                <c:pt idx="23">
                  <c:v>0.857142857142857</c:v>
                </c:pt>
                <c:pt idx="24">
                  <c:v>0.857142857142857</c:v>
                </c:pt>
                <c:pt idx="25">
                  <c:v>0.857142857142857</c:v>
                </c:pt>
                <c:pt idx="26">
                  <c:v>0.857142857142857</c:v>
                </c:pt>
                <c:pt idx="27">
                  <c:v>0.857142857142857</c:v>
                </c:pt>
                <c:pt idx="28">
                  <c:v>0.857142857142857</c:v>
                </c:pt>
                <c:pt idx="29">
                  <c:v>0.857142857142857</c:v>
                </c:pt>
                <c:pt idx="30">
                  <c:v>0.857142857142857</c:v>
                </c:pt>
                <c:pt idx="31">
                  <c:v>0.857142857142857</c:v>
                </c:pt>
                <c:pt idx="32">
                  <c:v>0.857142857142857</c:v>
                </c:pt>
                <c:pt idx="33">
                  <c:v>0.857142857142857</c:v>
                </c:pt>
                <c:pt idx="34">
                  <c:v>0.857142857142857</c:v>
                </c:pt>
                <c:pt idx="35">
                  <c:v>0.857142857142857</c:v>
                </c:pt>
                <c:pt idx="36">
                  <c:v>0.857142857142857</c:v>
                </c:pt>
                <c:pt idx="37">
                  <c:v>0.857142857142857</c:v>
                </c:pt>
                <c:pt idx="38">
                  <c:v>0.857142857142857</c:v>
                </c:pt>
                <c:pt idx="39">
                  <c:v>0.857142857142857</c:v>
                </c:pt>
                <c:pt idx="40">
                  <c:v>0.857142857142857</c:v>
                </c:pt>
                <c:pt idx="41">
                  <c:v>0.857142857142857</c:v>
                </c:pt>
                <c:pt idx="42">
                  <c:v>0.857142857142857</c:v>
                </c:pt>
                <c:pt idx="43">
                  <c:v>0.857142857142857</c:v>
                </c:pt>
                <c:pt idx="44">
                  <c:v>0.857142857142857</c:v>
                </c:pt>
                <c:pt idx="45">
                  <c:v>0.857142857142857</c:v>
                </c:pt>
                <c:pt idx="46">
                  <c:v>0.857142857142857</c:v>
                </c:pt>
                <c:pt idx="47">
                  <c:v>0.857142857142857</c:v>
                </c:pt>
                <c:pt idx="48">
                  <c:v>0.857142857142857</c:v>
                </c:pt>
                <c:pt idx="49">
                  <c:v>0.857142857142857</c:v>
                </c:pt>
                <c:pt idx="50">
                  <c:v>0.857142857142857</c:v>
                </c:pt>
              </c:numCache>
            </c:numRef>
          </c:yVal>
          <c:smooth val="0"/>
        </c:ser>
        <c:axId val="12188577"/>
        <c:axId val="89821578"/>
      </c:scatterChart>
      <c:valAx>
        <c:axId val="12188577"/>
        <c:scaling>
          <c:orientation val="minMax"/>
          <c:max val="100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821578"/>
        <c:crossesAt val="0"/>
        <c:crossBetween val="midCat"/>
        <c:majorUnit val="500"/>
      </c:valAx>
      <c:valAx>
        <c:axId val="89821578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188577"/>
        <c:crosses val="autoZero"/>
        <c:crossBetween val="midCat"/>
        <c:majorUnit val="0.1"/>
        <c:minorUnit val="0.05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11925087248389"/>
          <c:y val="0.847444131211994"/>
          <c:w val="0.721914858209502"/>
          <c:h val="0.12253307842692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0" sz="1800" spc="-1" strike="noStrike">
                <a:solidFill>
                  <a:srgbClr val="000000"/>
                </a:solidFill>
                <a:latin typeface="Calibri"/>
              </a:rPr>
              <a:t>Параметр потока отказов</a:t>
            </a:r>
          </a:p>
        </c:rich>
      </c:tx>
      <c:layout>
        <c:manualLayout>
          <c:xMode val="edge"/>
          <c:yMode val="edge"/>
          <c:x val="0.207013124751425"/>
          <c:y val="0.060507077305957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869415351982"/>
          <c:y val="0.0381085705397418"/>
          <c:w val="0.875381148084317"/>
          <c:h val="0.638201897651268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"Параметр потока отказов"</c:f>
              <c:strCache>
                <c:ptCount val="1"/>
                <c:pt idx="0">
                  <c:v>Параметр потока отказов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ГА!$B$2:$K$2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УВ!$B$8:$K$8</c:f>
              <c:numCache>
                <c:formatCode>General</c:formatCode>
                <c:ptCount val="10"/>
                <c:pt idx="0">
                  <c:v>0</c:v>
                </c:pt>
                <c:pt idx="1">
                  <c:v>0.005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0.005</c:v>
                </c:pt>
                <c:pt idx="9">
                  <c:v>0</c:v>
                </c:pt>
              </c:numCache>
            </c:numRef>
          </c:yVal>
          <c:smooth val="0"/>
        </c:ser>
        <c:axId val="47484910"/>
        <c:axId val="88156500"/>
      </c:scatterChart>
      <c:valAx>
        <c:axId val="47484910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156500"/>
        <c:crossesAt val="0"/>
        <c:crossBetween val="midCat"/>
        <c:majorUnit val="500"/>
      </c:valAx>
      <c:valAx>
        <c:axId val="88156500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48491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115230132315935"/>
          <c:y val="0.836470194312131"/>
          <c:w val="0.972951484157264"/>
          <c:h val="0.138993983776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ru-RU" sz="1800" spc="-1" strike="noStrike">
                <a:solidFill>
                  <a:srgbClr val="000000"/>
                </a:solidFill>
                <a:latin typeface="Calibri"/>
              </a:rPr>
              <a:t>ВБР</a:t>
            </a:r>
          </a:p>
        </c:rich>
      </c:tx>
      <c:layout>
        <c:manualLayout>
          <c:xMode val="edge"/>
          <c:yMode val="edge"/>
          <c:x val="0.395495495495496"/>
          <c:y val="0.049732211170619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663894663895"/>
          <c:y val="0.0381025248661056"/>
          <c:w val="0.875398475398475"/>
          <c:h val="0.638255547054323"/>
        </c:manualLayout>
      </c:layout>
      <c:scatterChart>
        <c:scatterStyle val="lineMarker"/>
        <c:varyColors val="0"/>
        <c:ser>
          <c:idx val="0"/>
          <c:order val="0"/>
          <c:tx>
            <c:strRef>
              <c:f>"ВБР"</c:f>
              <c:strCache>
                <c:ptCount val="1"/>
                <c:pt idx="0">
                  <c:v>ВБР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ГА!$B$2:$K$2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УВ!$B$15:$AZ$15</c:f>
              <c:numCache>
                <c:formatCode>General</c:formatCode>
                <c:ptCount val="51"/>
                <c:pt idx="0">
                  <c:v>1</c:v>
                </c:pt>
                <c:pt idx="1">
                  <c:v>0.857142857142857</c:v>
                </c:pt>
                <c:pt idx="2">
                  <c:v>0.857142857142857</c:v>
                </c:pt>
                <c:pt idx="3">
                  <c:v>0.857142857142857</c:v>
                </c:pt>
                <c:pt idx="4">
                  <c:v>0.857142857142857</c:v>
                </c:pt>
                <c:pt idx="5">
                  <c:v>0.857142857142857</c:v>
                </c:pt>
                <c:pt idx="6">
                  <c:v>0.857142857142857</c:v>
                </c:pt>
                <c:pt idx="7">
                  <c:v>0.857142857142857</c:v>
                </c:pt>
                <c:pt idx="8">
                  <c:v>0.714285714285714</c:v>
                </c:pt>
                <c:pt idx="9">
                  <c:v>0.714285714285714</c:v>
                </c:pt>
                <c:pt idx="10">
                  <c:v>0.714285714285714</c:v>
                </c:pt>
                <c:pt idx="11">
                  <c:v>0.714285714285714</c:v>
                </c:pt>
                <c:pt idx="12">
                  <c:v>0.714285714285714</c:v>
                </c:pt>
                <c:pt idx="13">
                  <c:v>0.714285714285714</c:v>
                </c:pt>
                <c:pt idx="14">
                  <c:v>0.714285714285714</c:v>
                </c:pt>
                <c:pt idx="15">
                  <c:v>0.714285714285714</c:v>
                </c:pt>
                <c:pt idx="16">
                  <c:v>0.714285714285714</c:v>
                </c:pt>
                <c:pt idx="17">
                  <c:v>0.571428571428571</c:v>
                </c:pt>
                <c:pt idx="18">
                  <c:v>0.571428571428571</c:v>
                </c:pt>
                <c:pt idx="19">
                  <c:v>0.571428571428571</c:v>
                </c:pt>
                <c:pt idx="20">
                  <c:v>0.571428571428571</c:v>
                </c:pt>
                <c:pt idx="21">
                  <c:v>0.571428571428571</c:v>
                </c:pt>
                <c:pt idx="22">
                  <c:v>0.571428571428571</c:v>
                </c:pt>
                <c:pt idx="23">
                  <c:v>0.571428571428571</c:v>
                </c:pt>
                <c:pt idx="24">
                  <c:v>0.571428571428571</c:v>
                </c:pt>
                <c:pt idx="25">
                  <c:v>0.571428571428571</c:v>
                </c:pt>
                <c:pt idx="26">
                  <c:v>0.571428571428571</c:v>
                </c:pt>
                <c:pt idx="27">
                  <c:v>0.571428571428571</c:v>
                </c:pt>
                <c:pt idx="28">
                  <c:v>0.571428571428571</c:v>
                </c:pt>
                <c:pt idx="29">
                  <c:v>0.571428571428571</c:v>
                </c:pt>
                <c:pt idx="30">
                  <c:v>0.571428571428571</c:v>
                </c:pt>
                <c:pt idx="31">
                  <c:v>0.428571428571429</c:v>
                </c:pt>
                <c:pt idx="32">
                  <c:v>0.428571428571429</c:v>
                </c:pt>
                <c:pt idx="33">
                  <c:v>0.428571428571429</c:v>
                </c:pt>
                <c:pt idx="34">
                  <c:v>0.428571428571429</c:v>
                </c:pt>
                <c:pt idx="35">
                  <c:v>0.428571428571429</c:v>
                </c:pt>
                <c:pt idx="36">
                  <c:v>0.285714285714286</c:v>
                </c:pt>
                <c:pt idx="37">
                  <c:v>0.285714285714286</c:v>
                </c:pt>
                <c:pt idx="38">
                  <c:v>0.285714285714286</c:v>
                </c:pt>
                <c:pt idx="39">
                  <c:v>0.285714285714286</c:v>
                </c:pt>
                <c:pt idx="40">
                  <c:v>0.285714285714286</c:v>
                </c:pt>
                <c:pt idx="41">
                  <c:v>0.285714285714286</c:v>
                </c:pt>
                <c:pt idx="42">
                  <c:v>0.142857142857143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</c:ser>
        <c:axId val="97334088"/>
        <c:axId val="13557606"/>
      </c:scatterChart>
      <c:valAx>
        <c:axId val="97334088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557606"/>
        <c:crossesAt val="0"/>
        <c:crossBetween val="midCat"/>
        <c:majorUnit val="500"/>
      </c:valAx>
      <c:valAx>
        <c:axId val="13557606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33408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54478271948197"/>
          <c:y val="0.836470194312131"/>
          <c:w val="0.71178314756669"/>
          <c:h val="0.138993983776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Параметр потока отказов</a:t>
            </a:r>
          </a:p>
        </c:rich>
      </c:tx>
      <c:layout>
        <c:manualLayout>
          <c:xMode val="edge"/>
          <c:yMode val="edge"/>
          <c:x val="0.237439919048824"/>
          <c:y val="0.033131124591693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501644320769"/>
          <c:y val="0.0381085705397418"/>
          <c:w val="0.589678725018973"/>
          <c:h val="0.815834499922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"Параметр потока отказов"</c:f>
              <c:strCache>
                <c:ptCount val="1"/>
                <c:pt idx="0">
                  <c:v>Параметр потока отказов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УВ!$B$2:$K$2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УВ!$B$8:$K$8</c:f>
              <c:numCache>
                <c:formatCode>General</c:formatCode>
                <c:ptCount val="10"/>
                <c:pt idx="0">
                  <c:v>0</c:v>
                </c:pt>
                <c:pt idx="1">
                  <c:v>0.005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0.005</c:v>
                </c:pt>
                <c:pt idx="9">
                  <c:v>0</c:v>
                </c:pt>
              </c:numCache>
            </c:numRef>
          </c:yVal>
          <c:smooth val="0"/>
        </c:ser>
        <c:axId val="18510425"/>
        <c:axId val="38334020"/>
      </c:scatterChart>
      <c:valAx>
        <c:axId val="18510425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334020"/>
        <c:crossesAt val="0"/>
        <c:crossBetween val="midCat"/>
        <c:majorUnit val="500"/>
      </c:valAx>
      <c:valAx>
        <c:axId val="38334020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51042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ППО Ф</a:t>
            </a:r>
          </a:p>
        </c:rich>
      </c:tx>
      <c:layout>
        <c:manualLayout>
          <c:xMode val="edge"/>
          <c:yMode val="edge"/>
          <c:x val="0.237448286429338"/>
          <c:y val="0.033131124591693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836304203483"/>
          <c:y val="0.0381085705397418"/>
          <c:w val="0.589713468512181"/>
          <c:h val="0.815834499922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"ППО Ф"</c:f>
              <c:strCache>
                <c:ptCount val="1"/>
                <c:pt idx="0">
                  <c:v>ППО Ф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x"/>
            <c:size val="7"/>
            <c:spPr>
              <a:noFill/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ВМ!$B$2:$AZ$2</c:f>
              <c:numCache>
                <c:formatCode>General</c:formatCode>
                <c:ptCount val="5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</c:numCache>
            </c:numRef>
          </c:xVal>
          <c:yVal>
            <c:numRef>
              <c:f>УВ!$B$8:$AZ$8</c:f>
              <c:numCache>
                <c:formatCode>General</c:formatCode>
                <c:ptCount val="51"/>
                <c:pt idx="0">
                  <c:v>0</c:v>
                </c:pt>
                <c:pt idx="1">
                  <c:v>0.005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0.005</c:v>
                </c:pt>
                <c:pt idx="43">
                  <c:v>0.005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</c:ser>
        <c:axId val="2329584"/>
        <c:axId val="14736738"/>
      </c:scatterChart>
      <c:valAx>
        <c:axId val="2329584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736738"/>
        <c:crossesAt val="0"/>
        <c:crossBetween val="midCat"/>
        <c:majorUnit val="500"/>
      </c:valAx>
      <c:valAx>
        <c:axId val="14736738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2958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94896412329459"/>
          <c:y val="0.0381085705397418"/>
          <c:w val="0.589691763516928"/>
          <c:h val="0.81583449992222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УВ!$B$2:$K$2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УВ!$B$8:$AZ$8</c:f>
              <c:numCache>
                <c:formatCode>General</c:formatCode>
                <c:ptCount val="51"/>
                <c:pt idx="0">
                  <c:v>0</c:v>
                </c:pt>
                <c:pt idx="1">
                  <c:v>0.005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0.005</c:v>
                </c:pt>
                <c:pt idx="43">
                  <c:v>0.005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</c:ser>
        <c:axId val="81665540"/>
        <c:axId val="34713147"/>
      </c:scatterChart>
      <c:valAx>
        <c:axId val="81665540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713147"/>
        <c:crossesAt val="0"/>
        <c:crossBetween val="midCat"/>
        <c:majorUnit val="500"/>
      </c:valAx>
      <c:valAx>
        <c:axId val="34713147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66554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ППО Ф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836304203483"/>
          <c:y val="0.0381085705397418"/>
          <c:w val="0.589713468512181"/>
          <c:h val="0.815834499922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"ППО Ф"</c:f>
              <c:strCache>
                <c:ptCount val="1"/>
                <c:pt idx="0">
                  <c:v>ППО Ф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x"/>
            <c:size val="7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prstDash val="dash"/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УВ!$B$2:$AZ$2</c:f>
              <c:numCache>
                <c:formatCode>General</c:formatCode>
                <c:ptCount val="5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</c:numCache>
            </c:numRef>
          </c:xVal>
          <c:yVal>
            <c:numRef>
              <c:f>УВ!$B$8:$AZ$8</c:f>
              <c:numCache>
                <c:formatCode>General</c:formatCode>
                <c:ptCount val="51"/>
                <c:pt idx="0">
                  <c:v>0</c:v>
                </c:pt>
                <c:pt idx="1">
                  <c:v>0.005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0.005</c:v>
                </c:pt>
                <c:pt idx="43">
                  <c:v>0.005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</c:ser>
        <c:axId val="69318787"/>
        <c:axId val="47082142"/>
      </c:scatterChart>
      <c:valAx>
        <c:axId val="69318787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082142"/>
        <c:crossesAt val="0"/>
        <c:crossBetween val="midCat"/>
        <c:majorUnit val="500"/>
      </c:valAx>
      <c:valAx>
        <c:axId val="47082142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31878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67895348371329"/>
          <c:y val="0.0239160357880248"/>
          <c:w val="0.896309948315237"/>
          <c:h val="0.594459738472127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"ППО по ограниченной информации"</c:f>
              <c:strCache>
                <c:ptCount val="1"/>
                <c:pt idx="0">
                  <c:v>ППО по ограниченной информации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5840">
                <a:solidFill>
                  <a:srgbClr val="000000"/>
                </a:solidFill>
                <a:prstDash val="dash"/>
                <a:round/>
              </a:ln>
            </c:spPr>
            <c:trendlineType val="linear"/>
            <c:forward val="8000"/>
            <c:backward val="0"/>
            <c:dispRSqr val="1"/>
            <c:dispEq val="1"/>
          </c:trendline>
          <c:xVal>
            <c:numRef>
              <c:f>СРЛН!$B$2:$K$2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СРЛН!$B$11:$AV$11</c:f>
              <c:numCache>
                <c:formatCode>General</c:formatCode>
                <c:ptCount val="47"/>
                <c:pt idx="0">
                  <c:v>0</c:v>
                </c:pt>
                <c:pt idx="1">
                  <c:v>0.0025</c:v>
                </c:pt>
                <c:pt idx="2">
                  <c:v>0.00666666666666667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0.00571428571428571</c:v>
                </c:pt>
                <c:pt idx="7">
                  <c:v>0.00625</c:v>
                </c:pt>
                <c:pt idx="8">
                  <c:v>0.00611111111111111</c:v>
                </c:pt>
                <c:pt idx="9">
                  <c:v>0.0065</c:v>
                </c:pt>
                <c:pt idx="10">
                  <c:v>0.00681818181818182</c:v>
                </c:pt>
                <c:pt idx="11">
                  <c:v>0.00791666666666667</c:v>
                </c:pt>
                <c:pt idx="12">
                  <c:v>0.00884615384615385</c:v>
                </c:pt>
                <c:pt idx="13">
                  <c:v>0.01</c:v>
                </c:pt>
                <c:pt idx="14">
                  <c:v>0.011</c:v>
                </c:pt>
                <c:pt idx="15">
                  <c:v>0.0115625</c:v>
                </c:pt>
                <c:pt idx="16">
                  <c:v>0.0120588235294118</c:v>
                </c:pt>
                <c:pt idx="17">
                  <c:v>0.0125</c:v>
                </c:pt>
                <c:pt idx="18">
                  <c:v>0.0131578947368421</c:v>
                </c:pt>
                <c:pt idx="19">
                  <c:v>0.0135</c:v>
                </c:pt>
                <c:pt idx="20">
                  <c:v>0.0138095238095238</c:v>
                </c:pt>
                <c:pt idx="21">
                  <c:v>0.0147727272727273</c:v>
                </c:pt>
                <c:pt idx="22">
                  <c:v>0.0156521739130435</c:v>
                </c:pt>
                <c:pt idx="23">
                  <c:v>0.0160416666666667</c:v>
                </c:pt>
                <c:pt idx="24">
                  <c:v>0.0164</c:v>
                </c:pt>
                <c:pt idx="25">
                  <c:v>0.0165384615384615</c:v>
                </c:pt>
                <c:pt idx="26">
                  <c:v>0.017037037037037</c:v>
                </c:pt>
                <c:pt idx="27">
                  <c:v>0.0175</c:v>
                </c:pt>
                <c:pt idx="28">
                  <c:v>0.0179310344827586</c:v>
                </c:pt>
                <c:pt idx="29">
                  <c:v>0.0185</c:v>
                </c:pt>
                <c:pt idx="30">
                  <c:v>0.0188709677419355</c:v>
                </c:pt>
                <c:pt idx="31">
                  <c:v>0.0190625</c:v>
                </c:pt>
                <c:pt idx="32">
                  <c:v>0.0193939393939394</c:v>
                </c:pt>
                <c:pt idx="33">
                  <c:v>0.0195588235294118</c:v>
                </c:pt>
                <c:pt idx="34">
                  <c:v>0.0198571428571429</c:v>
                </c:pt>
                <c:pt idx="35">
                  <c:v>0.02</c:v>
                </c:pt>
                <c:pt idx="36">
                  <c:v>0.0202702702702703</c:v>
                </c:pt>
                <c:pt idx="37">
                  <c:v>0.0203947368421053</c:v>
                </c:pt>
                <c:pt idx="38">
                  <c:v>0.0206410256410256</c:v>
                </c:pt>
                <c:pt idx="39">
                  <c:v>0.02075</c:v>
                </c:pt>
                <c:pt idx="40">
                  <c:v>0.0209756097560976</c:v>
                </c:pt>
                <c:pt idx="41">
                  <c:v>0.0213095238095238</c:v>
                </c:pt>
                <c:pt idx="42">
                  <c:v>0.0215116279069767</c:v>
                </c:pt>
                <c:pt idx="43">
                  <c:v>0.0217045454545455</c:v>
                </c:pt>
                <c:pt idx="44">
                  <c:v>0.0218888888888889</c:v>
                </c:pt>
                <c:pt idx="45">
                  <c:v>0.0222826086956522</c:v>
                </c:pt>
                <c:pt idx="46">
                  <c:v>0.0224468085106383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"ППО по опытной эксплуатации"</c:f>
              <c:strCache>
                <c:ptCount val="1"/>
                <c:pt idx="0">
                  <c:v>ППО по опытной эксплуатации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4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260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СРЛН!$B$2:$AV$2</c:f>
              <c:numCache>
                <c:formatCode>General</c:formatCode>
                <c:ptCount val="4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</c:numCache>
            </c:numRef>
          </c:xVal>
          <c:yVal>
            <c:numRef>
              <c:f>СРЛН!$B$11:$AV$11</c:f>
              <c:numCache>
                <c:formatCode>General</c:formatCode>
                <c:ptCount val="47"/>
                <c:pt idx="0">
                  <c:v>0</c:v>
                </c:pt>
                <c:pt idx="1">
                  <c:v>0.0025</c:v>
                </c:pt>
                <c:pt idx="2">
                  <c:v>0.00666666666666667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0.00571428571428571</c:v>
                </c:pt>
                <c:pt idx="7">
                  <c:v>0.00625</c:v>
                </c:pt>
                <c:pt idx="8">
                  <c:v>0.00611111111111111</c:v>
                </c:pt>
                <c:pt idx="9">
                  <c:v>0.0065</c:v>
                </c:pt>
                <c:pt idx="10">
                  <c:v>0.00681818181818182</c:v>
                </c:pt>
                <c:pt idx="11">
                  <c:v>0.00791666666666667</c:v>
                </c:pt>
                <c:pt idx="12">
                  <c:v>0.00884615384615385</c:v>
                </c:pt>
                <c:pt idx="13">
                  <c:v>0.01</c:v>
                </c:pt>
                <c:pt idx="14">
                  <c:v>0.011</c:v>
                </c:pt>
                <c:pt idx="15">
                  <c:v>0.0115625</c:v>
                </c:pt>
                <c:pt idx="16">
                  <c:v>0.0120588235294118</c:v>
                </c:pt>
                <c:pt idx="17">
                  <c:v>0.0125</c:v>
                </c:pt>
                <c:pt idx="18">
                  <c:v>0.0131578947368421</c:v>
                </c:pt>
                <c:pt idx="19">
                  <c:v>0.0135</c:v>
                </c:pt>
                <c:pt idx="20">
                  <c:v>0.0138095238095238</c:v>
                </c:pt>
                <c:pt idx="21">
                  <c:v>0.0147727272727273</c:v>
                </c:pt>
                <c:pt idx="22">
                  <c:v>0.0156521739130435</c:v>
                </c:pt>
                <c:pt idx="23">
                  <c:v>0.0160416666666667</c:v>
                </c:pt>
                <c:pt idx="24">
                  <c:v>0.0164</c:v>
                </c:pt>
                <c:pt idx="25">
                  <c:v>0.0165384615384615</c:v>
                </c:pt>
                <c:pt idx="26">
                  <c:v>0.017037037037037</c:v>
                </c:pt>
                <c:pt idx="27">
                  <c:v>0.0175</c:v>
                </c:pt>
                <c:pt idx="28">
                  <c:v>0.0179310344827586</c:v>
                </c:pt>
                <c:pt idx="29">
                  <c:v>0.0185</c:v>
                </c:pt>
                <c:pt idx="30">
                  <c:v>0.0188709677419355</c:v>
                </c:pt>
                <c:pt idx="31">
                  <c:v>0.0190625</c:v>
                </c:pt>
                <c:pt idx="32">
                  <c:v>0.0193939393939394</c:v>
                </c:pt>
                <c:pt idx="33">
                  <c:v>0.0195588235294118</c:v>
                </c:pt>
                <c:pt idx="34">
                  <c:v>0.0198571428571429</c:v>
                </c:pt>
                <c:pt idx="35">
                  <c:v>0.02</c:v>
                </c:pt>
                <c:pt idx="36">
                  <c:v>0.0202702702702703</c:v>
                </c:pt>
                <c:pt idx="37">
                  <c:v>0.0203947368421053</c:v>
                </c:pt>
                <c:pt idx="38">
                  <c:v>0.0206410256410256</c:v>
                </c:pt>
                <c:pt idx="39">
                  <c:v>0.02075</c:v>
                </c:pt>
                <c:pt idx="40">
                  <c:v>0.0209756097560976</c:v>
                </c:pt>
                <c:pt idx="41">
                  <c:v>0.0213095238095238</c:v>
                </c:pt>
                <c:pt idx="42">
                  <c:v>0.0215116279069767</c:v>
                </c:pt>
                <c:pt idx="43">
                  <c:v>0.0217045454545455</c:v>
                </c:pt>
                <c:pt idx="44">
                  <c:v>0.0218888888888889</c:v>
                </c:pt>
                <c:pt idx="45">
                  <c:v>0.0222826086956522</c:v>
                </c:pt>
                <c:pt idx="46">
                  <c:v>0.0224468085106383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"ППО по требованиям заказчика"</c:f>
              <c:strCache>
                <c:ptCount val="1"/>
                <c:pt idx="0">
                  <c:v>ППО по требованиям заказчика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triangl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prstDash val="lgDashDot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СРЛН!$B$2:$AV$2</c:f>
              <c:numCache>
                <c:formatCode>General</c:formatCode>
                <c:ptCount val="4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</c:numCache>
            </c:numRef>
          </c:xVal>
          <c:yVal>
            <c:numRef>
              <c:f>СРЛН!$B$14:$AV$14</c:f>
              <c:numCache>
                <c:formatCode>General</c:formatCode>
                <c:ptCount val="47"/>
                <c:pt idx="0">
                  <c:v>0.005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</c:numCache>
            </c:numRef>
          </c:yVal>
          <c:smooth val="0"/>
        </c:ser>
        <c:axId val="54011998"/>
        <c:axId val="7440084"/>
      </c:scatterChart>
      <c:valAx>
        <c:axId val="54011998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40084"/>
        <c:crossesAt val="0"/>
        <c:crossBetween val="midCat"/>
        <c:majorUnit val="500"/>
      </c:valAx>
      <c:valAx>
        <c:axId val="7440084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01199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314380716148063"/>
          <c:y val="0.733005317030873"/>
          <c:w val="0.914547288391268"/>
          <c:h val="0.23279988626450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Параметр потока отказов</a:t>
            </a:r>
          </a:p>
        </c:rich>
      </c:tx>
      <c:layout>
        <c:manualLayout>
          <c:xMode val="edge"/>
          <c:yMode val="edge"/>
          <c:x val="0.207058583175852"/>
          <c:y val="0.033131124591693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836304203483"/>
          <c:y val="0.0381085705397418"/>
          <c:w val="0.589713468512181"/>
          <c:h val="0.815834499922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"Параметр потока отказов"</c:f>
              <c:strCache>
                <c:ptCount val="1"/>
                <c:pt idx="0">
                  <c:v>Параметр потока отказов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КЛВ!$B$2:$K$2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КЛВ!$B$8:$K$8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axId val="44704628"/>
        <c:axId val="42519042"/>
      </c:scatterChart>
      <c:valAx>
        <c:axId val="44704628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519042"/>
        <c:crossesAt val="0"/>
        <c:crossBetween val="midCat"/>
        <c:majorUnit val="500"/>
      </c:valAx>
      <c:valAx>
        <c:axId val="42519042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70462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ППО Ф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836304203483"/>
          <c:y val="0.0381085705397418"/>
          <c:w val="0.589713468512181"/>
          <c:h val="0.815834499922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"ППО Ф"</c:f>
              <c:strCache>
                <c:ptCount val="1"/>
                <c:pt idx="0">
                  <c:v>ППО Ф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x"/>
            <c:size val="7"/>
            <c:spPr>
              <a:noFill/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КЛВ!$B$2:$AZ$2</c:f>
              <c:numCache>
                <c:formatCode>General</c:formatCode>
                <c:ptCount val="5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</c:numCache>
            </c:numRef>
          </c:xVal>
          <c:yVal>
            <c:numRef>
              <c:f>КЛВ!$B$8:$AZ$8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0.005</c:v>
                </c:pt>
                <c:pt idx="43">
                  <c:v>0.005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</c:ser>
        <c:axId val="28897958"/>
        <c:axId val="27886908"/>
      </c:scatterChart>
      <c:valAx>
        <c:axId val="28897958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886908"/>
        <c:crossesAt val="0"/>
        <c:crossBetween val="midCat"/>
        <c:majorUnit val="500"/>
      </c:valAx>
      <c:valAx>
        <c:axId val="27886908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89795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Параметр потока отказов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86577013448"/>
          <c:y val="0.0379926859000406"/>
          <c:w val="0.58971154326851"/>
          <c:h val="0.815928484355953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"Параметр потока отказов"</c:f>
              <c:strCache>
                <c:ptCount val="1"/>
                <c:pt idx="0">
                  <c:v>Параметр потока отказов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МТМ!$B$2:$K$2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МТМ!$B$8:$K$8</c:f>
              <c:numCache>
                <c:formatCode>General</c:formatCode>
                <c:ptCount val="10"/>
                <c:pt idx="0">
                  <c:v>0</c:v>
                </c:pt>
                <c:pt idx="1">
                  <c:v>0.005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0.005</c:v>
                </c:pt>
                <c:pt idx="9">
                  <c:v>0</c:v>
                </c:pt>
              </c:numCache>
            </c:numRef>
          </c:yVal>
          <c:smooth val="0"/>
        </c:ser>
        <c:axId val="97116497"/>
        <c:axId val="48000447"/>
      </c:scatterChart>
      <c:valAx>
        <c:axId val="97116497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000447"/>
        <c:crossesAt val="0"/>
        <c:crossBetween val="midCat"/>
        <c:majorUnit val="500"/>
      </c:valAx>
      <c:valAx>
        <c:axId val="48000447"/>
        <c:scaling>
          <c:orientation val="minMax"/>
          <c:max val="0.02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11649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ППО РЛМ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8432760364"/>
          <c:y val="0.0381085705397418"/>
          <c:w val="0.589686552072801"/>
          <c:h val="0.815834499922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"ППО"</c:f>
              <c:strCache>
                <c:ptCount val="1"/>
                <c:pt idx="0">
                  <c:v>ППО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РЛМ!$B$2:$K$2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РЛМ!$B$8:$K$8</c:f>
              <c:numCache>
                <c:formatCode>General</c:formatCode>
                <c:ptCount val="10"/>
                <c:pt idx="0">
                  <c:v>0</c:v>
                </c:pt>
                <c:pt idx="1">
                  <c:v>0.005</c:v>
                </c:pt>
                <c:pt idx="2">
                  <c:v>0</c:v>
                </c:pt>
                <c:pt idx="3">
                  <c:v>0</c:v>
                </c:pt>
                <c:pt idx="4">
                  <c:v>0.005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0.005</c:v>
                </c:pt>
              </c:numCache>
            </c:numRef>
          </c:yVal>
          <c:smooth val="0"/>
        </c:ser>
        <c:axId val="72350863"/>
        <c:axId val="28087245"/>
      </c:scatterChart>
      <c:valAx>
        <c:axId val="72350863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087245"/>
        <c:crossesAt val="0"/>
        <c:crossBetween val="midCat"/>
        <c:majorUnit val="500"/>
      </c:valAx>
      <c:valAx>
        <c:axId val="28087245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35086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ППО по опытной эксплуатации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8178226665293"/>
          <c:y val="0.0238995108937305"/>
          <c:w val="0.589714521282078"/>
          <c:h val="0.815918185860382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"ППО по опытной эксплуатации"</c:f>
              <c:strCache>
                <c:ptCount val="1"/>
                <c:pt idx="0">
                  <c:v>ППО по опытной эксплуатации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4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260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СРЛН!$B$2:$AV$2</c:f>
              <c:numCache>
                <c:formatCode>General</c:formatCode>
                <c:ptCount val="4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</c:numCache>
            </c:numRef>
          </c:xVal>
          <c:yVal>
            <c:numRef>
              <c:f>СРЛН!$B$11:$AV$11</c:f>
              <c:numCache>
                <c:formatCode>General</c:formatCode>
                <c:ptCount val="47"/>
                <c:pt idx="0">
                  <c:v>0</c:v>
                </c:pt>
                <c:pt idx="1">
                  <c:v>0.0025</c:v>
                </c:pt>
                <c:pt idx="2">
                  <c:v>0.00666666666666667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0.00571428571428571</c:v>
                </c:pt>
                <c:pt idx="7">
                  <c:v>0.00625</c:v>
                </c:pt>
                <c:pt idx="8">
                  <c:v>0.00611111111111111</c:v>
                </c:pt>
                <c:pt idx="9">
                  <c:v>0.0065</c:v>
                </c:pt>
                <c:pt idx="10">
                  <c:v>0.00681818181818182</c:v>
                </c:pt>
                <c:pt idx="11">
                  <c:v>0.00791666666666667</c:v>
                </c:pt>
                <c:pt idx="12">
                  <c:v>0.00884615384615385</c:v>
                </c:pt>
                <c:pt idx="13">
                  <c:v>0.01</c:v>
                </c:pt>
                <c:pt idx="14">
                  <c:v>0.011</c:v>
                </c:pt>
                <c:pt idx="15">
                  <c:v>0.0115625</c:v>
                </c:pt>
                <c:pt idx="16">
                  <c:v>0.0120588235294118</c:v>
                </c:pt>
                <c:pt idx="17">
                  <c:v>0.0125</c:v>
                </c:pt>
                <c:pt idx="18">
                  <c:v>0.0131578947368421</c:v>
                </c:pt>
                <c:pt idx="19">
                  <c:v>0.0135</c:v>
                </c:pt>
                <c:pt idx="20">
                  <c:v>0.0138095238095238</c:v>
                </c:pt>
                <c:pt idx="21">
                  <c:v>0.0147727272727273</c:v>
                </c:pt>
                <c:pt idx="22">
                  <c:v>0.0156521739130435</c:v>
                </c:pt>
                <c:pt idx="23">
                  <c:v>0.0160416666666667</c:v>
                </c:pt>
                <c:pt idx="24">
                  <c:v>0.0164</c:v>
                </c:pt>
                <c:pt idx="25">
                  <c:v>0.0165384615384615</c:v>
                </c:pt>
                <c:pt idx="26">
                  <c:v>0.017037037037037</c:v>
                </c:pt>
                <c:pt idx="27">
                  <c:v>0.0175</c:v>
                </c:pt>
                <c:pt idx="28">
                  <c:v>0.0179310344827586</c:v>
                </c:pt>
                <c:pt idx="29">
                  <c:v>0.0185</c:v>
                </c:pt>
                <c:pt idx="30">
                  <c:v>0.0188709677419355</c:v>
                </c:pt>
                <c:pt idx="31">
                  <c:v>0.0190625</c:v>
                </c:pt>
                <c:pt idx="32">
                  <c:v>0.0193939393939394</c:v>
                </c:pt>
                <c:pt idx="33">
                  <c:v>0.0195588235294118</c:v>
                </c:pt>
                <c:pt idx="34">
                  <c:v>0.0198571428571429</c:v>
                </c:pt>
                <c:pt idx="35">
                  <c:v>0.02</c:v>
                </c:pt>
                <c:pt idx="36">
                  <c:v>0.0202702702702703</c:v>
                </c:pt>
                <c:pt idx="37">
                  <c:v>0.0203947368421053</c:v>
                </c:pt>
                <c:pt idx="38">
                  <c:v>0.0206410256410256</c:v>
                </c:pt>
                <c:pt idx="39">
                  <c:v>0.02075</c:v>
                </c:pt>
                <c:pt idx="40">
                  <c:v>0.0209756097560976</c:v>
                </c:pt>
                <c:pt idx="41">
                  <c:v>0.0213095238095238</c:v>
                </c:pt>
                <c:pt idx="42">
                  <c:v>0.0215116279069767</c:v>
                </c:pt>
                <c:pt idx="43">
                  <c:v>0.0217045454545455</c:v>
                </c:pt>
                <c:pt idx="44">
                  <c:v>0.0218888888888889</c:v>
                </c:pt>
                <c:pt idx="45">
                  <c:v>0.0222826086956522</c:v>
                </c:pt>
                <c:pt idx="46">
                  <c:v>0.0224468085106383</c:v>
                </c:pt>
              </c:numCache>
            </c:numRef>
          </c:yVal>
          <c:smooth val="0"/>
        </c:ser>
        <c:axId val="19136353"/>
        <c:axId val="84721132"/>
      </c:scatterChart>
      <c:valAx>
        <c:axId val="19136353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721132"/>
        <c:crossesAt val="0"/>
        <c:crossBetween val="midCat"/>
        <c:majorUnit val="500"/>
      </c:valAx>
      <c:valAx>
        <c:axId val="84721132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13635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ППО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98548086508"/>
          <c:y val="0.0381085705397418"/>
          <c:w val="0.589693581242145"/>
          <c:h val="0.815834499922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"ППО"</c:f>
              <c:strCache>
                <c:ptCount val="1"/>
                <c:pt idx="0">
                  <c:v>ППО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АП!$B$2:$K$2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АП!$B$8:$K$8</c:f>
              <c:numCache>
                <c:formatCode>General</c:formatCode>
                <c:ptCount val="10"/>
                <c:pt idx="0">
                  <c:v>0</c:v>
                </c:pt>
                <c:pt idx="1">
                  <c:v>0.005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axId val="50048399"/>
        <c:axId val="16378816"/>
      </c:scatterChart>
      <c:valAx>
        <c:axId val="50048399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378816"/>
        <c:crossesAt val="0"/>
        <c:crossBetween val="midCat"/>
        <c:majorUnit val="500"/>
      </c:valAx>
      <c:valAx>
        <c:axId val="16378816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048399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50737598701931"/>
          <c:y val="0.134593175853018"/>
          <c:w val="0.201590726437271"/>
          <c:h val="0.1984407504617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ППО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962249988962"/>
          <c:y val="0.0381085705397418"/>
          <c:w val="0.589694909267517"/>
          <c:h val="0.815834499922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"ППО"</c:f>
              <c:strCache>
                <c:ptCount val="1"/>
                <c:pt idx="0">
                  <c:v>ППО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АП!$B$2:$K$2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АП!$B$8:$K$8</c:f>
              <c:numCache>
                <c:formatCode>General</c:formatCode>
                <c:ptCount val="10"/>
                <c:pt idx="0">
                  <c:v>0</c:v>
                </c:pt>
                <c:pt idx="1">
                  <c:v>0.005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axId val="2211144"/>
        <c:axId val="7520452"/>
      </c:scatterChart>
      <c:valAx>
        <c:axId val="2211144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20452"/>
        <c:crossesAt val="0"/>
        <c:crossBetween val="midCat"/>
        <c:majorUnit val="500"/>
      </c:valAx>
      <c:valAx>
        <c:axId val="7520452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1114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50737598701931"/>
          <c:y val="0.134593175853018"/>
          <c:w val="0.201590726437271"/>
          <c:h val="0.1984407504617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ППО ОПУ</a:t>
            </a:r>
          </a:p>
        </c:rich>
      </c:tx>
      <c:layout>
        <c:manualLayout>
          <c:xMode val="edge"/>
          <c:yMode val="edge"/>
          <c:x val="0.309390087693369"/>
          <c:y val="0.071202075526088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669425559168"/>
          <c:y val="0.0380513116171807"/>
          <c:w val="0.589713272243571"/>
          <c:h val="0.815941193427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"ППО"</c:f>
              <c:strCache>
                <c:ptCount val="1"/>
                <c:pt idx="0">
                  <c:v>ППО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АРМ!$B$2:$AZ$2</c:f>
              <c:numCache>
                <c:formatCode>General</c:formatCode>
                <c:ptCount val="5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</c:numCache>
            </c:numRef>
          </c:xVal>
          <c:yVal>
            <c:numRef>
              <c:f>АРМ!$B$8:$K$8</c:f>
              <c:numCache>
                <c:formatCode>General</c:formatCode>
                <c:ptCount val="10"/>
                <c:pt idx="0">
                  <c:v>0.005</c:v>
                </c:pt>
                <c:pt idx="1">
                  <c:v>0.01</c:v>
                </c:pt>
                <c:pt idx="2">
                  <c:v>0</c:v>
                </c:pt>
                <c:pt idx="3">
                  <c:v>0.005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0.005</c:v>
                </c:pt>
                <c:pt idx="8">
                  <c:v>0.01</c:v>
                </c:pt>
                <c:pt idx="9">
                  <c:v>0.005</c:v>
                </c:pt>
              </c:numCache>
            </c:numRef>
          </c:yVal>
          <c:smooth val="0"/>
        </c:ser>
        <c:axId val="9254578"/>
        <c:axId val="31669618"/>
      </c:scatterChart>
      <c:valAx>
        <c:axId val="9254578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669618"/>
        <c:crossesAt val="0"/>
        <c:crossBetween val="midCat"/>
        <c:majorUnit val="500"/>
      </c:valAx>
      <c:valAx>
        <c:axId val="31669618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5457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ВБР ОПУ</a:t>
            </a:r>
          </a:p>
        </c:rich>
      </c:tx>
      <c:layout>
        <c:manualLayout>
          <c:xMode val="edge"/>
          <c:yMode val="edge"/>
          <c:x val="0.309353914858502"/>
          <c:y val="0.071202075526088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616766176399"/>
          <c:y val="0.0380513116171807"/>
          <c:w val="0.589680112615893"/>
          <c:h val="0.815941193427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"ВБР ОПУ"</c:f>
              <c:strCache>
                <c:ptCount val="1"/>
                <c:pt idx="0">
                  <c:v>ВБР ОПУ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triangle"/>
            <c:size val="7"/>
            <c:spPr>
              <a:solidFill>
                <a:srgbClr val="be4b4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ОПУ!$B$2:$AZ$2</c:f>
              <c:numCache>
                <c:formatCode>General</c:formatCode>
                <c:ptCount val="5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</c:numCache>
            </c:numRef>
          </c:xVal>
          <c:yVal>
            <c:numRef>
              <c:f>ОПУ!$B$16:$AZ$16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0.857142857142857</c:v>
                </c:pt>
                <c:pt idx="5">
                  <c:v>0.857142857142857</c:v>
                </c:pt>
                <c:pt idx="6">
                  <c:v>0.857142857142857</c:v>
                </c:pt>
                <c:pt idx="7">
                  <c:v>0.857142857142857</c:v>
                </c:pt>
                <c:pt idx="8">
                  <c:v>0.857142857142857</c:v>
                </c:pt>
                <c:pt idx="9">
                  <c:v>0.714285714285714</c:v>
                </c:pt>
                <c:pt idx="10">
                  <c:v>0.714285714285714</c:v>
                </c:pt>
                <c:pt idx="11">
                  <c:v>0.714285714285714</c:v>
                </c:pt>
                <c:pt idx="12">
                  <c:v>0.714285714285714</c:v>
                </c:pt>
                <c:pt idx="13">
                  <c:v>0.714285714285714</c:v>
                </c:pt>
                <c:pt idx="14">
                  <c:v>0.714285714285714</c:v>
                </c:pt>
                <c:pt idx="15">
                  <c:v>0.714285714285714</c:v>
                </c:pt>
                <c:pt idx="16">
                  <c:v>0.714285714285714</c:v>
                </c:pt>
                <c:pt idx="17">
                  <c:v>0.714285714285714</c:v>
                </c:pt>
                <c:pt idx="18">
                  <c:v>0.714285714285714</c:v>
                </c:pt>
                <c:pt idx="19">
                  <c:v>0.714285714285714</c:v>
                </c:pt>
                <c:pt idx="20">
                  <c:v>0.714285714285714</c:v>
                </c:pt>
                <c:pt idx="21">
                  <c:v>0.714285714285714</c:v>
                </c:pt>
                <c:pt idx="22">
                  <c:v>0.714285714285714</c:v>
                </c:pt>
                <c:pt idx="23">
                  <c:v>0.571428571428571</c:v>
                </c:pt>
                <c:pt idx="24">
                  <c:v>0.571428571428571</c:v>
                </c:pt>
                <c:pt idx="25">
                  <c:v>0.571428571428571</c:v>
                </c:pt>
                <c:pt idx="26">
                  <c:v>0.571428571428571</c:v>
                </c:pt>
                <c:pt idx="27">
                  <c:v>0.571428571428571</c:v>
                </c:pt>
                <c:pt idx="28">
                  <c:v>0.571428571428571</c:v>
                </c:pt>
                <c:pt idx="29">
                  <c:v>0.571428571428571</c:v>
                </c:pt>
                <c:pt idx="30">
                  <c:v>0.571428571428571</c:v>
                </c:pt>
                <c:pt idx="31">
                  <c:v>0.571428571428571</c:v>
                </c:pt>
                <c:pt idx="32">
                  <c:v>0.571428571428571</c:v>
                </c:pt>
                <c:pt idx="33">
                  <c:v>0.571428571428571</c:v>
                </c:pt>
                <c:pt idx="34">
                  <c:v>0.428571428571429</c:v>
                </c:pt>
                <c:pt idx="35">
                  <c:v>0.428571428571429</c:v>
                </c:pt>
                <c:pt idx="36">
                  <c:v>0.428571428571429</c:v>
                </c:pt>
                <c:pt idx="37">
                  <c:v>0.428571428571429</c:v>
                </c:pt>
                <c:pt idx="38">
                  <c:v>0.428571428571429</c:v>
                </c:pt>
                <c:pt idx="39">
                  <c:v>0.428571428571429</c:v>
                </c:pt>
                <c:pt idx="40">
                  <c:v>0.428571428571429</c:v>
                </c:pt>
                <c:pt idx="41">
                  <c:v>0.428571428571429</c:v>
                </c:pt>
                <c:pt idx="42">
                  <c:v>0.428571428571429</c:v>
                </c:pt>
                <c:pt idx="43">
                  <c:v>0.285714285714286</c:v>
                </c:pt>
                <c:pt idx="44">
                  <c:v>0.285714285714286</c:v>
                </c:pt>
                <c:pt idx="45">
                  <c:v>0.285714285714286</c:v>
                </c:pt>
                <c:pt idx="46">
                  <c:v>0.285714285714286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</c:ser>
        <c:axId val="72456354"/>
        <c:axId val="47261960"/>
      </c:scatterChart>
      <c:valAx>
        <c:axId val="72456354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261960"/>
        <c:crossesAt val="0"/>
        <c:crossBetween val="midCat"/>
        <c:majorUnit val="500"/>
      </c:valAx>
      <c:valAx>
        <c:axId val="47261960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45635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"ССВ"</c:f>
              <c:strCache>
                <c:ptCount val="1"/>
                <c:pt idx="0">
                  <c:v>ССВ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'Итог 2015'!$E$18</c:f>
              <c:numCache>
                <c:formatCode>General</c:formatCode>
                <c:ptCount val="1"/>
                <c:pt idx="0">
                  <c:v>618</c:v>
                </c:pt>
              </c:numCache>
            </c:numRef>
          </c:val>
        </c:ser>
        <c:ser>
          <c:idx val="1"/>
          <c:order val="1"/>
          <c:tx>
            <c:strRef>
              <c:f>"ТВН"</c:f>
              <c:strCache>
                <c:ptCount val="1"/>
                <c:pt idx="0">
                  <c:v>ТВН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'Итог 2015'!$E$22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</c:ser>
        <c:ser>
          <c:idx val="2"/>
          <c:order val="2"/>
          <c:tx>
            <c:strRef>
              <c:f>"ВН"</c:f>
              <c:strCache>
                <c:ptCount val="1"/>
                <c:pt idx="0">
                  <c:v>ВН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'Итог 2015'!$E$27</c:f>
              <c:numCache>
                <c:formatCode>General</c:formatCode>
                <c:ptCount val="1"/>
                <c:pt idx="0">
                  <c:v>166</c:v>
                </c:pt>
              </c:numCache>
            </c:numRef>
          </c:val>
        </c:ser>
        <c:ser>
          <c:idx val="3"/>
          <c:order val="3"/>
          <c:tx>
            <c:strRef>
              <c:f>"СРЛН"</c:f>
              <c:strCache>
                <c:ptCount val="1"/>
                <c:pt idx="0">
                  <c:v>СРЛН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'Итог 2015'!$E$38</c:f>
              <c:numCache>
                <c:formatCode>General</c:formatCode>
                <c:ptCount val="1"/>
                <c:pt idx="0">
                  <c:v>154</c:v>
                </c:pt>
              </c:numCache>
            </c:numRef>
          </c:val>
        </c:ser>
        <c:gapWidth val="150"/>
        <c:shape val="box"/>
        <c:axId val="61160066"/>
        <c:axId val="60148715"/>
        <c:axId val="0"/>
      </c:bar3DChart>
      <c:catAx>
        <c:axId val="611600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148715"/>
        <c:crosses val="autoZero"/>
        <c:auto val="1"/>
        <c:lblAlgn val="ctr"/>
        <c:lblOffset val="100"/>
        <c:noMultiLvlLbl val="0"/>
      </c:catAx>
      <c:valAx>
        <c:axId val="601487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160066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ППО по ограниченной
 информации</a:t>
            </a:r>
          </a:p>
        </c:rich>
      </c:tx>
      <c:layout>
        <c:manualLayout>
          <c:xMode val="edge"/>
          <c:yMode val="edge"/>
          <c:x val="0.235353686895207"/>
          <c:y val="0.043526899216922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7991898582252"/>
          <c:y val="0.0238991152242449"/>
          <c:w val="0.895281674293001"/>
          <c:h val="0.69256584968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"ППО по ограниченной информации"</c:f>
              <c:strCache>
                <c:ptCount val="1"/>
                <c:pt idx="0">
                  <c:v>ППО по ограниченной информации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5840">
                <a:solidFill>
                  <a:srgbClr val="000000"/>
                </a:solidFill>
                <a:prstDash val="dash"/>
                <a:round/>
              </a:ln>
            </c:spPr>
            <c:trendlineType val="linear"/>
            <c:forward val="8000"/>
            <c:backward val="0"/>
            <c:dispRSqr val="0"/>
            <c:dispEq val="1"/>
          </c:trendline>
          <c:xVal>
            <c:numRef>
              <c:f>СРЛН!$B$2:$H$2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</c:numCache>
            </c:numRef>
          </c:xVal>
          <c:yVal>
            <c:numRef>
              <c:f>СРЛН!$B$11:$AV$11</c:f>
              <c:numCache>
                <c:formatCode>General</c:formatCode>
                <c:ptCount val="47"/>
                <c:pt idx="0">
                  <c:v>0</c:v>
                </c:pt>
                <c:pt idx="1">
                  <c:v>0.0025</c:v>
                </c:pt>
                <c:pt idx="2">
                  <c:v>0.00666666666666667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0.00571428571428571</c:v>
                </c:pt>
                <c:pt idx="7">
                  <c:v>0.00625</c:v>
                </c:pt>
                <c:pt idx="8">
                  <c:v>0.00611111111111111</c:v>
                </c:pt>
                <c:pt idx="9">
                  <c:v>0.0065</c:v>
                </c:pt>
                <c:pt idx="10">
                  <c:v>0.00681818181818182</c:v>
                </c:pt>
                <c:pt idx="11">
                  <c:v>0.00791666666666667</c:v>
                </c:pt>
                <c:pt idx="12">
                  <c:v>0.00884615384615385</c:v>
                </c:pt>
                <c:pt idx="13">
                  <c:v>0.01</c:v>
                </c:pt>
                <c:pt idx="14">
                  <c:v>0.011</c:v>
                </c:pt>
                <c:pt idx="15">
                  <c:v>0.0115625</c:v>
                </c:pt>
                <c:pt idx="16">
                  <c:v>0.0120588235294118</c:v>
                </c:pt>
                <c:pt idx="17">
                  <c:v>0.0125</c:v>
                </c:pt>
                <c:pt idx="18">
                  <c:v>0.0131578947368421</c:v>
                </c:pt>
                <c:pt idx="19">
                  <c:v>0.0135</c:v>
                </c:pt>
                <c:pt idx="20">
                  <c:v>0.0138095238095238</c:v>
                </c:pt>
                <c:pt idx="21">
                  <c:v>0.0147727272727273</c:v>
                </c:pt>
                <c:pt idx="22">
                  <c:v>0.0156521739130435</c:v>
                </c:pt>
                <c:pt idx="23">
                  <c:v>0.0160416666666667</c:v>
                </c:pt>
                <c:pt idx="24">
                  <c:v>0.0164</c:v>
                </c:pt>
                <c:pt idx="25">
                  <c:v>0.0165384615384615</c:v>
                </c:pt>
                <c:pt idx="26">
                  <c:v>0.017037037037037</c:v>
                </c:pt>
                <c:pt idx="27">
                  <c:v>0.0175</c:v>
                </c:pt>
                <c:pt idx="28">
                  <c:v>0.0179310344827586</c:v>
                </c:pt>
                <c:pt idx="29">
                  <c:v>0.0185</c:v>
                </c:pt>
                <c:pt idx="30">
                  <c:v>0.0188709677419355</c:v>
                </c:pt>
                <c:pt idx="31">
                  <c:v>0.0190625</c:v>
                </c:pt>
                <c:pt idx="32">
                  <c:v>0.0193939393939394</c:v>
                </c:pt>
                <c:pt idx="33">
                  <c:v>0.0195588235294118</c:v>
                </c:pt>
                <c:pt idx="34">
                  <c:v>0.0198571428571429</c:v>
                </c:pt>
                <c:pt idx="35">
                  <c:v>0.02</c:v>
                </c:pt>
                <c:pt idx="36">
                  <c:v>0.0202702702702703</c:v>
                </c:pt>
                <c:pt idx="37">
                  <c:v>0.0203947368421053</c:v>
                </c:pt>
                <c:pt idx="38">
                  <c:v>0.0206410256410256</c:v>
                </c:pt>
                <c:pt idx="39">
                  <c:v>0.02075</c:v>
                </c:pt>
                <c:pt idx="40">
                  <c:v>0.0209756097560976</c:v>
                </c:pt>
                <c:pt idx="41">
                  <c:v>0.0213095238095238</c:v>
                </c:pt>
                <c:pt idx="42">
                  <c:v>0.0215116279069767</c:v>
                </c:pt>
                <c:pt idx="43">
                  <c:v>0.0217045454545455</c:v>
                </c:pt>
                <c:pt idx="44">
                  <c:v>0.0218888888888889</c:v>
                </c:pt>
                <c:pt idx="45">
                  <c:v>0.0222826086956522</c:v>
                </c:pt>
                <c:pt idx="46">
                  <c:v>0.0224468085106383</c:v>
                </c:pt>
              </c:numCache>
            </c:numRef>
          </c:yVal>
          <c:smooth val="0"/>
        </c:ser>
        <c:axId val="15978050"/>
        <c:axId val="20485633"/>
      </c:scatterChart>
      <c:valAx>
        <c:axId val="15978050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485633"/>
        <c:crossesAt val="0"/>
        <c:crossBetween val="midCat"/>
        <c:majorUnit val="500"/>
      </c:valAx>
      <c:valAx>
        <c:axId val="20485633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97805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888503410605628"/>
          <c:y val="0.835915541303132"/>
          <c:w val="0.79304334263504"/>
          <c:h val="0.15332074647615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"ССВ"</c:f>
              <c:strCache>
                <c:ptCount val="1"/>
                <c:pt idx="0">
                  <c:v>ССВ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'Итог 2015'!$G$18</c:f>
              <c:numCache>
                <c:formatCode>General</c:formatCode>
                <c:ptCount val="1"/>
                <c:pt idx="0">
                  <c:v>237</c:v>
                </c:pt>
              </c:numCache>
            </c:numRef>
          </c:val>
        </c:ser>
        <c:ser>
          <c:idx val="1"/>
          <c:order val="1"/>
          <c:tx>
            <c:strRef>
              <c:f>"ТВН"</c:f>
              <c:strCache>
                <c:ptCount val="1"/>
                <c:pt idx="0">
                  <c:v>ТВН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'Итог 2015'!$G$22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</c:ser>
        <c:ser>
          <c:idx val="2"/>
          <c:order val="2"/>
          <c:tx>
            <c:strRef>
              <c:f>"ВН"</c:f>
              <c:strCache>
                <c:ptCount val="1"/>
                <c:pt idx="0">
                  <c:v>ВН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'Итог 2015'!$G$27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</c:ser>
        <c:ser>
          <c:idx val="3"/>
          <c:order val="3"/>
          <c:tx>
            <c:strRef>
              <c:f>"СРЛН"</c:f>
              <c:strCache>
                <c:ptCount val="1"/>
                <c:pt idx="0">
                  <c:v>СРЛН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'Итог 2015'!$G$38</c:f>
              <c:numCache>
                <c:formatCode>General</c:formatCode>
                <c:ptCount val="1"/>
                <c:pt idx="0">
                  <c:v>157</c:v>
                </c:pt>
              </c:numCache>
            </c:numRef>
          </c:val>
        </c:ser>
        <c:gapWidth val="150"/>
        <c:shape val="box"/>
        <c:axId val="93458323"/>
        <c:axId val="77688876"/>
        <c:axId val="0"/>
      </c:bar3DChart>
      <c:catAx>
        <c:axId val="934583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688876"/>
        <c:crosses val="autoZero"/>
        <c:auto val="1"/>
        <c:lblAlgn val="ctr"/>
        <c:lblOffset val="100"/>
        <c:noMultiLvlLbl val="0"/>
      </c:catAx>
      <c:valAx>
        <c:axId val="776888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458323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"ССВ"</c:f>
              <c:strCache>
                <c:ptCount val="1"/>
                <c:pt idx="0">
                  <c:v>ССВ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Lbls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eparator>
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eparator>
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eparator>
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val>
            <c:numRef>
              <c:f>'Итог 2015'!$E$18,'Итог 2015'!$E$22,'Итог 2015'!$E$27,'Итог 2015'!$E$38</c:f>
              <c:numCache>
                <c:formatCode>General</c:formatCode>
                <c:ptCount val="4"/>
                <c:pt idx="0">
                  <c:v>618</c:v>
                </c:pt>
                <c:pt idx="1">
                  <c:v>96</c:v>
                </c:pt>
                <c:pt idx="2">
                  <c:v>166</c:v>
                </c:pt>
                <c:pt idx="3">
                  <c:v>154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</c:dLbls>
          <c:val>
            <c:numRef>
              <c:f>'Итог 2015'!$G$18,'Итог 2015'!$G$22,'Итог 2015'!$G$27,'Итог 2015'!$G$38</c:f>
              <c:numCache>
                <c:formatCode>General</c:formatCode>
                <c:ptCount val="4"/>
                <c:pt idx="0">
                  <c:v>237</c:v>
                </c:pt>
                <c:pt idx="1">
                  <c:v>75</c:v>
                </c:pt>
                <c:pt idx="2">
                  <c:v>56</c:v>
                </c:pt>
                <c:pt idx="3">
                  <c:v>157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2"/>
            <c:spPr>
              <a:solidFill>
                <a:srgbClr val="8064a2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eparator>; </c:separator>
            <c:showLeaderLines val="1"/>
          </c:dLbls>
          <c:val>
            <c:numRef>
              <c:f>'Итог 2015'!$E$22,'Итог 2015'!$E$27,'Итог 2015'!$E$38</c:f>
              <c:numCache>
                <c:formatCode>General</c:formatCode>
                <c:ptCount val="3"/>
                <c:pt idx="0">
                  <c:v>96</c:v>
                </c:pt>
                <c:pt idx="1">
                  <c:v>166</c:v>
                </c:pt>
                <c:pt idx="2">
                  <c:v>154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2"/>
            <c:spPr>
              <a:solidFill>
                <a:srgbClr val="8064a2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eparator>; </c:separator>
            <c:showLeaderLines val="1"/>
          </c:dLbls>
          <c:val>
            <c:numRef>
              <c:f>'Итог 2015'!$G$22,'Итог 2015'!$G$27,'Итог 2015'!$G$38</c:f>
              <c:numCache>
                <c:formatCode>General</c:formatCode>
                <c:ptCount val="3"/>
                <c:pt idx="0">
                  <c:v>75</c:v>
                </c:pt>
                <c:pt idx="1">
                  <c:v>56</c:v>
                </c:pt>
                <c:pt idx="2">
                  <c:v>157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ВБР СРЛН</a:t>
            </a:r>
          </a:p>
        </c:rich>
      </c:tx>
      <c:layout>
        <c:manualLayout>
          <c:xMode val="edge"/>
          <c:yMode val="edge"/>
          <c:x val="0.290893216414228"/>
          <c:y val="0.06311907270811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8109175112933"/>
          <c:y val="0.0239199157007376"/>
          <c:w val="0.905553657518126"/>
          <c:h val="0.668071654373024"/>
        </c:manualLayout>
      </c:layout>
      <c:lineChart>
        <c:grouping val="standard"/>
        <c:varyColors val="0"/>
        <c:ser>
          <c:idx val="0"/>
          <c:order val="0"/>
          <c:tx>
            <c:strRef>
              <c:f>"ППО по ограниченной информации"</c:f>
              <c:strCache>
                <c:ptCount val="1"/>
                <c:pt idx="0">
                  <c:v>ППО по ограниченной информации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СРЛН!$B$2:$H$2</c:f>
              <c:multiLvlStrCache>
                <c:ptCount val="1"/>
                <c:lvl>
                  <c:pt idx="0">
                    <c:v>1400</c:v>
                  </c:pt>
                </c:lvl>
                <c:lvl>
                  <c:pt idx="0">
                    <c:v>1200</c:v>
                  </c:pt>
                </c:lvl>
                <c:lvl>
                  <c:pt idx="0">
                    <c:v>1000</c:v>
                  </c:pt>
                </c:lvl>
                <c:lvl>
                  <c:pt idx="0">
                    <c:v>800</c:v>
                  </c:pt>
                </c:lvl>
                <c:lvl>
                  <c:pt idx="0">
                    <c:v>600</c:v>
                  </c:pt>
                </c:lvl>
                <c:lvl>
                  <c:pt idx="0">
                    <c:v>400</c:v>
                  </c:pt>
                </c:lvl>
                <c:lvl>
                  <c:pt idx="0">
                    <c:v>200</c:v>
                  </c:pt>
                </c:lvl>
              </c:multiLvlStrCache>
            </c:multiLvlStrRef>
          </c:cat>
          <c:val>
            <c:numRef>
              <c:f>СРЛН!$B$15:$BY$15</c:f>
              <c:numCache>
                <c:formatCode>General</c:formatCode>
                <c:ptCount val="76"/>
                <c:pt idx="0">
                  <c:v>1</c:v>
                </c:pt>
                <c:pt idx="1">
                  <c:v>0.857142857142857</c:v>
                </c:pt>
                <c:pt idx="2">
                  <c:v>0.428571428571429</c:v>
                </c:pt>
                <c:pt idx="3">
                  <c:v>0.428571428571429</c:v>
                </c:pt>
                <c:pt idx="4">
                  <c:v>0.285714285714286</c:v>
                </c:pt>
                <c:pt idx="5">
                  <c:v>0.142857142857143</c:v>
                </c:pt>
                <c:pt idx="6">
                  <c:v>-0.142857142857143</c:v>
                </c:pt>
                <c:pt idx="7">
                  <c:v>-0.428571428571429</c:v>
                </c:pt>
                <c:pt idx="8">
                  <c:v>-0.571428571428571</c:v>
                </c:pt>
                <c:pt idx="9">
                  <c:v>-0.857142857142857</c:v>
                </c:pt>
                <c:pt idx="10">
                  <c:v>-1.14285714285714</c:v>
                </c:pt>
                <c:pt idx="11">
                  <c:v>-1.71428571428571</c:v>
                </c:pt>
                <c:pt idx="12">
                  <c:v>-2.28571428571429</c:v>
                </c:pt>
                <c:pt idx="13">
                  <c:v>-3</c:v>
                </c:pt>
                <c:pt idx="14">
                  <c:v>-3.71428571428571</c:v>
                </c:pt>
                <c:pt idx="15">
                  <c:v>-4.28571428571429</c:v>
                </c:pt>
                <c:pt idx="16">
                  <c:v>-4.85714285714286</c:v>
                </c:pt>
                <c:pt idx="17">
                  <c:v>-5.42857142857143</c:v>
                </c:pt>
                <c:pt idx="18">
                  <c:v>-6.14285714285714</c:v>
                </c:pt>
                <c:pt idx="19">
                  <c:v>-6.71428571428571</c:v>
                </c:pt>
                <c:pt idx="20">
                  <c:v>-7.28571428571429</c:v>
                </c:pt>
                <c:pt idx="21">
                  <c:v>-8.28571428571429</c:v>
                </c:pt>
                <c:pt idx="22">
                  <c:v>-9.28571428571429</c:v>
                </c:pt>
                <c:pt idx="23">
                  <c:v>-10</c:v>
                </c:pt>
                <c:pt idx="24">
                  <c:v>-10.7142857142857</c:v>
                </c:pt>
                <c:pt idx="25">
                  <c:v>-11.2857142857143</c:v>
                </c:pt>
                <c:pt idx="26">
                  <c:v>-12.1428571428571</c:v>
                </c:pt>
                <c:pt idx="27">
                  <c:v>-13</c:v>
                </c:pt>
                <c:pt idx="28">
                  <c:v>-13.8571428571429</c:v>
                </c:pt>
                <c:pt idx="29">
                  <c:v>-14.8571428571429</c:v>
                </c:pt>
                <c:pt idx="30">
                  <c:v>-15.7142857142857</c:v>
                </c:pt>
                <c:pt idx="31">
                  <c:v>-16.4285714285714</c:v>
                </c:pt>
                <c:pt idx="32">
                  <c:v>-17.2857142857143</c:v>
                </c:pt>
                <c:pt idx="33">
                  <c:v>-18</c:v>
                </c:pt>
                <c:pt idx="34">
                  <c:v>-18.8571428571429</c:v>
                </c:pt>
                <c:pt idx="35">
                  <c:v>-19.5714285714286</c:v>
                </c:pt>
                <c:pt idx="36">
                  <c:v>-20.4285714285714</c:v>
                </c:pt>
                <c:pt idx="37">
                  <c:v>-21.1428571428571</c:v>
                </c:pt>
                <c:pt idx="38">
                  <c:v>-22</c:v>
                </c:pt>
                <c:pt idx="39">
                  <c:v>-22.7142857142857</c:v>
                </c:pt>
                <c:pt idx="40">
                  <c:v>-23.5714285714286</c:v>
                </c:pt>
                <c:pt idx="41">
                  <c:v>-24.5714285714286</c:v>
                </c:pt>
                <c:pt idx="42">
                  <c:v>-25.4285714285714</c:v>
                </c:pt>
                <c:pt idx="43">
                  <c:v>-26.2857142857143</c:v>
                </c:pt>
                <c:pt idx="44">
                  <c:v>-27.1428571428571</c:v>
                </c:pt>
                <c:pt idx="45">
                  <c:v>-28.2857142857143</c:v>
                </c:pt>
                <c:pt idx="46">
                  <c:v>-29.1428571428571</c:v>
                </c:pt>
                <c:pt idx="47">
                  <c:v>-29.8571428571429</c:v>
                </c:pt>
                <c:pt idx="48">
                  <c:v>-30.7142857142857</c:v>
                </c:pt>
                <c:pt idx="49">
                  <c:v>-31.4285714285714</c:v>
                </c:pt>
                <c:pt idx="50">
                  <c:v>-32.2857142857143</c:v>
                </c:pt>
                <c:pt idx="51">
                  <c:v>-33</c:v>
                </c:pt>
                <c:pt idx="52">
                  <c:v>-33.8571428571429</c:v>
                </c:pt>
                <c:pt idx="53">
                  <c:v>-34.5714285714286</c:v>
                </c:pt>
                <c:pt idx="54">
                  <c:v>-35.4285714285714</c:v>
                </c:pt>
                <c:pt idx="55">
                  <c:v>-36.1428571428571</c:v>
                </c:pt>
                <c:pt idx="56">
                  <c:v>-37</c:v>
                </c:pt>
                <c:pt idx="57">
                  <c:v>-37.7142857142857</c:v>
                </c:pt>
                <c:pt idx="58">
                  <c:v>-38.5714285714286</c:v>
                </c:pt>
                <c:pt idx="59">
                  <c:v>-39.2857142857143</c:v>
                </c:pt>
                <c:pt idx="60">
                  <c:v>-40.1428571428571</c:v>
                </c:pt>
                <c:pt idx="61">
                  <c:v>-40.8571428571429</c:v>
                </c:pt>
                <c:pt idx="62">
                  <c:v>-41.7142857142857</c:v>
                </c:pt>
                <c:pt idx="63">
                  <c:v>-42.4285714285714</c:v>
                </c:pt>
                <c:pt idx="64">
                  <c:v>-43.2857142857143</c:v>
                </c:pt>
                <c:pt idx="65">
                  <c:v>-44</c:v>
                </c:pt>
                <c:pt idx="66">
                  <c:v>-44.8571428571429</c:v>
                </c:pt>
                <c:pt idx="67">
                  <c:v>-45.5714285714286</c:v>
                </c:pt>
                <c:pt idx="68">
                  <c:v>-46.4285714285714</c:v>
                </c:pt>
                <c:pt idx="69">
                  <c:v>-47.1428571428571</c:v>
                </c:pt>
                <c:pt idx="70">
                  <c:v>-48</c:v>
                </c:pt>
                <c:pt idx="71">
                  <c:v>-48.7142857142857</c:v>
                </c:pt>
                <c:pt idx="72">
                  <c:v>-49.5714285714286</c:v>
                </c:pt>
                <c:pt idx="73">
                  <c:v>-50.2857142857143</c:v>
                </c:pt>
                <c:pt idx="74">
                  <c:v>-51.1428571428571</c:v>
                </c:pt>
                <c:pt idx="75">
                  <c:v>-51.8571428571429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669348"/>
        <c:axId val="22773294"/>
      </c:lineChart>
      <c:catAx>
        <c:axId val="6666934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General" sourceLinked="0"/>
        <c:majorTickMark val="out"/>
        <c:minorTickMark val="out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773294"/>
        <c:crossesAt val="0"/>
        <c:auto val="1"/>
        <c:lblAlgn val="ctr"/>
        <c:lblOffset val="100"/>
        <c:noMultiLvlLbl val="0"/>
      </c:catAx>
      <c:valAx>
        <c:axId val="2277329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669348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287547336649117"/>
          <c:y val="0.84229174582964"/>
          <c:w val="0.28189300060532"/>
          <c:h val="0.06722044388037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ru-RU" sz="1800" spc="-1" strike="noStrike">
                <a:solidFill>
                  <a:srgbClr val="000000"/>
                </a:solidFill>
                <a:latin typeface="Calibri"/>
              </a:rPr>
              <a:t>ППО статистическое</a:t>
            </a:r>
          </a:p>
        </c:rich>
      </c:tx>
      <c:layout>
        <c:manualLayout>
          <c:xMode val="edge"/>
          <c:yMode val="edge"/>
          <c:x val="0.226416058021349"/>
          <c:y val="0.0550629958002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836304203483"/>
          <c:y val="0.0381085705397418"/>
          <c:w val="0.869298738444252"/>
          <c:h val="0.654689687354176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"ППО"</c:f>
              <c:strCache>
                <c:ptCount val="1"/>
                <c:pt idx="0">
                  <c:v>ППО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АРМ!$B$2:$AZ$2</c:f>
              <c:numCache>
                <c:formatCode>General</c:formatCode>
                <c:ptCount val="5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</c:numCache>
            </c:numRef>
          </c:xVal>
          <c:yVal>
            <c:numRef>
              <c:f>АРМ!$B$8:$AZ$8</c:f>
              <c:numCache>
                <c:formatCode>General</c:formatCode>
                <c:ptCount val="51"/>
                <c:pt idx="0">
                  <c:v>0.005</c:v>
                </c:pt>
                <c:pt idx="1">
                  <c:v>0.01</c:v>
                </c:pt>
                <c:pt idx="2">
                  <c:v>0</c:v>
                </c:pt>
                <c:pt idx="3">
                  <c:v>0.005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0.005</c:v>
                </c:pt>
                <c:pt idx="8">
                  <c:v>0.01</c:v>
                </c:pt>
                <c:pt idx="9">
                  <c:v>0.005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0.005</c:v>
                </c:pt>
                <c:pt idx="15">
                  <c:v>0.015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0.005</c:v>
                </c:pt>
                <c:pt idx="21">
                  <c:v>0</c:v>
                </c:pt>
                <c:pt idx="22">
                  <c:v>0.005</c:v>
                </c:pt>
                <c:pt idx="23">
                  <c:v>0</c:v>
                </c:pt>
                <c:pt idx="24">
                  <c:v>0.005</c:v>
                </c:pt>
                <c:pt idx="25">
                  <c:v>0</c:v>
                </c:pt>
                <c:pt idx="26">
                  <c:v>0</c:v>
                </c:pt>
                <c:pt idx="27">
                  <c:v>0.005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0.005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0.015</c:v>
                </c:pt>
                <c:pt idx="44">
                  <c:v>0.01</c:v>
                </c:pt>
                <c:pt idx="45">
                  <c:v>0</c:v>
                </c:pt>
                <c:pt idx="46">
                  <c:v>0.005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</c:ser>
        <c:axId val="66551724"/>
        <c:axId val="94155790"/>
      </c:scatterChart>
      <c:valAx>
        <c:axId val="66551724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155790"/>
        <c:crossesAt val="0"/>
        <c:crossBetween val="midCat"/>
        <c:majorUnit val="500"/>
      </c:valAx>
      <c:valAx>
        <c:axId val="94155790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55172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39608016081817"/>
          <c:y val="0.881048140587365"/>
          <c:w val="0.0730182014985039"/>
          <c:h val="0.099220375230873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ru-RU" sz="1800" spc="-1" strike="noStrike">
                <a:solidFill>
                  <a:srgbClr val="000000"/>
                </a:solidFill>
                <a:latin typeface="Calibri"/>
              </a:rPr>
              <a:t>ППО прогнозное</a:t>
            </a:r>
          </a:p>
        </c:rich>
      </c:tx>
      <c:layout>
        <c:manualLayout>
          <c:xMode val="edge"/>
          <c:yMode val="edge"/>
          <c:x val="0.221532404603271"/>
          <c:y val="0.071397538015930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912174439734"/>
          <c:y val="0.0380883417813179"/>
          <c:w val="0.861195235210983"/>
          <c:h val="0.610716871832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"ППО"</c:f>
              <c:strCache>
                <c:ptCount val="1"/>
                <c:pt idx="0">
                  <c:v>ППО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0"/>
            <c:dispEq val="1"/>
          </c:trendline>
          <c:xVal>
            <c:numRef>
              <c:f>АРМ!$B$2:$AZ$2</c:f>
              <c:numCache>
                <c:formatCode>General</c:formatCode>
                <c:ptCount val="5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</c:numCache>
            </c:numRef>
          </c:xVal>
          <c:yVal>
            <c:numRef>
              <c:f>АРМ!$B$8:$K$8</c:f>
              <c:numCache>
                <c:formatCode>General</c:formatCode>
                <c:ptCount val="10"/>
                <c:pt idx="0">
                  <c:v>0.005</c:v>
                </c:pt>
                <c:pt idx="1">
                  <c:v>0.01</c:v>
                </c:pt>
                <c:pt idx="2">
                  <c:v>0</c:v>
                </c:pt>
                <c:pt idx="3">
                  <c:v>0.005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0.005</c:v>
                </c:pt>
                <c:pt idx="8">
                  <c:v>0.01</c:v>
                </c:pt>
                <c:pt idx="9">
                  <c:v>0.005</c:v>
                </c:pt>
              </c:numCache>
            </c:numRef>
          </c:yVal>
          <c:smooth val="0"/>
        </c:ser>
        <c:axId val="6290820"/>
        <c:axId val="59275446"/>
      </c:scatterChart>
      <c:valAx>
        <c:axId val="6290820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275446"/>
        <c:crossesAt val="0"/>
        <c:crossBetween val="midCat"/>
        <c:majorUnit val="500"/>
      </c:valAx>
      <c:valAx>
        <c:axId val="59275446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9082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455931925116"/>
          <c:y val="0.842412105894171"/>
          <c:w val="0.62104354704967"/>
          <c:h val="0.09418834991305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ru-RU" sz="1800" spc="-1" strike="noStrike">
                <a:solidFill>
                  <a:srgbClr val="000000"/>
                </a:solidFill>
                <a:latin typeface="Calibri"/>
              </a:rPr>
              <a:t>ВБР</a:t>
            </a:r>
          </a:p>
        </c:rich>
      </c:tx>
      <c:layout>
        <c:manualLayout>
          <c:xMode val="edge"/>
          <c:yMode val="edge"/>
          <c:x val="0.221532404603271"/>
          <c:y val="0.071397538015930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912174439734"/>
          <c:y val="0.0380883417813179"/>
          <c:w val="0.861195235210983"/>
          <c:h val="0.610716871832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"ВБР"</c:f>
              <c:strCache>
                <c:ptCount val="1"/>
                <c:pt idx="0">
                  <c:v>ВБР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0"/>
            <c:dispEq val="1"/>
          </c:trendline>
          <c:xVal>
            <c:numRef>
              <c:f>АРМ!$B$2:$AZ$2</c:f>
              <c:numCache>
                <c:formatCode>General</c:formatCode>
                <c:ptCount val="5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</c:numCache>
            </c:numRef>
          </c:xVal>
          <c:yVal>
            <c:numRef>
              <c:f>АРМ!$B$15:$AZ$15</c:f>
              <c:numCache>
                <c:formatCode>General</c:formatCode>
                <c:ptCount val="51"/>
                <c:pt idx="0">
                  <c:v>0.857142857142857</c:v>
                </c:pt>
                <c:pt idx="1">
                  <c:v>0.571428571428571</c:v>
                </c:pt>
                <c:pt idx="2">
                  <c:v>0.571428571428571</c:v>
                </c:pt>
                <c:pt idx="3">
                  <c:v>0.428571428571429</c:v>
                </c:pt>
                <c:pt idx="4">
                  <c:v>0.428571428571429</c:v>
                </c:pt>
                <c:pt idx="5">
                  <c:v>0.142857142857143</c:v>
                </c:pt>
                <c:pt idx="6">
                  <c:v>-0.142857142857143</c:v>
                </c:pt>
                <c:pt idx="7">
                  <c:v>-0.285714285714286</c:v>
                </c:pt>
                <c:pt idx="8">
                  <c:v>-0.571428571428571</c:v>
                </c:pt>
                <c:pt idx="9">
                  <c:v>-0.714285714285714</c:v>
                </c:pt>
                <c:pt idx="10">
                  <c:v>-0.714285714285714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-1.14285714285714</c:v>
                </c:pt>
                <c:pt idx="15">
                  <c:v>-1.57142857142857</c:v>
                </c:pt>
                <c:pt idx="16">
                  <c:v>-1.57142857142857</c:v>
                </c:pt>
                <c:pt idx="17">
                  <c:v>-1.85714285714286</c:v>
                </c:pt>
                <c:pt idx="18">
                  <c:v>-1.85714285714286</c:v>
                </c:pt>
                <c:pt idx="19">
                  <c:v>-2.14285714285714</c:v>
                </c:pt>
                <c:pt idx="20">
                  <c:v>-2.28571428571429</c:v>
                </c:pt>
                <c:pt idx="21">
                  <c:v>-2.28571428571429</c:v>
                </c:pt>
                <c:pt idx="22">
                  <c:v>-2.42857142857143</c:v>
                </c:pt>
                <c:pt idx="23">
                  <c:v>-2.42857142857143</c:v>
                </c:pt>
                <c:pt idx="24">
                  <c:v>-2.57142857142857</c:v>
                </c:pt>
                <c:pt idx="25">
                  <c:v>-2.57142857142857</c:v>
                </c:pt>
                <c:pt idx="26">
                  <c:v>-2.57142857142857</c:v>
                </c:pt>
                <c:pt idx="27">
                  <c:v>-2.71428571428571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-3.14285714285714</c:v>
                </c:pt>
                <c:pt idx="32">
                  <c:v>-3.14285714285714</c:v>
                </c:pt>
                <c:pt idx="33">
                  <c:v>-3.14285714285714</c:v>
                </c:pt>
                <c:pt idx="34">
                  <c:v>-3.14285714285714</c:v>
                </c:pt>
                <c:pt idx="35">
                  <c:v>-3.42857142857143</c:v>
                </c:pt>
                <c:pt idx="36">
                  <c:v>-3.71428571428571</c:v>
                </c:pt>
                <c:pt idx="37">
                  <c:v>-3.71428571428571</c:v>
                </c:pt>
                <c:pt idx="38">
                  <c:v>-3.71428571428571</c:v>
                </c:pt>
                <c:pt idx="39">
                  <c:v>-3.71428571428571</c:v>
                </c:pt>
                <c:pt idx="40">
                  <c:v>-3.71428571428571</c:v>
                </c:pt>
                <c:pt idx="41">
                  <c:v>-3.71428571428571</c:v>
                </c:pt>
                <c:pt idx="42">
                  <c:v>-4</c:v>
                </c:pt>
                <c:pt idx="43">
                  <c:v>-4.42857142857143</c:v>
                </c:pt>
                <c:pt idx="44">
                  <c:v>-4.71428571428571</c:v>
                </c:pt>
                <c:pt idx="45">
                  <c:v>-4.71428571428571</c:v>
                </c:pt>
                <c:pt idx="46">
                  <c:v>-4.85714285714286</c:v>
                </c:pt>
                <c:pt idx="47">
                  <c:v>-4.85714285714286</c:v>
                </c:pt>
                <c:pt idx="48">
                  <c:v>-4.85714285714286</c:v>
                </c:pt>
                <c:pt idx="49">
                  <c:v>-4.85714285714286</c:v>
                </c:pt>
                <c:pt idx="50">
                  <c:v>-4.85714285714286</c:v>
                </c:pt>
              </c:numCache>
            </c:numRef>
          </c:yVal>
          <c:smooth val="0"/>
        </c:ser>
        <c:axId val="80837358"/>
        <c:axId val="82489725"/>
      </c:scatterChart>
      <c:valAx>
        <c:axId val="80837358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489725"/>
        <c:crossesAt val="0"/>
        <c:crossBetween val="midCat"/>
        <c:majorUnit val="500"/>
      </c:valAx>
      <c:valAx>
        <c:axId val="82489725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83735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455931925116"/>
          <c:y val="0.842412105894171"/>
          <c:w val="0.62104354704967"/>
          <c:h val="0.09418834991305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0" sz="1800" spc="-1" strike="noStrike">
                <a:solidFill>
                  <a:srgbClr val="000000"/>
                </a:solidFill>
                <a:latin typeface="Calibri"/>
              </a:rPr>
              <a:t>Параметр потока отказов</a:t>
            </a:r>
          </a:p>
        </c:rich>
      </c:tx>
      <c:layout>
        <c:manualLayout>
          <c:xMode val="edge"/>
          <c:yMode val="edge"/>
          <c:x val="0.237382140876317"/>
          <c:y val="0.032955404383975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4973024756719"/>
          <c:y val="0.0380952380952381"/>
          <c:w val="0.867291887258609"/>
          <c:h val="0.616326530612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"Параметр потока отказов"</c:f>
              <c:strCache>
                <c:ptCount val="1"/>
                <c:pt idx="0">
                  <c:v>Параметр потока отказов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10000"/>
            <c:backward val="0"/>
            <c:dispRSqr val="1"/>
            <c:dispEq val="1"/>
          </c:trendline>
          <c:xVal>
            <c:numRef>
              <c:f>МОИ!$B$2:$K$2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МОИ!$B$8:$K$8</c:f>
              <c:numCache>
                <c:formatCode>General</c:formatCode>
                <c:ptCount val="10"/>
                <c:pt idx="0">
                  <c:v>0.005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axId val="14067974"/>
        <c:axId val="57640145"/>
      </c:scatterChart>
      <c:valAx>
        <c:axId val="14067974"/>
        <c:scaling>
          <c:orientation val="minMax"/>
          <c:max val="9500"/>
        </c:scaling>
        <c:delete val="0"/>
        <c:axPos val="b"/>
        <c:majorGridlines>
          <c:spPr>
            <a:ln w="9360">
              <a:solidFill>
                <a:srgbClr val="000000">
                  <a:alpha val="26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640145"/>
        <c:crossesAt val="0"/>
        <c:crossBetween val="midCat"/>
        <c:majorUnit val="500"/>
      </c:valAx>
      <c:valAx>
        <c:axId val="57640145"/>
        <c:scaling>
          <c:orientation val="minMax"/>
          <c:max val="0.03"/>
          <c:min val="0"/>
        </c:scaling>
        <c:delete val="0"/>
        <c:axPos val="l"/>
        <c:majorGridlines>
          <c:spPr>
            <a:ln w="9360">
              <a:solidFill>
                <a:srgbClr val="000000">
                  <a:alpha val="24000"/>
                </a:srgbClr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06797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936880080913277"/>
          <c:y val="0.827048818897638"/>
          <c:w val="0.794863174837745"/>
          <c:h val="0.11376881889763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
</Relationships>
</file>

<file path=xl/drawings/_rels/drawing28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
</Relationships>
</file>

<file path=xl/drawings/_rels/drawing31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
</Relationships>
</file>

<file path=xl/drawings/_rels/drawing34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
</Relationships>
</file>

<file path=xl/drawings/_rels/drawing37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_rels/drawing40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
</Relationships>
</file>

<file path=xl/drawings/_rels/drawing43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
</Relationships>
</file>

<file path=xl/drawings/_rels/drawing46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48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
</Relationships>
</file>

<file path=xl/drawings/_rels/drawing51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
</Relationships>
</file>

<file path=xl/drawings/_rels/drawing54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
</Relationships>
</file>

<file path=xl/drawings/_rels/drawing58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Relationship Id="rId6" Type="http://schemas.openxmlformats.org/officeDocument/2006/relationships/chart" Target="../charts/chart4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612000</xdr:colOff>
      <xdr:row>39</xdr:row>
      <xdr:rowOff>94680</xdr:rowOff>
    </xdr:from>
    <xdr:to>
      <xdr:col>27</xdr:col>
      <xdr:colOff>597240</xdr:colOff>
      <xdr:row>54</xdr:row>
      <xdr:rowOff>16560</xdr:rowOff>
    </xdr:to>
    <xdr:graphicFrame>
      <xdr:nvGraphicFramePr>
        <xdr:cNvPr id="0" name="Диаграмма 9"/>
        <xdr:cNvGraphicFramePr/>
      </xdr:nvGraphicFramePr>
      <xdr:xfrm>
        <a:off x="11134440" y="14352840"/>
        <a:ext cx="11158200" cy="277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614160</xdr:colOff>
      <xdr:row>20</xdr:row>
      <xdr:rowOff>0</xdr:rowOff>
    </xdr:from>
    <xdr:to>
      <xdr:col>28</xdr:col>
      <xdr:colOff>232920</xdr:colOff>
      <xdr:row>34</xdr:row>
      <xdr:rowOff>100800</xdr:rowOff>
    </xdr:to>
    <xdr:graphicFrame>
      <xdr:nvGraphicFramePr>
        <xdr:cNvPr id="3" name="Диаграмма 10"/>
        <xdr:cNvGraphicFramePr/>
      </xdr:nvGraphicFramePr>
      <xdr:xfrm>
        <a:off x="14057280" y="10654200"/>
        <a:ext cx="8558640" cy="275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415080</xdr:colOff>
      <xdr:row>32</xdr:row>
      <xdr:rowOff>21600</xdr:rowOff>
    </xdr:from>
    <xdr:to>
      <xdr:col>14</xdr:col>
      <xdr:colOff>516240</xdr:colOff>
      <xdr:row>34</xdr:row>
      <xdr:rowOff>42120</xdr:rowOff>
    </xdr:to>
    <xdr:sp>
      <xdr:nvSpPr>
        <xdr:cNvPr id="6" name="TextBox 11"/>
        <xdr:cNvSpPr/>
      </xdr:nvSpPr>
      <xdr:spPr>
        <a:xfrm>
          <a:off x="415080" y="12946320"/>
          <a:ext cx="12856320" cy="401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𝑆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^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2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 (</a:t>
          </a:r>
          <a:r>
            <a:rPr b="0" lang="el-GR" sz="1800" spc="-1" strike="noStrike">
              <a:solidFill>
                <a:schemeClr val="dk1"/>
              </a:solidFill>
              <a:latin typeface="Cambria Math"/>
            </a:rPr>
            <a:t>ω)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=𝐼/(𝐼−1)∗𝐷(</a:t>
          </a:r>
          <a:r>
            <a:rPr b="0" lang="el-GR" sz="1800" spc="-1" strike="noStrike">
              <a:solidFill>
                <a:schemeClr val="dk1"/>
              </a:solidFill>
              <a:latin typeface="Cambria Math"/>
            </a:rPr>
            <a:t>ω)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=𝐼/(𝐼−1)∗(∑_(𝑖=1)^𝑘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▒</a:t>
          </a:r>
          <a:r>
            <a:rPr b="0" lang="zh-CN" sz="1800" spc="-1" strike="noStrike">
              <a:solidFill>
                <a:schemeClr val="dk1"/>
              </a:solidFill>
              <a:latin typeface="Cambria Math"/>
            </a:rPr>
            <a:t>〖𝑖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(</a:t>
          </a:r>
          <a:r>
            <a:rPr b="0" lang="el-GR" sz="1800" spc="-1" strike="noStrike">
              <a:solidFill>
                <a:schemeClr val="dk1"/>
              </a:solidFill>
              <a:latin typeface="Cambria Math"/>
            </a:rPr>
            <a:t>ω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_𝑖−(</a:t>
          </a:r>
          <a:r>
            <a:rPr b="0" lang="el-GR" sz="1800" spc="-1" strike="noStrike">
              <a:solidFill>
                <a:schemeClr val="dk1"/>
              </a:solidFill>
              <a:latin typeface="Cambria Math"/>
            </a:rPr>
            <a:t>ω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_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в 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) ̅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 )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^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2 </a:t>
          </a:r>
          <a:r>
            <a:rPr b="0" lang="zh-CN" sz="1800" spc="-1" strike="noStrike">
              <a:solidFill>
                <a:schemeClr val="dk1"/>
              </a:solidFill>
              <a:latin typeface="Cambria Math"/>
            </a:rPr>
            <a:t>〗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)/𝐼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=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(∑_(𝑖=1)^𝑘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▒</a:t>
          </a:r>
          <a:r>
            <a:rPr b="0" lang="zh-CN" sz="1800" spc="-1" strike="noStrike">
              <a:solidFill>
                <a:schemeClr val="dk1"/>
              </a:solidFill>
              <a:latin typeface="Cambria Math"/>
            </a:rPr>
            <a:t>〖𝑖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(</a:t>
          </a:r>
          <a:r>
            <a:rPr b="0" lang="el-GR" sz="1800" spc="-1" strike="noStrike">
              <a:solidFill>
                <a:schemeClr val="dk1"/>
              </a:solidFill>
              <a:latin typeface="Cambria Math"/>
            </a:rPr>
            <a:t>ω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_𝑖−(</a:t>
          </a:r>
          <a:r>
            <a:rPr b="0" lang="el-GR" sz="1800" spc="-1" strike="noStrike">
              <a:solidFill>
                <a:schemeClr val="dk1"/>
              </a:solidFill>
              <a:latin typeface="Cambria Math"/>
            </a:rPr>
            <a:t>ω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_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в 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) ̅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 )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^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2 </a:t>
          </a:r>
          <a:r>
            <a:rPr b="0" lang="zh-CN" sz="1800" spc="-1" strike="noStrike">
              <a:solidFill>
                <a:schemeClr val="dk1"/>
              </a:solidFill>
              <a:latin typeface="Cambria Math"/>
            </a:rPr>
            <a:t>〗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)/(𝐼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−1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)</a:t>
          </a:r>
          <a:r>
            <a:rPr b="0" lang="ru-RU" sz="1800" spc="-1" strike="noStrike">
              <a:solidFill>
                <a:schemeClr val="dk1"/>
              </a:solidFill>
              <a:latin typeface="Calibri"/>
            </a:rPr>
            <a:t>;</a:t>
          </a:r>
          <a:endParaRPr b="0" lang="ru-RU" sz="1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385920</xdr:colOff>
      <xdr:row>35</xdr:row>
      <xdr:rowOff>32040</xdr:rowOff>
    </xdr:from>
    <xdr:to>
      <xdr:col>17</xdr:col>
      <xdr:colOff>261000</xdr:colOff>
      <xdr:row>37</xdr:row>
      <xdr:rowOff>52920</xdr:rowOff>
    </xdr:to>
    <xdr:sp>
      <xdr:nvSpPr>
        <xdr:cNvPr id="7" name="TextBox 12"/>
        <xdr:cNvSpPr/>
      </xdr:nvSpPr>
      <xdr:spPr>
        <a:xfrm>
          <a:off x="385920" y="13528440"/>
          <a:ext cx="14693400" cy="401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defTabSz="914400"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𝑆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^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2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 (</a:t>
          </a:r>
          <a:r>
            <a:rPr b="0" lang="el-GR" sz="1800" spc="-1" strike="noStrike">
              <a:solidFill>
                <a:schemeClr val="dk1"/>
              </a:solidFill>
              <a:latin typeface="Cambria Math"/>
            </a:rPr>
            <a:t>ω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_пр )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=𝐼/(𝐼−1)∗𝐷_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в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 (</a:t>
          </a:r>
          <a:r>
            <a:rPr b="0" lang="el-GR" sz="1800" spc="-1" strike="noStrike">
              <a:solidFill>
                <a:schemeClr val="dk1"/>
              </a:solidFill>
              <a:latin typeface="Cambria Math"/>
            </a:rPr>
            <a:t>ω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_пр )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=𝐼/(𝐼−1)∗(∑_(𝑖=1)^𝑘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▒</a:t>
          </a:r>
          <a:r>
            <a:rPr b="0" lang="zh-CN" sz="1800" spc="-1" strike="noStrike">
              <a:solidFill>
                <a:schemeClr val="dk1"/>
              </a:solidFill>
              <a:latin typeface="Cambria Math"/>
            </a:rPr>
            <a:t>〖𝑖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(𝑦_𝑖−(𝑦_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в 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) ̅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 )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^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2 </a:t>
          </a:r>
          <a:r>
            <a:rPr b="0" lang="zh-CN" sz="1800" spc="-1" strike="noStrike">
              <a:solidFill>
                <a:schemeClr val="dk1"/>
              </a:solidFill>
              <a:latin typeface="Cambria Math"/>
            </a:rPr>
            <a:t>〗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)/𝐼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=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(∑_(𝑖=1)^𝑘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▒</a:t>
          </a:r>
          <a:r>
            <a:rPr b="0" lang="zh-CN" sz="1800" spc="-1" strike="noStrike">
              <a:solidFill>
                <a:schemeClr val="dk1"/>
              </a:solidFill>
              <a:latin typeface="Cambria Math"/>
            </a:rPr>
            <a:t>〖𝑖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(𝑦_𝑖−(𝑦_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в 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) ̅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 )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^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2 </a:t>
          </a:r>
          <a:r>
            <a:rPr b="0" lang="zh-CN" sz="1800" spc="-1" strike="noStrike">
              <a:solidFill>
                <a:schemeClr val="dk1"/>
              </a:solidFill>
              <a:latin typeface="Cambria Math"/>
            </a:rPr>
            <a:t>〗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)/(𝐼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−1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)</a:t>
          </a:r>
          <a:r>
            <a:rPr b="0" lang="ru-RU" sz="1800" spc="-1" strike="noStrike">
              <a:solidFill>
                <a:schemeClr val="dk1"/>
              </a:solidFill>
              <a:latin typeface="Calibri"/>
            </a:rPr>
            <a:t> 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";</a:t>
          </a:r>
          <a:r>
            <a:rPr b="0" lang="ru-RU" sz="1800" spc="-1" strike="noStrike">
              <a:solidFill>
                <a:schemeClr val="dk1"/>
              </a:solidFill>
              <a:latin typeface="Calibri"/>
            </a:rPr>
            <a:t>"</a:t>
          </a:r>
          <a:endParaRPr b="0" lang="ru-RU" sz="1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459360</xdr:colOff>
      <xdr:row>22</xdr:row>
      <xdr:rowOff>128520</xdr:rowOff>
    </xdr:from>
    <xdr:to>
      <xdr:col>3</xdr:col>
      <xdr:colOff>756720</xdr:colOff>
      <xdr:row>24</xdr:row>
      <xdr:rowOff>65880</xdr:rowOff>
    </xdr:to>
    <xdr:sp>
      <xdr:nvSpPr>
        <xdr:cNvPr id="8" name="TextBox 1"/>
        <xdr:cNvSpPr/>
      </xdr:nvSpPr>
      <xdr:spPr>
        <a:xfrm>
          <a:off x="459360" y="11148480"/>
          <a:ext cx="343620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𝐹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_набл=(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𝑆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^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2 (</a:t>
          </a:r>
          <a:r>
            <a:rPr b="0" lang="el-GR" sz="1800" spc="-1" strike="noStrike">
              <a:solidFill>
                <a:schemeClr val="dk1"/>
              </a:solidFill>
              <a:latin typeface="Cambria Math"/>
            </a:rPr>
            <a:t>ω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)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)/(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𝑆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^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2 (</a:t>
          </a:r>
          <a:r>
            <a:rPr b="0" lang="el-GR" sz="1800" spc="-1" strike="noStrike">
              <a:solidFill>
                <a:schemeClr val="dk1"/>
              </a:solidFill>
              <a:latin typeface="Cambria Math"/>
            </a:rPr>
            <a:t>ω_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пр</a:t>
          </a:r>
          <a:r>
            <a:rPr b="0" lang="en-US" sz="1800" spc="-1" strike="noStrike">
              <a:solidFill>
                <a:schemeClr val="dk1"/>
              </a:solidFill>
              <a:latin typeface="Cambria Math"/>
            </a:rPr>
            <a:t>)</a:t>
          </a: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)</a:t>
          </a:r>
          <a:endParaRPr b="0" lang="ru-RU" sz="1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445680</xdr:colOff>
      <xdr:row>25</xdr:row>
      <xdr:rowOff>35640</xdr:rowOff>
    </xdr:from>
    <xdr:to>
      <xdr:col>6</xdr:col>
      <xdr:colOff>73440</xdr:colOff>
      <xdr:row>27</xdr:row>
      <xdr:rowOff>77400</xdr:rowOff>
    </xdr:to>
    <xdr:sp>
      <xdr:nvSpPr>
        <xdr:cNvPr id="9" name="TextBox 13"/>
        <xdr:cNvSpPr/>
      </xdr:nvSpPr>
      <xdr:spPr>
        <a:xfrm>
          <a:off x="445680" y="11626920"/>
          <a:ext cx="5681160" cy="422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800" spc="-1" strike="noStrike">
              <a:solidFill>
                <a:schemeClr val="dk1"/>
              </a:solidFill>
              <a:latin typeface="Calibri"/>
            </a:rPr>
            <a:t>U</a:t>
          </a:r>
          <a:r>
            <a:rPr b="0" lang="ru-RU" sz="1800" spc="-1" strike="noStrike">
              <a:solidFill>
                <a:schemeClr val="dk1"/>
              </a:solidFill>
              <a:latin typeface="Cambria Math"/>
              <a:ea typeface="Cambria Math"/>
            </a:rPr>
            <a:t>≥</a:t>
          </a:r>
          <a:r>
            <a:rPr b="0" lang="en-US" sz="1800" spc="-1" strike="noStrike">
              <a:solidFill>
                <a:schemeClr val="dk1"/>
              </a:solidFill>
              <a:latin typeface="Cambria Math"/>
              <a:ea typeface="Cambria Math"/>
            </a:rPr>
            <a:t>ln⁡</a:t>
          </a:r>
          <a:r>
            <a:rPr b="0" lang="zh-CN" sz="1800" spc="-1" strike="noStrike">
              <a:solidFill>
                <a:schemeClr val="dk1"/>
              </a:solidFill>
              <a:latin typeface="Cambria Math"/>
              <a:ea typeface="Cambria Math"/>
            </a:rPr>
            <a:t>〖</a:t>
          </a:r>
          <a:r>
            <a:rPr b="0" lang="en-US" sz="1800" spc="-1" strike="noStrike">
              <a:solidFill>
                <a:schemeClr val="dk1"/>
              </a:solidFill>
              <a:latin typeface="Cambria Math"/>
              <a:ea typeface="Cambria Math"/>
            </a:rPr>
            <a:t>(1−𝑝)</a:t>
          </a:r>
          <a:r>
            <a:rPr b="0" lang="zh-CN" sz="1800" spc="-1" strike="noStrike">
              <a:solidFill>
                <a:schemeClr val="dk1"/>
              </a:solidFill>
              <a:latin typeface="Cambria Math"/>
              <a:ea typeface="Cambria Math"/>
            </a:rPr>
            <a:t>〗</a:t>
          </a:r>
          <a:r>
            <a:rPr b="0" lang="ru-RU" sz="1800" spc="-1" strike="noStrike">
              <a:solidFill>
                <a:schemeClr val="dk1"/>
              </a:solidFill>
              <a:latin typeface="Cambria Math"/>
              <a:ea typeface="Cambria Math"/>
            </a:rPr>
            <a:t>/(</a:t>
          </a:r>
          <a:r>
            <a:rPr b="0" lang="en-US" sz="1800" spc="-1" strike="noStrike">
              <a:solidFill>
                <a:schemeClr val="dk1"/>
              </a:solidFill>
              <a:latin typeface="Cambria Math"/>
              <a:ea typeface="Cambria Math"/>
            </a:rPr>
            <a:t>2</a:t>
          </a:r>
          <a:r>
            <a:rPr b="0" lang="zh-CN" sz="1800" spc="-1" strike="noStrike">
              <a:solidFill>
                <a:schemeClr val="dk1"/>
              </a:solidFill>
              <a:latin typeface="Cambria Math"/>
              <a:ea typeface="Cambria Math"/>
            </a:rPr>
            <a:t>〖</a:t>
          </a:r>
          <a:r>
            <a:rPr b="0" lang="en-US" sz="1800" spc="-1" strike="noStrike">
              <a:solidFill>
                <a:schemeClr val="dk1"/>
              </a:solidFill>
              <a:latin typeface="Cambria Math"/>
              <a:ea typeface="Cambria Math"/>
            </a:rPr>
            <a:t>(1−</a:t>
          </a:r>
          <a:r>
            <a:rPr b="0" lang="el-GR" sz="1800" spc="-1" strike="noStrike">
              <a:solidFill>
                <a:schemeClr val="dk1"/>
              </a:solidFill>
              <a:latin typeface="Cambria Math"/>
              <a:ea typeface="Cambria Math"/>
            </a:rPr>
            <a:t>ω</a:t>
          </a:r>
          <a:r>
            <a:rPr b="0" lang="ru-RU" sz="1800" spc="-1" strike="noStrike">
              <a:solidFill>
                <a:schemeClr val="dk1"/>
              </a:solidFill>
              <a:latin typeface="Cambria Math"/>
              <a:ea typeface="Cambria Math"/>
            </a:rPr>
            <a:t>_Д</a:t>
          </a:r>
          <a:r>
            <a:rPr b="0" lang="en-US" sz="1800" spc="-1" strike="noStrike">
              <a:solidFill>
                <a:schemeClr val="dk1"/>
              </a:solidFill>
              <a:latin typeface="Cambria Math"/>
              <a:ea typeface="Cambria Math"/>
            </a:rPr>
            <a:t>)</a:t>
          </a:r>
          <a:r>
            <a:rPr b="0" lang="zh-CN" sz="1800" spc="-1" strike="noStrike">
              <a:solidFill>
                <a:schemeClr val="dk1"/>
              </a:solidFill>
              <a:latin typeface="Cambria Math"/>
              <a:ea typeface="Cambria Math"/>
            </a:rPr>
            <a:t>〗</a:t>
          </a:r>
          <a:r>
            <a:rPr b="0" lang="en-US" sz="1800" spc="-1" strike="noStrike">
              <a:solidFill>
                <a:schemeClr val="dk1"/>
              </a:solidFill>
              <a:latin typeface="Cambria Math"/>
              <a:ea typeface="Cambria Math"/>
            </a:rPr>
            <a:t>^2 </a:t>
          </a:r>
          <a:r>
            <a:rPr b="0" lang="ru-RU" sz="1800" spc="-1" strike="noStrike">
              <a:solidFill>
                <a:schemeClr val="dk1"/>
              </a:solidFill>
              <a:latin typeface="Cambria Math"/>
              <a:ea typeface="Cambria Math"/>
            </a:rPr>
            <a:t>)</a:t>
          </a:r>
          <a:r>
            <a:rPr b="0" lang="ru-RU" sz="1800" spc="-1" strike="noStrike">
              <a:solidFill>
                <a:schemeClr val="dk1"/>
              </a:solidFill>
              <a:latin typeface="Calibri"/>
              <a:ea typeface="Cambria Math"/>
            </a:rPr>
            <a:t>;</a:t>
          </a:r>
          <a:endParaRPr b="0" lang="ru-RU" sz="1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429840</xdr:colOff>
      <xdr:row>1</xdr:row>
      <xdr:rowOff>74160</xdr:rowOff>
    </xdr:from>
    <xdr:to>
      <xdr:col>0</xdr:col>
      <xdr:colOff>823680</xdr:colOff>
      <xdr:row>1</xdr:row>
      <xdr:rowOff>354960</xdr:rowOff>
    </xdr:to>
    <xdr:sp>
      <xdr:nvSpPr>
        <xdr:cNvPr id="10" name="TextBox 36"/>
        <xdr:cNvSpPr/>
      </xdr:nvSpPr>
      <xdr:spPr>
        <a:xfrm>
          <a:off x="429840" y="429120"/>
          <a:ext cx="393840" cy="280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100" spc="-1" strike="noStrike">
              <a:solidFill>
                <a:schemeClr val="dk1"/>
              </a:solidFill>
              <a:latin typeface="Calibri"/>
            </a:rPr>
            <a:t>𝜁</a:t>
          </a:r>
          <a:r>
            <a:rPr b="0" lang="el-GR" sz="11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184680</xdr:colOff>
      <xdr:row>12</xdr:row>
      <xdr:rowOff>135000</xdr:rowOff>
    </xdr:from>
    <xdr:to>
      <xdr:col>0</xdr:col>
      <xdr:colOff>639360</xdr:colOff>
      <xdr:row>12</xdr:row>
      <xdr:rowOff>403200</xdr:rowOff>
    </xdr:to>
    <xdr:sp>
      <xdr:nvSpPr>
        <xdr:cNvPr id="11" name="TextBox 37"/>
        <xdr:cNvSpPr/>
      </xdr:nvSpPr>
      <xdr:spPr>
        <a:xfrm>
          <a:off x="184680" y="5723640"/>
          <a:ext cx="454680" cy="268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400" spc="-1" strike="noStrike">
              <a:solidFill>
                <a:schemeClr val="dk1"/>
              </a:solidFill>
              <a:latin typeface="Cambria Math"/>
            </a:rPr>
            <a:t>𝑟</a:t>
          </a:r>
          <a:r>
            <a:rPr b="0" lang="el-GR" sz="1400" spc="-1" strike="noStrike">
              <a:solidFill>
                <a:schemeClr val="dk1"/>
              </a:solidFill>
              <a:latin typeface="Cambria Math"/>
            </a:rPr>
            <a:t>_</a:t>
          </a:r>
          <a:r>
            <a:rPr b="0" lang="en-US" sz="1400" spc="-1" strike="noStrike">
              <a:solidFill>
                <a:schemeClr val="dk1"/>
              </a:solidFill>
              <a:latin typeface="Cambria Math"/>
            </a:rPr>
            <a:t>1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178200</xdr:colOff>
      <xdr:row>12</xdr:row>
      <xdr:rowOff>456120</xdr:rowOff>
    </xdr:from>
    <xdr:to>
      <xdr:col>0</xdr:col>
      <xdr:colOff>737640</xdr:colOff>
      <xdr:row>12</xdr:row>
      <xdr:rowOff>724320</xdr:rowOff>
    </xdr:to>
    <xdr:sp>
      <xdr:nvSpPr>
        <xdr:cNvPr id="12" name="TextBox 38"/>
        <xdr:cNvSpPr/>
      </xdr:nvSpPr>
      <xdr:spPr>
        <a:xfrm>
          <a:off x="178200" y="6044760"/>
          <a:ext cx="559440" cy="268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400" spc="-1" strike="noStrike">
              <a:solidFill>
                <a:schemeClr val="dk1"/>
              </a:solidFill>
              <a:latin typeface="Cambria Math"/>
            </a:rPr>
            <a:t>𝑟</a:t>
          </a:r>
          <a:r>
            <a:rPr b="0" lang="el-GR" sz="1400" spc="-1" strike="noStrike">
              <a:solidFill>
                <a:schemeClr val="dk1"/>
              </a:solidFill>
              <a:latin typeface="Cambria Math"/>
            </a:rPr>
            <a:t>_</a:t>
          </a:r>
          <a:r>
            <a:rPr b="0" lang="en-US" sz="1400" spc="-1" strike="noStrike">
              <a:solidFill>
                <a:schemeClr val="dk1"/>
              </a:solidFill>
              <a:latin typeface="Cambria Math"/>
            </a:rPr>
            <a:t>2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501840</xdr:colOff>
      <xdr:row>28</xdr:row>
      <xdr:rowOff>105840</xdr:rowOff>
    </xdr:from>
    <xdr:to>
      <xdr:col>5</xdr:col>
      <xdr:colOff>430560</xdr:colOff>
      <xdr:row>30</xdr:row>
      <xdr:rowOff>110160</xdr:rowOff>
    </xdr:to>
    <xdr:sp>
      <xdr:nvSpPr>
        <xdr:cNvPr id="13" name="TextBox 39"/>
        <xdr:cNvSpPr/>
      </xdr:nvSpPr>
      <xdr:spPr>
        <a:xfrm>
          <a:off x="501840" y="12268800"/>
          <a:ext cx="4964760" cy="385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ru-RU" sz="1600" spc="-1" strike="noStrike">
              <a:solidFill>
                <a:schemeClr val="dk1"/>
              </a:solidFill>
              <a:latin typeface="Calibri"/>
            </a:rPr>
            <a:t>𝝎 ̅</a:t>
          </a:r>
          <a:r>
            <a:rPr b="0" lang="ru-RU" sz="1600" spc="-1" strike="noStrike">
              <a:solidFill>
                <a:schemeClr val="dk1"/>
              </a:solidFill>
              <a:latin typeface="Cambria Math"/>
            </a:rPr>
            <a:t>_в</a:t>
          </a:r>
          <a:r>
            <a:rPr b="0" lang="en-US" sz="1600" spc="-1" strike="noStrike">
              <a:solidFill>
                <a:schemeClr val="dk1"/>
              </a:solidFill>
              <a:latin typeface="Cambria Math"/>
              <a:ea typeface="Cambria Math"/>
            </a:rPr>
            <a:t>=(∑24_(𝑖=1)^𝑘▒</a:t>
          </a:r>
          <a:r>
            <a:rPr b="0" lang="zh-CN" sz="1600" spc="-1" strike="noStrike">
              <a:solidFill>
                <a:schemeClr val="dk1"/>
              </a:solidFill>
              <a:latin typeface="Cambria Math"/>
              <a:ea typeface="Cambria Math"/>
            </a:rPr>
            <a:t>〖</a:t>
          </a:r>
          <a:r>
            <a:rPr b="0" lang="ru-RU" sz="1600" spc="-1" strike="noStrike">
              <a:solidFill>
                <a:schemeClr val="dk1"/>
              </a:solidFill>
              <a:latin typeface="Calibri"/>
              <a:ea typeface="Cambria Math"/>
            </a:rPr>
            <a:t>𝝎</a:t>
          </a:r>
          <a:r>
            <a:rPr b="0" lang="ru-RU" sz="1600" spc="-1" strike="noStrike">
              <a:solidFill>
                <a:schemeClr val="dk1"/>
              </a:solidFill>
              <a:latin typeface="Calibri"/>
              <a:ea typeface="Cambria Math"/>
            </a:rPr>
            <a:t>_</a:t>
          </a:r>
          <a:r>
            <a:rPr b="0" lang="en-US" sz="1600" spc="-1" strike="noStrike">
              <a:solidFill>
                <a:schemeClr val="dk1"/>
              </a:solidFill>
              <a:latin typeface="Cambria Math"/>
              <a:ea typeface="Cambria Math"/>
            </a:rPr>
            <a:t>𝑖∗𝑖</a:t>
          </a:r>
          <a:r>
            <a:rPr b="0" lang="zh-CN" sz="1600" spc="-1" strike="noStrike">
              <a:solidFill>
                <a:schemeClr val="dk1"/>
              </a:solidFill>
              <a:latin typeface="Cambria Math"/>
              <a:ea typeface="Cambria Math"/>
            </a:rPr>
            <a:t>〗</a:t>
          </a:r>
          <a:r>
            <a:rPr b="0" lang="en-US" sz="1600" spc="-1" strike="noStrike">
              <a:solidFill>
                <a:schemeClr val="dk1"/>
              </a:solidFill>
              <a:latin typeface="Cambria Math"/>
              <a:ea typeface="Cambria Math"/>
            </a:rPr>
            <a:t>)/(</a:t>
          </a:r>
          <a:r>
            <a:rPr b="0" lang="en-US" sz="1600" spc="-1" strike="noStrike">
              <a:solidFill>
                <a:schemeClr val="dk1"/>
              </a:solidFill>
              <a:latin typeface="Calibri"/>
              <a:ea typeface="Cambria Math"/>
            </a:rPr>
            <a:t>∑_(𝑖=1)^𝑘▒𝑖</a:t>
          </a:r>
          <a:r>
            <a:rPr b="0" lang="en-US" sz="1600" spc="-1" strike="noStrike">
              <a:solidFill>
                <a:schemeClr val="dk1"/>
              </a:solidFill>
              <a:latin typeface="Cambria Math"/>
              <a:ea typeface="Cambria Math"/>
            </a:rPr>
            <a:t>)</a:t>
          </a:r>
          <a:endParaRPr b="0" lang="ru-RU" sz="16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40320</xdr:colOff>
      <xdr:row>49</xdr:row>
      <xdr:rowOff>135000</xdr:rowOff>
    </xdr:from>
    <xdr:to>
      <xdr:col>6</xdr:col>
      <xdr:colOff>995400</xdr:colOff>
      <xdr:row>51</xdr:row>
      <xdr:rowOff>139320</xdr:rowOff>
    </xdr:to>
    <xdr:sp>
      <xdr:nvSpPr>
        <xdr:cNvPr id="14" name="TextBox 40"/>
        <xdr:cNvSpPr/>
      </xdr:nvSpPr>
      <xdr:spPr>
        <a:xfrm>
          <a:off x="1510200" y="16298280"/>
          <a:ext cx="5538600" cy="385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ru-RU" sz="1600" spc="-1" strike="noStrike">
              <a:solidFill>
                <a:schemeClr val="dk1"/>
              </a:solidFill>
              <a:latin typeface="Calibri"/>
            </a:rPr>
            <a:t>𝝎 ̅</a:t>
          </a:r>
          <a:r>
            <a:rPr b="0" lang="ru-RU" sz="1600" spc="-1" strike="noStrike">
              <a:solidFill>
                <a:schemeClr val="dk1"/>
              </a:solidFill>
              <a:latin typeface="Cambria Math"/>
            </a:rPr>
            <a:t>_прв</a:t>
          </a:r>
          <a:r>
            <a:rPr b="0" lang="en-US" sz="1600" spc="-1" strike="noStrike">
              <a:solidFill>
                <a:schemeClr val="dk1"/>
              </a:solidFill>
              <a:latin typeface="Cambria Math"/>
              <a:ea typeface="Cambria Math"/>
            </a:rPr>
            <a:t>=(∑24_(𝑖=1)^𝑘▒</a:t>
          </a:r>
          <a:r>
            <a:rPr b="0" lang="zh-CN" sz="1600" spc="-1" strike="noStrike">
              <a:solidFill>
                <a:schemeClr val="dk1"/>
              </a:solidFill>
              <a:latin typeface="Cambria Math"/>
              <a:ea typeface="Cambria Math"/>
            </a:rPr>
            <a:t>〖</a:t>
          </a:r>
          <a:r>
            <a:rPr b="0" lang="ru-RU" sz="1600" spc="-1" strike="noStrike">
              <a:solidFill>
                <a:schemeClr val="dk1"/>
              </a:solidFill>
              <a:latin typeface="Calibri"/>
              <a:ea typeface="Cambria Math"/>
            </a:rPr>
            <a:t>𝝎</a:t>
          </a:r>
          <a:r>
            <a:rPr b="0" lang="ru-RU" sz="1600" spc="-1" strike="noStrike">
              <a:solidFill>
                <a:schemeClr val="dk1"/>
              </a:solidFill>
              <a:latin typeface="Calibri"/>
              <a:ea typeface="Cambria Math"/>
            </a:rPr>
            <a:t>_</a:t>
          </a:r>
          <a:r>
            <a:rPr b="0" lang="ru-RU" sz="1600" spc="-1" strike="noStrike">
              <a:solidFill>
                <a:schemeClr val="dk1"/>
              </a:solidFill>
              <a:latin typeface="Cambria Math"/>
              <a:ea typeface="Cambria Math"/>
            </a:rPr>
            <a:t>пр</a:t>
          </a:r>
          <a:r>
            <a:rPr b="0" lang="en-US" sz="1600" spc="-1" strike="noStrike">
              <a:solidFill>
                <a:schemeClr val="dk1"/>
              </a:solidFill>
              <a:latin typeface="Cambria Math"/>
              <a:ea typeface="Cambria Math"/>
            </a:rPr>
            <a:t>𝑖∗𝑖</a:t>
          </a:r>
          <a:r>
            <a:rPr b="0" lang="zh-CN" sz="1600" spc="-1" strike="noStrike">
              <a:solidFill>
                <a:schemeClr val="dk1"/>
              </a:solidFill>
              <a:latin typeface="Cambria Math"/>
              <a:ea typeface="Cambria Math"/>
            </a:rPr>
            <a:t>〗</a:t>
          </a:r>
          <a:r>
            <a:rPr b="0" lang="en-US" sz="1600" spc="-1" strike="noStrike">
              <a:solidFill>
                <a:schemeClr val="dk1"/>
              </a:solidFill>
              <a:latin typeface="Cambria Math"/>
              <a:ea typeface="Cambria Math"/>
            </a:rPr>
            <a:t>)/(</a:t>
          </a:r>
          <a:r>
            <a:rPr b="0" lang="en-US" sz="1600" spc="-1" strike="noStrike">
              <a:solidFill>
                <a:schemeClr val="dk1"/>
              </a:solidFill>
              <a:latin typeface="Calibri"/>
              <a:ea typeface="Cambria Math"/>
            </a:rPr>
            <a:t>∑_(𝑖=1)^𝑘▒𝑖</a:t>
          </a:r>
          <a:r>
            <a:rPr b="0" lang="en-US" sz="1600" spc="-1" strike="noStrike">
              <a:solidFill>
                <a:schemeClr val="dk1"/>
              </a:solidFill>
              <a:latin typeface="Cambria Math"/>
              <a:ea typeface="Cambria Math"/>
            </a:rPr>
            <a:t>)</a:t>
          </a:r>
          <a:endParaRPr b="0" lang="ru-RU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54</xdr:row>
      <xdr:rowOff>0</xdr:rowOff>
    </xdr:from>
    <xdr:to>
      <xdr:col>9</xdr:col>
      <xdr:colOff>71280</xdr:colOff>
      <xdr:row>91</xdr:row>
      <xdr:rowOff>46440</xdr:rowOff>
    </xdr:to>
    <xdr:grpSp>
      <xdr:nvGrpSpPr>
        <xdr:cNvPr id="15" name="Группа 42"/>
        <xdr:cNvGrpSpPr/>
      </xdr:nvGrpSpPr>
      <xdr:grpSpPr>
        <a:xfrm>
          <a:off x="1469880" y="17115840"/>
          <a:ext cx="7477920" cy="7094880"/>
          <a:chOff x="1469880" y="17115840"/>
          <a:chExt cx="7477920" cy="7094880"/>
        </a:xfrm>
      </xdr:grpSpPr>
      <xdr:sp>
        <xdr:nvSpPr>
          <xdr:cNvPr id="16" name="TextBox 43"/>
          <xdr:cNvSpPr/>
        </xdr:nvSpPr>
        <xdr:spPr>
          <a:xfrm>
            <a:off x="1469880" y="17722800"/>
            <a:ext cx="742752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7" name="TextBox 44"/>
          <xdr:cNvSpPr/>
        </xdr:nvSpPr>
        <xdr:spPr>
          <a:xfrm>
            <a:off x="1505160" y="20793600"/>
            <a:ext cx="744264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8" name="TextBox 45"/>
          <xdr:cNvSpPr/>
        </xdr:nvSpPr>
        <xdr:spPr>
          <a:xfrm>
            <a:off x="1571040" y="18335520"/>
            <a:ext cx="582012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9" name="TextBox 46"/>
          <xdr:cNvSpPr/>
        </xdr:nvSpPr>
        <xdr:spPr>
          <a:xfrm>
            <a:off x="1531800" y="18843480"/>
            <a:ext cx="609984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0" name="TextBox 47"/>
          <xdr:cNvSpPr/>
        </xdr:nvSpPr>
        <xdr:spPr>
          <a:xfrm>
            <a:off x="1526760" y="19355760"/>
            <a:ext cx="652248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1" name="TextBox 48"/>
          <xdr:cNvSpPr/>
        </xdr:nvSpPr>
        <xdr:spPr>
          <a:xfrm>
            <a:off x="1541880" y="19890360"/>
            <a:ext cx="660852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2" name="TextBox 49"/>
          <xdr:cNvSpPr/>
        </xdr:nvSpPr>
        <xdr:spPr>
          <a:xfrm>
            <a:off x="1550880" y="20341440"/>
            <a:ext cx="3726360" cy="3657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3" name="TextBox 50"/>
          <xdr:cNvSpPr/>
        </xdr:nvSpPr>
        <xdr:spPr>
          <a:xfrm>
            <a:off x="1501560" y="21434400"/>
            <a:ext cx="734544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4" name="TextBox 51"/>
          <xdr:cNvSpPr/>
        </xdr:nvSpPr>
        <xdr:spPr>
          <a:xfrm>
            <a:off x="1486440" y="21944520"/>
            <a:ext cx="643644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5" name="TextBox 52"/>
          <xdr:cNvSpPr/>
        </xdr:nvSpPr>
        <xdr:spPr>
          <a:xfrm>
            <a:off x="1516680" y="22585680"/>
            <a:ext cx="53427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6" name="TextBox 53"/>
          <xdr:cNvSpPr/>
        </xdr:nvSpPr>
        <xdr:spPr>
          <a:xfrm>
            <a:off x="1539360" y="23211720"/>
            <a:ext cx="491508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7" name="TextBox 54"/>
          <xdr:cNvSpPr/>
        </xdr:nvSpPr>
        <xdr:spPr>
          <a:xfrm>
            <a:off x="1564920" y="23844600"/>
            <a:ext cx="726948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8" name="TextBox 55"/>
          <xdr:cNvSpPr/>
        </xdr:nvSpPr>
        <xdr:spPr>
          <a:xfrm>
            <a:off x="1505160" y="17115840"/>
            <a:ext cx="5582160" cy="38448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  <xdr:twoCellAnchor editAs="oneCell">
    <xdr:from>
      <xdr:col>0</xdr:col>
      <xdr:colOff>139680</xdr:colOff>
      <xdr:row>14</xdr:row>
      <xdr:rowOff>63360</xdr:rowOff>
    </xdr:from>
    <xdr:to>
      <xdr:col>0</xdr:col>
      <xdr:colOff>672840</xdr:colOff>
      <xdr:row>14</xdr:row>
      <xdr:rowOff>443880</xdr:rowOff>
    </xdr:to>
    <xdr:sp>
      <xdr:nvSpPr>
        <xdr:cNvPr id="29" name="TextBox 26"/>
        <xdr:cNvSpPr/>
      </xdr:nvSpPr>
      <xdr:spPr>
        <a:xfrm>
          <a:off x="139680" y="6977880"/>
          <a:ext cx="533160" cy="380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ru-RU" sz="1800" spc="-1" strike="noStrike">
              <a:solidFill>
                <a:schemeClr val="dk1"/>
              </a:solidFill>
              <a:latin typeface="Cambria Math"/>
            </a:rPr>
            <a:t>𝜔</a:t>
          </a:r>
          <a:r>
            <a:rPr b="0" lang="ru-RU" sz="1800" spc="-1" strike="noStrike">
              <a:solidFill>
                <a:schemeClr val="dk1"/>
              </a:solidFill>
              <a:latin typeface="Cambria Math"/>
              <a:ea typeface="Cambria Math"/>
            </a:rPr>
            <a:t> ̅</a:t>
          </a:r>
          <a:endParaRPr b="0" lang="ru-RU" sz="18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0.0946900868160711</cdr:x>
      <cdr:y>0.0408399710354815</cdr:y>
    </cdr:from>
    <cdr:to>
      <cdr:x>0.149707248132445</cdr:x>
      <cdr:y>0.177986965966691</cdr:y>
    </cdr:to>
    <cdr:sp>
      <cdr:nvSpPr>
        <cdr:cNvPr id="67" name="TextBox 1"/>
        <cdr:cNvSpPr/>
      </cdr:nvSpPr>
      <cdr:spPr>
        <a:xfrm>
          <a:off x="675360" y="101520"/>
          <a:ext cx="392400" cy="3409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0.900716737330911</cdr:x>
      <cdr:y>0.48254887762491</cdr:y>
    </cdr:from>
    <cdr:to>
      <cdr:x>0.948213204118716</cdr:x>
      <cdr:y>0.628095582910934</cdr:y>
    </cdr:to>
    <cdr:sp>
      <cdr:nvSpPr>
        <cdr:cNvPr id="68" name="TextBox 1"/>
        <cdr:cNvSpPr/>
      </cdr:nvSpPr>
      <cdr:spPr>
        <a:xfrm>
          <a:off x="6424200" y="1199520"/>
          <a:ext cx="338760" cy="3618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11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0.0946900868160711</cdr:x>
      <cdr:y>0.0408399710354815</cdr:y>
    </cdr:from>
    <cdr:to>
      <cdr:x>0.149707248132445</cdr:x>
      <cdr:y>0.177986965966691</cdr:y>
    </cdr:to>
    <cdr:sp>
      <cdr:nvSpPr>
        <cdr:cNvPr id="70" name="TextBox 1"/>
        <cdr:cNvSpPr/>
      </cdr:nvSpPr>
      <cdr:spPr>
        <a:xfrm>
          <a:off x="675360" y="101520"/>
          <a:ext cx="392400" cy="3409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800" spc="-1" strike="noStrike">
              <a:latin typeface="Times New Roman"/>
            </a:rPr>
            <a:t>P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0.900716737330911</cdr:x>
      <cdr:y>0.48254887762491</cdr:y>
    </cdr:from>
    <cdr:to>
      <cdr:x>0.948213204118716</cdr:x>
      <cdr:y>0.628095582910934</cdr:y>
    </cdr:to>
    <cdr:sp>
      <cdr:nvSpPr>
        <cdr:cNvPr id="71" name="TextBox 1"/>
        <cdr:cNvSpPr/>
      </cdr:nvSpPr>
      <cdr:spPr>
        <a:xfrm>
          <a:off x="6424200" y="1199520"/>
          <a:ext cx="338760" cy="3618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209520</xdr:colOff>
      <xdr:row>18</xdr:row>
      <xdr:rowOff>19080</xdr:rowOff>
    </xdr:from>
    <xdr:to>
      <xdr:col>10</xdr:col>
      <xdr:colOff>142560</xdr:colOff>
      <xdr:row>30</xdr:row>
      <xdr:rowOff>114120</xdr:rowOff>
    </xdr:to>
    <xdr:graphicFrame>
      <xdr:nvGraphicFramePr>
        <xdr:cNvPr id="88" name="Диаграмма 2"/>
        <xdr:cNvGraphicFramePr/>
      </xdr:nvGraphicFramePr>
      <xdr:xfrm>
        <a:off x="209520" y="4257720"/>
        <a:ext cx="7139520" cy="238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19</xdr:row>
      <xdr:rowOff>0</xdr:rowOff>
    </xdr:from>
    <xdr:to>
      <xdr:col>21</xdr:col>
      <xdr:colOff>171000</xdr:colOff>
      <xdr:row>31</xdr:row>
      <xdr:rowOff>95040</xdr:rowOff>
    </xdr:to>
    <xdr:graphicFrame>
      <xdr:nvGraphicFramePr>
        <xdr:cNvPr id="91" name="Диаграмма 3"/>
        <xdr:cNvGraphicFramePr/>
      </xdr:nvGraphicFramePr>
      <xdr:xfrm>
        <a:off x="7894440" y="4429080"/>
        <a:ext cx="7048080" cy="238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181080</xdr:colOff>
      <xdr:row>10</xdr:row>
      <xdr:rowOff>0</xdr:rowOff>
    </xdr:from>
    <xdr:to>
      <xdr:col>0</xdr:col>
      <xdr:colOff>637920</xdr:colOff>
      <xdr:row>10</xdr:row>
      <xdr:rowOff>228240</xdr:rowOff>
    </xdr:to>
    <xdr:sp>
      <xdr:nvSpPr>
        <xdr:cNvPr id="94" name="TextBox 4"/>
        <xdr:cNvSpPr/>
      </xdr:nvSpPr>
      <xdr:spPr>
        <a:xfrm>
          <a:off x="181080" y="2276640"/>
          <a:ext cx="456840" cy="22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ru-RU" sz="1600" spc="-1" strike="noStrike">
              <a:solidFill>
                <a:schemeClr val="dk1"/>
              </a:solidFill>
              <a:latin typeface="Cambria Math"/>
            </a:rPr>
            <a:t>𝜔</a:t>
          </a:r>
          <a:r>
            <a:rPr b="0" lang="ru-RU" sz="1600" spc="-1" strike="noStrike">
              <a:solidFill>
                <a:schemeClr val="dk1"/>
              </a:solidFill>
              <a:latin typeface="Cambria Math"/>
              <a:ea typeface="Cambria Math"/>
            </a:rPr>
            <a:t> ̅</a:t>
          </a:r>
          <a:endParaRPr b="0" lang="ru-RU" sz="16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257040</xdr:colOff>
      <xdr:row>0</xdr:row>
      <xdr:rowOff>171360</xdr:rowOff>
    </xdr:from>
    <xdr:to>
      <xdr:col>0</xdr:col>
      <xdr:colOff>628200</xdr:colOff>
      <xdr:row>2</xdr:row>
      <xdr:rowOff>51480</xdr:rowOff>
    </xdr:to>
    <xdr:sp>
      <xdr:nvSpPr>
        <xdr:cNvPr id="95" name="TextBox 27"/>
        <xdr:cNvSpPr/>
      </xdr:nvSpPr>
      <xdr:spPr>
        <a:xfrm>
          <a:off x="257040" y="171360"/>
          <a:ext cx="371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100" spc="-1" strike="noStrike">
              <a:solidFill>
                <a:schemeClr val="dk1"/>
              </a:solidFill>
              <a:latin typeface="Calibri"/>
            </a:rPr>
            <a:t>𝜁</a:t>
          </a:r>
          <a:r>
            <a:rPr b="0" lang="el-GR" sz="11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31</xdr:row>
      <xdr:rowOff>0</xdr:rowOff>
    </xdr:from>
    <xdr:to>
      <xdr:col>11</xdr:col>
      <xdr:colOff>156240</xdr:colOff>
      <xdr:row>69</xdr:row>
      <xdr:rowOff>132480</xdr:rowOff>
    </xdr:to>
    <xdr:grpSp>
      <xdr:nvGrpSpPr>
        <xdr:cNvPr id="96" name="Группа 28"/>
        <xdr:cNvGrpSpPr/>
      </xdr:nvGrpSpPr>
      <xdr:grpSpPr>
        <a:xfrm>
          <a:off x="1017360" y="6715080"/>
          <a:ext cx="7033320" cy="7371360"/>
          <a:chOff x="1017360" y="6715080"/>
          <a:chExt cx="7033320" cy="7371360"/>
        </a:xfrm>
      </xdr:grpSpPr>
      <xdr:sp>
        <xdr:nvSpPr>
          <xdr:cNvPr id="97" name="TextBox 29"/>
          <xdr:cNvSpPr/>
        </xdr:nvSpPr>
        <xdr:spPr>
          <a:xfrm>
            <a:off x="1017360" y="7322040"/>
            <a:ext cx="698580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98" name="TextBox 30"/>
          <xdr:cNvSpPr/>
        </xdr:nvSpPr>
        <xdr:spPr>
          <a:xfrm>
            <a:off x="1050840" y="10392840"/>
            <a:ext cx="699984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99" name="TextBox 31"/>
          <xdr:cNvSpPr/>
        </xdr:nvSpPr>
        <xdr:spPr>
          <a:xfrm>
            <a:off x="1112760" y="7934760"/>
            <a:ext cx="54738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00" name="TextBox 32"/>
          <xdr:cNvSpPr/>
        </xdr:nvSpPr>
        <xdr:spPr>
          <a:xfrm>
            <a:off x="1075680" y="8442720"/>
            <a:ext cx="573696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01" name="TextBox 33"/>
          <xdr:cNvSpPr/>
        </xdr:nvSpPr>
        <xdr:spPr>
          <a:xfrm>
            <a:off x="1071000" y="8955000"/>
            <a:ext cx="6134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02" name="TextBox 34"/>
          <xdr:cNvSpPr/>
        </xdr:nvSpPr>
        <xdr:spPr>
          <a:xfrm>
            <a:off x="1085400" y="9489600"/>
            <a:ext cx="62154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03" name="TextBox 35"/>
          <xdr:cNvSpPr/>
        </xdr:nvSpPr>
        <xdr:spPr>
          <a:xfrm>
            <a:off x="1093680" y="9940680"/>
            <a:ext cx="3504600" cy="3657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04" name="TextBox 36"/>
          <xdr:cNvSpPr/>
        </xdr:nvSpPr>
        <xdr:spPr>
          <a:xfrm>
            <a:off x="1047240" y="11033640"/>
            <a:ext cx="6908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05" name="TextBox 37"/>
          <xdr:cNvSpPr/>
        </xdr:nvSpPr>
        <xdr:spPr>
          <a:xfrm>
            <a:off x="1032840" y="11543760"/>
            <a:ext cx="6053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06" name="TextBox 38"/>
          <xdr:cNvSpPr/>
        </xdr:nvSpPr>
        <xdr:spPr>
          <a:xfrm>
            <a:off x="1061280" y="12184920"/>
            <a:ext cx="502488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07" name="TextBox 39"/>
          <xdr:cNvSpPr/>
        </xdr:nvSpPr>
        <xdr:spPr>
          <a:xfrm>
            <a:off x="1082880" y="12810960"/>
            <a:ext cx="4622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08" name="TextBox 40"/>
          <xdr:cNvSpPr/>
        </xdr:nvSpPr>
        <xdr:spPr>
          <a:xfrm>
            <a:off x="1106640" y="13443840"/>
            <a:ext cx="68367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09" name="TextBox 41"/>
          <xdr:cNvSpPr/>
        </xdr:nvSpPr>
        <xdr:spPr>
          <a:xfrm>
            <a:off x="1050840" y="6715080"/>
            <a:ext cx="524988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</xdr:wsDr>
</file>

<file path=xl/drawings/drawing1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0.0946906670700348</cdr:x>
      <cdr:y>0.0409674981103553</cdr:y>
    </cdr:from>
    <cdr:to>
      <cdr:x>0.149699994957898</cdr:x>
      <cdr:y>0.178080120937264</cdr:y>
    </cdr:to>
    <cdr:sp>
      <cdr:nvSpPr>
        <cdr:cNvPr id="89" name="TextBox 1"/>
        <cdr:cNvSpPr/>
      </cdr:nvSpPr>
      <cdr:spPr>
        <a:xfrm>
          <a:off x="676080" y="97560"/>
          <a:ext cx="392760" cy="3265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0.62869964201079</cdr:x>
      <cdr:y>0.369916855631141</cdr:y>
    </cdr:from>
    <cdr:to>
      <cdr:x>0.668633086270357</cdr:x>
      <cdr:y>0.523809523809524</cdr:y>
    </cdr:to>
    <cdr:sp>
      <cdr:nvSpPr>
        <cdr:cNvPr id="90" name="TextBox 1"/>
        <cdr:cNvSpPr/>
      </cdr:nvSpPr>
      <cdr:spPr>
        <a:xfrm>
          <a:off x="4488840" y="880920"/>
          <a:ext cx="285120" cy="3664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1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0.0977578017263395</cdr:x>
      <cdr:y>0.164928193499622</cdr:y>
    </cdr:from>
    <cdr:to>
      <cdr:x>0.152765718371725</cdr:x>
      <cdr:y>0.302040816326531</cdr:y>
    </cdr:to>
    <cdr:sp>
      <cdr:nvSpPr>
        <cdr:cNvPr id="92" name="TextBox 1"/>
        <cdr:cNvSpPr/>
      </cdr:nvSpPr>
      <cdr:spPr>
        <a:xfrm>
          <a:off x="689040" y="392760"/>
          <a:ext cx="387720" cy="3265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800" spc="-1" strike="noStrike">
              <a:latin typeface="Times New Roman"/>
            </a:rPr>
            <a:t>P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0.890545993155932</cdr:x>
      <cdr:y>0.443990929705215</cdr:y>
    </cdr:from>
    <cdr:to>
      <cdr:x>0.933091577710813</cdr:x>
      <cdr:y>0.591836734693878</cdr:y>
    </cdr:to>
    <cdr:sp>
      <cdr:nvSpPr>
        <cdr:cNvPr id="93" name="TextBox 1"/>
        <cdr:cNvSpPr/>
      </cdr:nvSpPr>
      <cdr:spPr>
        <a:xfrm>
          <a:off x="6276960" y="1057320"/>
          <a:ext cx="299880" cy="3520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333360</xdr:colOff>
      <xdr:row>18</xdr:row>
      <xdr:rowOff>57240</xdr:rowOff>
    </xdr:from>
    <xdr:to>
      <xdr:col>10</xdr:col>
      <xdr:colOff>409320</xdr:colOff>
      <xdr:row>31</xdr:row>
      <xdr:rowOff>171360</xdr:rowOff>
    </xdr:to>
    <xdr:graphicFrame>
      <xdr:nvGraphicFramePr>
        <xdr:cNvPr id="110" name="Диаграмма 1"/>
        <xdr:cNvGraphicFramePr/>
      </xdr:nvGraphicFramePr>
      <xdr:xfrm>
        <a:off x="333360" y="4105440"/>
        <a:ext cx="7111080" cy="259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18</xdr:row>
      <xdr:rowOff>0</xdr:rowOff>
    </xdr:from>
    <xdr:to>
      <xdr:col>21</xdr:col>
      <xdr:colOff>171000</xdr:colOff>
      <xdr:row>31</xdr:row>
      <xdr:rowOff>114120</xdr:rowOff>
    </xdr:to>
    <xdr:graphicFrame>
      <xdr:nvGraphicFramePr>
        <xdr:cNvPr id="113" name="Диаграмма 2"/>
        <xdr:cNvGraphicFramePr/>
      </xdr:nvGraphicFramePr>
      <xdr:xfrm>
        <a:off x="7722720" y="4048200"/>
        <a:ext cx="7048080" cy="259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95400</xdr:colOff>
      <xdr:row>9</xdr:row>
      <xdr:rowOff>228600</xdr:rowOff>
    </xdr:from>
    <xdr:to>
      <xdr:col>0</xdr:col>
      <xdr:colOff>552240</xdr:colOff>
      <xdr:row>10</xdr:row>
      <xdr:rowOff>218880</xdr:rowOff>
    </xdr:to>
    <xdr:sp>
      <xdr:nvSpPr>
        <xdr:cNvPr id="116" name="TextBox 4"/>
        <xdr:cNvSpPr/>
      </xdr:nvSpPr>
      <xdr:spPr>
        <a:xfrm>
          <a:off x="95400" y="2257560"/>
          <a:ext cx="456840" cy="22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ru-RU" sz="1600" spc="-1" strike="noStrike">
              <a:solidFill>
                <a:schemeClr val="dk1"/>
              </a:solidFill>
              <a:latin typeface="Cambria Math"/>
            </a:rPr>
            <a:t>𝜔</a:t>
          </a:r>
          <a:r>
            <a:rPr b="0" lang="ru-RU" sz="1600" spc="-1" strike="noStrike">
              <a:solidFill>
                <a:schemeClr val="dk1"/>
              </a:solidFill>
              <a:latin typeface="Cambria Math"/>
              <a:ea typeface="Cambria Math"/>
            </a:rPr>
            <a:t> ̅</a:t>
          </a:r>
          <a:endParaRPr b="0" lang="ru-RU" sz="16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181080</xdr:colOff>
      <xdr:row>0</xdr:row>
      <xdr:rowOff>162000</xdr:rowOff>
    </xdr:from>
    <xdr:to>
      <xdr:col>0</xdr:col>
      <xdr:colOff>552240</xdr:colOff>
      <xdr:row>2</xdr:row>
      <xdr:rowOff>32400</xdr:rowOff>
    </xdr:to>
    <xdr:sp>
      <xdr:nvSpPr>
        <xdr:cNvPr id="117" name="TextBox 27"/>
        <xdr:cNvSpPr/>
      </xdr:nvSpPr>
      <xdr:spPr>
        <a:xfrm>
          <a:off x="181080" y="162000"/>
          <a:ext cx="371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100" spc="-1" strike="noStrike">
              <a:solidFill>
                <a:schemeClr val="dk1"/>
              </a:solidFill>
              <a:latin typeface="Calibri"/>
            </a:rPr>
            <a:t>𝜁</a:t>
          </a:r>
          <a:r>
            <a:rPr b="0" lang="el-GR" sz="11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33</xdr:row>
      <xdr:rowOff>0</xdr:rowOff>
    </xdr:from>
    <xdr:to>
      <xdr:col>11</xdr:col>
      <xdr:colOff>156600</xdr:colOff>
      <xdr:row>71</xdr:row>
      <xdr:rowOff>132120</xdr:rowOff>
    </xdr:to>
    <xdr:grpSp>
      <xdr:nvGrpSpPr>
        <xdr:cNvPr id="118" name="Группа 28"/>
        <xdr:cNvGrpSpPr/>
      </xdr:nvGrpSpPr>
      <xdr:grpSpPr>
        <a:xfrm>
          <a:off x="846000" y="6905520"/>
          <a:ext cx="7033320" cy="7371360"/>
          <a:chOff x="846000" y="6905520"/>
          <a:chExt cx="7033320" cy="7371360"/>
        </a:xfrm>
      </xdr:grpSpPr>
      <xdr:sp>
        <xdr:nvSpPr>
          <xdr:cNvPr id="119" name="TextBox 29"/>
          <xdr:cNvSpPr/>
        </xdr:nvSpPr>
        <xdr:spPr>
          <a:xfrm>
            <a:off x="846000" y="7512480"/>
            <a:ext cx="698544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20" name="TextBox 30"/>
          <xdr:cNvSpPr/>
        </xdr:nvSpPr>
        <xdr:spPr>
          <a:xfrm>
            <a:off x="879480" y="10583280"/>
            <a:ext cx="699984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21" name="TextBox 31"/>
          <xdr:cNvSpPr/>
        </xdr:nvSpPr>
        <xdr:spPr>
          <a:xfrm>
            <a:off x="941400" y="8125200"/>
            <a:ext cx="547344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22" name="TextBox 32"/>
          <xdr:cNvSpPr/>
        </xdr:nvSpPr>
        <xdr:spPr>
          <a:xfrm>
            <a:off x="904320" y="8633160"/>
            <a:ext cx="57366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23" name="TextBox 33"/>
          <xdr:cNvSpPr/>
        </xdr:nvSpPr>
        <xdr:spPr>
          <a:xfrm>
            <a:off x="899640" y="9145440"/>
            <a:ext cx="613404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24" name="TextBox 34"/>
          <xdr:cNvSpPr/>
        </xdr:nvSpPr>
        <xdr:spPr>
          <a:xfrm>
            <a:off x="913680" y="9680040"/>
            <a:ext cx="621504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25" name="TextBox 35"/>
          <xdr:cNvSpPr/>
        </xdr:nvSpPr>
        <xdr:spPr>
          <a:xfrm>
            <a:off x="922320" y="10131120"/>
            <a:ext cx="3504240" cy="3657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26" name="TextBox 36"/>
          <xdr:cNvSpPr/>
        </xdr:nvSpPr>
        <xdr:spPr>
          <a:xfrm>
            <a:off x="875880" y="11224080"/>
            <a:ext cx="690804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27" name="TextBox 37"/>
          <xdr:cNvSpPr/>
        </xdr:nvSpPr>
        <xdr:spPr>
          <a:xfrm>
            <a:off x="861480" y="11734200"/>
            <a:ext cx="6053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28" name="TextBox 38"/>
          <xdr:cNvSpPr/>
        </xdr:nvSpPr>
        <xdr:spPr>
          <a:xfrm>
            <a:off x="889920" y="12375360"/>
            <a:ext cx="502452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29" name="TextBox 39"/>
          <xdr:cNvSpPr/>
        </xdr:nvSpPr>
        <xdr:spPr>
          <a:xfrm>
            <a:off x="911520" y="13001400"/>
            <a:ext cx="4622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30" name="TextBox 40"/>
          <xdr:cNvSpPr/>
        </xdr:nvSpPr>
        <xdr:spPr>
          <a:xfrm>
            <a:off x="935280" y="13634280"/>
            <a:ext cx="6836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31" name="TextBox 41"/>
          <xdr:cNvSpPr/>
        </xdr:nvSpPr>
        <xdr:spPr>
          <a:xfrm>
            <a:off x="879480" y="6905520"/>
            <a:ext cx="524952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</xdr:wsDr>
</file>

<file path=xl/drawings/drawing1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0.0947149944315076</cdr:x>
      <cdr:y>0.0408503543142976</cdr:y>
    </cdr:from>
    <cdr:to>
      <cdr:x>0.14974182444062</cdr:x>
      <cdr:y>0.177990829512297</cdr:y>
    </cdr:to>
    <cdr:sp>
      <cdr:nvSpPr>
        <cdr:cNvPr id="111" name="TextBox 1"/>
        <cdr:cNvSpPr/>
      </cdr:nvSpPr>
      <cdr:spPr>
        <a:xfrm>
          <a:off x="673560" y="105840"/>
          <a:ext cx="391320" cy="3553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0.889035132125139</cdr:x>
      <cdr:y>0.448659163540364</cdr:y>
    </cdr:from>
    <cdr:to>
      <cdr:x>0.928470183254025</cdr:x>
      <cdr:y>0.59899958315965</cdr:y>
    </cdr:to>
    <cdr:sp>
      <cdr:nvSpPr>
        <cdr:cNvPr id="112" name="TextBox 1"/>
        <cdr:cNvSpPr/>
      </cdr:nvSpPr>
      <cdr:spPr>
        <a:xfrm>
          <a:off x="6322320" y="1162440"/>
          <a:ext cx="280440" cy="3895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17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0.0977578017263395</cdr:x>
      <cdr:y>0</cdr:y>
    </cdr:from>
    <cdr:to>
      <cdr:x>0.152765718371725</cdr:x>
      <cdr:y>0.137140475197999</cdr:y>
    </cdr:to>
    <cdr:sp>
      <cdr:nvSpPr>
        <cdr:cNvPr id="114" name="TextBox 1"/>
        <cdr:cNvSpPr/>
      </cdr:nvSpPr>
      <cdr:spPr>
        <a:xfrm>
          <a:off x="689040" y="0"/>
          <a:ext cx="387720" cy="3553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800" spc="-1" strike="noStrike">
              <a:latin typeface="Times New Roman"/>
            </a:rPr>
            <a:t>P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0.889013739210379</cdr:x>
      <cdr:y>0.448659163540364</cdr:y>
    </cdr:from>
    <cdr:to>
      <cdr:x>0.928494815874151</cdr:x>
      <cdr:y>0.59899958315965</cdr:y>
    </cdr:to>
    <cdr:sp>
      <cdr:nvSpPr>
        <cdr:cNvPr id="115" name="TextBox 1"/>
        <cdr:cNvSpPr/>
      </cdr:nvSpPr>
      <cdr:spPr>
        <a:xfrm>
          <a:off x="6266160" y="1162440"/>
          <a:ext cx="278280" cy="3895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561960</xdr:colOff>
      <xdr:row>18</xdr:row>
      <xdr:rowOff>181080</xdr:rowOff>
    </xdr:from>
    <xdr:to>
      <xdr:col>10</xdr:col>
      <xdr:colOff>561600</xdr:colOff>
      <xdr:row>31</xdr:row>
      <xdr:rowOff>18720</xdr:rowOff>
    </xdr:to>
    <xdr:graphicFrame>
      <xdr:nvGraphicFramePr>
        <xdr:cNvPr id="132" name="Диаграмма 2"/>
        <xdr:cNvGraphicFramePr/>
      </xdr:nvGraphicFramePr>
      <xdr:xfrm>
        <a:off x="561960" y="4695840"/>
        <a:ext cx="728640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19</xdr:row>
      <xdr:rowOff>0</xdr:rowOff>
    </xdr:from>
    <xdr:to>
      <xdr:col>22</xdr:col>
      <xdr:colOff>171000</xdr:colOff>
      <xdr:row>31</xdr:row>
      <xdr:rowOff>28080</xdr:rowOff>
    </xdr:to>
    <xdr:graphicFrame>
      <xdr:nvGraphicFramePr>
        <xdr:cNvPr id="135" name="Диаграмма 3"/>
        <xdr:cNvGraphicFramePr/>
      </xdr:nvGraphicFramePr>
      <xdr:xfrm>
        <a:off x="8661960" y="4705200"/>
        <a:ext cx="704808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171360</xdr:colOff>
      <xdr:row>9</xdr:row>
      <xdr:rowOff>266760</xdr:rowOff>
    </xdr:from>
    <xdr:to>
      <xdr:col>0</xdr:col>
      <xdr:colOff>628200</xdr:colOff>
      <xdr:row>10</xdr:row>
      <xdr:rowOff>209160</xdr:rowOff>
    </xdr:to>
    <xdr:sp>
      <xdr:nvSpPr>
        <xdr:cNvPr id="138" name="TextBox 4"/>
        <xdr:cNvSpPr/>
      </xdr:nvSpPr>
      <xdr:spPr>
        <a:xfrm>
          <a:off x="171360" y="2486160"/>
          <a:ext cx="456840" cy="22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ru-RU" sz="1400" spc="-1" strike="noStrike">
              <a:solidFill>
                <a:schemeClr val="dk1"/>
              </a:solidFill>
              <a:latin typeface="Cambria Math"/>
            </a:rPr>
            <a:t>𝝎</a:t>
          </a:r>
          <a:r>
            <a:rPr b="0" lang="ru-RU" sz="1400" spc="-1" strike="noStrike">
              <a:solidFill>
                <a:schemeClr val="dk1"/>
              </a:solidFill>
              <a:latin typeface="Cambria Math"/>
              <a:ea typeface="Cambria Math"/>
            </a:rPr>
            <a:t> ̅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237960</xdr:colOff>
      <xdr:row>1</xdr:row>
      <xdr:rowOff>9360</xdr:rowOff>
    </xdr:from>
    <xdr:to>
      <xdr:col>0</xdr:col>
      <xdr:colOff>609120</xdr:colOff>
      <xdr:row>2</xdr:row>
      <xdr:rowOff>23040</xdr:rowOff>
    </xdr:to>
    <xdr:sp>
      <xdr:nvSpPr>
        <xdr:cNvPr id="139" name="TextBox 27"/>
        <xdr:cNvSpPr/>
      </xdr:nvSpPr>
      <xdr:spPr>
        <a:xfrm>
          <a:off x="237960" y="209520"/>
          <a:ext cx="371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100" spc="-1" strike="noStrike">
              <a:solidFill>
                <a:schemeClr val="dk1"/>
              </a:solidFill>
              <a:latin typeface="Calibri"/>
            </a:rPr>
            <a:t>𝜁</a:t>
          </a:r>
          <a:r>
            <a:rPr b="0" lang="el-GR" sz="11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266760</xdr:colOff>
      <xdr:row>8</xdr:row>
      <xdr:rowOff>209520</xdr:rowOff>
    </xdr:from>
    <xdr:to>
      <xdr:col>0</xdr:col>
      <xdr:colOff>637920</xdr:colOff>
      <xdr:row>10</xdr:row>
      <xdr:rowOff>185760</xdr:rowOff>
    </xdr:to>
    <xdr:sp>
      <xdr:nvSpPr>
        <xdr:cNvPr id="140" name="TextBox 28"/>
        <xdr:cNvSpPr/>
      </xdr:nvSpPr>
      <xdr:spPr>
        <a:xfrm>
          <a:off x="266760" y="2181240"/>
          <a:ext cx="371160" cy="509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400" spc="-1" strike="noStrike">
              <a:solidFill>
                <a:schemeClr val="dk1"/>
              </a:solidFill>
              <a:latin typeface="Cambria Math"/>
            </a:rPr>
            <a:t>𝑟</a:t>
          </a:r>
          <a:r>
            <a:rPr b="0" lang="el-GR" sz="14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400" spc="-1" strike="noStrike">
              <a:solidFill>
                <a:schemeClr val="dk1"/>
              </a:solidFill>
              <a:latin typeface="Cambria Math"/>
            </a:rPr>
            <a:t>2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32</xdr:row>
      <xdr:rowOff>0</xdr:rowOff>
    </xdr:from>
    <xdr:to>
      <xdr:col>11</xdr:col>
      <xdr:colOff>156240</xdr:colOff>
      <xdr:row>70</xdr:row>
      <xdr:rowOff>133200</xdr:rowOff>
    </xdr:to>
    <xdr:grpSp>
      <xdr:nvGrpSpPr>
        <xdr:cNvPr id="141" name="Группа 29"/>
        <xdr:cNvGrpSpPr/>
      </xdr:nvGrpSpPr>
      <xdr:grpSpPr>
        <a:xfrm>
          <a:off x="1097280" y="7182000"/>
          <a:ext cx="7033320" cy="7362360"/>
          <a:chOff x="1097280" y="7182000"/>
          <a:chExt cx="7033320" cy="7362360"/>
        </a:xfrm>
      </xdr:grpSpPr>
      <xdr:sp>
        <xdr:nvSpPr>
          <xdr:cNvPr id="142" name="TextBox 30"/>
          <xdr:cNvSpPr/>
        </xdr:nvSpPr>
        <xdr:spPr>
          <a:xfrm>
            <a:off x="1097280" y="7788240"/>
            <a:ext cx="698580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43" name="TextBox 31"/>
          <xdr:cNvSpPr/>
        </xdr:nvSpPr>
        <xdr:spPr>
          <a:xfrm>
            <a:off x="1130760" y="10854720"/>
            <a:ext cx="699984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44" name="TextBox 32"/>
          <xdr:cNvSpPr/>
        </xdr:nvSpPr>
        <xdr:spPr>
          <a:xfrm>
            <a:off x="1192680" y="8400240"/>
            <a:ext cx="54738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45" name="TextBox 33"/>
          <xdr:cNvSpPr/>
        </xdr:nvSpPr>
        <xdr:spPr>
          <a:xfrm>
            <a:off x="1155600" y="8907480"/>
            <a:ext cx="573696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46" name="TextBox 34"/>
          <xdr:cNvSpPr/>
        </xdr:nvSpPr>
        <xdr:spPr>
          <a:xfrm>
            <a:off x="1150920" y="9419040"/>
            <a:ext cx="6134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47" name="TextBox 35"/>
          <xdr:cNvSpPr/>
        </xdr:nvSpPr>
        <xdr:spPr>
          <a:xfrm>
            <a:off x="1165320" y="9952560"/>
            <a:ext cx="62154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48" name="TextBox 36"/>
          <xdr:cNvSpPr/>
        </xdr:nvSpPr>
        <xdr:spPr>
          <a:xfrm>
            <a:off x="1173600" y="10402920"/>
            <a:ext cx="3504600" cy="3657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49" name="TextBox 37"/>
          <xdr:cNvSpPr/>
        </xdr:nvSpPr>
        <xdr:spPr>
          <a:xfrm>
            <a:off x="1127160" y="11494800"/>
            <a:ext cx="6908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50" name="TextBox 38"/>
          <xdr:cNvSpPr/>
        </xdr:nvSpPr>
        <xdr:spPr>
          <a:xfrm>
            <a:off x="1112760" y="12004200"/>
            <a:ext cx="6053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51" name="TextBox 39"/>
          <xdr:cNvSpPr/>
        </xdr:nvSpPr>
        <xdr:spPr>
          <a:xfrm>
            <a:off x="1141200" y="12644640"/>
            <a:ext cx="502488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52" name="TextBox 40"/>
          <xdr:cNvSpPr/>
        </xdr:nvSpPr>
        <xdr:spPr>
          <a:xfrm>
            <a:off x="1162800" y="13269600"/>
            <a:ext cx="4622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53" name="TextBox 41"/>
          <xdr:cNvSpPr/>
        </xdr:nvSpPr>
        <xdr:spPr>
          <a:xfrm>
            <a:off x="1186560" y="13901760"/>
            <a:ext cx="68367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54" name="TextBox 42"/>
          <xdr:cNvSpPr/>
        </xdr:nvSpPr>
        <xdr:spPr>
          <a:xfrm>
            <a:off x="1130760" y="7182000"/>
            <a:ext cx="524988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</xdr:wsDr>
</file>

<file path=xl/drawings/drawing19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0.0947087594486439</cdr:x>
      <cdr:y>0.0409083838855187</cdr:y>
    </cdr:from>
    <cdr:to>
      <cdr:x>0.149696161256855</cdr:x>
      <cdr:y>0.177943692642713</cdr:y>
    </cdr:to>
    <cdr:sp>
      <cdr:nvSpPr>
        <cdr:cNvPr id="133" name="TextBox 1"/>
        <cdr:cNvSpPr/>
      </cdr:nvSpPr>
      <cdr:spPr>
        <a:xfrm>
          <a:off x="690120" y="94680"/>
          <a:ext cx="400680" cy="317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0.614989377995158</cdr:x>
      <cdr:y>0.488411883652201</cdr:y>
    </cdr:from>
    <cdr:to>
      <cdr:x>0.653376809446174</cdr:x>
      <cdr:y>0.650023331777882</cdr:y>
    </cdr:to>
    <cdr:sp>
      <cdr:nvSpPr>
        <cdr:cNvPr id="134" name="TextBox 1"/>
        <cdr:cNvSpPr/>
      </cdr:nvSpPr>
      <cdr:spPr>
        <a:xfrm>
          <a:off x="4481280" y="1130400"/>
          <a:ext cx="279720" cy="3740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0.0947218995999484</cdr:x>
      <cdr:y>0.0409220409220409</cdr:y>
    </cdr:from>
    <cdr:to>
      <cdr:x>0.149761259517357</cdr:x>
      <cdr:y>0.178062678062678</cdr:y>
    </cdr:to>
    <cdr:sp>
      <cdr:nvSpPr>
        <cdr:cNvPr id="1" name="TextBox 1"/>
        <cdr:cNvSpPr/>
      </cdr:nvSpPr>
      <cdr:spPr>
        <a:xfrm>
          <a:off x="1056960" y="113760"/>
          <a:ext cx="614160" cy="3812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0.637824235385211</cdr:x>
      <cdr:y>0.681818181818182</cdr:y>
    </cdr:from>
    <cdr:to>
      <cdr:x>0.671731836365983</cdr:x>
      <cdr:y>0.775835275835276</cdr:y>
    </cdr:to>
    <cdr:sp>
      <cdr:nvSpPr>
        <cdr:cNvPr id="2" name="TextBox 1"/>
        <cdr:cNvSpPr/>
      </cdr:nvSpPr>
      <cdr:spPr>
        <a:xfrm>
          <a:off x="7117200" y="1895400"/>
          <a:ext cx="378360" cy="2613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20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0.0946932938352316</cdr:x>
      <cdr:y>0.0409083838855187</cdr:y>
    </cdr:from>
    <cdr:to>
      <cdr:x>0.149701210480617</cdr:x>
      <cdr:y>0.177943692642713</cdr:y>
    </cdr:to>
    <cdr:sp>
      <cdr:nvSpPr>
        <cdr:cNvPr id="136" name="TextBox 1"/>
        <cdr:cNvSpPr/>
      </cdr:nvSpPr>
      <cdr:spPr>
        <a:xfrm>
          <a:off x="667440" y="94680"/>
          <a:ext cx="387720" cy="317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800" spc="-1" strike="noStrike">
              <a:latin typeface="Times New Roman"/>
            </a:rPr>
            <a:t>P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0.614995658613821</cdr:x>
      <cdr:y>0.488411883652201</cdr:y>
    </cdr:from>
    <cdr:to>
      <cdr:x>0.653404157515706</cdr:x>
      <cdr:y>0.650023331777882</cdr:y>
    </cdr:to>
    <cdr:sp>
      <cdr:nvSpPr>
        <cdr:cNvPr id="137" name="TextBox 1"/>
        <cdr:cNvSpPr/>
      </cdr:nvSpPr>
      <cdr:spPr>
        <a:xfrm>
          <a:off x="4334760" y="1130400"/>
          <a:ext cx="270720" cy="3740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18</xdr:row>
      <xdr:rowOff>123840</xdr:rowOff>
    </xdr:from>
    <xdr:to>
      <xdr:col>10</xdr:col>
      <xdr:colOff>228240</xdr:colOff>
      <xdr:row>30</xdr:row>
      <xdr:rowOff>151920</xdr:rowOff>
    </xdr:to>
    <xdr:graphicFrame>
      <xdr:nvGraphicFramePr>
        <xdr:cNvPr id="155" name="Диаграмма 2"/>
        <xdr:cNvGraphicFramePr/>
      </xdr:nvGraphicFramePr>
      <xdr:xfrm>
        <a:off x="237960" y="4029120"/>
        <a:ext cx="712836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324000</xdr:colOff>
      <xdr:row>18</xdr:row>
      <xdr:rowOff>171360</xdr:rowOff>
    </xdr:from>
    <xdr:to>
      <xdr:col>21</xdr:col>
      <xdr:colOff>495000</xdr:colOff>
      <xdr:row>31</xdr:row>
      <xdr:rowOff>9000</xdr:rowOff>
    </xdr:to>
    <xdr:graphicFrame>
      <xdr:nvGraphicFramePr>
        <xdr:cNvPr id="158" name="Диаграмма 3"/>
        <xdr:cNvGraphicFramePr/>
      </xdr:nvGraphicFramePr>
      <xdr:xfrm>
        <a:off x="8149680" y="4076640"/>
        <a:ext cx="704808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209520</xdr:colOff>
      <xdr:row>0</xdr:row>
      <xdr:rowOff>152280</xdr:rowOff>
    </xdr:from>
    <xdr:to>
      <xdr:col>0</xdr:col>
      <xdr:colOff>580680</xdr:colOff>
      <xdr:row>2</xdr:row>
      <xdr:rowOff>22680</xdr:rowOff>
    </xdr:to>
    <xdr:sp>
      <xdr:nvSpPr>
        <xdr:cNvPr id="161" name="TextBox 26"/>
        <xdr:cNvSpPr/>
      </xdr:nvSpPr>
      <xdr:spPr>
        <a:xfrm>
          <a:off x="209520" y="152280"/>
          <a:ext cx="371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100" spc="-1" strike="noStrike">
              <a:solidFill>
                <a:schemeClr val="dk1"/>
              </a:solidFill>
              <a:latin typeface="Calibri"/>
            </a:rPr>
            <a:t>𝜁</a:t>
          </a:r>
          <a:r>
            <a:rPr b="0" lang="el-GR" sz="11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32</xdr:row>
      <xdr:rowOff>0</xdr:rowOff>
    </xdr:from>
    <xdr:to>
      <xdr:col>11</xdr:col>
      <xdr:colOff>156240</xdr:colOff>
      <xdr:row>70</xdr:row>
      <xdr:rowOff>133200</xdr:rowOff>
    </xdr:to>
    <xdr:grpSp>
      <xdr:nvGrpSpPr>
        <xdr:cNvPr id="162" name="Группа 27"/>
        <xdr:cNvGrpSpPr/>
      </xdr:nvGrpSpPr>
      <xdr:grpSpPr>
        <a:xfrm>
          <a:off x="948600" y="6572160"/>
          <a:ext cx="7033320" cy="7362720"/>
          <a:chOff x="948600" y="6572160"/>
          <a:chExt cx="7033320" cy="7362720"/>
        </a:xfrm>
      </xdr:grpSpPr>
      <xdr:sp>
        <xdr:nvSpPr>
          <xdr:cNvPr id="163" name="TextBox 28"/>
          <xdr:cNvSpPr/>
        </xdr:nvSpPr>
        <xdr:spPr>
          <a:xfrm>
            <a:off x="948600" y="7178400"/>
            <a:ext cx="698580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64" name="TextBox 29"/>
          <xdr:cNvSpPr/>
        </xdr:nvSpPr>
        <xdr:spPr>
          <a:xfrm>
            <a:off x="982080" y="10244880"/>
            <a:ext cx="699984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65" name="TextBox 30"/>
          <xdr:cNvSpPr/>
        </xdr:nvSpPr>
        <xdr:spPr>
          <a:xfrm>
            <a:off x="1044000" y="7790400"/>
            <a:ext cx="54738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66" name="TextBox 31"/>
          <xdr:cNvSpPr/>
        </xdr:nvSpPr>
        <xdr:spPr>
          <a:xfrm>
            <a:off x="1006920" y="8297640"/>
            <a:ext cx="573696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67" name="TextBox 32"/>
          <xdr:cNvSpPr/>
        </xdr:nvSpPr>
        <xdr:spPr>
          <a:xfrm>
            <a:off x="1002240" y="8809200"/>
            <a:ext cx="6134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68" name="TextBox 33"/>
          <xdr:cNvSpPr/>
        </xdr:nvSpPr>
        <xdr:spPr>
          <a:xfrm>
            <a:off x="1016640" y="9343080"/>
            <a:ext cx="62154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69" name="TextBox 34"/>
          <xdr:cNvSpPr/>
        </xdr:nvSpPr>
        <xdr:spPr>
          <a:xfrm>
            <a:off x="1024920" y="9793080"/>
            <a:ext cx="3504600" cy="3657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70" name="TextBox 35"/>
          <xdr:cNvSpPr/>
        </xdr:nvSpPr>
        <xdr:spPr>
          <a:xfrm>
            <a:off x="978480" y="10884960"/>
            <a:ext cx="6908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71" name="TextBox 36"/>
          <xdr:cNvSpPr/>
        </xdr:nvSpPr>
        <xdr:spPr>
          <a:xfrm>
            <a:off x="964080" y="11394360"/>
            <a:ext cx="6053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72" name="TextBox 37"/>
          <xdr:cNvSpPr/>
        </xdr:nvSpPr>
        <xdr:spPr>
          <a:xfrm>
            <a:off x="992520" y="12034800"/>
            <a:ext cx="502488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73" name="TextBox 38"/>
          <xdr:cNvSpPr/>
        </xdr:nvSpPr>
        <xdr:spPr>
          <a:xfrm>
            <a:off x="1014120" y="12660120"/>
            <a:ext cx="4622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74" name="TextBox 39"/>
          <xdr:cNvSpPr/>
        </xdr:nvSpPr>
        <xdr:spPr>
          <a:xfrm>
            <a:off x="1037880" y="13292280"/>
            <a:ext cx="68367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75" name="TextBox 40"/>
          <xdr:cNvSpPr/>
        </xdr:nvSpPr>
        <xdr:spPr>
          <a:xfrm>
            <a:off x="982080" y="6572160"/>
            <a:ext cx="524988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</xdr:wsDr>
</file>

<file path=xl/drawings/drawing2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0.0946874053125947</cdr:x>
      <cdr:y>0.0409083838855187</cdr:y>
    </cdr:from>
    <cdr:to>
      <cdr:x>0.14968185031815</cdr:x>
      <cdr:y>0.177943692642713</cdr:y>
    </cdr:to>
    <cdr:sp>
      <cdr:nvSpPr>
        <cdr:cNvPr id="156" name="TextBox 1"/>
        <cdr:cNvSpPr/>
      </cdr:nvSpPr>
      <cdr:spPr>
        <a:xfrm>
          <a:off x="675000" y="94680"/>
          <a:ext cx="392040" cy="317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0.637814362185638</cdr:x>
      <cdr:y>0.681754549696687</cdr:y>
    </cdr:from>
    <cdr:to>
      <cdr:x>0.671699828300172</cdr:x>
      <cdr:y>0.775703841966091</cdr:y>
    </cdr:to>
    <cdr:sp>
      <cdr:nvSpPr>
        <cdr:cNvPr id="157" name="TextBox 1"/>
        <cdr:cNvSpPr/>
      </cdr:nvSpPr>
      <cdr:spPr>
        <a:xfrm>
          <a:off x="4546800" y="1577880"/>
          <a:ext cx="241560" cy="2174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2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0.0946932938352316</cdr:x>
      <cdr:y>0.0409083838855187</cdr:y>
    </cdr:from>
    <cdr:to>
      <cdr:x>0.149701210480617</cdr:x>
      <cdr:y>0.177943692642713</cdr:y>
    </cdr:to>
    <cdr:sp>
      <cdr:nvSpPr>
        <cdr:cNvPr id="159" name="TextBox 1"/>
        <cdr:cNvSpPr/>
      </cdr:nvSpPr>
      <cdr:spPr>
        <a:xfrm>
          <a:off x="667440" y="94680"/>
          <a:ext cx="387720" cy="317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800" spc="-1" strike="noStrike">
              <a:latin typeface="Times New Roman"/>
            </a:rPr>
            <a:t>P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0.637826242402574</cdr:x>
      <cdr:y>0.681754549696687</cdr:y>
    </cdr:from>
    <cdr:to>
      <cdr:x>0.671689054599316</cdr:x>
      <cdr:y>0.775703841966091</cdr:y>
    </cdr:to>
    <cdr:sp>
      <cdr:nvSpPr>
        <cdr:cNvPr id="160" name="TextBox 1"/>
        <cdr:cNvSpPr/>
      </cdr:nvSpPr>
      <cdr:spPr>
        <a:xfrm>
          <a:off x="4495680" y="1577880"/>
          <a:ext cx="238680" cy="2174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247680</xdr:colOff>
      <xdr:row>18</xdr:row>
      <xdr:rowOff>38160</xdr:rowOff>
    </xdr:from>
    <xdr:to>
      <xdr:col>9</xdr:col>
      <xdr:colOff>495000</xdr:colOff>
      <xdr:row>30</xdr:row>
      <xdr:rowOff>47160</xdr:rowOff>
    </xdr:to>
    <xdr:graphicFrame>
      <xdr:nvGraphicFramePr>
        <xdr:cNvPr id="176" name="Диаграмма 1"/>
        <xdr:cNvGraphicFramePr/>
      </xdr:nvGraphicFramePr>
      <xdr:xfrm>
        <a:off x="1196280" y="4286160"/>
        <a:ext cx="5749200" cy="22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533520</xdr:colOff>
      <xdr:row>18</xdr:row>
      <xdr:rowOff>188280</xdr:rowOff>
    </xdr:from>
    <xdr:to>
      <xdr:col>21</xdr:col>
      <xdr:colOff>95040</xdr:colOff>
      <xdr:row>33</xdr:row>
      <xdr:rowOff>166320</xdr:rowOff>
    </xdr:to>
    <xdr:graphicFrame>
      <xdr:nvGraphicFramePr>
        <xdr:cNvPr id="179" name="Диаграмма 2"/>
        <xdr:cNvGraphicFramePr/>
      </xdr:nvGraphicFramePr>
      <xdr:xfrm>
        <a:off x="7671600" y="4436280"/>
        <a:ext cx="7126200" cy="283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32</xdr:row>
      <xdr:rowOff>0</xdr:rowOff>
    </xdr:from>
    <xdr:to>
      <xdr:col>10</xdr:col>
      <xdr:colOff>247320</xdr:colOff>
      <xdr:row>44</xdr:row>
      <xdr:rowOff>9000</xdr:rowOff>
    </xdr:to>
    <xdr:graphicFrame>
      <xdr:nvGraphicFramePr>
        <xdr:cNvPr id="182" name="Диаграмма 3"/>
        <xdr:cNvGraphicFramePr/>
      </xdr:nvGraphicFramePr>
      <xdr:xfrm>
        <a:off x="1636560" y="6915240"/>
        <a:ext cx="5748840" cy="22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250200</xdr:colOff>
      <xdr:row>0</xdr:row>
      <xdr:rowOff>190440</xdr:rowOff>
    </xdr:from>
    <xdr:to>
      <xdr:col>0</xdr:col>
      <xdr:colOff>621360</xdr:colOff>
      <xdr:row>2</xdr:row>
      <xdr:rowOff>60840</xdr:rowOff>
    </xdr:to>
    <xdr:sp>
      <xdr:nvSpPr>
        <xdr:cNvPr id="185" name="TextBox 26"/>
        <xdr:cNvSpPr/>
      </xdr:nvSpPr>
      <xdr:spPr>
        <a:xfrm>
          <a:off x="250200" y="190440"/>
          <a:ext cx="371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100" spc="-1" strike="noStrike">
              <a:solidFill>
                <a:schemeClr val="dk1"/>
              </a:solidFill>
              <a:latin typeface="Calibri"/>
            </a:rPr>
            <a:t>𝜁</a:t>
          </a:r>
          <a:r>
            <a:rPr b="0" lang="el-GR" sz="11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45</xdr:row>
      <xdr:rowOff>0</xdr:rowOff>
    </xdr:from>
    <xdr:to>
      <xdr:col>11</xdr:col>
      <xdr:colOff>156240</xdr:colOff>
      <xdr:row>83</xdr:row>
      <xdr:rowOff>133200</xdr:rowOff>
    </xdr:to>
    <xdr:grpSp>
      <xdr:nvGrpSpPr>
        <xdr:cNvPr id="186" name="Группа 27"/>
        <xdr:cNvGrpSpPr/>
      </xdr:nvGrpSpPr>
      <xdr:grpSpPr>
        <a:xfrm>
          <a:off x="948600" y="9391680"/>
          <a:ext cx="7033320" cy="7362720"/>
          <a:chOff x="948600" y="9391680"/>
          <a:chExt cx="7033320" cy="7362720"/>
        </a:xfrm>
      </xdr:grpSpPr>
      <xdr:sp>
        <xdr:nvSpPr>
          <xdr:cNvPr id="187" name="TextBox 28"/>
          <xdr:cNvSpPr/>
        </xdr:nvSpPr>
        <xdr:spPr>
          <a:xfrm>
            <a:off x="948600" y="9997920"/>
            <a:ext cx="698580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88" name="TextBox 29"/>
          <xdr:cNvSpPr/>
        </xdr:nvSpPr>
        <xdr:spPr>
          <a:xfrm>
            <a:off x="982080" y="13064400"/>
            <a:ext cx="699984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89" name="TextBox 30"/>
          <xdr:cNvSpPr/>
        </xdr:nvSpPr>
        <xdr:spPr>
          <a:xfrm>
            <a:off x="1044000" y="10609920"/>
            <a:ext cx="54738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90" name="TextBox 31"/>
          <xdr:cNvSpPr/>
        </xdr:nvSpPr>
        <xdr:spPr>
          <a:xfrm>
            <a:off x="1006920" y="11117160"/>
            <a:ext cx="573696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91" name="TextBox 32"/>
          <xdr:cNvSpPr/>
        </xdr:nvSpPr>
        <xdr:spPr>
          <a:xfrm>
            <a:off x="1002240" y="11628720"/>
            <a:ext cx="6134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92" name="TextBox 33"/>
          <xdr:cNvSpPr/>
        </xdr:nvSpPr>
        <xdr:spPr>
          <a:xfrm>
            <a:off x="1016640" y="12162600"/>
            <a:ext cx="62154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93" name="TextBox 34"/>
          <xdr:cNvSpPr/>
        </xdr:nvSpPr>
        <xdr:spPr>
          <a:xfrm>
            <a:off x="1024920" y="12612600"/>
            <a:ext cx="3504600" cy="3657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94" name="TextBox 35"/>
          <xdr:cNvSpPr/>
        </xdr:nvSpPr>
        <xdr:spPr>
          <a:xfrm>
            <a:off x="978480" y="13704480"/>
            <a:ext cx="6908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95" name="TextBox 36"/>
          <xdr:cNvSpPr/>
        </xdr:nvSpPr>
        <xdr:spPr>
          <a:xfrm>
            <a:off x="964080" y="14213880"/>
            <a:ext cx="6053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96" name="TextBox 37"/>
          <xdr:cNvSpPr/>
        </xdr:nvSpPr>
        <xdr:spPr>
          <a:xfrm>
            <a:off x="992520" y="14854320"/>
            <a:ext cx="502488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97" name="TextBox 38"/>
          <xdr:cNvSpPr/>
        </xdr:nvSpPr>
        <xdr:spPr>
          <a:xfrm>
            <a:off x="1014120" y="15479640"/>
            <a:ext cx="4622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98" name="TextBox 39"/>
          <xdr:cNvSpPr/>
        </xdr:nvSpPr>
        <xdr:spPr>
          <a:xfrm>
            <a:off x="1037880" y="16111800"/>
            <a:ext cx="68367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199" name="TextBox 40"/>
          <xdr:cNvSpPr/>
        </xdr:nvSpPr>
        <xdr:spPr>
          <a:xfrm>
            <a:off x="982080" y="9391680"/>
            <a:ext cx="524988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</xdr:wsDr>
</file>

<file path=xl/drawings/drawing2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0.0947342057479181</cdr:x>
      <cdr:y>0.0409347553324969</cdr:y>
    </cdr:from>
    <cdr:to>
      <cdr:x>0.149708847285705</cdr:x>
      <cdr:y>0.178011292346299</cdr:y>
    </cdr:to>
    <cdr:sp>
      <cdr:nvSpPr>
        <cdr:cNvPr id="177" name="TextBox 1"/>
        <cdr:cNvSpPr/>
      </cdr:nvSpPr>
      <cdr:spPr>
        <a:xfrm>
          <a:off x="544680" y="93960"/>
          <a:ext cx="316080" cy="3146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0.91102623505103</cdr:x>
      <cdr:y>0.395545796737767</cdr:y>
    </cdr:from>
    <cdr:to>
      <cdr:x>0.944900131488323</cdr:x>
      <cdr:y>0.489491844416562</cdr:y>
    </cdr:to>
    <cdr:sp>
      <cdr:nvSpPr>
        <cdr:cNvPr id="178" name="TextBox 1"/>
        <cdr:cNvSpPr/>
      </cdr:nvSpPr>
      <cdr:spPr>
        <a:xfrm>
          <a:off x="5238000" y="907920"/>
          <a:ext cx="194760" cy="2156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2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0.0947161042634876</cdr:x>
      <cdr:y>0.0408733181010409</cdr:y>
    </cdr:from>
    <cdr:to>
      <cdr:x>0.149727217619721</cdr:x>
      <cdr:y>0.177963950241178</cdr:y>
    </cdr:to>
    <cdr:sp>
      <cdr:nvSpPr>
        <cdr:cNvPr id="180" name="TextBox 1"/>
        <cdr:cNvSpPr/>
      </cdr:nvSpPr>
      <cdr:spPr>
        <a:xfrm>
          <a:off x="675000" y="115920"/>
          <a:ext cx="392040" cy="3888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0.901040614265508</cdr:x>
      <cdr:y>0.409240924092409</cdr:y>
    </cdr:from>
    <cdr:to>
      <cdr:x>0.952212568195595</cdr:x>
      <cdr:y>0.602691038334603</cdr:y>
    </cdr:to>
    <cdr:sp>
      <cdr:nvSpPr>
        <cdr:cNvPr id="181" name="TextBox 1"/>
        <cdr:cNvSpPr/>
      </cdr:nvSpPr>
      <cdr:spPr>
        <a:xfrm>
          <a:off x="6421320" y="1160640"/>
          <a:ext cx="364680" cy="5486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27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0.0946775203506575</cdr:x>
      <cdr:y>0.0409347553324969</cdr:y>
    </cdr:from>
    <cdr:to>
      <cdr:x>0.149655604257984</cdr:x>
      <cdr:y>0.178011292346299</cdr:y>
    </cdr:to>
    <cdr:sp>
      <cdr:nvSpPr>
        <cdr:cNvPr id="183" name="TextBox 1"/>
        <cdr:cNvSpPr/>
      </cdr:nvSpPr>
      <cdr:spPr>
        <a:xfrm>
          <a:off x="544320" y="93960"/>
          <a:ext cx="316080" cy="3146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800" spc="-1" strike="noStrike">
              <a:latin typeface="Times New Roman"/>
            </a:rPr>
            <a:t>P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0.911020663744521</cdr:x>
      <cdr:y>0.395545796737767</cdr:y>
    </cdr:from>
    <cdr:to>
      <cdr:x>0.944896681277395</cdr:x>
      <cdr:y>0.489491844416562</cdr:y>
    </cdr:to>
    <cdr:sp>
      <cdr:nvSpPr>
        <cdr:cNvPr id="184" name="TextBox 1"/>
        <cdr:cNvSpPr/>
      </cdr:nvSpPr>
      <cdr:spPr>
        <a:xfrm>
          <a:off x="5237640" y="907920"/>
          <a:ext cx="194760" cy="2156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162000</xdr:colOff>
      <xdr:row>17</xdr:row>
      <xdr:rowOff>123840</xdr:rowOff>
    </xdr:from>
    <xdr:to>
      <xdr:col>11</xdr:col>
      <xdr:colOff>37800</xdr:colOff>
      <xdr:row>32</xdr:row>
      <xdr:rowOff>28080</xdr:rowOff>
    </xdr:to>
    <xdr:graphicFrame>
      <xdr:nvGraphicFramePr>
        <xdr:cNvPr id="200" name="Диаграмма 2"/>
        <xdr:cNvGraphicFramePr/>
      </xdr:nvGraphicFramePr>
      <xdr:xfrm>
        <a:off x="162000" y="4172040"/>
        <a:ext cx="7655760" cy="27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476280</xdr:colOff>
      <xdr:row>18</xdr:row>
      <xdr:rowOff>133200</xdr:rowOff>
    </xdr:from>
    <xdr:to>
      <xdr:col>22</xdr:col>
      <xdr:colOff>495000</xdr:colOff>
      <xdr:row>33</xdr:row>
      <xdr:rowOff>37440</xdr:rowOff>
    </xdr:to>
    <xdr:graphicFrame>
      <xdr:nvGraphicFramePr>
        <xdr:cNvPr id="203" name="Диаграмма 3"/>
        <xdr:cNvGraphicFramePr/>
      </xdr:nvGraphicFramePr>
      <xdr:xfrm>
        <a:off x="8256240" y="4371840"/>
        <a:ext cx="7583400" cy="27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171360</xdr:colOff>
      <xdr:row>0</xdr:row>
      <xdr:rowOff>171360</xdr:rowOff>
    </xdr:from>
    <xdr:to>
      <xdr:col>0</xdr:col>
      <xdr:colOff>542520</xdr:colOff>
      <xdr:row>2</xdr:row>
      <xdr:rowOff>41760</xdr:rowOff>
    </xdr:to>
    <xdr:sp>
      <xdr:nvSpPr>
        <xdr:cNvPr id="206" name="TextBox 26"/>
        <xdr:cNvSpPr/>
      </xdr:nvSpPr>
      <xdr:spPr>
        <a:xfrm>
          <a:off x="171360" y="171360"/>
          <a:ext cx="371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100" spc="-1" strike="noStrike">
              <a:solidFill>
                <a:schemeClr val="dk1"/>
              </a:solidFill>
              <a:latin typeface="Calibri"/>
            </a:rPr>
            <a:t>𝜁</a:t>
          </a:r>
          <a:r>
            <a:rPr b="0" lang="el-GR" sz="11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33</xdr:row>
      <xdr:rowOff>0</xdr:rowOff>
    </xdr:from>
    <xdr:to>
      <xdr:col>11</xdr:col>
      <xdr:colOff>156240</xdr:colOff>
      <xdr:row>71</xdr:row>
      <xdr:rowOff>132480</xdr:rowOff>
    </xdr:to>
    <xdr:grpSp>
      <xdr:nvGrpSpPr>
        <xdr:cNvPr id="207" name="Группа 28"/>
        <xdr:cNvGrpSpPr/>
      </xdr:nvGrpSpPr>
      <xdr:grpSpPr>
        <a:xfrm>
          <a:off x="902880" y="7095960"/>
          <a:ext cx="7033320" cy="7371720"/>
          <a:chOff x="902880" y="7095960"/>
          <a:chExt cx="7033320" cy="7371720"/>
        </a:xfrm>
      </xdr:grpSpPr>
      <xdr:sp>
        <xdr:nvSpPr>
          <xdr:cNvPr id="208" name="TextBox 29"/>
          <xdr:cNvSpPr/>
        </xdr:nvSpPr>
        <xdr:spPr>
          <a:xfrm>
            <a:off x="902880" y="7702920"/>
            <a:ext cx="698580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09" name="TextBox 30"/>
          <xdr:cNvSpPr/>
        </xdr:nvSpPr>
        <xdr:spPr>
          <a:xfrm>
            <a:off x="936360" y="10773720"/>
            <a:ext cx="699984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10" name="TextBox 31"/>
          <xdr:cNvSpPr/>
        </xdr:nvSpPr>
        <xdr:spPr>
          <a:xfrm>
            <a:off x="998280" y="8315640"/>
            <a:ext cx="54738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11" name="TextBox 32"/>
          <xdr:cNvSpPr/>
        </xdr:nvSpPr>
        <xdr:spPr>
          <a:xfrm>
            <a:off x="961200" y="8823600"/>
            <a:ext cx="573696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12" name="TextBox 33"/>
          <xdr:cNvSpPr/>
        </xdr:nvSpPr>
        <xdr:spPr>
          <a:xfrm>
            <a:off x="956520" y="9335880"/>
            <a:ext cx="6134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13" name="TextBox 34"/>
          <xdr:cNvSpPr/>
        </xdr:nvSpPr>
        <xdr:spPr>
          <a:xfrm>
            <a:off x="970920" y="9870480"/>
            <a:ext cx="62154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14" name="TextBox 35"/>
          <xdr:cNvSpPr/>
        </xdr:nvSpPr>
        <xdr:spPr>
          <a:xfrm>
            <a:off x="979200" y="10321560"/>
            <a:ext cx="3504600" cy="3657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15" name="TextBox 36"/>
          <xdr:cNvSpPr/>
        </xdr:nvSpPr>
        <xdr:spPr>
          <a:xfrm>
            <a:off x="932760" y="11414520"/>
            <a:ext cx="6908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16" name="TextBox 37"/>
          <xdr:cNvSpPr/>
        </xdr:nvSpPr>
        <xdr:spPr>
          <a:xfrm>
            <a:off x="918360" y="11924640"/>
            <a:ext cx="6053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17" name="TextBox 38"/>
          <xdr:cNvSpPr/>
        </xdr:nvSpPr>
        <xdr:spPr>
          <a:xfrm>
            <a:off x="946800" y="12566160"/>
            <a:ext cx="502488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18" name="TextBox 39"/>
          <xdr:cNvSpPr/>
        </xdr:nvSpPr>
        <xdr:spPr>
          <a:xfrm>
            <a:off x="968400" y="13192200"/>
            <a:ext cx="4622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19" name="TextBox 40"/>
          <xdr:cNvSpPr/>
        </xdr:nvSpPr>
        <xdr:spPr>
          <a:xfrm>
            <a:off x="992160" y="13825080"/>
            <a:ext cx="68367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20" name="TextBox 41"/>
          <xdr:cNvSpPr/>
        </xdr:nvSpPr>
        <xdr:spPr>
          <a:xfrm>
            <a:off x="936360" y="7095960"/>
            <a:ext cx="524988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</xdr:wsDr>
</file>

<file path=xl/drawings/drawing29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0.0947007100202191</cdr:x>
      <cdr:y>0.0409280500521376</cdr:y>
    </cdr:from>
    <cdr:to>
      <cdr:x>0.149715521700287</cdr:x>
      <cdr:y>0.178050052137643</cdr:y>
    </cdr:to>
    <cdr:sp>
      <cdr:nvSpPr>
        <cdr:cNvPr id="201" name="TextBox 1"/>
        <cdr:cNvSpPr/>
      </cdr:nvSpPr>
      <cdr:spPr>
        <a:xfrm>
          <a:off x="725040" y="113040"/>
          <a:ext cx="421200" cy="3787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0.901584614661212</cdr:x>
      <cdr:y>0.553832116788321</cdr:y>
    </cdr:from>
    <cdr:to>
      <cdr:x>0.935486904593972</cdr:x>
      <cdr:y>0.647810218978102</cdr:y>
    </cdr:to>
    <cdr:sp>
      <cdr:nvSpPr>
        <cdr:cNvPr id="202" name="TextBox 1"/>
        <cdr:cNvSpPr/>
      </cdr:nvSpPr>
      <cdr:spPr>
        <a:xfrm>
          <a:off x="6902640" y="1529640"/>
          <a:ext cx="259560" cy="2595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0.0947173620457604</cdr:x>
      <cdr:y>0.0409167421986275</cdr:y>
    </cdr:from>
    <cdr:to>
      <cdr:x>0.149730820995962</cdr:x>
      <cdr:y>0.178039621908585</cdr:y>
    </cdr:to>
    <cdr:sp>
      <cdr:nvSpPr>
        <cdr:cNvPr id="4" name="TextBox 1"/>
        <cdr:cNvSpPr/>
      </cdr:nvSpPr>
      <cdr:spPr>
        <a:xfrm>
          <a:off x="810720" y="113760"/>
          <a:ext cx="470880" cy="3812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100" spc="-1" strike="noStrike">
              <a:latin typeface="Times New Roman"/>
            </a:rPr>
            <a:t>г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0.637828061911171</cdr:x>
      <cdr:y>0.681859381069533</cdr:y>
    </cdr:from>
    <cdr:to>
      <cdr:x>0.671727792732167</cdr:x>
      <cdr:y>0.775864301437265</cdr:y>
    </cdr:to>
    <cdr:sp>
      <cdr:nvSpPr>
        <cdr:cNvPr id="5" name="TextBox 1"/>
        <cdr:cNvSpPr/>
      </cdr:nvSpPr>
      <cdr:spPr>
        <a:xfrm>
          <a:off x="5459400" y="1895760"/>
          <a:ext cx="290160" cy="2613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30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0.0947023639988607</cdr:x>
      <cdr:y>0.0409280500521376</cdr:y>
    </cdr:from>
    <cdr:to>
      <cdr:x>0.149719927845818</cdr:x>
      <cdr:y>0.178050052137643</cdr:y>
    </cdr:to>
    <cdr:sp>
      <cdr:nvSpPr>
        <cdr:cNvPr id="204" name="TextBox 1"/>
        <cdr:cNvSpPr/>
      </cdr:nvSpPr>
      <cdr:spPr>
        <a:xfrm>
          <a:off x="718200" y="113040"/>
          <a:ext cx="417240" cy="3787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0.901594987183139</cdr:x>
      <cdr:y>0.553832116788321</cdr:y>
    </cdr:from>
    <cdr:to>
      <cdr:x>0.935488464824836</cdr:x>
      <cdr:y>0.647810218978102</cdr:y>
    </cdr:to>
    <cdr:sp>
      <cdr:nvSpPr>
        <cdr:cNvPr id="205" name="TextBox 1"/>
        <cdr:cNvSpPr/>
      </cdr:nvSpPr>
      <cdr:spPr>
        <a:xfrm>
          <a:off x="6837480" y="1529640"/>
          <a:ext cx="257040" cy="2595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142920</xdr:colOff>
      <xdr:row>18</xdr:row>
      <xdr:rowOff>28440</xdr:rowOff>
    </xdr:from>
    <xdr:to>
      <xdr:col>8</xdr:col>
      <xdr:colOff>151920</xdr:colOff>
      <xdr:row>30</xdr:row>
      <xdr:rowOff>85320</xdr:rowOff>
    </xdr:to>
    <xdr:graphicFrame>
      <xdr:nvGraphicFramePr>
        <xdr:cNvPr id="221" name="Диаграмма 1"/>
        <xdr:cNvGraphicFramePr/>
      </xdr:nvGraphicFramePr>
      <xdr:xfrm>
        <a:off x="142920" y="4066920"/>
        <a:ext cx="5737320" cy="23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343080</xdr:colOff>
      <xdr:row>17</xdr:row>
      <xdr:rowOff>171360</xdr:rowOff>
    </xdr:from>
    <xdr:to>
      <xdr:col>17</xdr:col>
      <xdr:colOff>47520</xdr:colOff>
      <xdr:row>30</xdr:row>
      <xdr:rowOff>56880</xdr:rowOff>
    </xdr:to>
    <xdr:graphicFrame>
      <xdr:nvGraphicFramePr>
        <xdr:cNvPr id="224" name="Диаграмма 2"/>
        <xdr:cNvGraphicFramePr/>
      </xdr:nvGraphicFramePr>
      <xdr:xfrm>
        <a:off x="6071400" y="4019400"/>
        <a:ext cx="5893920" cy="236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200160</xdr:colOff>
      <xdr:row>0</xdr:row>
      <xdr:rowOff>181080</xdr:rowOff>
    </xdr:from>
    <xdr:to>
      <xdr:col>0</xdr:col>
      <xdr:colOff>571320</xdr:colOff>
      <xdr:row>2</xdr:row>
      <xdr:rowOff>51480</xdr:rowOff>
    </xdr:to>
    <xdr:sp>
      <xdr:nvSpPr>
        <xdr:cNvPr id="227" name="TextBox 25"/>
        <xdr:cNvSpPr/>
      </xdr:nvSpPr>
      <xdr:spPr>
        <a:xfrm>
          <a:off x="200160" y="181080"/>
          <a:ext cx="371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100" spc="-1" strike="noStrike">
              <a:solidFill>
                <a:schemeClr val="dk1"/>
              </a:solidFill>
              <a:latin typeface="Calibri"/>
            </a:rPr>
            <a:t>𝜁</a:t>
          </a:r>
          <a:r>
            <a:rPr b="0" lang="el-GR" sz="11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32</xdr:row>
      <xdr:rowOff>0</xdr:rowOff>
    </xdr:from>
    <xdr:to>
      <xdr:col>11</xdr:col>
      <xdr:colOff>156240</xdr:colOff>
      <xdr:row>70</xdr:row>
      <xdr:rowOff>132480</xdr:rowOff>
    </xdr:to>
    <xdr:grpSp>
      <xdr:nvGrpSpPr>
        <xdr:cNvPr id="228" name="Группа 27"/>
        <xdr:cNvGrpSpPr/>
      </xdr:nvGrpSpPr>
      <xdr:grpSpPr>
        <a:xfrm>
          <a:off x="914400" y="6705720"/>
          <a:ext cx="7033320" cy="7371360"/>
          <a:chOff x="914400" y="6705720"/>
          <a:chExt cx="7033320" cy="7371360"/>
        </a:xfrm>
      </xdr:grpSpPr>
      <xdr:sp>
        <xdr:nvSpPr>
          <xdr:cNvPr id="229" name="TextBox 28"/>
          <xdr:cNvSpPr/>
        </xdr:nvSpPr>
        <xdr:spPr>
          <a:xfrm>
            <a:off x="914400" y="7312680"/>
            <a:ext cx="698580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30" name="TextBox 29"/>
          <xdr:cNvSpPr/>
        </xdr:nvSpPr>
        <xdr:spPr>
          <a:xfrm>
            <a:off x="947880" y="10383480"/>
            <a:ext cx="699984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31" name="TextBox 30"/>
          <xdr:cNvSpPr/>
        </xdr:nvSpPr>
        <xdr:spPr>
          <a:xfrm>
            <a:off x="1009800" y="7925400"/>
            <a:ext cx="54738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32" name="TextBox 31"/>
          <xdr:cNvSpPr/>
        </xdr:nvSpPr>
        <xdr:spPr>
          <a:xfrm>
            <a:off x="972720" y="8433360"/>
            <a:ext cx="573696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33" name="TextBox 32"/>
          <xdr:cNvSpPr/>
        </xdr:nvSpPr>
        <xdr:spPr>
          <a:xfrm>
            <a:off x="968040" y="8945640"/>
            <a:ext cx="6134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34" name="TextBox 33"/>
          <xdr:cNvSpPr/>
        </xdr:nvSpPr>
        <xdr:spPr>
          <a:xfrm>
            <a:off x="982440" y="9480240"/>
            <a:ext cx="62154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35" name="TextBox 34"/>
          <xdr:cNvSpPr/>
        </xdr:nvSpPr>
        <xdr:spPr>
          <a:xfrm>
            <a:off x="990720" y="9931320"/>
            <a:ext cx="3504600" cy="3657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36" name="TextBox 35"/>
          <xdr:cNvSpPr/>
        </xdr:nvSpPr>
        <xdr:spPr>
          <a:xfrm>
            <a:off x="944280" y="11024280"/>
            <a:ext cx="6908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37" name="TextBox 36"/>
          <xdr:cNvSpPr/>
        </xdr:nvSpPr>
        <xdr:spPr>
          <a:xfrm>
            <a:off x="929880" y="11534400"/>
            <a:ext cx="6053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38" name="TextBox 37"/>
          <xdr:cNvSpPr/>
        </xdr:nvSpPr>
        <xdr:spPr>
          <a:xfrm>
            <a:off x="958320" y="12175560"/>
            <a:ext cx="502488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39" name="TextBox 38"/>
          <xdr:cNvSpPr/>
        </xdr:nvSpPr>
        <xdr:spPr>
          <a:xfrm>
            <a:off x="979920" y="12801600"/>
            <a:ext cx="4622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40" name="TextBox 39"/>
          <xdr:cNvSpPr/>
        </xdr:nvSpPr>
        <xdr:spPr>
          <a:xfrm>
            <a:off x="1003680" y="13434480"/>
            <a:ext cx="68367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41" name="TextBox 40"/>
          <xdr:cNvSpPr/>
        </xdr:nvSpPr>
        <xdr:spPr>
          <a:xfrm>
            <a:off x="947880" y="6705720"/>
            <a:ext cx="524988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</xdr:wsDr>
</file>

<file path=xl/drawings/drawing3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0.0946793826076045</cdr:x>
      <cdr:y>0.0408664925487786</cdr:y>
    </cdr:from>
    <cdr:to>
      <cdr:x>0.149642364161124</cdr:x>
      <cdr:y>0.177907512674758</cdr:y>
    </cdr:to>
    <cdr:sp>
      <cdr:nvSpPr>
        <cdr:cNvPr id="222" name="TextBox 1"/>
        <cdr:cNvSpPr/>
      </cdr:nvSpPr>
      <cdr:spPr>
        <a:xfrm>
          <a:off x="543240" y="95760"/>
          <a:ext cx="315360" cy="321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0.896160120466809</cdr:x>
      <cdr:y>0.440313412198494</cdr:y>
    </cdr:from>
    <cdr:to>
      <cdr:x>0.936064750909775</cdr:x>
      <cdr:y>0.5676755261945</cdr:y>
    </cdr:to>
    <cdr:sp>
      <cdr:nvSpPr>
        <cdr:cNvPr id="223" name="TextBox 1"/>
        <cdr:cNvSpPr/>
      </cdr:nvSpPr>
      <cdr:spPr>
        <a:xfrm>
          <a:off x="5141880" y="1031760"/>
          <a:ext cx="228960" cy="2984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3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0.0947291272216454</cdr:x>
      <cdr:y>0.0408412069491009</cdr:y>
    </cdr:from>
    <cdr:to>
      <cdr:x>0.149697672998229</cdr:x>
      <cdr:y>0.17784212130448</cdr:y>
    </cdr:to>
    <cdr:sp>
      <cdr:nvSpPr>
        <cdr:cNvPr id="225" name="TextBox 1"/>
        <cdr:cNvSpPr/>
      </cdr:nvSpPr>
      <cdr:spPr>
        <a:xfrm>
          <a:off x="558360" y="96480"/>
          <a:ext cx="324000" cy="3236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800" spc="-1" strike="noStrike">
              <a:latin typeface="Times New Roman"/>
            </a:rPr>
            <a:t>P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0.896170524644231</cdr:x>
      <cdr:y>0.440262115208778</cdr:y>
    </cdr:from>
    <cdr:to>
      <cdr:x>0.936053258413241</cdr:x>
      <cdr:y>0.567662298079854</cdr:y>
    </cdr:to>
    <cdr:sp>
      <cdr:nvSpPr>
        <cdr:cNvPr id="226" name="TextBox 1"/>
        <cdr:cNvSpPr/>
      </cdr:nvSpPr>
      <cdr:spPr>
        <a:xfrm>
          <a:off x="5282280" y="1040040"/>
          <a:ext cx="235080" cy="3009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247680</xdr:colOff>
      <xdr:row>17</xdr:row>
      <xdr:rowOff>171360</xdr:rowOff>
    </xdr:from>
    <xdr:to>
      <xdr:col>7</xdr:col>
      <xdr:colOff>399600</xdr:colOff>
      <xdr:row>30</xdr:row>
      <xdr:rowOff>9000</xdr:rowOff>
    </xdr:to>
    <xdr:graphicFrame>
      <xdr:nvGraphicFramePr>
        <xdr:cNvPr id="242" name="Диаграмма 2"/>
        <xdr:cNvGraphicFramePr/>
      </xdr:nvGraphicFramePr>
      <xdr:xfrm>
        <a:off x="247680" y="4762440"/>
        <a:ext cx="543060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190440</xdr:colOff>
      <xdr:row>17</xdr:row>
      <xdr:rowOff>181080</xdr:rowOff>
    </xdr:from>
    <xdr:to>
      <xdr:col>16</xdr:col>
      <xdr:colOff>570960</xdr:colOff>
      <xdr:row>30</xdr:row>
      <xdr:rowOff>56880</xdr:rowOff>
    </xdr:to>
    <xdr:graphicFrame>
      <xdr:nvGraphicFramePr>
        <xdr:cNvPr id="245" name="Диаграмма 3"/>
        <xdr:cNvGraphicFramePr/>
      </xdr:nvGraphicFramePr>
      <xdr:xfrm>
        <a:off x="6844680" y="4772160"/>
        <a:ext cx="5194440" cy="235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209520</xdr:colOff>
      <xdr:row>10</xdr:row>
      <xdr:rowOff>19080</xdr:rowOff>
    </xdr:from>
    <xdr:to>
      <xdr:col>0</xdr:col>
      <xdr:colOff>666360</xdr:colOff>
      <xdr:row>10</xdr:row>
      <xdr:rowOff>247320</xdr:rowOff>
    </xdr:to>
    <xdr:sp>
      <xdr:nvSpPr>
        <xdr:cNvPr id="248" name="TextBox 13"/>
        <xdr:cNvSpPr/>
      </xdr:nvSpPr>
      <xdr:spPr>
        <a:xfrm>
          <a:off x="209520" y="2638440"/>
          <a:ext cx="456840" cy="22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ru-RU" sz="1400" spc="-1" strike="noStrike">
              <a:solidFill>
                <a:schemeClr val="dk1"/>
              </a:solidFill>
              <a:latin typeface="Calibri"/>
            </a:rPr>
            <a:t>𝝎</a:t>
          </a:r>
          <a:r>
            <a:rPr b="0" lang="ru-RU" sz="1400" spc="-1" strike="noStrike">
              <a:solidFill>
                <a:schemeClr val="dk1"/>
              </a:solidFill>
              <a:latin typeface="Cambria Math"/>
              <a:ea typeface="Cambria Math"/>
            </a:rPr>
            <a:t> ̅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200160</xdr:colOff>
      <xdr:row>7</xdr:row>
      <xdr:rowOff>276120</xdr:rowOff>
    </xdr:from>
    <xdr:to>
      <xdr:col>0</xdr:col>
      <xdr:colOff>742680</xdr:colOff>
      <xdr:row>8</xdr:row>
      <xdr:rowOff>273600</xdr:rowOff>
    </xdr:to>
    <xdr:sp>
      <xdr:nvSpPr>
        <xdr:cNvPr id="249" name="TextBox 14"/>
        <xdr:cNvSpPr/>
      </xdr:nvSpPr>
      <xdr:spPr>
        <a:xfrm>
          <a:off x="200160" y="1971720"/>
          <a:ext cx="542520" cy="292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600" spc="-1" strike="noStrike">
              <a:solidFill>
                <a:schemeClr val="dk1"/>
              </a:solidFill>
              <a:latin typeface="Cambria Math"/>
            </a:rPr>
            <a:t>𝑟</a:t>
          </a:r>
          <a:r>
            <a:rPr b="0" lang="ru-RU" sz="1600" spc="-1" strike="noStrike">
              <a:solidFill>
                <a:schemeClr val="dk1"/>
              </a:solidFill>
              <a:latin typeface="Cambria Math"/>
            </a:rPr>
            <a:t>_</a:t>
          </a:r>
          <a:r>
            <a:rPr b="0" lang="en-US" sz="1600" spc="-1" strike="noStrike">
              <a:solidFill>
                <a:schemeClr val="dk1"/>
              </a:solidFill>
              <a:latin typeface="Cambria Math"/>
            </a:rPr>
            <a:t>1</a:t>
          </a:r>
          <a:r>
            <a:rPr b="0" lang="ru-RU" sz="1600" spc="-1" strike="noStrike">
              <a:solidFill>
                <a:schemeClr val="dk1"/>
              </a:solidFill>
              <a:latin typeface="Cambria Math"/>
            </a:rPr>
            <a:t>,</a:t>
          </a:r>
          <a:endParaRPr b="0" lang="ru-RU" sz="16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209520</xdr:colOff>
      <xdr:row>9</xdr:row>
      <xdr:rowOff>0</xdr:rowOff>
    </xdr:from>
    <xdr:to>
      <xdr:col>0</xdr:col>
      <xdr:colOff>704520</xdr:colOff>
      <xdr:row>9</xdr:row>
      <xdr:rowOff>292680</xdr:rowOff>
    </xdr:to>
    <xdr:sp>
      <xdr:nvSpPr>
        <xdr:cNvPr id="250" name="TextBox 15"/>
        <xdr:cNvSpPr/>
      </xdr:nvSpPr>
      <xdr:spPr>
        <a:xfrm>
          <a:off x="209520" y="2286000"/>
          <a:ext cx="495000" cy="292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600" spc="-1" strike="noStrike">
              <a:solidFill>
                <a:schemeClr val="dk1"/>
              </a:solidFill>
              <a:latin typeface="Cambria Math"/>
            </a:rPr>
            <a:t>𝑟</a:t>
          </a:r>
          <a:r>
            <a:rPr b="0" lang="ru-RU" sz="1600" spc="-1" strike="noStrike">
              <a:solidFill>
                <a:schemeClr val="dk1"/>
              </a:solidFill>
              <a:latin typeface="Cambria Math"/>
            </a:rPr>
            <a:t>_</a:t>
          </a:r>
          <a:r>
            <a:rPr b="0" lang="en-US" sz="1600" spc="-1" strike="noStrike">
              <a:solidFill>
                <a:schemeClr val="dk1"/>
              </a:solidFill>
              <a:latin typeface="Cambria Math"/>
            </a:rPr>
            <a:t>2</a:t>
          </a:r>
          <a:endParaRPr b="0" lang="ru-RU" sz="16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266760</xdr:colOff>
      <xdr:row>1</xdr:row>
      <xdr:rowOff>9360</xdr:rowOff>
    </xdr:from>
    <xdr:to>
      <xdr:col>0</xdr:col>
      <xdr:colOff>637920</xdr:colOff>
      <xdr:row>2</xdr:row>
      <xdr:rowOff>22680</xdr:rowOff>
    </xdr:to>
    <xdr:sp>
      <xdr:nvSpPr>
        <xdr:cNvPr id="251" name="TextBox 28"/>
        <xdr:cNvSpPr/>
      </xdr:nvSpPr>
      <xdr:spPr>
        <a:xfrm>
          <a:off x="266760" y="218880"/>
          <a:ext cx="371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100" spc="-1" strike="noStrike">
              <a:solidFill>
                <a:schemeClr val="dk1"/>
              </a:solidFill>
              <a:latin typeface="Calibri"/>
            </a:rPr>
            <a:t>𝜁</a:t>
          </a:r>
          <a:r>
            <a:rPr b="0" lang="el-GR" sz="11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31</xdr:row>
      <xdr:rowOff>0</xdr:rowOff>
    </xdr:from>
    <xdr:to>
      <xdr:col>11</xdr:col>
      <xdr:colOff>127440</xdr:colOff>
      <xdr:row>69</xdr:row>
      <xdr:rowOff>132120</xdr:rowOff>
    </xdr:to>
    <xdr:grpSp>
      <xdr:nvGrpSpPr>
        <xdr:cNvPr id="252" name="Группа 30"/>
        <xdr:cNvGrpSpPr/>
      </xdr:nvGrpSpPr>
      <xdr:grpSpPr>
        <a:xfrm>
          <a:off x="1074600" y="7257960"/>
          <a:ext cx="7082280" cy="7371360"/>
          <a:chOff x="1074600" y="7257960"/>
          <a:chExt cx="7082280" cy="7371360"/>
        </a:xfrm>
      </xdr:grpSpPr>
      <xdr:sp>
        <xdr:nvSpPr>
          <xdr:cNvPr id="253" name="TextBox 31"/>
          <xdr:cNvSpPr/>
        </xdr:nvSpPr>
        <xdr:spPr>
          <a:xfrm>
            <a:off x="1074600" y="7864920"/>
            <a:ext cx="703476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54" name="TextBox 32"/>
          <xdr:cNvSpPr/>
        </xdr:nvSpPr>
        <xdr:spPr>
          <a:xfrm>
            <a:off x="1108080" y="10935720"/>
            <a:ext cx="704880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55" name="TextBox 33"/>
          <xdr:cNvSpPr/>
        </xdr:nvSpPr>
        <xdr:spPr>
          <a:xfrm>
            <a:off x="1170360" y="8477640"/>
            <a:ext cx="551196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56" name="TextBox 34"/>
          <xdr:cNvSpPr/>
        </xdr:nvSpPr>
        <xdr:spPr>
          <a:xfrm>
            <a:off x="1133280" y="8985600"/>
            <a:ext cx="577692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57" name="TextBox 35"/>
          <xdr:cNvSpPr/>
        </xdr:nvSpPr>
        <xdr:spPr>
          <a:xfrm>
            <a:off x="1128600" y="9497880"/>
            <a:ext cx="617724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58" name="TextBox 36"/>
          <xdr:cNvSpPr/>
        </xdr:nvSpPr>
        <xdr:spPr>
          <a:xfrm>
            <a:off x="1143000" y="10032480"/>
            <a:ext cx="625896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59" name="TextBox 37"/>
          <xdr:cNvSpPr/>
        </xdr:nvSpPr>
        <xdr:spPr>
          <a:xfrm>
            <a:off x="1151280" y="10483560"/>
            <a:ext cx="3529080" cy="3657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60" name="TextBox 38"/>
          <xdr:cNvSpPr/>
        </xdr:nvSpPr>
        <xdr:spPr>
          <a:xfrm>
            <a:off x="1104480" y="11576520"/>
            <a:ext cx="695664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61" name="TextBox 39"/>
          <xdr:cNvSpPr/>
        </xdr:nvSpPr>
        <xdr:spPr>
          <a:xfrm>
            <a:off x="1090080" y="12086640"/>
            <a:ext cx="609588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62" name="TextBox 40"/>
          <xdr:cNvSpPr/>
        </xdr:nvSpPr>
        <xdr:spPr>
          <a:xfrm>
            <a:off x="1118880" y="12727800"/>
            <a:ext cx="50601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63" name="TextBox 42"/>
          <xdr:cNvSpPr/>
        </xdr:nvSpPr>
        <xdr:spPr>
          <a:xfrm>
            <a:off x="1140480" y="13353840"/>
            <a:ext cx="46548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64" name="TextBox 43"/>
          <xdr:cNvSpPr/>
        </xdr:nvSpPr>
        <xdr:spPr>
          <a:xfrm>
            <a:off x="1164600" y="13986720"/>
            <a:ext cx="688464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65" name="TextBox 44"/>
          <xdr:cNvSpPr/>
        </xdr:nvSpPr>
        <xdr:spPr>
          <a:xfrm>
            <a:off x="1108080" y="7257960"/>
            <a:ext cx="528660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</xdr:wsDr>
</file>

<file path=xl/drawings/drawing3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0.0947235847805913</cdr:x>
      <cdr:y>0.0409083838855187</cdr:y>
    </cdr:from>
    <cdr:to>
      <cdr:x>0.149741482168898</cdr:x>
      <cdr:y>0.177943692642713</cdr:y>
    </cdr:to>
    <cdr:sp>
      <cdr:nvSpPr>
        <cdr:cNvPr id="243" name="TextBox 1"/>
        <cdr:cNvSpPr/>
      </cdr:nvSpPr>
      <cdr:spPr>
        <a:xfrm>
          <a:off x="514440" y="94680"/>
          <a:ext cx="298800" cy="317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0.901166644571126</cdr:x>
      <cdr:y>0.501944314823456</cdr:y>
    </cdr:from>
    <cdr:to>
      <cdr:x>0.940607185469972</cdr:x>
      <cdr:y>0.649867786592005</cdr:y>
    </cdr:to>
    <cdr:sp>
      <cdr:nvSpPr>
        <cdr:cNvPr id="244" name="TextBox 1"/>
        <cdr:cNvSpPr/>
      </cdr:nvSpPr>
      <cdr:spPr>
        <a:xfrm>
          <a:off x="4894200" y="1161720"/>
          <a:ext cx="214200" cy="3423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3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0.106999306999307</cdr:x>
      <cdr:y>0.206885998469778</cdr:y>
    </cdr:from>
    <cdr:to>
      <cdr:x>0.204851004851005</cdr:x>
      <cdr:y>0.343993879112471</cdr:y>
    </cdr:to>
    <cdr:sp>
      <cdr:nvSpPr>
        <cdr:cNvPr id="246" name="TextBox 1"/>
        <cdr:cNvSpPr/>
      </cdr:nvSpPr>
      <cdr:spPr>
        <a:xfrm>
          <a:off x="555840" y="486720"/>
          <a:ext cx="508320" cy="3225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800" spc="-1" strike="noStrike">
              <a:latin typeface="Times New Roman"/>
            </a:rPr>
            <a:t>P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0.901178101178101</cdr:x>
      <cdr:y>0.501912777352716</cdr:y>
    </cdr:from>
    <cdr:to>
      <cdr:x>0.940609840609841</cdr:x>
      <cdr:y>0.649885233358837</cdr:y>
    </cdr:to>
    <cdr:sp>
      <cdr:nvSpPr>
        <cdr:cNvPr id="247" name="TextBox 1"/>
        <cdr:cNvSpPr/>
      </cdr:nvSpPr>
      <cdr:spPr>
        <a:xfrm>
          <a:off x="4681440" y="1180800"/>
          <a:ext cx="204840" cy="34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399960</xdr:colOff>
      <xdr:row>20</xdr:row>
      <xdr:rowOff>162000</xdr:rowOff>
    </xdr:from>
    <xdr:to>
      <xdr:col>10</xdr:col>
      <xdr:colOff>456840</xdr:colOff>
      <xdr:row>32</xdr:row>
      <xdr:rowOff>190080</xdr:rowOff>
    </xdr:to>
    <xdr:graphicFrame>
      <xdr:nvGraphicFramePr>
        <xdr:cNvPr id="266" name="Диаграмма 1"/>
        <xdr:cNvGraphicFramePr/>
      </xdr:nvGraphicFramePr>
      <xdr:xfrm>
        <a:off x="399960" y="4686480"/>
        <a:ext cx="711504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9360</xdr:colOff>
      <xdr:row>21</xdr:row>
      <xdr:rowOff>66600</xdr:rowOff>
    </xdr:from>
    <xdr:to>
      <xdr:col>22</xdr:col>
      <xdr:colOff>180360</xdr:colOff>
      <xdr:row>33</xdr:row>
      <xdr:rowOff>94680</xdr:rowOff>
    </xdr:to>
    <xdr:graphicFrame>
      <xdr:nvGraphicFramePr>
        <xdr:cNvPr id="269" name="Диаграмма 2"/>
        <xdr:cNvGraphicFramePr/>
      </xdr:nvGraphicFramePr>
      <xdr:xfrm>
        <a:off x="8442720" y="4781520"/>
        <a:ext cx="704808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200160</xdr:colOff>
      <xdr:row>0</xdr:row>
      <xdr:rowOff>171360</xdr:rowOff>
    </xdr:from>
    <xdr:to>
      <xdr:col>0</xdr:col>
      <xdr:colOff>571320</xdr:colOff>
      <xdr:row>2</xdr:row>
      <xdr:rowOff>41760</xdr:rowOff>
    </xdr:to>
    <xdr:sp>
      <xdr:nvSpPr>
        <xdr:cNvPr id="272" name="TextBox 25"/>
        <xdr:cNvSpPr/>
      </xdr:nvSpPr>
      <xdr:spPr>
        <a:xfrm>
          <a:off x="200160" y="171360"/>
          <a:ext cx="371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100" spc="-1" strike="noStrike">
              <a:solidFill>
                <a:schemeClr val="dk1"/>
              </a:solidFill>
              <a:latin typeface="Calibri"/>
            </a:rPr>
            <a:t>𝜁</a:t>
          </a:r>
          <a:r>
            <a:rPr b="0" lang="el-GR" sz="11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34</xdr:row>
      <xdr:rowOff>0</xdr:rowOff>
    </xdr:from>
    <xdr:to>
      <xdr:col>11</xdr:col>
      <xdr:colOff>156240</xdr:colOff>
      <xdr:row>72</xdr:row>
      <xdr:rowOff>133200</xdr:rowOff>
    </xdr:to>
    <xdr:grpSp>
      <xdr:nvGrpSpPr>
        <xdr:cNvPr id="273" name="Группа 26"/>
        <xdr:cNvGrpSpPr/>
      </xdr:nvGrpSpPr>
      <xdr:grpSpPr>
        <a:xfrm>
          <a:off x="868680" y="7191360"/>
          <a:ext cx="7033320" cy="7362720"/>
          <a:chOff x="868680" y="7191360"/>
          <a:chExt cx="7033320" cy="7362720"/>
        </a:xfrm>
      </xdr:grpSpPr>
      <xdr:sp>
        <xdr:nvSpPr>
          <xdr:cNvPr id="274" name="TextBox 27"/>
          <xdr:cNvSpPr/>
        </xdr:nvSpPr>
        <xdr:spPr>
          <a:xfrm>
            <a:off x="868680" y="7797600"/>
            <a:ext cx="698580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75" name="TextBox 28"/>
          <xdr:cNvSpPr/>
        </xdr:nvSpPr>
        <xdr:spPr>
          <a:xfrm>
            <a:off x="902160" y="10864080"/>
            <a:ext cx="699984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76" name="TextBox 29"/>
          <xdr:cNvSpPr/>
        </xdr:nvSpPr>
        <xdr:spPr>
          <a:xfrm>
            <a:off x="964080" y="8409600"/>
            <a:ext cx="54738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77" name="TextBox 30"/>
          <xdr:cNvSpPr/>
        </xdr:nvSpPr>
        <xdr:spPr>
          <a:xfrm>
            <a:off x="927000" y="8916840"/>
            <a:ext cx="573696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78" name="TextBox 31"/>
          <xdr:cNvSpPr/>
        </xdr:nvSpPr>
        <xdr:spPr>
          <a:xfrm>
            <a:off x="922320" y="9428400"/>
            <a:ext cx="6134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79" name="TextBox 32"/>
          <xdr:cNvSpPr/>
        </xdr:nvSpPr>
        <xdr:spPr>
          <a:xfrm>
            <a:off x="936720" y="9962280"/>
            <a:ext cx="62154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80" name="TextBox 33"/>
          <xdr:cNvSpPr/>
        </xdr:nvSpPr>
        <xdr:spPr>
          <a:xfrm>
            <a:off x="945000" y="10412280"/>
            <a:ext cx="3504600" cy="3657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81" name="TextBox 34"/>
          <xdr:cNvSpPr/>
        </xdr:nvSpPr>
        <xdr:spPr>
          <a:xfrm>
            <a:off x="898560" y="11504160"/>
            <a:ext cx="6908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82" name="TextBox 35"/>
          <xdr:cNvSpPr/>
        </xdr:nvSpPr>
        <xdr:spPr>
          <a:xfrm>
            <a:off x="884160" y="12013560"/>
            <a:ext cx="6053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83" name="TextBox 36"/>
          <xdr:cNvSpPr/>
        </xdr:nvSpPr>
        <xdr:spPr>
          <a:xfrm>
            <a:off x="912600" y="12654000"/>
            <a:ext cx="502488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84" name="TextBox 37"/>
          <xdr:cNvSpPr/>
        </xdr:nvSpPr>
        <xdr:spPr>
          <a:xfrm>
            <a:off x="934200" y="13279320"/>
            <a:ext cx="4622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85" name="TextBox 38"/>
          <xdr:cNvSpPr/>
        </xdr:nvSpPr>
        <xdr:spPr>
          <a:xfrm>
            <a:off x="957960" y="13911480"/>
            <a:ext cx="68367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86" name="TextBox 39"/>
          <xdr:cNvSpPr/>
        </xdr:nvSpPr>
        <xdr:spPr>
          <a:xfrm>
            <a:off x="902160" y="7191360"/>
            <a:ext cx="524988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</xdr:wsDr>
</file>

<file path=xl/drawings/drawing38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0.0947128762964837</cdr:x>
      <cdr:y>0.0409083838855187</cdr:y>
    </cdr:from>
    <cdr:to>
      <cdr:x>0.149709081710094</cdr:x>
      <cdr:y>0.177943692642713</cdr:y>
    </cdr:to>
    <cdr:sp>
      <cdr:nvSpPr>
        <cdr:cNvPr id="267" name="TextBox 1"/>
        <cdr:cNvSpPr/>
      </cdr:nvSpPr>
      <cdr:spPr>
        <a:xfrm>
          <a:off x="673920" y="94680"/>
          <a:ext cx="391320" cy="317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0.637794080445231</cdr:x>
      <cdr:y>0.681754549696687</cdr:y>
    </cdr:from>
    <cdr:to>
      <cdr:x>0.671692385529977</cdr:x>
      <cdr:y>0.775703841966091</cdr:y>
    </cdr:to>
    <cdr:sp>
      <cdr:nvSpPr>
        <cdr:cNvPr id="268" name="TextBox 1"/>
        <cdr:cNvSpPr/>
      </cdr:nvSpPr>
      <cdr:spPr>
        <a:xfrm>
          <a:off x="4538160" y="1577880"/>
          <a:ext cx="241200" cy="2174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39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0.0946932938352316</cdr:x>
      <cdr:y>0.0409083838855187</cdr:y>
    </cdr:from>
    <cdr:to>
      <cdr:x>0.149701210480617</cdr:x>
      <cdr:y>0.177943692642713</cdr:y>
    </cdr:to>
    <cdr:sp>
      <cdr:nvSpPr>
        <cdr:cNvPr id="270" name="TextBox 1"/>
        <cdr:cNvSpPr/>
      </cdr:nvSpPr>
      <cdr:spPr>
        <a:xfrm>
          <a:off x="667440" y="94680"/>
          <a:ext cx="387720" cy="317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0.637826242402574</cdr:x>
      <cdr:y>0.681754549696687</cdr:y>
    </cdr:from>
    <cdr:to>
      <cdr:x>0.671689054599316</cdr:x>
      <cdr:y>0.775703841966091</cdr:y>
    </cdr:to>
    <cdr:sp>
      <cdr:nvSpPr>
        <cdr:cNvPr id="271" name="TextBox 1"/>
        <cdr:cNvSpPr/>
      </cdr:nvSpPr>
      <cdr:spPr>
        <a:xfrm>
          <a:off x="4495680" y="1577880"/>
          <a:ext cx="238680" cy="2174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102240</xdr:colOff>
      <xdr:row>24</xdr:row>
      <xdr:rowOff>29520</xdr:rowOff>
    </xdr:from>
    <xdr:to>
      <xdr:col>27</xdr:col>
      <xdr:colOff>585000</xdr:colOff>
      <xdr:row>40</xdr:row>
      <xdr:rowOff>108360</xdr:rowOff>
    </xdr:to>
    <xdr:graphicFrame>
      <xdr:nvGraphicFramePr>
        <xdr:cNvPr id="30" name="Диаграмма 3"/>
        <xdr:cNvGraphicFramePr/>
      </xdr:nvGraphicFramePr>
      <xdr:xfrm>
        <a:off x="11212200" y="6325560"/>
        <a:ext cx="8984880" cy="418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476280</xdr:colOff>
      <xdr:row>23</xdr:row>
      <xdr:rowOff>122400</xdr:rowOff>
    </xdr:from>
    <xdr:to>
      <xdr:col>13</xdr:col>
      <xdr:colOff>339840</xdr:colOff>
      <xdr:row>37</xdr:row>
      <xdr:rowOff>194760</xdr:rowOff>
    </xdr:to>
    <xdr:graphicFrame>
      <xdr:nvGraphicFramePr>
        <xdr:cNvPr id="33" name="Диаграмма 8"/>
        <xdr:cNvGraphicFramePr/>
      </xdr:nvGraphicFramePr>
      <xdr:xfrm>
        <a:off x="476280" y="6228000"/>
        <a:ext cx="9597960" cy="353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523080</xdr:colOff>
      <xdr:row>39</xdr:row>
      <xdr:rowOff>56160</xdr:rowOff>
    </xdr:from>
    <xdr:to>
      <xdr:col>13</xdr:col>
      <xdr:colOff>271800</xdr:colOff>
      <xdr:row>56</xdr:row>
      <xdr:rowOff>81360</xdr:rowOff>
    </xdr:to>
    <xdr:graphicFrame>
      <xdr:nvGraphicFramePr>
        <xdr:cNvPr id="36" name="Диаграмма 9"/>
        <xdr:cNvGraphicFramePr/>
      </xdr:nvGraphicFramePr>
      <xdr:xfrm>
        <a:off x="523080" y="10190880"/>
        <a:ext cx="9483120" cy="341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273960</xdr:colOff>
      <xdr:row>7</xdr:row>
      <xdr:rowOff>253080</xdr:rowOff>
    </xdr:from>
    <xdr:to>
      <xdr:col>0</xdr:col>
      <xdr:colOff>816480</xdr:colOff>
      <xdr:row>8</xdr:row>
      <xdr:rowOff>279000</xdr:rowOff>
    </xdr:to>
    <xdr:sp>
      <xdr:nvSpPr>
        <xdr:cNvPr id="39" name="TextBox 10"/>
        <xdr:cNvSpPr/>
      </xdr:nvSpPr>
      <xdr:spPr>
        <a:xfrm>
          <a:off x="273960" y="1986480"/>
          <a:ext cx="542520" cy="292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600" spc="-1" strike="noStrike">
              <a:solidFill>
                <a:schemeClr val="dk1"/>
              </a:solidFill>
              <a:latin typeface="Cambria Math"/>
            </a:rPr>
            <a:t>𝑟</a:t>
          </a:r>
          <a:r>
            <a:rPr b="0" lang="ru-RU" sz="1600" spc="-1" strike="noStrike">
              <a:solidFill>
                <a:schemeClr val="dk1"/>
              </a:solidFill>
              <a:latin typeface="Cambria Math"/>
            </a:rPr>
            <a:t>_</a:t>
          </a:r>
          <a:r>
            <a:rPr b="0" lang="en-US" sz="1600" spc="-1" strike="noStrike">
              <a:solidFill>
                <a:schemeClr val="dk1"/>
              </a:solidFill>
              <a:latin typeface="Cambria Math"/>
            </a:rPr>
            <a:t>1</a:t>
          </a:r>
          <a:r>
            <a:rPr b="0" lang="ru-RU" sz="1600" spc="-1" strike="noStrike">
              <a:solidFill>
                <a:schemeClr val="dk1"/>
              </a:solidFill>
              <a:latin typeface="Cambria Math"/>
            </a:rPr>
            <a:t>,</a:t>
          </a:r>
          <a:endParaRPr b="0" lang="ru-RU" sz="16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262440</xdr:colOff>
      <xdr:row>8</xdr:row>
      <xdr:rowOff>296280</xdr:rowOff>
    </xdr:from>
    <xdr:to>
      <xdr:col>0</xdr:col>
      <xdr:colOff>757440</xdr:colOff>
      <xdr:row>9</xdr:row>
      <xdr:rowOff>284040</xdr:rowOff>
    </xdr:to>
    <xdr:sp>
      <xdr:nvSpPr>
        <xdr:cNvPr id="40" name="TextBox 11"/>
        <xdr:cNvSpPr/>
      </xdr:nvSpPr>
      <xdr:spPr>
        <a:xfrm>
          <a:off x="262440" y="2296440"/>
          <a:ext cx="495000" cy="292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600" spc="-1" strike="noStrike">
              <a:solidFill>
                <a:schemeClr val="dk1"/>
              </a:solidFill>
              <a:latin typeface="Cambria Math"/>
            </a:rPr>
            <a:t>𝑟</a:t>
          </a:r>
          <a:r>
            <a:rPr b="0" lang="ru-RU" sz="1600" spc="-1" strike="noStrike">
              <a:solidFill>
                <a:schemeClr val="dk1"/>
              </a:solidFill>
              <a:latin typeface="Cambria Math"/>
            </a:rPr>
            <a:t>_</a:t>
          </a:r>
          <a:r>
            <a:rPr b="0" lang="en-US" sz="1600" spc="-1" strike="noStrike">
              <a:solidFill>
                <a:schemeClr val="dk1"/>
              </a:solidFill>
              <a:latin typeface="Cambria Math"/>
            </a:rPr>
            <a:t>2</a:t>
          </a:r>
          <a:endParaRPr b="0" lang="ru-RU" sz="16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273960</xdr:colOff>
      <xdr:row>10</xdr:row>
      <xdr:rowOff>0</xdr:rowOff>
    </xdr:from>
    <xdr:to>
      <xdr:col>0</xdr:col>
      <xdr:colOff>730800</xdr:colOff>
      <xdr:row>10</xdr:row>
      <xdr:rowOff>261720</xdr:rowOff>
    </xdr:to>
    <xdr:sp>
      <xdr:nvSpPr>
        <xdr:cNvPr id="41" name="TextBox 12"/>
        <xdr:cNvSpPr/>
      </xdr:nvSpPr>
      <xdr:spPr>
        <a:xfrm>
          <a:off x="273960" y="2610000"/>
          <a:ext cx="456840" cy="26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ru-RU" sz="1600" spc="-1" strike="noStrike">
              <a:solidFill>
                <a:schemeClr val="dk1"/>
              </a:solidFill>
              <a:latin typeface="Cambria Math"/>
            </a:rPr>
            <a:t>𝜔</a:t>
          </a:r>
          <a:r>
            <a:rPr b="0" lang="ru-RU" sz="1600" spc="-1" strike="noStrike">
              <a:solidFill>
                <a:schemeClr val="dk1"/>
              </a:solidFill>
              <a:latin typeface="Cambria Math"/>
              <a:ea typeface="Cambria Math"/>
            </a:rPr>
            <a:t> ̅</a:t>
          </a:r>
          <a:endParaRPr b="0" lang="ru-RU" sz="16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32760</xdr:colOff>
      <xdr:row>40</xdr:row>
      <xdr:rowOff>149760</xdr:rowOff>
    </xdr:from>
    <xdr:to>
      <xdr:col>16</xdr:col>
      <xdr:colOff>581760</xdr:colOff>
      <xdr:row>42</xdr:row>
      <xdr:rowOff>188280</xdr:rowOff>
    </xdr:to>
    <xdr:sp>
      <xdr:nvSpPr>
        <xdr:cNvPr id="42" name="TextBox 1"/>
        <xdr:cNvSpPr/>
      </xdr:nvSpPr>
      <xdr:spPr>
        <a:xfrm>
          <a:off x="11830320" y="10551240"/>
          <a:ext cx="549000" cy="495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600" spc="-1" strike="noStrike">
              <a:solidFill>
                <a:schemeClr val="dk1"/>
              </a:solidFill>
              <a:latin typeface="Cambria Math"/>
            </a:rPr>
            <a:t>𝑁 ̅</a:t>
          </a:r>
          <a:r>
            <a:rPr b="0" lang="en-US" sz="1600" spc="-1" strike="noStrike">
              <a:solidFill>
                <a:schemeClr val="dk1"/>
              </a:solidFill>
              <a:latin typeface="Cambria Math"/>
            </a:rPr>
            <a:t>(𝑡)</a:t>
          </a:r>
          <a:endParaRPr b="0" lang="ru-RU" sz="16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222120</xdr:colOff>
      <xdr:row>15</xdr:row>
      <xdr:rowOff>222120</xdr:rowOff>
    </xdr:from>
    <xdr:to>
      <xdr:col>0</xdr:col>
      <xdr:colOff>771120</xdr:colOff>
      <xdr:row>17</xdr:row>
      <xdr:rowOff>203760</xdr:rowOff>
    </xdr:to>
    <xdr:sp>
      <xdr:nvSpPr>
        <xdr:cNvPr id="43" name="TextBox 34"/>
        <xdr:cNvSpPr/>
      </xdr:nvSpPr>
      <xdr:spPr>
        <a:xfrm>
          <a:off x="222120" y="4222800"/>
          <a:ext cx="549000" cy="495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600" spc="-1" strike="noStrike">
              <a:solidFill>
                <a:schemeClr val="dk1"/>
              </a:solidFill>
              <a:latin typeface="Cambria Math"/>
            </a:rPr>
            <a:t>𝑁 ̅</a:t>
          </a:r>
          <a:r>
            <a:rPr b="0" lang="en-US" sz="1600" spc="-1" strike="noStrike">
              <a:solidFill>
                <a:schemeClr val="dk1"/>
              </a:solidFill>
              <a:latin typeface="Cambria Math"/>
            </a:rPr>
            <a:t>(𝑡)</a:t>
          </a:r>
          <a:endParaRPr b="0" lang="ru-RU" sz="16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390600</xdr:colOff>
      <xdr:row>43</xdr:row>
      <xdr:rowOff>157320</xdr:rowOff>
    </xdr:from>
    <xdr:to>
      <xdr:col>16</xdr:col>
      <xdr:colOff>26640</xdr:colOff>
      <xdr:row>45</xdr:row>
      <xdr:rowOff>43920</xdr:rowOff>
    </xdr:to>
    <xdr:sp>
      <xdr:nvSpPr>
        <xdr:cNvPr id="44" name="TextBox 2"/>
        <xdr:cNvSpPr/>
      </xdr:nvSpPr>
      <xdr:spPr>
        <a:xfrm>
          <a:off x="11500560" y="11206440"/>
          <a:ext cx="32364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400" spc="-1" strike="noStrike">
              <a:solidFill>
                <a:schemeClr val="dk1"/>
              </a:solidFill>
              <a:latin typeface="Cambria Math"/>
            </a:rPr>
            <a:t>𝜁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409680</xdr:colOff>
      <xdr:row>0</xdr:row>
      <xdr:rowOff>171360</xdr:rowOff>
    </xdr:from>
    <xdr:to>
      <xdr:col>0</xdr:col>
      <xdr:colOff>780840</xdr:colOff>
      <xdr:row>2</xdr:row>
      <xdr:rowOff>140400</xdr:rowOff>
    </xdr:to>
    <xdr:sp>
      <xdr:nvSpPr>
        <xdr:cNvPr id="45" name="TextBox 36"/>
        <xdr:cNvSpPr/>
      </xdr:nvSpPr>
      <xdr:spPr>
        <a:xfrm>
          <a:off x="409680" y="171360"/>
          <a:ext cx="371160" cy="445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400" spc="-1" strike="noStrike">
              <a:solidFill>
                <a:schemeClr val="dk1"/>
              </a:solidFill>
              <a:latin typeface="Cambria Math"/>
            </a:rPr>
            <a:t>𝜁</a:t>
          </a:r>
          <a:r>
            <a:rPr b="0" lang="el-GR" sz="1400" spc="-1" strike="noStrike">
              <a:solidFill>
                <a:schemeClr val="dk1"/>
              </a:solidFill>
              <a:latin typeface="Cambria Math"/>
            </a:rPr>
            <a:t>_</a:t>
          </a:r>
          <a:r>
            <a:rPr b="0" lang="en-US" sz="1400" spc="-1" strike="noStrike">
              <a:solidFill>
                <a:schemeClr val="dk1"/>
              </a:solidFill>
              <a:latin typeface="Cambria Math"/>
            </a:rPr>
            <a:t>𝑖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57</xdr:row>
      <xdr:rowOff>0</xdr:rowOff>
    </xdr:from>
    <xdr:to>
      <xdr:col>11</xdr:col>
      <xdr:colOff>156240</xdr:colOff>
      <xdr:row>95</xdr:row>
      <xdr:rowOff>132480</xdr:rowOff>
    </xdr:to>
    <xdr:grpSp>
      <xdr:nvGrpSpPr>
        <xdr:cNvPr id="46" name="Группа 38"/>
        <xdr:cNvGrpSpPr/>
      </xdr:nvGrpSpPr>
      <xdr:grpSpPr>
        <a:xfrm>
          <a:off x="1222920" y="13716000"/>
          <a:ext cx="7099920" cy="7371360"/>
          <a:chOff x="1222920" y="13716000"/>
          <a:chExt cx="7099920" cy="7371360"/>
        </a:xfrm>
      </xdr:grpSpPr>
      <xdr:sp>
        <xdr:nvSpPr>
          <xdr:cNvPr id="47" name="TextBox 39"/>
          <xdr:cNvSpPr/>
        </xdr:nvSpPr>
        <xdr:spPr>
          <a:xfrm>
            <a:off x="1222920" y="14322960"/>
            <a:ext cx="705204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48" name="TextBox 40"/>
          <xdr:cNvSpPr/>
        </xdr:nvSpPr>
        <xdr:spPr>
          <a:xfrm>
            <a:off x="1256400" y="17393760"/>
            <a:ext cx="706644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49" name="TextBox 41"/>
          <xdr:cNvSpPr/>
        </xdr:nvSpPr>
        <xdr:spPr>
          <a:xfrm>
            <a:off x="1319040" y="14935680"/>
            <a:ext cx="552564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50" name="TextBox 42"/>
          <xdr:cNvSpPr/>
        </xdr:nvSpPr>
        <xdr:spPr>
          <a:xfrm>
            <a:off x="1281960" y="15443640"/>
            <a:ext cx="579132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51" name="TextBox 43"/>
          <xdr:cNvSpPr/>
        </xdr:nvSpPr>
        <xdr:spPr>
          <a:xfrm>
            <a:off x="1276920" y="15955920"/>
            <a:ext cx="619272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52" name="TextBox 44"/>
          <xdr:cNvSpPr/>
        </xdr:nvSpPr>
        <xdr:spPr>
          <a:xfrm>
            <a:off x="1291320" y="16490520"/>
            <a:ext cx="627444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53" name="TextBox 45"/>
          <xdr:cNvSpPr/>
        </xdr:nvSpPr>
        <xdr:spPr>
          <a:xfrm>
            <a:off x="1299960" y="16941600"/>
            <a:ext cx="3537720" cy="3657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54" name="TextBox 46"/>
          <xdr:cNvSpPr/>
        </xdr:nvSpPr>
        <xdr:spPr>
          <a:xfrm>
            <a:off x="1252800" y="18034560"/>
            <a:ext cx="697392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55" name="TextBox 47"/>
          <xdr:cNvSpPr/>
        </xdr:nvSpPr>
        <xdr:spPr>
          <a:xfrm>
            <a:off x="1238400" y="18544680"/>
            <a:ext cx="61110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56" name="TextBox 48"/>
          <xdr:cNvSpPr/>
        </xdr:nvSpPr>
        <xdr:spPr>
          <a:xfrm>
            <a:off x="1267560" y="19185840"/>
            <a:ext cx="5072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57" name="TextBox 49"/>
          <xdr:cNvSpPr/>
        </xdr:nvSpPr>
        <xdr:spPr>
          <a:xfrm>
            <a:off x="1289160" y="19811880"/>
            <a:ext cx="466632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58" name="TextBox 50"/>
          <xdr:cNvSpPr/>
        </xdr:nvSpPr>
        <xdr:spPr>
          <a:xfrm>
            <a:off x="1312920" y="20444760"/>
            <a:ext cx="69015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59" name="TextBox 51"/>
          <xdr:cNvSpPr/>
        </xdr:nvSpPr>
        <xdr:spPr>
          <a:xfrm>
            <a:off x="1256400" y="13716000"/>
            <a:ext cx="529956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  <xdr:twoCellAnchor editAs="oneCell">
    <xdr:from>
      <xdr:col>0</xdr:col>
      <xdr:colOff>399960</xdr:colOff>
      <xdr:row>1</xdr:row>
      <xdr:rowOff>228600</xdr:rowOff>
    </xdr:from>
    <xdr:to>
      <xdr:col>0</xdr:col>
      <xdr:colOff>771120</xdr:colOff>
      <xdr:row>7</xdr:row>
      <xdr:rowOff>15480</xdr:rowOff>
    </xdr:to>
    <xdr:sp>
      <xdr:nvSpPr>
        <xdr:cNvPr id="60" name="TextBox 25"/>
        <xdr:cNvSpPr/>
      </xdr:nvSpPr>
      <xdr:spPr>
        <a:xfrm>
          <a:off x="399960" y="438120"/>
          <a:ext cx="371160" cy="1310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zh-CN" sz="1600" spc="-1" strike="noStrike">
              <a:solidFill>
                <a:schemeClr val="dk1"/>
              </a:solidFill>
              <a:latin typeface="Calibri"/>
            </a:rPr>
            <a:t>〖</a:t>
          </a:r>
          <a:r>
            <a:rPr b="0" lang="el-GR" sz="1600" spc="-1" strike="noStrike">
              <a:solidFill>
                <a:schemeClr val="dk1"/>
              </a:solidFill>
              <a:latin typeface="Calibri"/>
            </a:rPr>
            <a:t>𝛥</a:t>
          </a:r>
          <a:r>
            <a:rPr b="0" lang="en-US" sz="1600" spc="-1" strike="noStrike">
              <a:solidFill>
                <a:schemeClr val="dk1"/>
              </a:solidFill>
              <a:latin typeface="Calibri"/>
            </a:rPr>
            <a:t>𝑡</a:t>
          </a:r>
          <a:r>
            <a:rPr b="0" lang="zh-CN" sz="1600" spc="-1" strike="noStrike">
              <a:solidFill>
                <a:schemeClr val="dk1"/>
              </a:solidFill>
              <a:latin typeface="Calibri"/>
            </a:rPr>
            <a:t>〗</a:t>
          </a:r>
          <a:r>
            <a:rPr b="0" lang="ru-RU" sz="16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6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6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361800</xdr:colOff>
      <xdr:row>2</xdr:row>
      <xdr:rowOff>247680</xdr:rowOff>
    </xdr:from>
    <xdr:to>
      <xdr:col>0</xdr:col>
      <xdr:colOff>732960</xdr:colOff>
      <xdr:row>4</xdr:row>
      <xdr:rowOff>6840</xdr:rowOff>
    </xdr:to>
    <xdr:sp>
      <xdr:nvSpPr>
        <xdr:cNvPr id="61" name="TextBox 26"/>
        <xdr:cNvSpPr/>
      </xdr:nvSpPr>
      <xdr:spPr>
        <a:xfrm>
          <a:off x="361800" y="723960"/>
          <a:ext cx="371160" cy="292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600" spc="-1" strike="noStrike">
              <a:solidFill>
                <a:schemeClr val="dk1"/>
              </a:solidFill>
              <a:latin typeface="Cambria Math"/>
            </a:rPr>
            <a:t>𝑖</a:t>
          </a:r>
          <a:endParaRPr b="0" lang="ru-RU" sz="16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276120</xdr:colOff>
      <xdr:row>18</xdr:row>
      <xdr:rowOff>252360</xdr:rowOff>
    </xdr:from>
    <xdr:to>
      <xdr:col>0</xdr:col>
      <xdr:colOff>771120</xdr:colOff>
      <xdr:row>20</xdr:row>
      <xdr:rowOff>37800</xdr:rowOff>
    </xdr:to>
    <xdr:sp>
      <xdr:nvSpPr>
        <xdr:cNvPr id="62" name="TextBox 4"/>
        <xdr:cNvSpPr/>
      </xdr:nvSpPr>
      <xdr:spPr>
        <a:xfrm>
          <a:off x="276120" y="5024520"/>
          <a:ext cx="495000" cy="318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400" spc="-1" strike="noStrike">
              <a:solidFill>
                <a:schemeClr val="dk1"/>
              </a:solidFill>
              <a:latin typeface="Cambria Math"/>
            </a:rPr>
            <a:t>𝑚</a:t>
          </a:r>
          <a:r>
            <a:rPr b="0" lang="ru-RU" sz="1400" spc="-1" strike="noStrike">
              <a:solidFill>
                <a:schemeClr val="dk1"/>
              </a:solidFill>
              <a:latin typeface="Cambria Math"/>
            </a:rPr>
            <a:t>_</a:t>
          </a:r>
          <a:r>
            <a:rPr b="0" lang="en-US" sz="1400" spc="-1" strike="noStrike">
              <a:solidFill>
                <a:schemeClr val="dk1"/>
              </a:solidFill>
              <a:latin typeface="Cambria Math"/>
            </a:rPr>
            <a:t>𝑟</a:t>
          </a:r>
          <a:endParaRPr b="0" lang="ru-RU" sz="1400" spc="-1" strike="noStrike">
            <a:latin typeface="Times New Roman"/>
          </a:endParaRP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476280</xdr:colOff>
      <xdr:row>22</xdr:row>
      <xdr:rowOff>95400</xdr:rowOff>
    </xdr:from>
    <xdr:to>
      <xdr:col>10</xdr:col>
      <xdr:colOff>485280</xdr:colOff>
      <xdr:row>34</xdr:row>
      <xdr:rowOff>123480</xdr:rowOff>
    </xdr:to>
    <xdr:graphicFrame>
      <xdr:nvGraphicFramePr>
        <xdr:cNvPr id="287" name="Диаграмма 1"/>
        <xdr:cNvGraphicFramePr/>
      </xdr:nvGraphicFramePr>
      <xdr:xfrm>
        <a:off x="476280" y="5038920"/>
        <a:ext cx="712404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304920</xdr:colOff>
      <xdr:row>23</xdr:row>
      <xdr:rowOff>95400</xdr:rowOff>
    </xdr:from>
    <xdr:to>
      <xdr:col>22</xdr:col>
      <xdr:colOff>475920</xdr:colOff>
      <xdr:row>35</xdr:row>
      <xdr:rowOff>123480</xdr:rowOff>
    </xdr:to>
    <xdr:graphicFrame>
      <xdr:nvGraphicFramePr>
        <xdr:cNvPr id="290" name="Диаграмма 2"/>
        <xdr:cNvGraphicFramePr/>
      </xdr:nvGraphicFramePr>
      <xdr:xfrm>
        <a:off x="8795520" y="5229360"/>
        <a:ext cx="704808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228600</xdr:colOff>
      <xdr:row>0</xdr:row>
      <xdr:rowOff>171360</xdr:rowOff>
    </xdr:from>
    <xdr:to>
      <xdr:col>0</xdr:col>
      <xdr:colOff>599760</xdr:colOff>
      <xdr:row>2</xdr:row>
      <xdr:rowOff>41760</xdr:rowOff>
    </xdr:to>
    <xdr:sp>
      <xdr:nvSpPr>
        <xdr:cNvPr id="293" name="TextBox 25"/>
        <xdr:cNvSpPr/>
      </xdr:nvSpPr>
      <xdr:spPr>
        <a:xfrm>
          <a:off x="228600" y="171360"/>
          <a:ext cx="371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100" spc="-1" strike="noStrike">
              <a:solidFill>
                <a:schemeClr val="dk1"/>
              </a:solidFill>
              <a:latin typeface="Calibri"/>
            </a:rPr>
            <a:t>𝜁</a:t>
          </a:r>
          <a:r>
            <a:rPr b="0" lang="el-GR" sz="11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37</xdr:row>
      <xdr:rowOff>0</xdr:rowOff>
    </xdr:from>
    <xdr:to>
      <xdr:col>11</xdr:col>
      <xdr:colOff>156240</xdr:colOff>
      <xdr:row>75</xdr:row>
      <xdr:rowOff>133200</xdr:rowOff>
    </xdr:to>
    <xdr:grpSp>
      <xdr:nvGrpSpPr>
        <xdr:cNvPr id="294" name="Группа 26"/>
        <xdr:cNvGrpSpPr/>
      </xdr:nvGrpSpPr>
      <xdr:grpSpPr>
        <a:xfrm>
          <a:off x="925920" y="7800840"/>
          <a:ext cx="7033320" cy="7362720"/>
          <a:chOff x="925920" y="7800840"/>
          <a:chExt cx="7033320" cy="7362720"/>
        </a:xfrm>
      </xdr:grpSpPr>
      <xdr:sp>
        <xdr:nvSpPr>
          <xdr:cNvPr id="295" name="TextBox 27"/>
          <xdr:cNvSpPr/>
        </xdr:nvSpPr>
        <xdr:spPr>
          <a:xfrm>
            <a:off x="925920" y="8407080"/>
            <a:ext cx="698580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96" name="TextBox 28"/>
          <xdr:cNvSpPr/>
        </xdr:nvSpPr>
        <xdr:spPr>
          <a:xfrm>
            <a:off x="959400" y="11473560"/>
            <a:ext cx="699984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97" name="TextBox 29"/>
          <xdr:cNvSpPr/>
        </xdr:nvSpPr>
        <xdr:spPr>
          <a:xfrm>
            <a:off x="1021320" y="9019080"/>
            <a:ext cx="54738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98" name="TextBox 30"/>
          <xdr:cNvSpPr/>
        </xdr:nvSpPr>
        <xdr:spPr>
          <a:xfrm>
            <a:off x="984240" y="9526320"/>
            <a:ext cx="573696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299" name="TextBox 31"/>
          <xdr:cNvSpPr/>
        </xdr:nvSpPr>
        <xdr:spPr>
          <a:xfrm>
            <a:off x="979560" y="10037880"/>
            <a:ext cx="6134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00" name="TextBox 32"/>
          <xdr:cNvSpPr/>
        </xdr:nvSpPr>
        <xdr:spPr>
          <a:xfrm>
            <a:off x="993960" y="10571760"/>
            <a:ext cx="62154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01" name="TextBox 33"/>
          <xdr:cNvSpPr/>
        </xdr:nvSpPr>
        <xdr:spPr>
          <a:xfrm>
            <a:off x="1002240" y="11021760"/>
            <a:ext cx="3504600" cy="3657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02" name="TextBox 34"/>
          <xdr:cNvSpPr/>
        </xdr:nvSpPr>
        <xdr:spPr>
          <a:xfrm>
            <a:off x="955800" y="12113640"/>
            <a:ext cx="6908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03" name="TextBox 35"/>
          <xdr:cNvSpPr/>
        </xdr:nvSpPr>
        <xdr:spPr>
          <a:xfrm>
            <a:off x="941400" y="12623040"/>
            <a:ext cx="6053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04" name="TextBox 36"/>
          <xdr:cNvSpPr/>
        </xdr:nvSpPr>
        <xdr:spPr>
          <a:xfrm>
            <a:off x="969840" y="13263480"/>
            <a:ext cx="502488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05" name="TextBox 37"/>
          <xdr:cNvSpPr/>
        </xdr:nvSpPr>
        <xdr:spPr>
          <a:xfrm>
            <a:off x="991440" y="13888800"/>
            <a:ext cx="4622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06" name="TextBox 38"/>
          <xdr:cNvSpPr/>
        </xdr:nvSpPr>
        <xdr:spPr>
          <a:xfrm>
            <a:off x="1015200" y="14520960"/>
            <a:ext cx="68367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07" name="TextBox 39"/>
          <xdr:cNvSpPr/>
        </xdr:nvSpPr>
        <xdr:spPr>
          <a:xfrm>
            <a:off x="959400" y="7800840"/>
            <a:ext cx="524988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</xdr:wsDr>
</file>

<file path=xl/drawings/drawing41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0.0946942900454775</cdr:x>
      <cdr:y>0.0409083838855187</cdr:y>
    </cdr:from>
    <cdr:to>
      <cdr:x>0.149722081859525</cdr:x>
      <cdr:y>0.177943692642713</cdr:y>
    </cdr:to>
    <cdr:sp>
      <cdr:nvSpPr>
        <cdr:cNvPr id="288" name="TextBox 1"/>
        <cdr:cNvSpPr/>
      </cdr:nvSpPr>
      <cdr:spPr>
        <a:xfrm>
          <a:off x="674640" y="94680"/>
          <a:ext cx="392040" cy="317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0.637796867104598</cdr:x>
      <cdr:y>0.681754549696687</cdr:y>
    </cdr:from>
    <cdr:to>
      <cdr:x>0.671702880242547</cdr:x>
      <cdr:y>0.775703841966091</cdr:y>
    </cdr:to>
    <cdr:sp>
      <cdr:nvSpPr>
        <cdr:cNvPr id="289" name="TextBox 1"/>
        <cdr:cNvSpPr/>
      </cdr:nvSpPr>
      <cdr:spPr>
        <a:xfrm>
          <a:off x="4543920" y="1577880"/>
          <a:ext cx="241560" cy="2174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4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0.0946932938352316</cdr:x>
      <cdr:y>0.0409083838855187</cdr:y>
    </cdr:from>
    <cdr:to>
      <cdr:x>0.149701210480617</cdr:x>
      <cdr:y>0.177943692642713</cdr:y>
    </cdr:to>
    <cdr:sp>
      <cdr:nvSpPr>
        <cdr:cNvPr id="291" name="TextBox 1"/>
        <cdr:cNvSpPr/>
      </cdr:nvSpPr>
      <cdr:spPr>
        <a:xfrm>
          <a:off x="667440" y="94680"/>
          <a:ext cx="387720" cy="317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0.637826242402574</cdr:x>
      <cdr:y>0.681754549696687</cdr:y>
    </cdr:from>
    <cdr:to>
      <cdr:x>0.671689054599316</cdr:x>
      <cdr:y>0.775703841966091</cdr:y>
    </cdr:to>
    <cdr:sp>
      <cdr:nvSpPr>
        <cdr:cNvPr id="292" name="TextBox 1"/>
        <cdr:cNvSpPr/>
      </cdr:nvSpPr>
      <cdr:spPr>
        <a:xfrm>
          <a:off x="4495680" y="1577880"/>
          <a:ext cx="238680" cy="2174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142920</xdr:colOff>
      <xdr:row>19</xdr:row>
      <xdr:rowOff>9360</xdr:rowOff>
    </xdr:from>
    <xdr:to>
      <xdr:col>11</xdr:col>
      <xdr:colOff>313920</xdr:colOff>
      <xdr:row>31</xdr:row>
      <xdr:rowOff>37440</xdr:rowOff>
    </xdr:to>
    <xdr:graphicFrame>
      <xdr:nvGraphicFramePr>
        <xdr:cNvPr id="308" name="Диаграмма 2"/>
        <xdr:cNvGraphicFramePr/>
      </xdr:nvGraphicFramePr>
      <xdr:xfrm>
        <a:off x="1068840" y="4343400"/>
        <a:ext cx="704808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104760</xdr:colOff>
      <xdr:row>19</xdr:row>
      <xdr:rowOff>104760</xdr:rowOff>
    </xdr:from>
    <xdr:to>
      <xdr:col>22</xdr:col>
      <xdr:colOff>275760</xdr:colOff>
      <xdr:row>31</xdr:row>
      <xdr:rowOff>132840</xdr:rowOff>
    </xdr:to>
    <xdr:graphicFrame>
      <xdr:nvGraphicFramePr>
        <xdr:cNvPr id="311" name="Диаграмма 4"/>
        <xdr:cNvGraphicFramePr/>
      </xdr:nvGraphicFramePr>
      <xdr:xfrm>
        <a:off x="8595360" y="4438800"/>
        <a:ext cx="704808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219240</xdr:colOff>
      <xdr:row>0</xdr:row>
      <xdr:rowOff>171360</xdr:rowOff>
    </xdr:from>
    <xdr:to>
      <xdr:col>0</xdr:col>
      <xdr:colOff>590400</xdr:colOff>
      <xdr:row>2</xdr:row>
      <xdr:rowOff>41760</xdr:rowOff>
    </xdr:to>
    <xdr:sp>
      <xdr:nvSpPr>
        <xdr:cNvPr id="314" name="TextBox 26"/>
        <xdr:cNvSpPr/>
      </xdr:nvSpPr>
      <xdr:spPr>
        <a:xfrm>
          <a:off x="219240" y="171360"/>
          <a:ext cx="371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100" spc="-1" strike="noStrike">
              <a:solidFill>
                <a:schemeClr val="dk1"/>
              </a:solidFill>
              <a:latin typeface="Calibri"/>
            </a:rPr>
            <a:t>𝜁</a:t>
          </a:r>
          <a:r>
            <a:rPr b="0" lang="el-GR" sz="11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33</xdr:row>
      <xdr:rowOff>0</xdr:rowOff>
    </xdr:from>
    <xdr:to>
      <xdr:col>11</xdr:col>
      <xdr:colOff>156240</xdr:colOff>
      <xdr:row>71</xdr:row>
      <xdr:rowOff>132480</xdr:rowOff>
    </xdr:to>
    <xdr:grpSp>
      <xdr:nvGrpSpPr>
        <xdr:cNvPr id="315" name="Группа 27"/>
        <xdr:cNvGrpSpPr/>
      </xdr:nvGrpSpPr>
      <xdr:grpSpPr>
        <a:xfrm>
          <a:off x="925920" y="7000920"/>
          <a:ext cx="7033320" cy="7371360"/>
          <a:chOff x="925920" y="7000920"/>
          <a:chExt cx="7033320" cy="7371360"/>
        </a:xfrm>
      </xdr:grpSpPr>
      <xdr:sp>
        <xdr:nvSpPr>
          <xdr:cNvPr id="316" name="TextBox 28"/>
          <xdr:cNvSpPr/>
        </xdr:nvSpPr>
        <xdr:spPr>
          <a:xfrm>
            <a:off x="925920" y="7607880"/>
            <a:ext cx="698580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17" name="TextBox 29"/>
          <xdr:cNvSpPr/>
        </xdr:nvSpPr>
        <xdr:spPr>
          <a:xfrm>
            <a:off x="959400" y="10678680"/>
            <a:ext cx="699984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18" name="TextBox 30"/>
          <xdr:cNvSpPr/>
        </xdr:nvSpPr>
        <xdr:spPr>
          <a:xfrm>
            <a:off x="1021320" y="8220600"/>
            <a:ext cx="54738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19" name="TextBox 31"/>
          <xdr:cNvSpPr/>
        </xdr:nvSpPr>
        <xdr:spPr>
          <a:xfrm>
            <a:off x="984240" y="8728560"/>
            <a:ext cx="573696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20" name="TextBox 32"/>
          <xdr:cNvSpPr/>
        </xdr:nvSpPr>
        <xdr:spPr>
          <a:xfrm>
            <a:off x="979560" y="9240840"/>
            <a:ext cx="6134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21" name="TextBox 33"/>
          <xdr:cNvSpPr/>
        </xdr:nvSpPr>
        <xdr:spPr>
          <a:xfrm>
            <a:off x="993960" y="9775440"/>
            <a:ext cx="62154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22" name="TextBox 34"/>
          <xdr:cNvSpPr/>
        </xdr:nvSpPr>
        <xdr:spPr>
          <a:xfrm>
            <a:off x="1002240" y="10226520"/>
            <a:ext cx="3504600" cy="3657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23" name="TextBox 35"/>
          <xdr:cNvSpPr/>
        </xdr:nvSpPr>
        <xdr:spPr>
          <a:xfrm>
            <a:off x="955800" y="11319480"/>
            <a:ext cx="6908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24" name="TextBox 36"/>
          <xdr:cNvSpPr/>
        </xdr:nvSpPr>
        <xdr:spPr>
          <a:xfrm>
            <a:off x="941400" y="11829600"/>
            <a:ext cx="6053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25" name="TextBox 37"/>
          <xdr:cNvSpPr/>
        </xdr:nvSpPr>
        <xdr:spPr>
          <a:xfrm>
            <a:off x="969840" y="12470760"/>
            <a:ext cx="502488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26" name="TextBox 38"/>
          <xdr:cNvSpPr/>
        </xdr:nvSpPr>
        <xdr:spPr>
          <a:xfrm>
            <a:off x="991440" y="13096800"/>
            <a:ext cx="4622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27" name="TextBox 39"/>
          <xdr:cNvSpPr/>
        </xdr:nvSpPr>
        <xdr:spPr>
          <a:xfrm>
            <a:off x="1015200" y="13729680"/>
            <a:ext cx="68367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28" name="TextBox 40"/>
          <xdr:cNvSpPr/>
        </xdr:nvSpPr>
        <xdr:spPr>
          <a:xfrm>
            <a:off x="959400" y="7000920"/>
            <a:ext cx="524988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</xdr:wsDr>
</file>

<file path=xl/drawings/drawing4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0.0946932938352316</cdr:x>
      <cdr:y>0.0409083838855187</cdr:y>
    </cdr:from>
    <cdr:to>
      <cdr:x>0.149701210480617</cdr:x>
      <cdr:y>0.177943692642713</cdr:y>
    </cdr:to>
    <cdr:sp>
      <cdr:nvSpPr>
        <cdr:cNvPr id="309" name="TextBox 1"/>
        <cdr:cNvSpPr/>
      </cdr:nvSpPr>
      <cdr:spPr>
        <a:xfrm>
          <a:off x="667440" y="94680"/>
          <a:ext cx="387720" cy="317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0.637826242402574</cdr:x>
      <cdr:y>0.681754549696687</cdr:y>
    </cdr:from>
    <cdr:to>
      <cdr:x>0.671689054599316</cdr:x>
      <cdr:y>0.775703841966091</cdr:y>
    </cdr:to>
    <cdr:sp>
      <cdr:nvSpPr>
        <cdr:cNvPr id="310" name="TextBox 1"/>
        <cdr:cNvSpPr/>
      </cdr:nvSpPr>
      <cdr:spPr>
        <a:xfrm>
          <a:off x="4495680" y="1577880"/>
          <a:ext cx="238680" cy="2174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4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0.0946932938352316</cdr:x>
      <cdr:y>0.0409083838855187</cdr:y>
    </cdr:from>
    <cdr:to>
      <cdr:x>0.149701210480617</cdr:x>
      <cdr:y>0.177943692642713</cdr:y>
    </cdr:to>
    <cdr:sp>
      <cdr:nvSpPr>
        <cdr:cNvPr id="312" name="TextBox 1"/>
        <cdr:cNvSpPr/>
      </cdr:nvSpPr>
      <cdr:spPr>
        <a:xfrm>
          <a:off x="667440" y="94680"/>
          <a:ext cx="387720" cy="317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0.637826242402574</cdr:x>
      <cdr:y>0.681754549696687</cdr:y>
    </cdr:from>
    <cdr:to>
      <cdr:x>0.671689054599316</cdr:x>
      <cdr:y>0.775703841966091</cdr:y>
    </cdr:to>
    <cdr:sp>
      <cdr:nvSpPr>
        <cdr:cNvPr id="313" name="TextBox 1"/>
        <cdr:cNvSpPr/>
      </cdr:nvSpPr>
      <cdr:spPr>
        <a:xfrm>
          <a:off x="4495680" y="1577880"/>
          <a:ext cx="238680" cy="2174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743040</xdr:colOff>
      <xdr:row>18</xdr:row>
      <xdr:rowOff>152280</xdr:rowOff>
    </xdr:from>
    <xdr:to>
      <xdr:col>11</xdr:col>
      <xdr:colOff>152280</xdr:colOff>
      <xdr:row>28</xdr:row>
      <xdr:rowOff>18720</xdr:rowOff>
    </xdr:to>
    <xdr:graphicFrame>
      <xdr:nvGraphicFramePr>
        <xdr:cNvPr id="329" name="Диаграмма 2"/>
        <xdr:cNvGraphicFramePr/>
      </xdr:nvGraphicFramePr>
      <xdr:xfrm>
        <a:off x="743040" y="4457520"/>
        <a:ext cx="7200720" cy="177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219240</xdr:colOff>
      <xdr:row>0</xdr:row>
      <xdr:rowOff>162000</xdr:rowOff>
    </xdr:from>
    <xdr:to>
      <xdr:col>0</xdr:col>
      <xdr:colOff>590400</xdr:colOff>
      <xdr:row>2</xdr:row>
      <xdr:rowOff>32400</xdr:rowOff>
    </xdr:to>
    <xdr:sp>
      <xdr:nvSpPr>
        <xdr:cNvPr id="332" name="TextBox 25"/>
        <xdr:cNvSpPr/>
      </xdr:nvSpPr>
      <xdr:spPr>
        <a:xfrm>
          <a:off x="219240" y="162000"/>
          <a:ext cx="371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100" spc="-1" strike="noStrike">
              <a:solidFill>
                <a:schemeClr val="dk1"/>
              </a:solidFill>
              <a:latin typeface="Calibri"/>
            </a:rPr>
            <a:t>𝜁</a:t>
          </a:r>
          <a:r>
            <a:rPr b="0" lang="el-GR" sz="11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30</xdr:row>
      <xdr:rowOff>0</xdr:rowOff>
    </xdr:from>
    <xdr:to>
      <xdr:col>11</xdr:col>
      <xdr:colOff>156240</xdr:colOff>
      <xdr:row>68</xdr:row>
      <xdr:rowOff>132120</xdr:rowOff>
    </xdr:to>
    <xdr:grpSp>
      <xdr:nvGrpSpPr>
        <xdr:cNvPr id="333" name="Группа 27"/>
        <xdr:cNvGrpSpPr/>
      </xdr:nvGrpSpPr>
      <xdr:grpSpPr>
        <a:xfrm>
          <a:off x="914400" y="6591240"/>
          <a:ext cx="7033320" cy="7371360"/>
          <a:chOff x="914400" y="6591240"/>
          <a:chExt cx="7033320" cy="7371360"/>
        </a:xfrm>
      </xdr:grpSpPr>
      <xdr:sp>
        <xdr:nvSpPr>
          <xdr:cNvPr id="334" name="TextBox 28"/>
          <xdr:cNvSpPr/>
        </xdr:nvSpPr>
        <xdr:spPr>
          <a:xfrm>
            <a:off x="914400" y="7198200"/>
            <a:ext cx="698580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35" name="TextBox 29"/>
          <xdr:cNvSpPr/>
        </xdr:nvSpPr>
        <xdr:spPr>
          <a:xfrm>
            <a:off x="947880" y="10269000"/>
            <a:ext cx="699984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36" name="TextBox 30"/>
          <xdr:cNvSpPr/>
        </xdr:nvSpPr>
        <xdr:spPr>
          <a:xfrm>
            <a:off x="1009800" y="7810920"/>
            <a:ext cx="54738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37" name="TextBox 31"/>
          <xdr:cNvSpPr/>
        </xdr:nvSpPr>
        <xdr:spPr>
          <a:xfrm>
            <a:off x="972720" y="8318880"/>
            <a:ext cx="573696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38" name="TextBox 32"/>
          <xdr:cNvSpPr/>
        </xdr:nvSpPr>
        <xdr:spPr>
          <a:xfrm>
            <a:off x="968040" y="8831160"/>
            <a:ext cx="6134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39" name="TextBox 33"/>
          <xdr:cNvSpPr/>
        </xdr:nvSpPr>
        <xdr:spPr>
          <a:xfrm>
            <a:off x="982440" y="9365760"/>
            <a:ext cx="62154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40" name="TextBox 34"/>
          <xdr:cNvSpPr/>
        </xdr:nvSpPr>
        <xdr:spPr>
          <a:xfrm>
            <a:off x="990720" y="9816840"/>
            <a:ext cx="3504600" cy="3657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41" name="TextBox 35"/>
          <xdr:cNvSpPr/>
        </xdr:nvSpPr>
        <xdr:spPr>
          <a:xfrm>
            <a:off x="944280" y="10909800"/>
            <a:ext cx="6908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42" name="TextBox 36"/>
          <xdr:cNvSpPr/>
        </xdr:nvSpPr>
        <xdr:spPr>
          <a:xfrm>
            <a:off x="929880" y="11419920"/>
            <a:ext cx="6053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43" name="TextBox 37"/>
          <xdr:cNvSpPr/>
        </xdr:nvSpPr>
        <xdr:spPr>
          <a:xfrm>
            <a:off x="958320" y="12061080"/>
            <a:ext cx="502488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44" name="TextBox 38"/>
          <xdr:cNvSpPr/>
        </xdr:nvSpPr>
        <xdr:spPr>
          <a:xfrm>
            <a:off x="979920" y="12687120"/>
            <a:ext cx="4622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45" name="TextBox 39"/>
          <xdr:cNvSpPr/>
        </xdr:nvSpPr>
        <xdr:spPr>
          <a:xfrm>
            <a:off x="1003680" y="13320000"/>
            <a:ext cx="68367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46" name="TextBox 40"/>
          <xdr:cNvSpPr/>
        </xdr:nvSpPr>
        <xdr:spPr>
          <a:xfrm>
            <a:off x="947880" y="6591240"/>
            <a:ext cx="524988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</xdr:wsDr>
</file>

<file path=xl/drawings/drawing47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0.0946857971304304</cdr:x>
      <cdr:y>0.0408370581064608</cdr:y>
    </cdr:from>
    <cdr:to>
      <cdr:x>0.149677548367745</cdr:x>
      <cdr:y>0.236286062576189</cdr:y>
    </cdr:to>
    <cdr:sp>
      <cdr:nvSpPr>
        <cdr:cNvPr id="330" name="TextBox 1"/>
        <cdr:cNvSpPr/>
      </cdr:nvSpPr>
      <cdr:spPr>
        <a:xfrm>
          <a:off x="681840" y="72360"/>
          <a:ext cx="396000" cy="3463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0.637804329350597</cdr:x>
      <cdr:y>0.681836651767574</cdr:y>
    </cdr:from>
    <cdr:to>
      <cdr:x>0.671699245113233</cdr:x>
      <cdr:y>0.775700934579439</cdr:y>
    </cdr:to>
    <cdr:sp>
      <cdr:nvSpPr>
        <cdr:cNvPr id="331" name="TextBox 1"/>
        <cdr:cNvSpPr/>
      </cdr:nvSpPr>
      <cdr:spPr>
        <a:xfrm>
          <a:off x="4592880" y="1208160"/>
          <a:ext cx="244080" cy="1663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504720</xdr:colOff>
      <xdr:row>19</xdr:row>
      <xdr:rowOff>142920</xdr:rowOff>
    </xdr:from>
    <xdr:to>
      <xdr:col>10</xdr:col>
      <xdr:colOff>532800</xdr:colOff>
      <xdr:row>31</xdr:row>
      <xdr:rowOff>171000</xdr:rowOff>
    </xdr:to>
    <xdr:graphicFrame>
      <xdr:nvGraphicFramePr>
        <xdr:cNvPr id="347" name="Диаграмма 1"/>
        <xdr:cNvGraphicFramePr/>
      </xdr:nvGraphicFramePr>
      <xdr:xfrm>
        <a:off x="504720" y="4648320"/>
        <a:ext cx="712044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409680</xdr:colOff>
      <xdr:row>19</xdr:row>
      <xdr:rowOff>181080</xdr:rowOff>
    </xdr:from>
    <xdr:to>
      <xdr:col>27</xdr:col>
      <xdr:colOff>572760</xdr:colOff>
      <xdr:row>36</xdr:row>
      <xdr:rowOff>180720</xdr:rowOff>
    </xdr:to>
    <xdr:graphicFrame>
      <xdr:nvGraphicFramePr>
        <xdr:cNvPr id="350" name="Диаграмма 3"/>
        <xdr:cNvGraphicFramePr/>
      </xdr:nvGraphicFramePr>
      <xdr:xfrm>
        <a:off x="8877240" y="4686480"/>
        <a:ext cx="10478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11</xdr:col>
      <xdr:colOff>209520</xdr:colOff>
      <xdr:row>38</xdr:row>
      <xdr:rowOff>171360</xdr:rowOff>
    </xdr:from>
    <xdr:to>
      <xdr:col>18</xdr:col>
      <xdr:colOff>171000</xdr:colOff>
      <xdr:row>56</xdr:row>
      <xdr:rowOff>18720</xdr:rowOff>
    </xdr:to>
    <xdr:grpSp>
      <xdr:nvGrpSpPr>
        <xdr:cNvPr id="353" name="Группа 37"/>
        <xdr:cNvGrpSpPr/>
      </xdr:nvGrpSpPr>
      <xdr:grpSpPr>
        <a:xfrm>
          <a:off x="7989480" y="8296200"/>
          <a:ext cx="4775400" cy="3276360"/>
          <a:chOff x="7989480" y="8296200"/>
          <a:chExt cx="4775400" cy="3276360"/>
        </a:xfrm>
      </xdr:grpSpPr>
      <xdr:grpSp>
        <xdr:nvGrpSpPr>
          <xdr:cNvPr id="354" name="Группа 33"/>
          <xdr:cNvGrpSpPr/>
        </xdr:nvGrpSpPr>
        <xdr:grpSpPr>
          <a:xfrm>
            <a:off x="7989480" y="8296200"/>
            <a:ext cx="4775400" cy="3276360"/>
            <a:chOff x="7989480" y="8296200"/>
            <a:chExt cx="4775400" cy="3276360"/>
          </a:xfrm>
        </xdr:grpSpPr>
        <xdr:grpSp>
          <xdr:nvGrpSpPr>
            <xdr:cNvPr id="355" name="Группа 16"/>
            <xdr:cNvGrpSpPr/>
          </xdr:nvGrpSpPr>
          <xdr:grpSpPr>
            <a:xfrm>
              <a:off x="7989480" y="8296200"/>
              <a:ext cx="4764960" cy="3276360"/>
              <a:chOff x="7989480" y="8296200"/>
              <a:chExt cx="4764960" cy="3276360"/>
            </a:xfrm>
          </xdr:grpSpPr>
          <xdr:sp>
            <xdr:nvSpPr>
              <xdr:cNvPr id="356" name="Прямоугольник 17"/>
              <xdr:cNvSpPr/>
            </xdr:nvSpPr>
            <xdr:spPr>
              <a:xfrm>
                <a:off x="9516960" y="8296200"/>
                <a:ext cx="1796040" cy="559800"/>
              </a:xfrm>
              <a:prstGeom prst="rect">
                <a:avLst/>
              </a:prstGeom>
              <a:solidFill>
                <a:srgbClr val="ffffff"/>
              </a:solidFill>
              <a:ln w="12700">
                <a:solidFill>
                  <a:srgbClr val="000000"/>
                </a:solidFill>
                <a:round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/>
            </xdr:style>
          </xdr:sp>
          <xdr:sp>
            <xdr:nvSpPr>
              <xdr:cNvPr id="357" name="Прямоугольник 18"/>
              <xdr:cNvSpPr/>
            </xdr:nvSpPr>
            <xdr:spPr>
              <a:xfrm>
                <a:off x="7989480" y="9285840"/>
                <a:ext cx="1796040" cy="559800"/>
              </a:xfrm>
              <a:prstGeom prst="rect">
                <a:avLst/>
              </a:prstGeom>
              <a:solidFill>
                <a:srgbClr val="ffffff"/>
              </a:solidFill>
              <a:ln w="12700">
                <a:solidFill>
                  <a:srgbClr val="000000"/>
                </a:solidFill>
                <a:round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/>
            </xdr:style>
          </xdr:sp>
          <xdr:sp>
            <xdr:nvSpPr>
              <xdr:cNvPr id="358" name="Прямоугольник 19"/>
              <xdr:cNvSpPr/>
            </xdr:nvSpPr>
            <xdr:spPr>
              <a:xfrm>
                <a:off x="10958400" y="9295200"/>
                <a:ext cx="1796040" cy="559800"/>
              </a:xfrm>
              <a:prstGeom prst="rect">
                <a:avLst/>
              </a:prstGeom>
              <a:solidFill>
                <a:srgbClr val="ffffff"/>
              </a:solidFill>
              <a:ln w="12700">
                <a:solidFill>
                  <a:srgbClr val="000000"/>
                </a:solidFill>
                <a:round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/>
            </xdr:style>
          </xdr:sp>
          <xdr:sp>
            <xdr:nvSpPr>
              <xdr:cNvPr id="359" name="Прямоугольник 20"/>
              <xdr:cNvSpPr/>
            </xdr:nvSpPr>
            <xdr:spPr>
              <a:xfrm>
                <a:off x="7989480" y="10433880"/>
                <a:ext cx="1796040" cy="559800"/>
              </a:xfrm>
              <a:prstGeom prst="rect">
                <a:avLst/>
              </a:prstGeom>
              <a:solidFill>
                <a:srgbClr val="ffffff"/>
              </a:solidFill>
              <a:ln w="12700">
                <a:solidFill>
                  <a:srgbClr val="000000"/>
                </a:solidFill>
                <a:round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/>
            </xdr:style>
          </xdr:sp>
          <xdr:cxnSp>
            <xdr:nvCxnSpPr>
              <xdr:cNvPr id="360" name="Прямая со стрелкой 21"/>
              <xdr:cNvCxnSpPr/>
            </xdr:nvCxnSpPr>
            <xdr:spPr>
              <a:xfrm flipH="1">
                <a:off x="8887320" y="8856360"/>
                <a:ext cx="1527840" cy="429480"/>
              </a:xfrm>
              <a:prstGeom prst="straightConnector1">
                <a:avLst/>
              </a:prstGeom>
              <a:ln w="9525">
                <a:solidFill>
                  <a:srgbClr val="000000"/>
                </a:solidFill>
                <a:round/>
                <a:tailEnd len="lg" type="stealth" w="sm"/>
              </a:ln>
            </xdr:spPr>
          </xdr:cxnSp>
          <xdr:cxnSp>
            <xdr:nvCxnSpPr>
              <xdr:cNvPr id="361" name="Прямая со стрелкой 22"/>
              <xdr:cNvCxnSpPr/>
            </xdr:nvCxnSpPr>
            <xdr:spPr>
              <a:xfrm>
                <a:off x="8887320" y="9845640"/>
                <a:ext cx="360" cy="588600"/>
              </a:xfrm>
              <a:prstGeom prst="straightConnector1">
                <a:avLst/>
              </a:prstGeom>
              <a:ln w="9525">
                <a:solidFill>
                  <a:srgbClr val="000000"/>
                </a:solidFill>
                <a:round/>
                <a:tailEnd len="lg" type="stealth" w="sm"/>
              </a:ln>
            </xdr:spPr>
          </xdr:cxnSp>
          <xdr:cxnSp>
            <xdr:nvCxnSpPr>
              <xdr:cNvPr id="362" name="Прямая со стрелкой 23"/>
              <xdr:cNvCxnSpPr/>
            </xdr:nvCxnSpPr>
            <xdr:spPr>
              <a:xfrm>
                <a:off x="11856240" y="9855000"/>
                <a:ext cx="11160" cy="597960"/>
              </a:xfrm>
              <a:prstGeom prst="straightConnector1">
                <a:avLst/>
              </a:prstGeom>
              <a:ln w="9525">
                <a:solidFill>
                  <a:srgbClr val="000000"/>
                </a:solidFill>
                <a:round/>
                <a:tailEnd len="lg" type="stealth" w="sm"/>
              </a:ln>
            </xdr:spPr>
          </xdr:cxnSp>
          <xdr:cxnSp>
            <xdr:nvCxnSpPr>
              <xdr:cNvPr id="363" name="Прямая со стрелкой 24"/>
              <xdr:cNvCxnSpPr/>
            </xdr:nvCxnSpPr>
            <xdr:spPr>
              <a:xfrm flipH="1">
                <a:off x="8871480" y="10994040"/>
                <a:ext cx="16200" cy="578880"/>
              </a:xfrm>
              <a:prstGeom prst="straightConnector1">
                <a:avLst/>
              </a:prstGeom>
              <a:ln w="9525">
                <a:solidFill>
                  <a:srgbClr val="000000"/>
                </a:solidFill>
                <a:round/>
                <a:tailEnd len="lg" type="stealth" w="sm"/>
              </a:ln>
            </xdr:spPr>
          </xdr:cxnSp>
          <xdr:cxnSp>
            <xdr:nvCxnSpPr>
              <xdr:cNvPr id="364" name="Прямая со стрелкой 25"/>
              <xdr:cNvCxnSpPr/>
            </xdr:nvCxnSpPr>
            <xdr:spPr>
              <a:xfrm>
                <a:off x="10414800" y="8856360"/>
                <a:ext cx="1441800" cy="438840"/>
              </a:xfrm>
              <a:prstGeom prst="straightConnector1">
                <a:avLst/>
              </a:prstGeom>
              <a:ln w="9525">
                <a:solidFill>
                  <a:srgbClr val="000000"/>
                </a:solidFill>
                <a:round/>
                <a:tailEnd len="lg" type="stealth" w="sm"/>
              </a:ln>
            </xdr:spPr>
          </xdr:cxnSp>
        </xdr:grpSp>
        <xdr:sp>
          <xdr:nvSpPr>
            <xdr:cNvPr id="365" name="Прямоугольник 30"/>
            <xdr:cNvSpPr/>
          </xdr:nvSpPr>
          <xdr:spPr>
            <a:xfrm>
              <a:off x="10968840" y="10452600"/>
              <a:ext cx="1796040" cy="559800"/>
            </a:xfrm>
            <a:prstGeom prst="rect">
              <a:avLst/>
            </a:prstGeom>
            <a:solidFill>
              <a:srgbClr val="ffffff"/>
            </a:solidFill>
            <a:ln w="12700">
              <a:solidFill>
                <a:srgbClr val="000000"/>
              </a:solidFill>
              <a:round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/>
          </xdr:style>
        </xdr:sp>
      </xdr:grpSp>
      <xdr:cxnSp>
        <xdr:nvCxnSpPr>
          <xdr:cNvPr id="366" name="Прямая со стрелкой 34"/>
          <xdr:cNvCxnSpPr/>
        </xdr:nvCxnSpPr>
        <xdr:spPr>
          <a:xfrm flipH="1">
            <a:off x="11861640" y="11012760"/>
            <a:ext cx="5760" cy="550800"/>
          </a:xfrm>
          <a:prstGeom prst="straightConnector1">
            <a:avLst/>
          </a:prstGeom>
          <a:ln w="9525">
            <a:solidFill>
              <a:srgbClr val="000000"/>
            </a:solidFill>
            <a:round/>
            <a:tailEnd len="lg" type="stealth" w="sm"/>
          </a:ln>
        </xdr:spPr>
      </xdr:cxnSp>
    </xdr:grpSp>
    <xdr:clientData/>
  </xdr:twoCellAnchor>
  <xdr:twoCellAnchor editAs="oneCell">
    <xdr:from>
      <xdr:col>0</xdr:col>
      <xdr:colOff>190440</xdr:colOff>
      <xdr:row>0</xdr:row>
      <xdr:rowOff>157320</xdr:rowOff>
    </xdr:from>
    <xdr:to>
      <xdr:col>0</xdr:col>
      <xdr:colOff>561600</xdr:colOff>
      <xdr:row>2</xdr:row>
      <xdr:rowOff>27720</xdr:rowOff>
    </xdr:to>
    <xdr:sp>
      <xdr:nvSpPr>
        <xdr:cNvPr id="367" name="TextBox 2"/>
        <xdr:cNvSpPr/>
      </xdr:nvSpPr>
      <xdr:spPr>
        <a:xfrm>
          <a:off x="190440" y="157320"/>
          <a:ext cx="371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100" spc="-1" strike="noStrike">
              <a:solidFill>
                <a:schemeClr val="dk1"/>
              </a:solidFill>
              <a:latin typeface="Calibri"/>
            </a:rPr>
            <a:t>𝜁</a:t>
          </a:r>
          <a:r>
            <a:rPr b="0" lang="el-GR" sz="11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361800</xdr:colOff>
      <xdr:row>32</xdr:row>
      <xdr:rowOff>162000</xdr:rowOff>
    </xdr:from>
    <xdr:to>
      <xdr:col>10</xdr:col>
      <xdr:colOff>375480</xdr:colOff>
      <xdr:row>71</xdr:row>
      <xdr:rowOff>104760</xdr:rowOff>
    </xdr:to>
    <xdr:grpSp>
      <xdr:nvGrpSpPr>
        <xdr:cNvPr id="368" name="Группа 32"/>
        <xdr:cNvGrpSpPr/>
      </xdr:nvGrpSpPr>
      <xdr:grpSpPr>
        <a:xfrm>
          <a:off x="361800" y="7143840"/>
          <a:ext cx="7106040" cy="7353360"/>
          <a:chOff x="361800" y="7143840"/>
          <a:chExt cx="7106040" cy="7353360"/>
        </a:xfrm>
      </xdr:grpSpPr>
      <xdr:sp>
        <xdr:nvSpPr>
          <xdr:cNvPr id="369" name="TextBox 35"/>
          <xdr:cNvSpPr/>
        </xdr:nvSpPr>
        <xdr:spPr>
          <a:xfrm>
            <a:off x="361800" y="7749000"/>
            <a:ext cx="705780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70" name="TextBox 36"/>
          <xdr:cNvSpPr/>
        </xdr:nvSpPr>
        <xdr:spPr>
          <a:xfrm>
            <a:off x="395640" y="10811520"/>
            <a:ext cx="707220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71" name="TextBox 38"/>
          <xdr:cNvSpPr/>
        </xdr:nvSpPr>
        <xdr:spPr>
          <a:xfrm>
            <a:off x="458280" y="8360280"/>
            <a:ext cx="552996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72" name="TextBox 39"/>
          <xdr:cNvSpPr/>
        </xdr:nvSpPr>
        <xdr:spPr>
          <a:xfrm>
            <a:off x="420840" y="8866800"/>
            <a:ext cx="57960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73" name="TextBox 40"/>
          <xdr:cNvSpPr/>
        </xdr:nvSpPr>
        <xdr:spPr>
          <a:xfrm>
            <a:off x="416160" y="9377640"/>
            <a:ext cx="61977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74" name="TextBox 41"/>
          <xdr:cNvSpPr/>
        </xdr:nvSpPr>
        <xdr:spPr>
          <a:xfrm>
            <a:off x="430560" y="9910800"/>
            <a:ext cx="627948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75" name="TextBox 42"/>
          <xdr:cNvSpPr/>
        </xdr:nvSpPr>
        <xdr:spPr>
          <a:xfrm>
            <a:off x="438840" y="10377360"/>
            <a:ext cx="3540600" cy="3315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i="1" lang="en-US" sz="14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i="1" lang="ru-RU" sz="14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400" spc="-1" strike="noStrike">
              <a:latin typeface="Times New Roman"/>
            </a:endParaRPr>
          </a:p>
        </xdr:txBody>
      </xdr:sp>
      <xdr:sp>
        <xdr:nvSpPr>
          <xdr:cNvPr id="376" name="TextBox 43"/>
          <xdr:cNvSpPr/>
        </xdr:nvSpPr>
        <xdr:spPr>
          <a:xfrm>
            <a:off x="392040" y="11450880"/>
            <a:ext cx="697932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77" name="TextBox 44"/>
          <xdr:cNvSpPr/>
        </xdr:nvSpPr>
        <xdr:spPr>
          <a:xfrm>
            <a:off x="377640" y="11959560"/>
            <a:ext cx="611568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78" name="TextBox 45"/>
          <xdr:cNvSpPr/>
        </xdr:nvSpPr>
        <xdr:spPr>
          <a:xfrm>
            <a:off x="406440" y="12599280"/>
            <a:ext cx="507672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79" name="TextBox 46"/>
          <xdr:cNvSpPr/>
        </xdr:nvSpPr>
        <xdr:spPr>
          <a:xfrm>
            <a:off x="428040" y="13223520"/>
            <a:ext cx="466992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80" name="TextBox 47"/>
          <xdr:cNvSpPr/>
        </xdr:nvSpPr>
        <xdr:spPr>
          <a:xfrm>
            <a:off x="452160" y="13854600"/>
            <a:ext cx="690732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81" name="TextBox 48"/>
          <xdr:cNvSpPr/>
        </xdr:nvSpPr>
        <xdr:spPr>
          <a:xfrm>
            <a:off x="395640" y="7143840"/>
            <a:ext cx="530388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</xdr:wsDr>
</file>

<file path=xl/drawings/drawing49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0.0946916076845298</cdr:x>
      <cdr:y>0.0409083838855187</cdr:y>
    </cdr:from>
    <cdr:to>
      <cdr:x>0.149696663296259</cdr:x>
      <cdr:y>0.177943692642713</cdr:y>
    </cdr:to>
    <cdr:sp>
      <cdr:nvSpPr>
        <cdr:cNvPr id="348" name="TextBox 1"/>
        <cdr:cNvSpPr/>
      </cdr:nvSpPr>
      <cdr:spPr>
        <a:xfrm>
          <a:off x="674280" y="94680"/>
          <a:ext cx="391680" cy="317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0.637815975733064</cdr:x>
      <cdr:y>0.681754549696687</cdr:y>
    </cdr:from>
    <cdr:to>
      <cdr:x>0.671688574317492</cdr:x>
      <cdr:y>0.775703841966091</cdr:y>
    </cdr:to>
    <cdr:sp>
      <cdr:nvSpPr>
        <cdr:cNvPr id="349" name="TextBox 1"/>
        <cdr:cNvSpPr/>
      </cdr:nvSpPr>
      <cdr:spPr>
        <a:xfrm>
          <a:off x="4541760" y="1577880"/>
          <a:ext cx="241200" cy="2174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0.071917945430506</cdr:x>
      <cdr:y>0.0326909841706814</cdr:y>
    </cdr:from>
    <cdr:to>
      <cdr:x>0.126928162185985</cdr:x>
      <cdr:y>0.169821059876118</cdr:y>
    </cdr:to>
    <cdr:sp>
      <cdr:nvSpPr>
        <cdr:cNvPr id="31" name="TextBox 1"/>
        <cdr:cNvSpPr/>
      </cdr:nvSpPr>
      <cdr:spPr>
        <a:xfrm>
          <a:off x="646200" y="136800"/>
          <a:ext cx="494280" cy="5738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0.900236387675788</cdr:x>
      <cdr:y>0.507914659325533</cdr:y>
    </cdr:from>
    <cdr:to>
      <cdr:x>0.934131976441364</cdr:x>
      <cdr:y>0.601944253269098</cdr:y>
    </cdr:to>
    <cdr:sp>
      <cdr:nvSpPr>
        <cdr:cNvPr id="32" name="TextBox 1"/>
        <cdr:cNvSpPr/>
      </cdr:nvSpPr>
      <cdr:spPr>
        <a:xfrm>
          <a:off x="8088840" y="2125440"/>
          <a:ext cx="304560" cy="3934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50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0.0719021608437253</cdr:x>
      <cdr:y>0.0326811916407292</cdr:y>
    </cdr:from>
    <cdr:to>
      <cdr:x>0.126936686248239</cdr:x>
      <cdr:y>0.169853268119164</cdr:y>
    </cdr:to>
    <cdr:sp>
      <cdr:nvSpPr>
        <cdr:cNvPr id="351" name="TextBox 1"/>
        <cdr:cNvSpPr/>
      </cdr:nvSpPr>
      <cdr:spPr>
        <a:xfrm>
          <a:off x="753480" y="105840"/>
          <a:ext cx="576720" cy="4442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0.621113744889897</cdr:x>
      <cdr:y>0.718875055580258</cdr:y>
    </cdr:from>
    <cdr:to>
      <cdr:x>0.655020783949981</cdr:x>
      <cdr:y>0.812916851934193</cdr:y>
    </cdr:to>
    <cdr:sp>
      <cdr:nvSpPr>
        <cdr:cNvPr id="352" name="TextBox 1"/>
        <cdr:cNvSpPr/>
      </cdr:nvSpPr>
      <cdr:spPr>
        <a:xfrm>
          <a:off x="6508800" y="2328120"/>
          <a:ext cx="355320" cy="3045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404640</xdr:colOff>
      <xdr:row>23</xdr:row>
      <xdr:rowOff>59400</xdr:rowOff>
    </xdr:from>
    <xdr:to>
      <xdr:col>12</xdr:col>
      <xdr:colOff>243000</xdr:colOff>
      <xdr:row>35</xdr:row>
      <xdr:rowOff>87480</xdr:rowOff>
    </xdr:to>
    <xdr:graphicFrame>
      <xdr:nvGraphicFramePr>
        <xdr:cNvPr id="382" name="Диаграмма 3"/>
        <xdr:cNvGraphicFramePr/>
      </xdr:nvGraphicFramePr>
      <xdr:xfrm>
        <a:off x="404640" y="5174280"/>
        <a:ext cx="830592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23</xdr:row>
      <xdr:rowOff>47520</xdr:rowOff>
    </xdr:from>
    <xdr:to>
      <xdr:col>25</xdr:col>
      <xdr:colOff>588600</xdr:colOff>
      <xdr:row>35</xdr:row>
      <xdr:rowOff>75600</xdr:rowOff>
    </xdr:to>
    <xdr:graphicFrame>
      <xdr:nvGraphicFramePr>
        <xdr:cNvPr id="385" name="Диаграмма 4"/>
        <xdr:cNvGraphicFramePr/>
      </xdr:nvGraphicFramePr>
      <xdr:xfrm>
        <a:off x="9843120" y="5162400"/>
        <a:ext cx="815328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202320</xdr:colOff>
      <xdr:row>0</xdr:row>
      <xdr:rowOff>166680</xdr:rowOff>
    </xdr:from>
    <xdr:to>
      <xdr:col>0</xdr:col>
      <xdr:colOff>573480</xdr:colOff>
      <xdr:row>2</xdr:row>
      <xdr:rowOff>37080</xdr:rowOff>
    </xdr:to>
    <xdr:sp>
      <xdr:nvSpPr>
        <xdr:cNvPr id="388" name="TextBox 28"/>
        <xdr:cNvSpPr/>
      </xdr:nvSpPr>
      <xdr:spPr>
        <a:xfrm>
          <a:off x="202320" y="166680"/>
          <a:ext cx="371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100" spc="-1" strike="noStrike">
              <a:solidFill>
                <a:schemeClr val="dk1"/>
              </a:solidFill>
              <a:latin typeface="Calibri"/>
            </a:rPr>
            <a:t>𝜁</a:t>
          </a:r>
          <a:r>
            <a:rPr b="0" lang="el-GR" sz="11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37</xdr:row>
      <xdr:rowOff>0</xdr:rowOff>
    </xdr:from>
    <xdr:to>
      <xdr:col>11</xdr:col>
      <xdr:colOff>180000</xdr:colOff>
      <xdr:row>75</xdr:row>
      <xdr:rowOff>133200</xdr:rowOff>
    </xdr:to>
    <xdr:grpSp>
      <xdr:nvGrpSpPr>
        <xdr:cNvPr id="389" name="Группа 29"/>
        <xdr:cNvGrpSpPr/>
      </xdr:nvGrpSpPr>
      <xdr:grpSpPr>
        <a:xfrm>
          <a:off x="902880" y="7781760"/>
          <a:ext cx="7057080" cy="7362720"/>
          <a:chOff x="902880" y="7781760"/>
          <a:chExt cx="7057080" cy="7362720"/>
        </a:xfrm>
      </xdr:grpSpPr>
      <xdr:sp>
        <xdr:nvSpPr>
          <xdr:cNvPr id="390" name="TextBox 30"/>
          <xdr:cNvSpPr/>
        </xdr:nvSpPr>
        <xdr:spPr>
          <a:xfrm>
            <a:off x="902880" y="8388000"/>
            <a:ext cx="700956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91" name="TextBox 31"/>
          <xdr:cNvSpPr/>
        </xdr:nvSpPr>
        <xdr:spPr>
          <a:xfrm>
            <a:off x="936360" y="11454480"/>
            <a:ext cx="702360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92" name="TextBox 32"/>
          <xdr:cNvSpPr/>
        </xdr:nvSpPr>
        <xdr:spPr>
          <a:xfrm>
            <a:off x="998280" y="9000000"/>
            <a:ext cx="549216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93" name="TextBox 33"/>
          <xdr:cNvSpPr/>
        </xdr:nvSpPr>
        <xdr:spPr>
          <a:xfrm>
            <a:off x="961560" y="9507240"/>
            <a:ext cx="57564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94" name="TextBox 34"/>
          <xdr:cNvSpPr/>
        </xdr:nvSpPr>
        <xdr:spPr>
          <a:xfrm>
            <a:off x="956520" y="10018800"/>
            <a:ext cx="615528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95" name="TextBox 35"/>
          <xdr:cNvSpPr/>
        </xdr:nvSpPr>
        <xdr:spPr>
          <a:xfrm>
            <a:off x="970920" y="10552680"/>
            <a:ext cx="623664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96" name="TextBox 36"/>
          <xdr:cNvSpPr/>
        </xdr:nvSpPr>
        <xdr:spPr>
          <a:xfrm>
            <a:off x="979200" y="11019960"/>
            <a:ext cx="3516480" cy="3315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i="1" lang="en-US" sz="14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i="1" lang="ru-RU" sz="14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400" spc="-1" strike="noStrike">
              <a:latin typeface="Times New Roman"/>
            </a:endParaRPr>
          </a:p>
        </xdr:txBody>
      </xdr:sp>
      <xdr:sp>
        <xdr:nvSpPr>
          <xdr:cNvPr id="397" name="TextBox 37"/>
          <xdr:cNvSpPr/>
        </xdr:nvSpPr>
        <xdr:spPr>
          <a:xfrm>
            <a:off x="932760" y="12094560"/>
            <a:ext cx="69318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98" name="TextBox 38"/>
          <xdr:cNvSpPr/>
        </xdr:nvSpPr>
        <xdr:spPr>
          <a:xfrm>
            <a:off x="918360" y="12603960"/>
            <a:ext cx="607392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399" name="TextBox 39"/>
          <xdr:cNvSpPr/>
        </xdr:nvSpPr>
        <xdr:spPr>
          <a:xfrm>
            <a:off x="947160" y="13244400"/>
            <a:ext cx="50418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400" name="TextBox 40"/>
          <xdr:cNvSpPr/>
        </xdr:nvSpPr>
        <xdr:spPr>
          <a:xfrm>
            <a:off x="968760" y="13869720"/>
            <a:ext cx="463824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401" name="TextBox 41"/>
          <xdr:cNvSpPr/>
        </xdr:nvSpPr>
        <xdr:spPr>
          <a:xfrm>
            <a:off x="992520" y="14501880"/>
            <a:ext cx="68601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402" name="TextBox 42"/>
          <xdr:cNvSpPr/>
        </xdr:nvSpPr>
        <xdr:spPr>
          <a:xfrm>
            <a:off x="936360" y="7781760"/>
            <a:ext cx="526752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</xdr:wsDr>
</file>

<file path=xl/drawings/drawing5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0.0946994322368136</cdr:x>
      <cdr:y>0.0409083838855187</cdr:y>
    </cdr:from>
    <cdr:to>
      <cdr:x>0.149698782126295</cdr:x>
      <cdr:y>0.177943692642713</cdr:y>
    </cdr:to>
    <cdr:sp>
      <cdr:nvSpPr>
        <cdr:cNvPr id="383" name="TextBox 1"/>
        <cdr:cNvSpPr/>
      </cdr:nvSpPr>
      <cdr:spPr>
        <a:xfrm>
          <a:off x="786600" y="94680"/>
          <a:ext cx="456840" cy="317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0.637801759632471</cdr:x>
      <cdr:y>0.681754549696687</cdr:y>
    </cdr:from>
    <cdr:to>
      <cdr:x>0.671694188011962</cdr:x>
      <cdr:y>0.775703841966091</cdr:y>
    </cdr:to>
    <cdr:sp>
      <cdr:nvSpPr>
        <cdr:cNvPr id="384" name="TextBox 1"/>
        <cdr:cNvSpPr/>
      </cdr:nvSpPr>
      <cdr:spPr>
        <a:xfrm>
          <a:off x="5297760" y="1577880"/>
          <a:ext cx="281520" cy="2174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5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0.0947061680427392</cdr:x>
      <cdr:y>0.0409083838855187</cdr:y>
    </cdr:from>
    <cdr:to>
      <cdr:x>0.149719634420946</cdr:x>
      <cdr:y>0.177943692642713</cdr:y>
    </cdr:to>
    <cdr:sp>
      <cdr:nvSpPr>
        <cdr:cNvPr id="386" name="TextBox 1"/>
        <cdr:cNvSpPr/>
      </cdr:nvSpPr>
      <cdr:spPr>
        <a:xfrm>
          <a:off x="772200" y="94680"/>
          <a:ext cx="448560" cy="317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800" spc="-1" strike="noStrike">
              <a:latin typeface="Times New Roman"/>
            </a:rPr>
            <a:t>P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0.637820654333525</cdr:x>
      <cdr:y>0.681754549696687</cdr:y>
    </cdr:from>
    <cdr:to>
      <cdr:x>0.671729436178198</cdr:x>
      <cdr:y>0.775703841966091</cdr:y>
    </cdr:to>
    <cdr:sp>
      <cdr:nvSpPr>
        <cdr:cNvPr id="387" name="TextBox 1"/>
        <cdr:cNvSpPr/>
      </cdr:nvSpPr>
      <cdr:spPr>
        <a:xfrm>
          <a:off x="5200560" y="1577880"/>
          <a:ext cx="276480" cy="2174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275040</xdr:colOff>
      <xdr:row>19</xdr:row>
      <xdr:rowOff>31680</xdr:rowOff>
    </xdr:from>
    <xdr:to>
      <xdr:col>10</xdr:col>
      <xdr:colOff>443880</xdr:colOff>
      <xdr:row>32</xdr:row>
      <xdr:rowOff>52560</xdr:rowOff>
    </xdr:to>
    <xdr:graphicFrame>
      <xdr:nvGraphicFramePr>
        <xdr:cNvPr id="403" name="Диаграмма 2"/>
        <xdr:cNvGraphicFramePr/>
      </xdr:nvGraphicFramePr>
      <xdr:xfrm>
        <a:off x="275040" y="4422600"/>
        <a:ext cx="7306920" cy="249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370440</xdr:colOff>
      <xdr:row>19</xdr:row>
      <xdr:rowOff>95400</xdr:rowOff>
    </xdr:from>
    <xdr:to>
      <xdr:col>22</xdr:col>
      <xdr:colOff>221760</xdr:colOff>
      <xdr:row>32</xdr:row>
      <xdr:rowOff>116280</xdr:rowOff>
    </xdr:to>
    <xdr:graphicFrame>
      <xdr:nvGraphicFramePr>
        <xdr:cNvPr id="406" name="Диаграмма 4"/>
        <xdr:cNvGraphicFramePr/>
      </xdr:nvGraphicFramePr>
      <xdr:xfrm>
        <a:off x="8196120" y="4486320"/>
        <a:ext cx="7416000" cy="249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11</xdr:col>
      <xdr:colOff>209520</xdr:colOff>
      <xdr:row>37</xdr:row>
      <xdr:rowOff>171360</xdr:rowOff>
    </xdr:from>
    <xdr:to>
      <xdr:col>18</xdr:col>
      <xdr:colOff>161640</xdr:colOff>
      <xdr:row>57</xdr:row>
      <xdr:rowOff>103680</xdr:rowOff>
    </xdr:to>
    <xdr:grpSp>
      <xdr:nvGrpSpPr>
        <xdr:cNvPr id="409" name="Группа 16"/>
        <xdr:cNvGrpSpPr/>
      </xdr:nvGrpSpPr>
      <xdr:grpSpPr>
        <a:xfrm>
          <a:off x="8035200" y="7991280"/>
          <a:ext cx="4766040" cy="3742560"/>
          <a:chOff x="8035200" y="7991280"/>
          <a:chExt cx="4766040" cy="3742560"/>
        </a:xfrm>
      </xdr:grpSpPr>
      <xdr:sp>
        <xdr:nvSpPr>
          <xdr:cNvPr id="410" name="Прямоугольник 17"/>
          <xdr:cNvSpPr/>
        </xdr:nvSpPr>
        <xdr:spPr>
          <a:xfrm>
            <a:off x="9702720" y="7991280"/>
            <a:ext cx="1796400" cy="561240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round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/>
        </xdr:style>
      </xdr:sp>
      <xdr:sp>
        <xdr:nvSpPr>
          <xdr:cNvPr id="411" name="Прямоугольник 18"/>
          <xdr:cNvSpPr/>
        </xdr:nvSpPr>
        <xdr:spPr>
          <a:xfrm>
            <a:off x="8035200" y="8983440"/>
            <a:ext cx="1796400" cy="561240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round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/>
        </xdr:style>
      </xdr:sp>
      <xdr:sp>
        <xdr:nvSpPr>
          <xdr:cNvPr id="412" name="Прямоугольник 19"/>
          <xdr:cNvSpPr/>
        </xdr:nvSpPr>
        <xdr:spPr>
          <a:xfrm>
            <a:off x="11004840" y="8992800"/>
            <a:ext cx="1796400" cy="561240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round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/>
        </xdr:style>
      </xdr:sp>
      <xdr:sp>
        <xdr:nvSpPr>
          <xdr:cNvPr id="413" name="Прямоугольник 20"/>
          <xdr:cNvSpPr/>
        </xdr:nvSpPr>
        <xdr:spPr>
          <a:xfrm>
            <a:off x="8084880" y="10161360"/>
            <a:ext cx="1796400" cy="561240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round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/>
        </xdr:style>
      </xdr:sp>
      <xdr:cxnSp>
        <xdr:nvCxnSpPr>
          <xdr:cNvPr id="414" name="Прямая со стрелкой 21"/>
          <xdr:cNvCxnSpPr/>
        </xdr:nvCxnSpPr>
        <xdr:spPr>
          <a:xfrm flipH="1">
            <a:off x="8933400" y="8552880"/>
            <a:ext cx="1668240" cy="430920"/>
          </a:xfrm>
          <a:prstGeom prst="straightConnector1">
            <a:avLst/>
          </a:prstGeom>
          <a:ln w="9525">
            <a:solidFill>
              <a:srgbClr val="000000"/>
            </a:solidFill>
            <a:round/>
            <a:tailEnd len="lg" type="stealth" w="sm"/>
          </a:ln>
        </xdr:spPr>
      </xdr:cxnSp>
      <xdr:cxnSp>
        <xdr:nvCxnSpPr>
          <xdr:cNvPr id="415" name="Прямая со стрелкой 22"/>
          <xdr:cNvCxnSpPr/>
        </xdr:nvCxnSpPr>
        <xdr:spPr>
          <a:xfrm>
            <a:off x="8933400" y="9544680"/>
            <a:ext cx="50040" cy="617040"/>
          </a:xfrm>
          <a:prstGeom prst="straightConnector1">
            <a:avLst/>
          </a:prstGeom>
          <a:ln w="9525">
            <a:solidFill>
              <a:srgbClr val="000000"/>
            </a:solidFill>
            <a:round/>
            <a:tailEnd len="lg" type="stealth" w="sm"/>
          </a:ln>
        </xdr:spPr>
      </xdr:cxnSp>
      <xdr:cxnSp>
        <xdr:nvCxnSpPr>
          <xdr:cNvPr id="416" name="Прямая со стрелкой 23"/>
          <xdr:cNvCxnSpPr/>
        </xdr:nvCxnSpPr>
        <xdr:spPr>
          <a:xfrm flipH="1">
            <a:off x="11155320" y="9554040"/>
            <a:ext cx="748080" cy="964440"/>
          </a:xfrm>
          <a:prstGeom prst="straightConnector1">
            <a:avLst/>
          </a:prstGeom>
          <a:ln w="9525">
            <a:solidFill>
              <a:srgbClr val="000000"/>
            </a:solidFill>
            <a:round/>
            <a:tailEnd len="lg" type="stealth" w="sm"/>
          </a:ln>
        </xdr:spPr>
      </xdr:cxnSp>
      <xdr:cxnSp>
        <xdr:nvCxnSpPr>
          <xdr:cNvPr id="417" name="Прямая со стрелкой 24"/>
          <xdr:cNvCxnSpPr/>
        </xdr:nvCxnSpPr>
        <xdr:spPr>
          <a:xfrm>
            <a:off x="8983080" y="10722960"/>
            <a:ext cx="145800" cy="1011240"/>
          </a:xfrm>
          <a:prstGeom prst="straightConnector1">
            <a:avLst/>
          </a:prstGeom>
          <a:ln w="9525">
            <a:solidFill>
              <a:srgbClr val="000000"/>
            </a:solidFill>
            <a:round/>
            <a:tailEnd len="lg" type="stealth" w="sm"/>
          </a:ln>
        </xdr:spPr>
      </xdr:cxnSp>
      <xdr:cxnSp>
        <xdr:nvCxnSpPr>
          <xdr:cNvPr id="418" name="Прямая со стрелкой 25"/>
          <xdr:cNvCxnSpPr/>
        </xdr:nvCxnSpPr>
        <xdr:spPr>
          <a:xfrm>
            <a:off x="10601280" y="8552880"/>
            <a:ext cx="1302120" cy="440280"/>
          </a:xfrm>
          <a:prstGeom prst="straightConnector1">
            <a:avLst/>
          </a:prstGeom>
          <a:ln w="9525">
            <a:solidFill>
              <a:srgbClr val="000000"/>
            </a:solidFill>
            <a:round/>
            <a:tailEnd len="lg" type="stealth" w="sm"/>
          </a:ln>
        </xdr:spPr>
      </xdr:cxnSp>
    </xdr:grpSp>
    <xdr:clientData/>
  </xdr:twoCellAnchor>
  <xdr:twoCellAnchor editAs="oneCell">
    <xdr:from>
      <xdr:col>0</xdr:col>
      <xdr:colOff>285840</xdr:colOff>
      <xdr:row>0</xdr:row>
      <xdr:rowOff>169200</xdr:rowOff>
    </xdr:from>
    <xdr:to>
      <xdr:col>0</xdr:col>
      <xdr:colOff>657000</xdr:colOff>
      <xdr:row>2</xdr:row>
      <xdr:rowOff>39600</xdr:rowOff>
    </xdr:to>
    <xdr:sp>
      <xdr:nvSpPr>
        <xdr:cNvPr id="419" name="TextBox 26"/>
        <xdr:cNvSpPr/>
      </xdr:nvSpPr>
      <xdr:spPr>
        <a:xfrm>
          <a:off x="285840" y="169200"/>
          <a:ext cx="371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100" spc="-1" strike="noStrike">
              <a:solidFill>
                <a:schemeClr val="dk1"/>
              </a:solidFill>
              <a:latin typeface="Calibri"/>
            </a:rPr>
            <a:t>𝜁</a:t>
          </a:r>
          <a:r>
            <a:rPr b="0" lang="el-GR" sz="11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552600</xdr:colOff>
      <xdr:row>33</xdr:row>
      <xdr:rowOff>169200</xdr:rowOff>
    </xdr:from>
    <xdr:to>
      <xdr:col>10</xdr:col>
      <xdr:colOff>486720</xdr:colOff>
      <xdr:row>72</xdr:row>
      <xdr:rowOff>112680</xdr:rowOff>
    </xdr:to>
    <xdr:grpSp>
      <xdr:nvGrpSpPr>
        <xdr:cNvPr id="420" name="Группа 1"/>
        <xdr:cNvGrpSpPr/>
      </xdr:nvGrpSpPr>
      <xdr:grpSpPr>
        <a:xfrm>
          <a:off x="552600" y="7227360"/>
          <a:ext cx="7072200" cy="7353720"/>
          <a:chOff x="552600" y="7227360"/>
          <a:chExt cx="7072200" cy="7353720"/>
        </a:xfrm>
      </xdr:grpSpPr>
      <xdr:sp>
        <xdr:nvSpPr>
          <xdr:cNvPr id="421" name="TextBox 3"/>
          <xdr:cNvSpPr/>
        </xdr:nvSpPr>
        <xdr:spPr>
          <a:xfrm>
            <a:off x="552600" y="7832880"/>
            <a:ext cx="702432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422" name="TextBox 5"/>
          <xdr:cNvSpPr/>
        </xdr:nvSpPr>
        <xdr:spPr>
          <a:xfrm>
            <a:off x="586080" y="10895400"/>
            <a:ext cx="703872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423" name="TextBox 6"/>
          <xdr:cNvSpPr/>
        </xdr:nvSpPr>
        <xdr:spPr>
          <a:xfrm>
            <a:off x="648360" y="8443800"/>
            <a:ext cx="550404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424" name="TextBox 7"/>
          <xdr:cNvSpPr/>
        </xdr:nvSpPr>
        <xdr:spPr>
          <a:xfrm>
            <a:off x="611280" y="8950680"/>
            <a:ext cx="576864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425" name="TextBox 8"/>
          <xdr:cNvSpPr/>
        </xdr:nvSpPr>
        <xdr:spPr>
          <a:xfrm>
            <a:off x="606240" y="9461520"/>
            <a:ext cx="616824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426" name="TextBox 9"/>
          <xdr:cNvSpPr/>
        </xdr:nvSpPr>
        <xdr:spPr>
          <a:xfrm>
            <a:off x="620640" y="9994320"/>
            <a:ext cx="62496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427" name="TextBox 10"/>
          <xdr:cNvSpPr/>
        </xdr:nvSpPr>
        <xdr:spPr>
          <a:xfrm>
            <a:off x="628920" y="10461240"/>
            <a:ext cx="3524040" cy="3315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i="1" lang="en-US" sz="14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i="1" lang="ru-RU" sz="14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400" spc="-1" strike="noStrike">
              <a:latin typeface="Times New Roman"/>
            </a:endParaRPr>
          </a:p>
        </xdr:txBody>
      </xdr:sp>
      <xdr:sp>
        <xdr:nvSpPr>
          <xdr:cNvPr id="428" name="TextBox 11"/>
          <xdr:cNvSpPr/>
        </xdr:nvSpPr>
        <xdr:spPr>
          <a:xfrm>
            <a:off x="582480" y="11534400"/>
            <a:ext cx="69465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429" name="TextBox 12"/>
          <xdr:cNvSpPr/>
        </xdr:nvSpPr>
        <xdr:spPr>
          <a:xfrm>
            <a:off x="568080" y="12043080"/>
            <a:ext cx="608688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430" name="TextBox 13"/>
          <xdr:cNvSpPr/>
        </xdr:nvSpPr>
        <xdr:spPr>
          <a:xfrm>
            <a:off x="596880" y="12682800"/>
            <a:ext cx="50526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431" name="TextBox 14"/>
          <xdr:cNvSpPr/>
        </xdr:nvSpPr>
        <xdr:spPr>
          <a:xfrm>
            <a:off x="618120" y="13307040"/>
            <a:ext cx="46479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432" name="TextBox 15"/>
          <xdr:cNvSpPr/>
        </xdr:nvSpPr>
        <xdr:spPr>
          <a:xfrm>
            <a:off x="642240" y="13938480"/>
            <a:ext cx="68745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433" name="TextBox 27"/>
          <xdr:cNvSpPr/>
        </xdr:nvSpPr>
        <xdr:spPr>
          <a:xfrm>
            <a:off x="586080" y="7227360"/>
            <a:ext cx="527868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</xdr:wsDr>
</file>

<file path=xl/drawings/drawing5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0.0946891319341807</cdr:x>
      <cdr:y>0.0409339867396944</cdr:y>
    </cdr:from>
    <cdr:to>
      <cdr:x>0.149719184156075</cdr:x>
      <cdr:y>0.178005188815221</cdr:y>
    </cdr:to>
    <cdr:sp>
      <cdr:nvSpPr>
        <cdr:cNvPr id="404" name="TextBox 1"/>
        <cdr:cNvSpPr/>
      </cdr:nvSpPr>
      <cdr:spPr>
        <a:xfrm>
          <a:off x="691920" y="102240"/>
          <a:ext cx="402120" cy="3423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0.637796827273623</cdr:x>
      <cdr:y>0.681752666474488</cdr:y>
    </cdr:from>
    <cdr:to>
      <cdr:x>0.671691792294807</cdr:x>
      <cdr:y>0.775727875468435</cdr:y>
    </cdr:to>
    <cdr:sp>
      <cdr:nvSpPr>
        <cdr:cNvPr id="405" name="TextBox 1"/>
        <cdr:cNvSpPr/>
      </cdr:nvSpPr>
      <cdr:spPr>
        <a:xfrm>
          <a:off x="4660560" y="1702800"/>
          <a:ext cx="247680" cy="2347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5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0.0947041405757002</cdr:x>
      <cdr:y>0.0409339867396944</cdr:y>
    </cdr:from>
    <cdr:to>
      <cdr:x>0.149701470802388</cdr:x>
      <cdr:y>0.178005188815221</cdr:y>
    </cdr:to>
    <cdr:sp>
      <cdr:nvSpPr>
        <cdr:cNvPr id="407" name="TextBox 1"/>
        <cdr:cNvSpPr/>
      </cdr:nvSpPr>
      <cdr:spPr>
        <a:xfrm>
          <a:off x="702360" y="102240"/>
          <a:ext cx="407880" cy="3423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800" spc="-1" strike="noStrike">
              <a:latin typeface="Times New Roman"/>
            </a:rPr>
            <a:t>P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0.637833114897335</cdr:x>
      <cdr:y>0.681752666474488</cdr:y>
    </cdr:from>
    <cdr:to>
      <cdr:x>0.671714965292947</cdr:x>
      <cdr:y>0.775727875468435</cdr:y>
    </cdr:to>
    <cdr:sp>
      <cdr:nvSpPr>
        <cdr:cNvPr id="408" name="TextBox 1"/>
        <cdr:cNvSpPr/>
      </cdr:nvSpPr>
      <cdr:spPr>
        <a:xfrm>
          <a:off x="4730400" y="1702800"/>
          <a:ext cx="251280" cy="2347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247680</xdr:colOff>
      <xdr:row>0</xdr:row>
      <xdr:rowOff>162000</xdr:rowOff>
    </xdr:from>
    <xdr:to>
      <xdr:col>9</xdr:col>
      <xdr:colOff>704520</xdr:colOff>
      <xdr:row>1</xdr:row>
      <xdr:rowOff>233280</xdr:rowOff>
    </xdr:to>
    <xdr:sp>
      <xdr:nvSpPr>
        <xdr:cNvPr id="434" name="TextBox 1"/>
        <xdr:cNvSpPr/>
      </xdr:nvSpPr>
      <xdr:spPr>
        <a:xfrm>
          <a:off x="6602760" y="162000"/>
          <a:ext cx="456840" cy="26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ru-RU" sz="1600" spc="-1" strike="noStrike">
              <a:solidFill>
                <a:schemeClr val="dk1"/>
              </a:solidFill>
              <a:latin typeface="Cambria Math"/>
            </a:rPr>
            <a:t>𝝎</a:t>
          </a:r>
          <a:r>
            <a:rPr b="0" lang="ru-RU" sz="1600" spc="-1" strike="noStrike">
              <a:solidFill>
                <a:schemeClr val="dk1"/>
              </a:solidFill>
              <a:latin typeface="Cambria Math"/>
              <a:ea typeface="Cambria Math"/>
            </a:rPr>
            <a:t> ̅</a:t>
          </a:r>
          <a:endParaRPr b="0" lang="ru-RU" sz="16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18720</xdr:colOff>
      <xdr:row>1</xdr:row>
      <xdr:rowOff>267480</xdr:rowOff>
    </xdr:to>
    <xdr:sp>
      <xdr:nvSpPr>
        <xdr:cNvPr id="435" name="TextBox 3"/>
        <xdr:cNvSpPr/>
      </xdr:nvSpPr>
      <xdr:spPr>
        <a:xfrm>
          <a:off x="1234440" y="190440"/>
          <a:ext cx="41868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400" spc="-1" strike="noStrike">
              <a:solidFill>
                <a:schemeClr val="dk1"/>
              </a:solidFill>
              <a:latin typeface="Cambria Math"/>
            </a:rPr>
            <a:t>𝑖</a:t>
          </a:r>
          <a:endParaRPr b="0" lang="ru-RU" sz="1400" spc="-1" strike="noStrike">
            <a:latin typeface="Times New Roman"/>
          </a:endParaRPr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62280</xdr:colOff>
      <xdr:row>4</xdr:row>
      <xdr:rowOff>0</xdr:rowOff>
    </xdr:from>
    <xdr:to>
      <xdr:col>18</xdr:col>
      <xdr:colOff>14400</xdr:colOff>
      <xdr:row>10</xdr:row>
      <xdr:rowOff>138960</xdr:rowOff>
    </xdr:to>
    <xdr:graphicFrame>
      <xdr:nvGraphicFramePr>
        <xdr:cNvPr id="436" name="Диаграмма 2"/>
        <xdr:cNvGraphicFramePr/>
      </xdr:nvGraphicFramePr>
      <xdr:xfrm>
        <a:off x="8615880" y="1428840"/>
        <a:ext cx="3390480" cy="171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608040</xdr:colOff>
      <xdr:row>22</xdr:row>
      <xdr:rowOff>0</xdr:rowOff>
    </xdr:from>
    <xdr:to>
      <xdr:col>18</xdr:col>
      <xdr:colOff>248760</xdr:colOff>
      <xdr:row>29</xdr:row>
      <xdr:rowOff>182880</xdr:rowOff>
    </xdr:to>
    <xdr:graphicFrame>
      <xdr:nvGraphicFramePr>
        <xdr:cNvPr id="437" name="Диаграмма 4"/>
        <xdr:cNvGraphicFramePr/>
      </xdr:nvGraphicFramePr>
      <xdr:xfrm>
        <a:off x="8473680" y="5572080"/>
        <a:ext cx="3767040" cy="171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274680</xdr:colOff>
      <xdr:row>11</xdr:row>
      <xdr:rowOff>115920</xdr:rowOff>
    </xdr:from>
    <xdr:to>
      <xdr:col>16</xdr:col>
      <xdr:colOff>527760</xdr:colOff>
      <xdr:row>19</xdr:row>
      <xdr:rowOff>190080</xdr:rowOff>
    </xdr:to>
    <xdr:graphicFrame>
      <xdr:nvGraphicFramePr>
        <xdr:cNvPr id="438" name="Диаграмма 7"/>
        <xdr:cNvGraphicFramePr/>
      </xdr:nvGraphicFramePr>
      <xdr:xfrm>
        <a:off x="8140320" y="3306960"/>
        <a:ext cx="3003840" cy="175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11160</xdr:colOff>
      <xdr:row>31</xdr:row>
      <xdr:rowOff>79200</xdr:rowOff>
    </xdr:from>
    <xdr:to>
      <xdr:col>18</xdr:col>
      <xdr:colOff>278280</xdr:colOff>
      <xdr:row>39</xdr:row>
      <xdr:rowOff>51120</xdr:rowOff>
    </xdr:to>
    <xdr:graphicFrame>
      <xdr:nvGraphicFramePr>
        <xdr:cNvPr id="439" name="Диаграмма 8"/>
        <xdr:cNvGraphicFramePr/>
      </xdr:nvGraphicFramePr>
      <xdr:xfrm>
        <a:off x="8564760" y="7565760"/>
        <a:ext cx="3705480" cy="181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320400</xdr:colOff>
      <xdr:row>11</xdr:row>
      <xdr:rowOff>35640</xdr:rowOff>
    </xdr:from>
    <xdr:to>
      <xdr:col>22</xdr:col>
      <xdr:colOff>501840</xdr:colOff>
      <xdr:row>20</xdr:row>
      <xdr:rowOff>34560</xdr:rowOff>
    </xdr:to>
    <xdr:graphicFrame>
      <xdr:nvGraphicFramePr>
        <xdr:cNvPr id="440" name="Диаграмма 1"/>
        <xdr:cNvGraphicFramePr/>
      </xdr:nvGraphicFramePr>
      <xdr:xfrm>
        <a:off x="11624760" y="3226680"/>
        <a:ext cx="3619800" cy="186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31</xdr:row>
      <xdr:rowOff>74160</xdr:rowOff>
    </xdr:from>
    <xdr:to>
      <xdr:col>23</xdr:col>
      <xdr:colOff>595440</xdr:colOff>
      <xdr:row>40</xdr:row>
      <xdr:rowOff>32760</xdr:rowOff>
    </xdr:to>
    <xdr:graphicFrame>
      <xdr:nvGraphicFramePr>
        <xdr:cNvPr id="441" name="Диаграмма 3"/>
        <xdr:cNvGraphicFramePr/>
      </xdr:nvGraphicFramePr>
      <xdr:xfrm>
        <a:off x="12679560" y="7560720"/>
        <a:ext cx="3346560" cy="211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0.07190008251444</cdr:x>
      <cdr:y>0.032645174412692</cdr:y>
    </cdr:from>
    <cdr:to>
      <cdr:x>0.126922211386993</cdr:x>
      <cdr:y>0.169734567273467</cdr:y>
    </cdr:to>
    <cdr:sp>
      <cdr:nvSpPr>
        <cdr:cNvPr id="34" name="TextBox 1"/>
        <cdr:cNvSpPr/>
      </cdr:nvSpPr>
      <cdr:spPr>
        <a:xfrm>
          <a:off x="690120" y="115560"/>
          <a:ext cx="528120" cy="485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0.907733853424349</cdr:x>
      <cdr:y>0.585579172175328</cdr:y>
    </cdr:from>
    <cdr:to>
      <cdr:x>0.941639786962718</cdr:x>
      <cdr:y>0.679548459269806</cdr:y>
    </cdr:to>
    <cdr:sp>
      <cdr:nvSpPr>
        <cdr:cNvPr id="35" name="TextBox 1"/>
        <cdr:cNvSpPr/>
      </cdr:nvSpPr>
      <cdr:spPr>
        <a:xfrm>
          <a:off x="8712720" y="2072880"/>
          <a:ext cx="325440" cy="3326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7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0.0718976578218123</cdr:x>
      <cdr:y>0.0326659641728135</cdr:y>
    </cdr:from>
    <cdr:to>
      <cdr:x>0.126902782522871</cdr:x>
      <cdr:y>0.169757639620653</cdr:y>
    </cdr:to>
    <cdr:sp>
      <cdr:nvSpPr>
        <cdr:cNvPr id="37" name="TextBox 1"/>
        <cdr:cNvSpPr/>
      </cdr:nvSpPr>
      <cdr:spPr>
        <a:xfrm>
          <a:off x="681840" y="111600"/>
          <a:ext cx="521640" cy="4683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800" spc="-1" strike="noStrike">
              <a:latin typeface="Times New Roman"/>
            </a:rPr>
            <a:t>P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0.741828948866872</cdr:x>
      <cdr:y>0.523919915700738</cdr:y>
    </cdr:from>
    <cdr:to>
      <cdr:x>0.775727897354136</cdr:x>
      <cdr:y>0.617913593256059</cdr:y>
    </cdr:to>
    <cdr:sp>
      <cdr:nvSpPr>
        <cdr:cNvPr id="38" name="TextBox 1"/>
        <cdr:cNvSpPr/>
      </cdr:nvSpPr>
      <cdr:spPr>
        <a:xfrm>
          <a:off x="7035120" y="1789920"/>
          <a:ext cx="321480" cy="321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352440</xdr:colOff>
      <xdr:row>18</xdr:row>
      <xdr:rowOff>123840</xdr:rowOff>
    </xdr:from>
    <xdr:to>
      <xdr:col>20</xdr:col>
      <xdr:colOff>523440</xdr:colOff>
      <xdr:row>30</xdr:row>
      <xdr:rowOff>151920</xdr:rowOff>
    </xdr:to>
    <xdr:graphicFrame>
      <xdr:nvGraphicFramePr>
        <xdr:cNvPr id="63" name="Диаграмма 2"/>
        <xdr:cNvGraphicFramePr/>
      </xdr:nvGraphicFramePr>
      <xdr:xfrm>
        <a:off x="7513200" y="4638600"/>
        <a:ext cx="704808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57240</xdr:colOff>
      <xdr:row>18</xdr:row>
      <xdr:rowOff>162000</xdr:rowOff>
    </xdr:from>
    <xdr:to>
      <xdr:col>10</xdr:col>
      <xdr:colOff>28440</xdr:colOff>
      <xdr:row>31</xdr:row>
      <xdr:rowOff>171000</xdr:rowOff>
    </xdr:to>
    <xdr:graphicFrame>
      <xdr:nvGraphicFramePr>
        <xdr:cNvPr id="66" name="Диаграмма 3"/>
        <xdr:cNvGraphicFramePr/>
      </xdr:nvGraphicFramePr>
      <xdr:xfrm>
        <a:off x="57240" y="4676760"/>
        <a:ext cx="7131960" cy="24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409680</xdr:colOff>
      <xdr:row>32</xdr:row>
      <xdr:rowOff>142920</xdr:rowOff>
    </xdr:from>
    <xdr:to>
      <xdr:col>10</xdr:col>
      <xdr:colOff>380880</xdr:colOff>
      <xdr:row>45</xdr:row>
      <xdr:rowOff>151920</xdr:rowOff>
    </xdr:to>
    <xdr:graphicFrame>
      <xdr:nvGraphicFramePr>
        <xdr:cNvPr id="69" name="Диаграмма 4"/>
        <xdr:cNvGraphicFramePr/>
      </xdr:nvGraphicFramePr>
      <xdr:xfrm>
        <a:off x="409680" y="7324920"/>
        <a:ext cx="7131960" cy="24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133200</xdr:colOff>
      <xdr:row>9</xdr:row>
      <xdr:rowOff>324000</xdr:rowOff>
    </xdr:from>
    <xdr:to>
      <xdr:col>0</xdr:col>
      <xdr:colOff>590040</xdr:colOff>
      <xdr:row>11</xdr:row>
      <xdr:rowOff>7560</xdr:rowOff>
    </xdr:to>
    <xdr:sp>
      <xdr:nvSpPr>
        <xdr:cNvPr id="72" name="TextBox 5"/>
        <xdr:cNvSpPr/>
      </xdr:nvSpPr>
      <xdr:spPr>
        <a:xfrm>
          <a:off x="133200" y="2400480"/>
          <a:ext cx="456840" cy="293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ru-RU" sz="1600" spc="-1" strike="noStrike">
              <a:solidFill>
                <a:schemeClr val="dk1"/>
              </a:solidFill>
              <a:latin typeface="Cambria Math"/>
            </a:rPr>
            <a:t>𝜔</a:t>
          </a:r>
          <a:r>
            <a:rPr b="0" lang="ru-RU" sz="1600" spc="-1" strike="noStrike">
              <a:solidFill>
                <a:schemeClr val="dk1"/>
              </a:solidFill>
              <a:latin typeface="Cambria Math"/>
              <a:ea typeface="Cambria Math"/>
            </a:rPr>
            <a:t> ̅</a:t>
          </a:r>
          <a:endParaRPr b="0" lang="ru-RU" sz="16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200160</xdr:colOff>
      <xdr:row>0</xdr:row>
      <xdr:rowOff>162000</xdr:rowOff>
    </xdr:from>
    <xdr:to>
      <xdr:col>0</xdr:col>
      <xdr:colOff>571320</xdr:colOff>
      <xdr:row>2</xdr:row>
      <xdr:rowOff>32400</xdr:rowOff>
    </xdr:to>
    <xdr:sp>
      <xdr:nvSpPr>
        <xdr:cNvPr id="73" name="TextBox 28"/>
        <xdr:cNvSpPr/>
      </xdr:nvSpPr>
      <xdr:spPr>
        <a:xfrm>
          <a:off x="200160" y="162000"/>
          <a:ext cx="371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l-GR" sz="1100" spc="-1" strike="noStrike">
              <a:solidFill>
                <a:schemeClr val="dk1"/>
              </a:solidFill>
              <a:latin typeface="Calibri"/>
            </a:rPr>
            <a:t>𝜁</a:t>
          </a:r>
          <a:r>
            <a:rPr b="0" lang="el-GR" sz="1100" spc="-1" strike="noStrike">
              <a:solidFill>
                <a:schemeClr val="dk1"/>
              </a:solidFill>
              <a:latin typeface="Calibri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𝑖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46</xdr:row>
      <xdr:rowOff>0</xdr:rowOff>
    </xdr:from>
    <xdr:to>
      <xdr:col>11</xdr:col>
      <xdr:colOff>156240</xdr:colOff>
      <xdr:row>84</xdr:row>
      <xdr:rowOff>132480</xdr:rowOff>
    </xdr:to>
    <xdr:grpSp>
      <xdr:nvGrpSpPr>
        <xdr:cNvPr id="74" name="Группа 29"/>
        <xdr:cNvGrpSpPr/>
      </xdr:nvGrpSpPr>
      <xdr:grpSpPr>
        <a:xfrm>
          <a:off x="971640" y="9848880"/>
          <a:ext cx="7033320" cy="7371360"/>
          <a:chOff x="971640" y="9848880"/>
          <a:chExt cx="7033320" cy="7371360"/>
        </a:xfrm>
      </xdr:grpSpPr>
      <xdr:sp>
        <xdr:nvSpPr>
          <xdr:cNvPr id="75" name="TextBox 30"/>
          <xdr:cNvSpPr/>
        </xdr:nvSpPr>
        <xdr:spPr>
          <a:xfrm>
            <a:off x="971640" y="10455840"/>
            <a:ext cx="698580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l-GR" sz="1100" spc="-1" strike="noStrike">
                <a:solidFill>
                  <a:schemeClr val="dk1"/>
                </a:solidFill>
                <a:latin typeface="Calibri"/>
              </a:rPr>
              <a:t>𝜁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_1^𝑖▒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наработка, которая возрастает на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 (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рассчитывается)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76" name="TextBox 31"/>
          <xdr:cNvSpPr/>
        </xdr:nvSpPr>
        <xdr:spPr>
          <a:xfrm>
            <a:off x="1005120" y="13526640"/>
            <a:ext cx="699984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"𝝎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" 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")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"=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𝑛 (𝑡, 𝑡+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𝑡)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)/(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 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значение параметра потока отказов в 𝑖-м интервале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77" name="TextBox 32"/>
          <xdr:cNvSpPr/>
        </xdr:nvSpPr>
        <xdr:spPr>
          <a:xfrm>
            <a:off x="1067040" y="11068560"/>
            <a:ext cx="54738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</a:rPr>
              <a:t>-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𝑖-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й временной интервал (задается)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78" name="TextBox 33"/>
          <xdr:cNvSpPr/>
        </xdr:nvSpPr>
        <xdr:spPr>
          <a:xfrm>
            <a:off x="1029960" y="11576520"/>
            <a:ext cx="573696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номер временного интервала (возрастает от 1 до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I)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79" name="TextBox 34"/>
          <xdr:cNvSpPr/>
        </xdr:nvSpPr>
        <xdr:spPr>
          <a:xfrm>
            <a:off x="1025280" y="12088800"/>
            <a:ext cx="6134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(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𝑖)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зависимость количества отказов от периода 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libri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𝑖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80" name="TextBox 35"/>
          <xdr:cNvSpPr/>
        </xdr:nvSpPr>
        <xdr:spPr>
          <a:xfrm>
            <a:off x="1039680" y="12623400"/>
            <a:ext cx="6215400" cy="3661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𝑛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количество отказов (от момента ввода в эксплуатацию)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81" name="TextBox 36"/>
          <xdr:cNvSpPr/>
        </xdr:nvSpPr>
        <xdr:spPr>
          <a:xfrm>
            <a:off x="1047960" y="13074480"/>
            <a:ext cx="3504600" cy="3657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ctr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libri"/>
              </a:rPr>
              <a:t>N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 - количество изделий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82" name="TextBox 37"/>
          <xdr:cNvSpPr/>
        </xdr:nvSpPr>
        <xdr:spPr>
          <a:xfrm>
            <a:off x="1001520" y="14167440"/>
            <a:ext cx="6908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, 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_2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- табличные коэффициенты из таблиц для расчета надежности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83" name="TextBox 38"/>
          <xdr:cNvSpPr/>
        </xdr:nvSpPr>
        <xdr:spPr>
          <a:xfrm>
            <a:off x="987120" y="14677560"/>
            <a:ext cx="6053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libri"/>
              </a:rPr>
              <a:t>𝝎 ̅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</a:rPr>
              <a:t>𝑖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=𝑛/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𝜁_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осредненный (средний ) параметр потока отказов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84" name="TextBox 39"/>
          <xdr:cNvSpPr/>
        </xdr:nvSpPr>
        <xdr:spPr>
          <a:xfrm>
            <a:off x="1015560" y="15318720"/>
            <a:ext cx="502488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_в=𝝎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верхний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85" name="TextBox 40"/>
          <xdr:cNvSpPr/>
        </xdr:nvSpPr>
        <xdr:spPr>
          <a:xfrm>
            <a:off x="1037160" y="15944760"/>
            <a:ext cx="462240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_н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𝝎 ̅/(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𝑟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_2 "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" )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нижний доверительный интервал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86" name="TextBox 41"/>
          <xdr:cNvSpPr/>
        </xdr:nvSpPr>
        <xdr:spPr>
          <a:xfrm>
            <a:off x="1060920" y="16577640"/>
            <a:ext cx="6836760" cy="642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ru-RU" sz="1600" spc="-1" strike="noStrike">
                <a:solidFill>
                  <a:schemeClr val="dk1"/>
                </a:solidFill>
                <a:latin typeface="Cambria Math"/>
              </a:rPr>
              <a:t>𝝎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_з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=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1/200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 - </a:t>
            </a:r>
            <a:r>
              <a:rPr b="0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заданный ППО, исходя из 1000 часов наработки на отказ</a:t>
            </a:r>
            <a:endParaRPr b="0" lang="ru-RU" sz="1600" spc="-1" strike="noStrike">
              <a:latin typeface="Times New Roman"/>
            </a:endParaRPr>
          </a:p>
        </xdr:txBody>
      </xdr:sp>
      <xdr:sp>
        <xdr:nvSpPr>
          <xdr:cNvPr id="87" name="TextBox 42"/>
          <xdr:cNvSpPr/>
        </xdr:nvSpPr>
        <xdr:spPr>
          <a:xfrm>
            <a:off x="1005120" y="9848880"/>
            <a:ext cx="5249880" cy="660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spAutoFit/>
          </a:bodyPr>
          <a:p>
            <a:pPr>
              <a:lnSpc>
                <a:spcPct val="100000"/>
              </a:lnSpc>
            </a:pP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𝑇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=∑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(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𝑖=1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)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^𝐼▒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〖</a:t>
            </a:r>
            <a:r>
              <a:rPr b="0" lang="el-GR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_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𝑖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=</a:t>
            </a:r>
            <a:r>
              <a:rPr b="0" lang="en-US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𝐼∗</a:t>
            </a:r>
            <a:r>
              <a:rPr b="0" lang="el-GR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𝛥</a:t>
            </a:r>
            <a:r>
              <a:rPr b="0" lang="en-US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𝑡</a:t>
            </a:r>
            <a:r>
              <a:rPr b="0" lang="zh-CN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〗</a:t>
            </a:r>
            <a:r>
              <a:rPr b="0" lang="ru-RU" sz="1600" spc="-1" strike="noStrike">
                <a:solidFill>
                  <a:schemeClr val="dk1"/>
                </a:solidFill>
                <a:latin typeface="Cambria Math"/>
                <a:ea typeface="Cambria Math"/>
              </a:rPr>
              <a:t>  </a:t>
            </a:r>
            <a:r>
              <a:rPr b="0" i="1" lang="ru-RU" sz="1600" spc="-1" strike="noStrike">
                <a:solidFill>
                  <a:schemeClr val="dk1"/>
                </a:solidFill>
                <a:latin typeface="Calibri"/>
                <a:ea typeface="Cambria Math"/>
              </a:rPr>
              <a:t>- срок эксплуатации</a:t>
            </a:r>
            <a:endParaRPr b="0" lang="ru-RU" sz="1600" spc="-1" strike="noStrike">
              <a:latin typeface="Times New Roman"/>
            </a:endParaRPr>
          </a:p>
        </xdr:txBody>
      </xdr:sp>
    </xdr:grpSp>
    <xdr:clientData/>
  </xdr:twoCellAnchor>
</xdr:wsDr>
</file>

<file path=xl/drawings/drawing9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0.0946932938352316</cdr:x>
      <cdr:y>0.0409083838855187</cdr:y>
    </cdr:from>
    <cdr:to>
      <cdr:x>0.149701210480617</cdr:x>
      <cdr:y>0.177943692642713</cdr:y>
    </cdr:to>
    <cdr:sp>
      <cdr:nvSpPr>
        <cdr:cNvPr id="64" name="TextBox 1"/>
        <cdr:cNvSpPr/>
      </cdr:nvSpPr>
      <cdr:spPr>
        <a:xfrm>
          <a:off x="667440" y="94680"/>
          <a:ext cx="387720" cy="317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l-GR" sz="1800" spc="-1" strike="noStrike">
              <a:latin typeface="Times New Roman"/>
            </a:rPr>
            <a:t>ω</a:t>
          </a:r>
          <a:r>
            <a:rPr b="0" lang="ru-RU" sz="1800" spc="-1" strike="noStrike">
              <a:latin typeface="Times New Roman"/>
            </a:rPr>
            <a:t>(</a:t>
          </a:r>
          <a:r>
            <a:rPr b="0" lang="en-US" sz="1800" spc="-1" strike="noStrike">
              <a:latin typeface="Times New Roman"/>
            </a:rPr>
            <a:t>t</a:t>
          </a:r>
          <a:r>
            <a:rPr b="0" lang="ru-RU" sz="1800" spc="-1" strike="noStrike">
              <a:latin typeface="Times New Roman"/>
            </a:rPr>
            <a:t>)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0.880943868430461</cdr:x>
      <cdr:y>0.50489967335511</cdr:y>
    </cdr:from>
    <cdr:to>
      <cdr:x>0.926962561928597</cdr:x>
      <cdr:y>0.670555296313579</cdr:y>
    </cdr:to>
    <cdr:sp>
      <cdr:nvSpPr>
        <cdr:cNvPr id="65" name="TextBox 1"/>
        <cdr:cNvSpPr/>
      </cdr:nvSpPr>
      <cdr:spPr>
        <a:xfrm>
          <a:off x="6209280" y="1168560"/>
          <a:ext cx="324360" cy="3834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latin typeface="Times New Roman"/>
            </a:rPr>
            <a:t>t</a:t>
          </a:r>
          <a:endParaRPr b="0" sz="1800" spc="-1" strike="noStrike">
            <a:latin typeface="Times New Roman"/>
          </a:endParaRPr>
        </a:p>
      </cdr:txBody>
    </cdr:sp>
  </cdr:relSizeAnchor>
</c:userShape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34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40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4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46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48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51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54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5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5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61"/>
  <sheetViews>
    <sheetView showFormulas="false" showGridLines="true" showRowColHeaders="true" showZeros="true" rightToLeft="false" tabSelected="true" showOutlineSymbols="true" defaultGridColor="true" view="normal" topLeftCell="A3" colorId="64" zoomScale="80" zoomScaleNormal="80" zoomScalePageLayoutView="100" workbookViewId="0">
      <selection pane="topLeft" activeCell="J22" activeCellId="0" sqref="J22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8.37"/>
    <col collapsed="false" customWidth="true" hidden="false" outlineLevel="0" max="2" min="2" style="0" width="9.29"/>
    <col collapsed="false" customWidth="true" hidden="false" outlineLevel="0" max="3" min="3" style="0" width="11.57"/>
    <col collapsed="false" customWidth="true" hidden="false" outlineLevel="0" max="4" min="4" style="0" width="12.72"/>
    <col collapsed="false" customWidth="true" hidden="false" outlineLevel="0" max="5" min="5" style="0" width="11"/>
    <col collapsed="false" customWidth="true" hidden="false" outlineLevel="0" max="6" min="6" style="0" width="12.72"/>
    <col collapsed="false" customWidth="true" hidden="false" outlineLevel="0" max="7" min="7" style="0" width="12.86"/>
    <col collapsed="false" customWidth="true" hidden="false" outlineLevel="0" max="8" min="8" style="0" width="12.14"/>
    <col collapsed="false" customWidth="true" hidden="false" outlineLevel="0" max="11" min="9" style="0" width="10.29"/>
    <col collapsed="false" customWidth="true" hidden="false" outlineLevel="0" max="12" min="12" style="0" width="10.71"/>
  </cols>
  <sheetData>
    <row r="1" customFormat="false" ht="27.9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36.35" hidden="false" customHeight="true" outlineLevel="0" collapsed="false">
      <c r="A2" s="2"/>
      <c r="B2" s="3" t="n">
        <f aca="false">SUM(B3)</f>
        <v>200</v>
      </c>
      <c r="C2" s="4" t="n">
        <f aca="false">SUM(B2,B3)</f>
        <v>400</v>
      </c>
      <c r="D2" s="4" t="n">
        <f aca="false">SUM(C2,C3)</f>
        <v>600</v>
      </c>
      <c r="E2" s="4" t="n">
        <f aca="false">SUM(D2,D3)</f>
        <v>800</v>
      </c>
      <c r="F2" s="4" t="n">
        <f aca="false">SUM(E2,E3)</f>
        <v>1000</v>
      </c>
      <c r="G2" s="4" t="n">
        <f aca="false">SUM(F2,F3)</f>
        <v>1200</v>
      </c>
      <c r="H2" s="4" t="n">
        <f aca="false">SUM(G2,G3)</f>
        <v>1400</v>
      </c>
      <c r="I2" s="4" t="n">
        <f aca="false">SUM(H2,H3)</f>
        <v>1600</v>
      </c>
      <c r="J2" s="4" t="n">
        <f aca="false">SUM(I2,I3)</f>
        <v>1800</v>
      </c>
      <c r="K2" s="5" t="n">
        <f aca="false">SUM(J2,J3)</f>
        <v>2000</v>
      </c>
      <c r="L2" s="6" t="n">
        <f aca="false">SUM(K2,K3)</f>
        <v>2200</v>
      </c>
      <c r="M2" s="7" t="n">
        <f aca="false">SUM(L2,L3)</f>
        <v>2400</v>
      </c>
      <c r="N2" s="7" t="n">
        <f aca="false">SUM(M2,M3)</f>
        <v>2600</v>
      </c>
      <c r="O2" s="7" t="n">
        <f aca="false">SUM(N2,N3)</f>
        <v>2800</v>
      </c>
      <c r="P2" s="7" t="n">
        <f aca="false">SUM(O2,O3)</f>
        <v>3000</v>
      </c>
      <c r="Q2" s="7" t="n">
        <f aca="false">SUM(P2,P3)</f>
        <v>3200</v>
      </c>
      <c r="R2" s="7" t="n">
        <f aca="false">SUM(Q2,Q3)</f>
        <v>3400</v>
      </c>
      <c r="S2" s="7" t="n">
        <f aca="false">SUM(R2,R3)</f>
        <v>3600</v>
      </c>
      <c r="T2" s="7" t="n">
        <f aca="false">SUM(S2,S3)</f>
        <v>3800</v>
      </c>
      <c r="U2" s="7" t="n">
        <f aca="false">SUM(T2,T3)</f>
        <v>4000</v>
      </c>
      <c r="V2" s="7" t="n">
        <f aca="false">SUM(U2,U3)</f>
        <v>4200</v>
      </c>
      <c r="W2" s="7" t="n">
        <f aca="false">SUM(V2,V3)</f>
        <v>4400</v>
      </c>
      <c r="X2" s="7" t="n">
        <f aca="false">SUM(W2,W3)</f>
        <v>4600</v>
      </c>
      <c r="Y2" s="7" t="n">
        <f aca="false">SUM(X2,X3)</f>
        <v>4800</v>
      </c>
      <c r="Z2" s="7" t="n">
        <f aca="false">SUM(Y2,Y3)</f>
        <v>5000</v>
      </c>
      <c r="AA2" s="7" t="n">
        <f aca="false">SUM(Z2,Z3)</f>
        <v>5200</v>
      </c>
      <c r="AB2" s="7" t="n">
        <f aca="false">SUM(AA2,AA3)</f>
        <v>5400</v>
      </c>
      <c r="AC2" s="7" t="n">
        <f aca="false">SUM(AB2,AB3)</f>
        <v>5600</v>
      </c>
      <c r="AD2" s="7" t="n">
        <f aca="false">SUM(AC2,AC3)</f>
        <v>5800</v>
      </c>
      <c r="AE2" s="7" t="n">
        <f aca="false">SUM(AD2,AD3)</f>
        <v>6000</v>
      </c>
      <c r="AF2" s="7" t="n">
        <f aca="false">SUM(AE2,AE3)</f>
        <v>6200</v>
      </c>
      <c r="AG2" s="7" t="n">
        <f aca="false">SUM(AF2,AF3)</f>
        <v>6400</v>
      </c>
      <c r="AH2" s="7" t="n">
        <f aca="false">SUM(AG2,AG3)</f>
        <v>6400</v>
      </c>
      <c r="AI2" s="7" t="n">
        <f aca="false">SUM(AH2,AH3)</f>
        <v>6400</v>
      </c>
      <c r="AJ2" s="7" t="n">
        <f aca="false">SUM(AI2,AI3)</f>
        <v>6400</v>
      </c>
      <c r="AK2" s="7" t="n">
        <f aca="false">SUM(AJ2,AJ3)</f>
        <v>6400</v>
      </c>
      <c r="AL2" s="7" t="n">
        <f aca="false">SUM(AK2,AK3)</f>
        <v>6400</v>
      </c>
      <c r="AM2" s="7" t="n">
        <f aca="false">SUM(AL2,AL3)</f>
        <v>6400</v>
      </c>
      <c r="AN2" s="7" t="n">
        <f aca="false">SUM(AM2,AM3)</f>
        <v>6400</v>
      </c>
      <c r="AO2" s="7" t="n">
        <f aca="false">SUM(AN2,AN3)</f>
        <v>6400</v>
      </c>
      <c r="AP2" s="7" t="n">
        <f aca="false">SUM(AO2,AO3)</f>
        <v>6400</v>
      </c>
      <c r="AQ2" s="7" t="n">
        <f aca="false">SUM(AP2,AP3)</f>
        <v>6400</v>
      </c>
      <c r="AR2" s="7" t="n">
        <f aca="false">SUM(AQ2,AQ3)</f>
        <v>6400</v>
      </c>
      <c r="AS2" s="7" t="n">
        <f aca="false">SUM(AR2,AR3)</f>
        <v>6400</v>
      </c>
      <c r="AT2" s="7" t="n">
        <f aca="false">SUM(AS2,AS3)</f>
        <v>6400</v>
      </c>
      <c r="AU2" s="7" t="n">
        <f aca="false">SUM(AT2,AT3)</f>
        <v>6400</v>
      </c>
      <c r="AV2" s="7" t="n">
        <f aca="false">SUM(AU2,AU3)</f>
        <v>6400</v>
      </c>
      <c r="AW2" s="7" t="n">
        <f aca="false">SUM(AV2,AV3)</f>
        <v>6400</v>
      </c>
      <c r="AX2" s="7" t="n">
        <f aca="false">SUM(AW2,AW3)</f>
        <v>6400</v>
      </c>
      <c r="AY2" s="7" t="n">
        <f aca="false">SUM(AX2,AX3)</f>
        <v>6400</v>
      </c>
      <c r="AZ2" s="7" t="n">
        <f aca="false">SUM(AY2,AY3)</f>
        <v>6400</v>
      </c>
    </row>
    <row r="3" customFormat="false" ht="41.95" hidden="false" customHeight="true" outlineLevel="0" collapsed="false">
      <c r="A3" s="8" t="s">
        <v>1</v>
      </c>
      <c r="B3" s="9" t="n">
        <v>200</v>
      </c>
      <c r="C3" s="10" t="n">
        <v>200</v>
      </c>
      <c r="D3" s="10" t="n">
        <v>200</v>
      </c>
      <c r="E3" s="10" t="n">
        <v>200</v>
      </c>
      <c r="F3" s="10" t="n">
        <v>200</v>
      </c>
      <c r="G3" s="10" t="n">
        <v>200</v>
      </c>
      <c r="H3" s="10" t="n">
        <v>200</v>
      </c>
      <c r="I3" s="10" t="n">
        <v>200</v>
      </c>
      <c r="J3" s="10" t="n">
        <v>200</v>
      </c>
      <c r="K3" s="11" t="n">
        <v>200</v>
      </c>
      <c r="L3" s="12" t="n">
        <v>200</v>
      </c>
      <c r="M3" s="13" t="n">
        <v>200</v>
      </c>
      <c r="N3" s="13" t="n">
        <v>200</v>
      </c>
      <c r="O3" s="13" t="n">
        <v>200</v>
      </c>
      <c r="P3" s="13" t="n">
        <v>200</v>
      </c>
      <c r="Q3" s="13" t="n">
        <v>200</v>
      </c>
      <c r="R3" s="13" t="n">
        <v>200</v>
      </c>
      <c r="S3" s="13" t="n">
        <v>200</v>
      </c>
      <c r="T3" s="13" t="n">
        <v>200</v>
      </c>
      <c r="U3" s="13" t="n">
        <v>200</v>
      </c>
      <c r="V3" s="13" t="n">
        <v>200</v>
      </c>
      <c r="W3" s="13" t="n">
        <v>200</v>
      </c>
      <c r="X3" s="13" t="n">
        <v>200</v>
      </c>
      <c r="Y3" s="13" t="n">
        <v>200</v>
      </c>
      <c r="Z3" s="13" t="n">
        <v>200</v>
      </c>
      <c r="AA3" s="13" t="n">
        <v>200</v>
      </c>
      <c r="AB3" s="13" t="n">
        <v>200</v>
      </c>
      <c r="AC3" s="13" t="n">
        <v>200</v>
      </c>
      <c r="AD3" s="13" t="n">
        <v>200</v>
      </c>
      <c r="AE3" s="13" t="n">
        <v>200</v>
      </c>
      <c r="AF3" s="13" t="n">
        <v>200</v>
      </c>
    </row>
    <row r="4" customFormat="false" ht="32.6" hidden="false" customHeight="true" outlineLevel="0" collapsed="false">
      <c r="A4" s="14" t="s">
        <v>2</v>
      </c>
      <c r="B4" s="15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7" t="n">
        <v>10</v>
      </c>
      <c r="L4" s="18" t="n">
        <v>11</v>
      </c>
      <c r="M4" s="19" t="n">
        <v>12</v>
      </c>
      <c r="N4" s="19" t="n">
        <v>13</v>
      </c>
      <c r="O4" s="19" t="n">
        <v>14</v>
      </c>
      <c r="P4" s="19" t="n">
        <v>15</v>
      </c>
      <c r="Q4" s="19" t="n">
        <v>16</v>
      </c>
      <c r="R4" s="19" t="n">
        <v>17</v>
      </c>
      <c r="S4" s="19" t="n">
        <v>18</v>
      </c>
      <c r="T4" s="19" t="n">
        <v>19</v>
      </c>
      <c r="U4" s="19" t="n">
        <v>20</v>
      </c>
      <c r="V4" s="19" t="n">
        <v>21</v>
      </c>
      <c r="W4" s="19" t="n">
        <v>22</v>
      </c>
      <c r="X4" s="19" t="n">
        <v>23</v>
      </c>
      <c r="Y4" s="19" t="n">
        <v>24</v>
      </c>
      <c r="Z4" s="19" t="n">
        <v>25</v>
      </c>
      <c r="AA4" s="19" t="n">
        <v>26</v>
      </c>
      <c r="AB4" s="19" t="n">
        <v>27</v>
      </c>
      <c r="AC4" s="19" t="n">
        <v>28</v>
      </c>
      <c r="AD4" s="19" t="n">
        <v>29</v>
      </c>
      <c r="AE4" s="19" t="n">
        <v>30</v>
      </c>
      <c r="AF4" s="19" t="n">
        <v>31</v>
      </c>
    </row>
    <row r="5" customFormat="false" ht="40.1" hidden="false" customHeight="true" outlineLevel="0" collapsed="false">
      <c r="A5" s="20" t="s">
        <v>3</v>
      </c>
      <c r="B5" s="21" t="n">
        <v>0</v>
      </c>
      <c r="C5" s="22" t="n">
        <v>1</v>
      </c>
      <c r="D5" s="22" t="n">
        <f aca="false">SUM(АРМ!C5,РЛМ!C5)</f>
        <v>3</v>
      </c>
      <c r="E5" s="22" t="n">
        <f aca="false">SUM(АРМ!D5,РЛМ!D5)</f>
        <v>0</v>
      </c>
      <c r="F5" s="22" t="n">
        <f aca="false">SUM(АРМ!E5,РЛМ!E5)</f>
        <v>1</v>
      </c>
      <c r="G5" s="22" t="n">
        <f aca="false">SUM(АРМ!F5,РЛМ!F5)</f>
        <v>1</v>
      </c>
      <c r="H5" s="22" t="n">
        <f aca="false">SUM(АРМ!G5,РЛМ!G5)</f>
        <v>2</v>
      </c>
      <c r="I5" s="22" t="n">
        <f aca="false">SUM(АРМ!H5,РЛМ!H5)</f>
        <v>2</v>
      </c>
      <c r="J5" s="22" t="n">
        <f aca="false">SUM(АРМ!I5,РЛМ!I5)</f>
        <v>1</v>
      </c>
      <c r="K5" s="23" t="n">
        <f aca="false">SUM(АРМ!J5,РЛМ!J5)</f>
        <v>2</v>
      </c>
      <c r="L5" s="24" t="n">
        <f aca="false">SUM(АРМ!K5,РЛМ!K5)</f>
        <v>2</v>
      </c>
      <c r="M5" s="25" t="n">
        <v>5</v>
      </c>
      <c r="N5" s="25" t="n">
        <v>4</v>
      </c>
      <c r="O5" s="25" t="n">
        <v>5</v>
      </c>
      <c r="P5" s="25" t="n">
        <v>6</v>
      </c>
      <c r="Q5" s="25" t="n">
        <v>6</v>
      </c>
      <c r="R5" s="25" t="n">
        <v>6</v>
      </c>
      <c r="S5" s="25" t="n">
        <v>7</v>
      </c>
      <c r="T5" s="25" t="n">
        <v>6</v>
      </c>
      <c r="U5" s="25" t="n">
        <v>7</v>
      </c>
      <c r="V5" s="25" t="n">
        <v>7</v>
      </c>
      <c r="W5" s="25" t="n">
        <v>6</v>
      </c>
      <c r="X5" s="25" t="n">
        <v>7</v>
      </c>
      <c r="Y5" s="26" t="n">
        <v>7</v>
      </c>
      <c r="Z5" s="26" t="n">
        <v>7</v>
      </c>
      <c r="AA5" s="26" t="n">
        <v>8</v>
      </c>
      <c r="AB5" s="26" t="n">
        <v>7</v>
      </c>
      <c r="AC5" s="26" t="n">
        <v>8</v>
      </c>
      <c r="AD5" s="27" t="n">
        <v>8</v>
      </c>
      <c r="AE5" s="27" t="n">
        <v>9</v>
      </c>
      <c r="AF5" s="27" t="n">
        <v>8</v>
      </c>
    </row>
    <row r="6" customFormat="false" ht="45.7" hidden="false" customHeight="true" outlineLevel="0" collapsed="false">
      <c r="A6" s="28" t="s">
        <v>4</v>
      </c>
      <c r="B6" s="29" t="n">
        <v>0</v>
      </c>
      <c r="C6" s="30" t="n">
        <f aca="false">SUM(C5)</f>
        <v>1</v>
      </c>
      <c r="D6" s="31" t="n">
        <f aca="false">SUM(C6,D5)</f>
        <v>4</v>
      </c>
      <c r="E6" s="31" t="n">
        <f aca="false">SUM(D6,E5)</f>
        <v>4</v>
      </c>
      <c r="F6" s="31" t="n">
        <f aca="false">SUM(E6,F5)</f>
        <v>5</v>
      </c>
      <c r="G6" s="31" t="n">
        <f aca="false">SUM(F6,G5)</f>
        <v>6</v>
      </c>
      <c r="H6" s="31" t="n">
        <f aca="false">SUM(G6,H5)</f>
        <v>8</v>
      </c>
      <c r="I6" s="31" t="n">
        <f aca="false">SUM(H6,I5)</f>
        <v>10</v>
      </c>
      <c r="J6" s="31" t="n">
        <f aca="false">SUM(I6,J5)</f>
        <v>11</v>
      </c>
      <c r="K6" s="32" t="n">
        <f aca="false">SUM(J6,K5)</f>
        <v>13</v>
      </c>
      <c r="L6" s="33" t="n">
        <f aca="false">SUM(K6,L5)</f>
        <v>15</v>
      </c>
      <c r="M6" s="34" t="n">
        <f aca="false">SUM(L6,M5)</f>
        <v>20</v>
      </c>
      <c r="N6" s="34" t="n">
        <f aca="false">SUM(M6,N5)</f>
        <v>24</v>
      </c>
      <c r="O6" s="34" t="n">
        <f aca="false">SUM(N6,O5)</f>
        <v>29</v>
      </c>
      <c r="P6" s="34" t="n">
        <f aca="false">SUM(O6,P5)</f>
        <v>35</v>
      </c>
      <c r="Q6" s="34" t="n">
        <f aca="false">SUM(P6,Q5)</f>
        <v>41</v>
      </c>
      <c r="R6" s="34" t="n">
        <f aca="false">SUM(Q6,R5)</f>
        <v>47</v>
      </c>
      <c r="S6" s="34" t="n">
        <f aca="false">SUM(R6,S5)</f>
        <v>54</v>
      </c>
      <c r="T6" s="34" t="n">
        <f aca="false">SUM(S6,T5)</f>
        <v>60</v>
      </c>
      <c r="U6" s="34" t="n">
        <f aca="false">SUM(T6,U5)</f>
        <v>67</v>
      </c>
      <c r="V6" s="34" t="n">
        <f aca="false">SUM(U6,V5)</f>
        <v>74</v>
      </c>
      <c r="W6" s="34" t="n">
        <f aca="false">SUM(V6,W5)</f>
        <v>80</v>
      </c>
      <c r="X6" s="34" t="n">
        <f aca="false">SUM(W6,X5)</f>
        <v>87</v>
      </c>
      <c r="Y6" s="34" t="n">
        <f aca="false">SUM(X6,Y5)</f>
        <v>94</v>
      </c>
      <c r="Z6" s="34" t="n">
        <f aca="false">SUM(Y6,Z5)</f>
        <v>101</v>
      </c>
      <c r="AA6" s="34" t="n">
        <f aca="false">SUM(Z6,AA5)</f>
        <v>109</v>
      </c>
      <c r="AB6" s="34" t="n">
        <f aca="false">SUM(AA6,AB5)</f>
        <v>116</v>
      </c>
      <c r="AC6" s="34" t="n">
        <f aca="false">SUM(AB6,AC5)</f>
        <v>124</v>
      </c>
      <c r="AD6" s="34" t="n">
        <f aca="false">SUM(AC6,AD5)</f>
        <v>132</v>
      </c>
      <c r="AE6" s="34" t="n">
        <f aca="false">SUM(AD6,AE5)</f>
        <v>141</v>
      </c>
      <c r="AF6" s="34" t="n">
        <f aca="false">SUM(AE6,AF5)</f>
        <v>149</v>
      </c>
    </row>
    <row r="7" customFormat="false" ht="33" hidden="false" customHeight="true" outlineLevel="0" collapsed="false">
      <c r="A7" s="35" t="s">
        <v>5</v>
      </c>
      <c r="B7" s="36" t="n">
        <v>7</v>
      </c>
      <c r="C7" s="37" t="n">
        <v>7</v>
      </c>
      <c r="D7" s="38" t="n">
        <v>7</v>
      </c>
      <c r="E7" s="38" t="n">
        <v>7</v>
      </c>
      <c r="F7" s="38" t="n">
        <f aca="false">SUM(E7)</f>
        <v>7</v>
      </c>
      <c r="G7" s="38" t="n">
        <f aca="false">SUM(F7)</f>
        <v>7</v>
      </c>
      <c r="H7" s="38" t="n">
        <f aca="false">SUM(G7)</f>
        <v>7</v>
      </c>
      <c r="I7" s="38" t="n">
        <f aca="false">SUM(H7)</f>
        <v>7</v>
      </c>
      <c r="J7" s="38" t="n">
        <f aca="false">SUM(I7)</f>
        <v>7</v>
      </c>
      <c r="K7" s="39" t="n">
        <f aca="false">SUM(J7)</f>
        <v>7</v>
      </c>
      <c r="L7" s="33" t="n">
        <f aca="false">SUM(K7)</f>
        <v>7</v>
      </c>
      <c r="M7" s="34" t="n">
        <f aca="false">SUM(L7)</f>
        <v>7</v>
      </c>
      <c r="N7" s="34" t="n">
        <f aca="false">SUM(M7)</f>
        <v>7</v>
      </c>
      <c r="O7" s="34" t="n">
        <f aca="false">SUM(N7)</f>
        <v>7</v>
      </c>
      <c r="P7" s="34" t="n">
        <f aca="false">SUM(O7)</f>
        <v>7</v>
      </c>
      <c r="Q7" s="34" t="n">
        <f aca="false">SUM(P7)</f>
        <v>7</v>
      </c>
      <c r="R7" s="34" t="n">
        <f aca="false">SUM(Q7)</f>
        <v>7</v>
      </c>
      <c r="S7" s="34" t="n">
        <f aca="false">SUM(R7)</f>
        <v>7</v>
      </c>
      <c r="T7" s="34" t="n">
        <f aca="false">SUM(S7)</f>
        <v>7</v>
      </c>
      <c r="U7" s="34" t="n">
        <f aca="false">SUM(T7)</f>
        <v>7</v>
      </c>
      <c r="V7" s="34" t="n">
        <f aca="false">SUM(U7)</f>
        <v>7</v>
      </c>
      <c r="W7" s="34" t="n">
        <f aca="false">SUM(V7)</f>
        <v>7</v>
      </c>
      <c r="X7" s="34" t="n">
        <f aca="false">SUM(W7)</f>
        <v>7</v>
      </c>
      <c r="Y7" s="34" t="n">
        <f aca="false">SUM(X7)</f>
        <v>7</v>
      </c>
      <c r="Z7" s="34" t="n">
        <f aca="false">SUM(Y7)</f>
        <v>7</v>
      </c>
      <c r="AA7" s="34" t="n">
        <f aca="false">SUM(Z7)</f>
        <v>7</v>
      </c>
      <c r="AB7" s="34" t="n">
        <f aca="false">SUM(AA7)</f>
        <v>7</v>
      </c>
      <c r="AC7" s="34" t="n">
        <f aca="false">SUM(AB7)</f>
        <v>7</v>
      </c>
      <c r="AD7" s="34" t="n">
        <f aca="false">SUM(AC7)</f>
        <v>7</v>
      </c>
      <c r="AE7" s="34" t="n">
        <f aca="false">SUM(AD7)</f>
        <v>7</v>
      </c>
      <c r="AF7" s="34" t="n">
        <f aca="false">SUM(AE7)</f>
        <v>7</v>
      </c>
    </row>
    <row r="8" customFormat="false" ht="35.25" hidden="false" customHeight="true" outlineLevel="0" collapsed="false">
      <c r="A8" s="40" t="s">
        <v>6</v>
      </c>
      <c r="B8" s="41" t="n">
        <f aca="false">B5/B3</f>
        <v>0</v>
      </c>
      <c r="C8" s="42" t="n">
        <f aca="false">C5/C3</f>
        <v>0.005</v>
      </c>
      <c r="D8" s="42" t="n">
        <f aca="false">D5/D3</f>
        <v>0.015</v>
      </c>
      <c r="E8" s="42" t="n">
        <f aca="false">E5/E3</f>
        <v>0</v>
      </c>
      <c r="F8" s="42" t="n">
        <f aca="false">F5/F3</f>
        <v>0.005</v>
      </c>
      <c r="G8" s="42" t="n">
        <f aca="false">G5/G3</f>
        <v>0.005</v>
      </c>
      <c r="H8" s="42" t="n">
        <f aca="false">H5/H3</f>
        <v>0.01</v>
      </c>
      <c r="I8" s="42" t="n">
        <f aca="false">I5/I3</f>
        <v>0.01</v>
      </c>
      <c r="J8" s="42" t="n">
        <f aca="false">J5/J3</f>
        <v>0.005</v>
      </c>
      <c r="K8" s="43" t="n">
        <f aca="false">K5/K3</f>
        <v>0.01</v>
      </c>
      <c r="L8" s="42" t="n">
        <f aca="false">L5/L3</f>
        <v>0.01</v>
      </c>
      <c r="M8" s="44" t="n">
        <f aca="false">M5/M3</f>
        <v>0.025</v>
      </c>
      <c r="N8" s="44" t="n">
        <f aca="false">N5/N3</f>
        <v>0.02</v>
      </c>
      <c r="O8" s="44" t="n">
        <f aca="false">O5/O3</f>
        <v>0.025</v>
      </c>
      <c r="P8" s="44" t="n">
        <f aca="false">P5/P3</f>
        <v>0.03</v>
      </c>
      <c r="Q8" s="44" t="n">
        <f aca="false">Q5/Q3</f>
        <v>0.03</v>
      </c>
      <c r="R8" s="44" t="n">
        <f aca="false">R5/R3</f>
        <v>0.03</v>
      </c>
      <c r="S8" s="44" t="n">
        <f aca="false">S5/S3</f>
        <v>0.035</v>
      </c>
      <c r="T8" s="44" t="n">
        <f aca="false">T5/T3</f>
        <v>0.03</v>
      </c>
      <c r="U8" s="44" t="n">
        <f aca="false">U5/U3</f>
        <v>0.035</v>
      </c>
      <c r="V8" s="44" t="n">
        <f aca="false">V5/V3</f>
        <v>0.035</v>
      </c>
      <c r="W8" s="44" t="n">
        <f aca="false">W5/W3</f>
        <v>0.03</v>
      </c>
      <c r="X8" s="44" t="n">
        <f aca="false">X5/X3</f>
        <v>0.035</v>
      </c>
      <c r="Y8" s="44" t="n">
        <f aca="false">Y5/Y3</f>
        <v>0.035</v>
      </c>
      <c r="Z8" s="44" t="n">
        <f aca="false">Z5/Z3</f>
        <v>0.035</v>
      </c>
      <c r="AA8" s="44" t="n">
        <f aca="false">AA5/AA3</f>
        <v>0.04</v>
      </c>
      <c r="AB8" s="44" t="n">
        <f aca="false">AB5/AB3</f>
        <v>0.035</v>
      </c>
      <c r="AC8" s="44" t="n">
        <f aca="false">AC5/AC3</f>
        <v>0.04</v>
      </c>
      <c r="AD8" s="44" t="n">
        <f aca="false">AD5/AD3</f>
        <v>0.04</v>
      </c>
      <c r="AE8" s="44" t="n">
        <f aca="false">AE5/AE3</f>
        <v>0.045</v>
      </c>
      <c r="AF8" s="44" t="n">
        <f aca="false">AF5/AF3</f>
        <v>0.04</v>
      </c>
    </row>
    <row r="9" customFormat="false" ht="35.25" hidden="false" customHeight="true" outlineLevel="0" collapsed="false">
      <c r="A9" s="40" t="s">
        <v>7</v>
      </c>
      <c r="B9" s="41" t="n">
        <f aca="false">B8/B4</f>
        <v>0</v>
      </c>
      <c r="C9" s="42" t="n">
        <f aca="false">(B8+C8)/C4</f>
        <v>0.0025</v>
      </c>
      <c r="D9" s="42" t="n">
        <f aca="false">(B8+C8+D8)/D4</f>
        <v>0.00666666666666667</v>
      </c>
      <c r="E9" s="42" t="n">
        <f aca="false">(B8+C8+D8+E8)/E4</f>
        <v>0.005</v>
      </c>
      <c r="F9" s="42" t="n">
        <f aca="false">(B8+C8+D8+E8+F8)/F4</f>
        <v>0.005</v>
      </c>
      <c r="G9" s="42" t="n">
        <f aca="false">(B8+C8+D8+E8+F8+G8)/G4</f>
        <v>0.005</v>
      </c>
      <c r="H9" s="42" t="n">
        <f aca="false">(B8+C8+D8+E8+F8+G8+H8)/H4</f>
        <v>0.00571428571428571</v>
      </c>
      <c r="I9" s="42" t="n">
        <f aca="false">(B8+C8+D8+E8+F8+G8+H8+I8)/I4</f>
        <v>0.00625</v>
      </c>
      <c r="J9" s="42" t="n">
        <f aca="false">(B8+C8+D8+E8+F8+G8+H8+I8+J8)/J4</f>
        <v>0.00611111111111111</v>
      </c>
      <c r="K9" s="43" t="n">
        <f aca="false">(B8+C8+D8+E8+F8+G8+H8+I8+J8+K8)/K4</f>
        <v>0.0065</v>
      </c>
      <c r="L9" s="45" t="n">
        <f aca="false">(B8+C8+D8+E8+F8+G8+H8+I8+J8+K8+L8)/L4</f>
        <v>0.00681818181818182</v>
      </c>
      <c r="M9" s="44" t="n">
        <f aca="false">(B8+C8+D8+E8+F8+G8+H8+I8+J8+K8+L8+M8)/M4</f>
        <v>0.00833333333333333</v>
      </c>
      <c r="N9" s="44" t="n">
        <f aca="false">(B8+C8+D8+E8+F8+G8+H8+I8+J8+K8+L8+M8+N8)/N4</f>
        <v>0.00923076923076923</v>
      </c>
      <c r="O9" s="44" t="n">
        <f aca="false">(N8+O8)/O4</f>
        <v>0.00321428571428571</v>
      </c>
      <c r="P9" s="44" t="n">
        <f aca="false">(O8+P8)/P4</f>
        <v>0.00366666666666667</v>
      </c>
      <c r="Q9" s="44" t="n">
        <f aca="false">(P8+Q8)/Q4</f>
        <v>0.00375</v>
      </c>
      <c r="R9" s="44" t="n">
        <f aca="false">(Q8+R8)/R4</f>
        <v>0.00352941176470588</v>
      </c>
      <c r="S9" s="44" t="n">
        <f aca="false">(R8+S8)/S4</f>
        <v>0.00361111111111111</v>
      </c>
      <c r="T9" s="44" t="n">
        <f aca="false">(S8+T8)/T4</f>
        <v>0.00342105263157895</v>
      </c>
      <c r="U9" s="44" t="n">
        <f aca="false">(T8+U8)/U4</f>
        <v>0.00325</v>
      </c>
      <c r="V9" s="44" t="n">
        <f aca="false">(U8+V8)/V4</f>
        <v>0.00333333333333333</v>
      </c>
      <c r="W9" s="44" t="n">
        <f aca="false">(V8+W8)/W4</f>
        <v>0.00295454545454545</v>
      </c>
      <c r="X9" s="44" t="n">
        <f aca="false">(W8+X8)/X4</f>
        <v>0.00282608695652174</v>
      </c>
      <c r="Y9" s="44" t="n">
        <f aca="false">(X8+Y8)/Y4</f>
        <v>0.00291666666666667</v>
      </c>
      <c r="Z9" s="44" t="n">
        <f aca="false">(Y8+Z8)/Z4</f>
        <v>0.0028</v>
      </c>
      <c r="AA9" s="44" t="n">
        <f aca="false">(Z8+AA8)/AA4</f>
        <v>0.00288461538461539</v>
      </c>
      <c r="AB9" s="45" t="n">
        <f aca="false">(AA8+AB8)/AB4</f>
        <v>0.00277777777777778</v>
      </c>
      <c r="AC9" s="45" t="n">
        <f aca="false">(AB8+AC8)/AC4</f>
        <v>0.00267857142857143</v>
      </c>
      <c r="AD9" s="45" t="n">
        <f aca="false">(AC8+AD8)/AD4</f>
        <v>0.00275862068965517</v>
      </c>
      <c r="AE9" s="45" t="n">
        <f aca="false">(AD8+AE8)/AE4</f>
        <v>0.00283333333333333</v>
      </c>
      <c r="AF9" s="45" t="n">
        <f aca="false">(AE8+AF8)/AF4</f>
        <v>0.00274193548387097</v>
      </c>
    </row>
    <row r="10" customFormat="false" ht="21.45" hidden="false" customHeight="false" outlineLevel="0" collapsed="false">
      <c r="A10" s="46" t="s">
        <v>8</v>
      </c>
      <c r="B10" s="36" t="n">
        <f aca="false">SQRT(B11)</f>
        <v>0</v>
      </c>
      <c r="C10" s="38" t="n">
        <f aca="false">SQRT(C11)</f>
        <v>0.00176776695296637</v>
      </c>
      <c r="D10" s="38" t="n">
        <f aca="false">SQRT(D11)</f>
        <v>0.00491831422489605</v>
      </c>
      <c r="E10" s="38" t="n">
        <f aca="false">SQRT(E11)</f>
        <v>0.00350677254804239</v>
      </c>
      <c r="F10" s="38" t="n">
        <f aca="false">SQRT(F11)</f>
        <v>0.00156827635981059</v>
      </c>
      <c r="G10" s="38" t="n">
        <f aca="false">SQRT(G11)</f>
        <v>0.000640246142867562</v>
      </c>
      <c r="H10" s="38" t="n">
        <f aca="false">SQRT(H11)</f>
        <v>0.00163782355853441</v>
      </c>
      <c r="I10" s="38" t="n">
        <f aca="false">SQRT(I11)</f>
        <v>0.00144676216121078</v>
      </c>
      <c r="J10" s="38" t="n">
        <f aca="false">SQRT(J11)</f>
        <v>0.000608065114600389</v>
      </c>
      <c r="K10" s="39" t="n">
        <f aca="false">SQRT(K11)</f>
        <v>0.00112337630309678</v>
      </c>
      <c r="L10" s="33" t="n">
        <f aca="false">SQRT(L11)</f>
        <v>0.00101739155153614</v>
      </c>
      <c r="M10" s="34" t="n">
        <f aca="false">SQRT(M11)</f>
        <v>0.00482020801199591</v>
      </c>
      <c r="N10" s="34" t="n">
        <f aca="false">SQRT(N11)</f>
        <v>0.00327238723305569</v>
      </c>
      <c r="O10" s="34" t="n">
        <f aca="false">SQRT(O11)</f>
        <v>0.00588779527704702</v>
      </c>
      <c r="P10" s="34" t="n">
        <f aca="false">SQRT(P11)</f>
        <v>0.00696711598711577</v>
      </c>
      <c r="Q10" s="34" t="n">
        <f aca="false">SQRT(Q11)</f>
        <v>0.00678971283071827</v>
      </c>
      <c r="R10" s="34" t="n">
        <f aca="false">SQRT(R11)</f>
        <v>0.00662789222926206</v>
      </c>
      <c r="S10" s="34" t="n">
        <f aca="false">SQRT(S11)</f>
        <v>0.00756156693447464</v>
      </c>
      <c r="T10" s="34" t="n">
        <f aca="false">SQRT(T11)</f>
        <v>0.00633959046376871</v>
      </c>
      <c r="U10" s="34" t="n">
        <f aca="false">SQRT(U11)</f>
        <v>0.00723965782081</v>
      </c>
      <c r="V10" s="34" t="n">
        <f aca="false">SQRT(V11)</f>
        <v>0.00708852333047412</v>
      </c>
      <c r="W10" s="34" t="n">
        <f aca="false">SQRT(W11)</f>
        <v>0.00596087155988925</v>
      </c>
      <c r="X10" s="34" t="n">
        <f aca="false">SQRT(X11)</f>
        <v>0.00682289199897572</v>
      </c>
      <c r="Y10" s="34" t="n">
        <f aca="false">SQRT(Y11)</f>
        <v>0.00669543418123956</v>
      </c>
      <c r="Z10" s="34" t="n">
        <f aca="false">SQRT(Z11)</f>
        <v>0.00657774684485595</v>
      </c>
      <c r="AA10" s="34" t="n">
        <f aca="false">SQRT(AA11)</f>
        <v>0.00739235189155486</v>
      </c>
      <c r="AB10" s="34" t="n">
        <f aca="false">SQRT(AB11)</f>
        <v>0.00636226861305761</v>
      </c>
      <c r="AC10" s="34" t="n">
        <f aca="false">SQRT(AC11)</f>
        <v>0.00715483725610299</v>
      </c>
      <c r="AD10" s="34" t="n">
        <f aca="false">SQRT(AD11)</f>
        <v>0.00704202172454096</v>
      </c>
      <c r="AE10" s="34" t="n">
        <f aca="false">SQRT(AE11)</f>
        <v>0.00780516463150455</v>
      </c>
      <c r="AF10" s="34" t="n">
        <f aca="false">SQRT(AF11)</f>
        <v>0.00683700549055186</v>
      </c>
    </row>
    <row r="11" customFormat="false" ht="44.75" hidden="false" customHeight="true" outlineLevel="0" collapsed="false">
      <c r="A11" s="47" t="s">
        <v>9</v>
      </c>
      <c r="B11" s="36" t="n">
        <f aca="false">POWER((B8-B9),2)/B4</f>
        <v>0</v>
      </c>
      <c r="C11" s="38" t="n">
        <f aca="false">(B11+POWER((C8-C9),2))/C4</f>
        <v>3.125E-006</v>
      </c>
      <c r="D11" s="38" t="n">
        <f aca="false">(C11+POWER((D8-D9),2))/D4</f>
        <v>2.41898148148148E-005</v>
      </c>
      <c r="E11" s="38" t="n">
        <f aca="false">(D11+POWER((E8-E9),2))/E4</f>
        <v>1.22974537037037E-005</v>
      </c>
      <c r="F11" s="38" t="n">
        <f aca="false">(E11+POWER((F8-F9),2))/F4</f>
        <v>2.45949074074074E-006</v>
      </c>
      <c r="G11" s="38" t="n">
        <f aca="false">(F11+POWER((G8-G9),2))/G4</f>
        <v>4.0991512345679E-007</v>
      </c>
      <c r="H11" s="38" t="n">
        <f aca="false">(G11+POWER((H8-H9),2))/H4</f>
        <v>2.68246600889033E-006</v>
      </c>
      <c r="I11" s="38" t="n">
        <f aca="false">(H11+POWER((I8-I9),2))/I4</f>
        <v>2.09312075111129E-006</v>
      </c>
      <c r="J11" s="38" t="n">
        <f aca="false">(I11+POWER((J8-J9),2))/J4</f>
        <v>3.69743183593984E-007</v>
      </c>
      <c r="K11" s="39" t="n">
        <f aca="false">(J11+POWER((K8-K9),2))/K4</f>
        <v>1.2619743183594E-006</v>
      </c>
      <c r="L11" s="33" t="n">
        <f aca="false">(K11+POWER((L8-L9),2))/L4</f>
        <v>1.03508556913711E-006</v>
      </c>
      <c r="M11" s="34" t="n">
        <f aca="false">(L11+POWER((M8-M9),2))/M4</f>
        <v>2.32344052789096E-005</v>
      </c>
      <c r="N11" s="34" t="n">
        <f aca="false">(M11+POWER((N8-N9),2))/N4</f>
        <v>1.07085182030659E-005</v>
      </c>
      <c r="O11" s="34" t="n">
        <f aca="false">(N11+POWER((O8-O9),2))/O4</f>
        <v>3.46661332244172E-005</v>
      </c>
      <c r="P11" s="34" t="n">
        <f aca="false">(O11+POWER((P8-P9),2))/P4</f>
        <v>4.85407051779241E-005</v>
      </c>
      <c r="Q11" s="34" t="n">
        <f aca="false">(P11+POWER((Q8-Q9),2))/Q4</f>
        <v>4.61002003236203E-005</v>
      </c>
      <c r="R11" s="34" t="n">
        <f aca="false">(Q11+POWER((R8-R9),2))/R4</f>
        <v>4.39289554027124E-005</v>
      </c>
      <c r="S11" s="34" t="n">
        <f aca="false">(R11+POWER((S8-S9),2))/S4</f>
        <v>5.71772945045403E-005</v>
      </c>
      <c r="T11" s="34" t="n">
        <f aca="false">(S11+POWER((T8-T9),2))/T4</f>
        <v>4.01904072483072E-005</v>
      </c>
      <c r="U11" s="34" t="n">
        <f aca="false">(T11+POWER((U8-U9),2))/U4</f>
        <v>5.24126453624154E-005</v>
      </c>
      <c r="V11" s="34" t="n">
        <f aca="false">(U11+POWER((V8-V9),2))/V4</f>
        <v>5.02471630066759E-005</v>
      </c>
      <c r="W11" s="34" t="n">
        <f aca="false">(V11+POWER((W8-W9),2))/W4</f>
        <v>3.55319897534965E-005</v>
      </c>
      <c r="X11" s="34" t="n">
        <f aca="false">(W11+POWER((X8-X9),2))/X4</f>
        <v>4.65518552296868E-005</v>
      </c>
      <c r="Y11" s="34" t="n">
        <f aca="false">(X11+POWER((Y8-Y9),2))/Y4</f>
        <v>4.4828838875311E-005</v>
      </c>
      <c r="Z11" s="34" t="n">
        <f aca="false">(Y11+POWER((Z8-Z9),2))/Z4</f>
        <v>4.32667535550125E-005</v>
      </c>
      <c r="AA11" s="34" t="n">
        <f aca="false">(Z11+POWER((AA8-AA9),2))/AA4</f>
        <v>5.46468664885747E-005</v>
      </c>
      <c r="AB11" s="34" t="n">
        <f aca="false">(AA11+POWER((AB8-AB9),2))/AB4</f>
        <v>4.0478461904698E-005</v>
      </c>
      <c r="AC11" s="34" t="n">
        <f aca="false">(AB11+POWER((AC8-AC9),2))/AC4</f>
        <v>5.11916961613194E-005</v>
      </c>
      <c r="AD11" s="34" t="n">
        <f aca="false">(AC11+POWER((AD8-AD9),2))/AD4</f>
        <v>4.95900699689069E-005</v>
      </c>
      <c r="AE11" s="34" t="n">
        <f aca="false">(AD11+POWER((AE8-AE9),2))/AE4</f>
        <v>6.09205949248895E-005</v>
      </c>
      <c r="AF11" s="34" t="n">
        <f aca="false">(AE11+POWER((AF8-AF9),2))/AF4</f>
        <v>4.67446440778362E-005</v>
      </c>
    </row>
    <row r="12" customFormat="false" ht="45.7" hidden="false" customHeight="true" outlineLevel="0" collapsed="false">
      <c r="A12" s="47" t="s">
        <v>10</v>
      </c>
      <c r="B12" s="36" t="n">
        <v>0</v>
      </c>
      <c r="C12" s="38" t="n">
        <f aca="false">C4/(C4-1)*C11</f>
        <v>6.25E-006</v>
      </c>
      <c r="D12" s="38" t="n">
        <f aca="false">D4/(D4-1)*D11</f>
        <v>3.62847222222222E-005</v>
      </c>
      <c r="E12" s="38" t="n">
        <f aca="false">E4/(E4-1)*E11</f>
        <v>1.63966049382716E-005</v>
      </c>
      <c r="F12" s="38" t="n">
        <f aca="false">F4/(F4-1)*F11</f>
        <v>3.07436342592593E-006</v>
      </c>
      <c r="G12" s="38" t="n">
        <f aca="false">G4/(G4-1)*G11</f>
        <v>4.91898148148148E-007</v>
      </c>
      <c r="H12" s="38" t="n">
        <f aca="false">H4/(H4-1)*H11</f>
        <v>3.12954367703872E-006</v>
      </c>
      <c r="I12" s="38" t="n">
        <f aca="false">I4/(I4-1)*I11</f>
        <v>2.39213800127005E-006</v>
      </c>
      <c r="J12" s="38" t="n">
        <f aca="false">J4/(J4-1)*J11</f>
        <v>4.15961081543232E-007</v>
      </c>
      <c r="K12" s="39" t="n">
        <f aca="false">K4/(K4-1)*K11</f>
        <v>1.402193687066E-006</v>
      </c>
      <c r="L12" s="33" t="n">
        <f aca="false">L4/(L4-1)*L11</f>
        <v>1.13859412605082E-006</v>
      </c>
      <c r="M12" s="34" t="n">
        <f aca="false">M4/(M4-1)*M11</f>
        <v>2.53466239406286E-005</v>
      </c>
      <c r="N12" s="34" t="n">
        <f aca="false">N4/(N4-1)*N11</f>
        <v>1.1600894719988E-005</v>
      </c>
      <c r="O12" s="34" t="n">
        <f aca="false">O4/(O4-1)*O11</f>
        <v>3.73327588570647E-005</v>
      </c>
      <c r="P12" s="34" t="n">
        <f aca="false">P4/(P4-1)*P11</f>
        <v>5.20078984049187E-005</v>
      </c>
      <c r="Q12" s="34" t="n">
        <f aca="false">Q4/(Q4-1)*Q11</f>
        <v>4.91735470118616E-005</v>
      </c>
      <c r="R12" s="34" t="n">
        <f aca="false">R4/(R4-1)*R11</f>
        <v>4.6674515115382E-005</v>
      </c>
      <c r="S12" s="34" t="n">
        <f aca="false">S4/(S4-1)*S11</f>
        <v>6.05406647695132E-005</v>
      </c>
      <c r="T12" s="34" t="n">
        <f aca="false">T4/(T4-1)*T11</f>
        <v>4.24232076509909E-005</v>
      </c>
      <c r="U12" s="34" t="n">
        <f aca="false">U4/(U4-1)*U11</f>
        <v>5.51712056446477E-005</v>
      </c>
      <c r="V12" s="34" t="n">
        <f aca="false">V4/(V4-1)*V11</f>
        <v>5.27595211570097E-005</v>
      </c>
      <c r="W12" s="34" t="n">
        <f aca="false">W4/(W4-1)*W11</f>
        <v>3.72239892655678E-005</v>
      </c>
      <c r="X12" s="34" t="n">
        <f aca="false">X4/(X4-1)*X11</f>
        <v>4.8667848649218E-005</v>
      </c>
      <c r="Y12" s="34" t="n">
        <f aca="false">Y4/(Y4-1)*Y11</f>
        <v>4.67779188264115E-005</v>
      </c>
      <c r="Z12" s="34" t="n">
        <f aca="false">Z4/(Z4-1)*Z11</f>
        <v>4.5069534953138E-005</v>
      </c>
      <c r="AA12" s="34" t="n">
        <f aca="false">AA4/(AA4-1)*AA11</f>
        <v>5.68327411481177E-005</v>
      </c>
      <c r="AB12" s="34" t="n">
        <f aca="false">AB4/(AB4-1)*AB11</f>
        <v>4.20353258241095E-005</v>
      </c>
      <c r="AC12" s="34" t="n">
        <f aca="false">AC4/(AC4-1)*AC11</f>
        <v>5.30876849080349E-005</v>
      </c>
      <c r="AD12" s="34" t="n">
        <f aca="false">AD4/(AD4-1)*AD11</f>
        <v>5.13611438963678E-005</v>
      </c>
      <c r="AE12" s="34" t="n">
        <f aca="false">AE4/(AE4-1)*AE11</f>
        <v>6.30213050947133E-005</v>
      </c>
      <c r="AF12" s="34" t="n">
        <f aca="false">AF4/(AF4-1)*AF11</f>
        <v>4.83027988804308E-005</v>
      </c>
    </row>
    <row r="13" customFormat="false" ht="62.45" hidden="false" customHeight="true" outlineLevel="0" collapsed="false">
      <c r="A13" s="48"/>
      <c r="B13" s="49" t="n">
        <v>0</v>
      </c>
      <c r="C13" s="50" t="n">
        <v>9.5</v>
      </c>
      <c r="D13" s="50" t="n">
        <v>9.5</v>
      </c>
      <c r="E13" s="50" t="n">
        <v>9.5</v>
      </c>
      <c r="F13" s="50" t="n">
        <v>9.5</v>
      </c>
      <c r="G13" s="50" t="n">
        <v>9.5</v>
      </c>
      <c r="H13" s="50" t="n">
        <v>9.5</v>
      </c>
      <c r="I13" s="50" t="n">
        <v>3.77</v>
      </c>
      <c r="J13" s="50" t="n">
        <v>3.77</v>
      </c>
      <c r="K13" s="51" t="n">
        <v>2.73</v>
      </c>
      <c r="L13" s="52" t="n">
        <v>3.77</v>
      </c>
      <c r="M13" s="53" t="n">
        <v>2.05</v>
      </c>
      <c r="N13" s="53" t="n">
        <v>2.29</v>
      </c>
      <c r="O13" s="53" t="n">
        <v>2.05</v>
      </c>
      <c r="P13" s="53" t="n">
        <v>1.9</v>
      </c>
      <c r="Q13" s="53" t="n">
        <v>1.9</v>
      </c>
      <c r="R13" s="53" t="n">
        <v>1.9</v>
      </c>
      <c r="S13" s="53" t="n">
        <v>1.48</v>
      </c>
      <c r="T13" s="53" t="n">
        <v>1.9</v>
      </c>
      <c r="U13" s="53" t="n">
        <v>1.48</v>
      </c>
      <c r="V13" s="53" t="n">
        <v>1.48</v>
      </c>
      <c r="W13" s="53" t="n">
        <v>1.9</v>
      </c>
      <c r="X13" s="53" t="n">
        <v>1.48</v>
      </c>
      <c r="Y13" s="53" t="n">
        <v>1.48</v>
      </c>
      <c r="Z13" s="53" t="n">
        <v>1.48</v>
      </c>
      <c r="AA13" s="53" t="n">
        <v>1.43</v>
      </c>
      <c r="AB13" s="53" t="n">
        <v>1.48</v>
      </c>
      <c r="AC13" s="53" t="n">
        <v>1.43</v>
      </c>
      <c r="AD13" s="53" t="n">
        <v>1.43</v>
      </c>
      <c r="AE13" s="53" t="n">
        <v>1.4</v>
      </c>
      <c r="AF13" s="53" t="n">
        <v>1.43</v>
      </c>
    </row>
    <row r="14" customFormat="false" ht="41.95" hidden="false" customHeight="true" outlineLevel="0" collapsed="false">
      <c r="A14" s="54"/>
      <c r="B14" s="49" t="n">
        <v>0.38</v>
      </c>
      <c r="C14" s="55" t="n">
        <v>0.38</v>
      </c>
      <c r="D14" s="50" t="n">
        <v>0.45</v>
      </c>
      <c r="E14" s="50" t="n">
        <v>0.38</v>
      </c>
      <c r="F14" s="50" t="n">
        <v>0.26</v>
      </c>
      <c r="G14" s="50" t="n">
        <v>2.3</v>
      </c>
      <c r="H14" s="50" t="n">
        <v>0.26</v>
      </c>
      <c r="I14" s="50" t="n">
        <v>2.3</v>
      </c>
      <c r="J14" s="50" t="n">
        <v>2.3</v>
      </c>
      <c r="K14" s="51" t="n">
        <v>0.26</v>
      </c>
      <c r="L14" s="56" t="n">
        <v>0.26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customFormat="false" ht="44.75" hidden="false" customHeight="true" outlineLevel="0" collapsed="false">
      <c r="A15" s="57"/>
      <c r="B15" s="49" t="n">
        <f aca="false">(B6/B2)</f>
        <v>0</v>
      </c>
      <c r="C15" s="55" t="n">
        <f aca="false">(C6/C2)</f>
        <v>0.0025</v>
      </c>
      <c r="D15" s="55" t="n">
        <f aca="false">(D6/D2)</f>
        <v>0.00666666666666667</v>
      </c>
      <c r="E15" s="55" t="n">
        <f aca="false">(E6/E2)</f>
        <v>0.005</v>
      </c>
      <c r="F15" s="55" t="n">
        <f aca="false">(F6/F2)</f>
        <v>0.005</v>
      </c>
      <c r="G15" s="55" t="n">
        <f aca="false">(G6/G2)</f>
        <v>0.005</v>
      </c>
      <c r="H15" s="55" t="n">
        <f aca="false">(H6/H2)</f>
        <v>0.00571428571428571</v>
      </c>
      <c r="I15" s="55" t="n">
        <f aca="false">(I6/I2)</f>
        <v>0.00625</v>
      </c>
      <c r="J15" s="55" t="n">
        <f aca="false">(J6/J2)</f>
        <v>0.00611111111111111</v>
      </c>
      <c r="K15" s="58" t="n">
        <f aca="false">(K6/K2)</f>
        <v>0.0065</v>
      </c>
      <c r="L15" s="56" t="n">
        <f aca="false">(L6/L2)</f>
        <v>0.00681818181818182</v>
      </c>
      <c r="M15" s="59" t="n">
        <f aca="false">(M6/M2)</f>
        <v>0.00833333333333333</v>
      </c>
      <c r="N15" s="59" t="n">
        <f aca="false">(N6/N2)</f>
        <v>0.00923076923076923</v>
      </c>
      <c r="O15" s="59" t="n">
        <f aca="false">(O6/O2)</f>
        <v>0.0103571428571429</v>
      </c>
      <c r="P15" s="59" t="n">
        <f aca="false">(P6/P2)</f>
        <v>0.0116666666666667</v>
      </c>
      <c r="Q15" s="59" t="n">
        <f aca="false">(Q6/Q2)</f>
        <v>0.0128125</v>
      </c>
      <c r="R15" s="59" t="n">
        <f aca="false">(R6/R2)</f>
        <v>0.0138235294117647</v>
      </c>
      <c r="S15" s="59" t="n">
        <f aca="false">(S6/S2)</f>
        <v>0.015</v>
      </c>
      <c r="T15" s="59" t="n">
        <f aca="false">(T6/T2)</f>
        <v>0.0157894736842105</v>
      </c>
      <c r="U15" s="59" t="n">
        <f aca="false">(U6/U2)</f>
        <v>0.01675</v>
      </c>
      <c r="V15" s="59" t="n">
        <f aca="false">(V6/V2)</f>
        <v>0.0176190476190476</v>
      </c>
      <c r="W15" s="59" t="n">
        <f aca="false">(W6/W2)</f>
        <v>0.0181818181818182</v>
      </c>
      <c r="X15" s="59" t="n">
        <f aca="false">(X6/X2)</f>
        <v>0.0189130434782609</v>
      </c>
      <c r="Y15" s="59" t="n">
        <f aca="false">(Y6/Y2)</f>
        <v>0.0195833333333333</v>
      </c>
      <c r="Z15" s="59" t="n">
        <f aca="false">(Z6/Z2)</f>
        <v>0.0202</v>
      </c>
      <c r="AA15" s="59" t="n">
        <f aca="false">(AA6/AA2)</f>
        <v>0.0209615384615385</v>
      </c>
      <c r="AB15" s="59" t="n">
        <f aca="false">(AB6/AB2)</f>
        <v>0.0214814814814815</v>
      </c>
      <c r="AC15" s="59" t="n">
        <f aca="false">(AC6/AC2)</f>
        <v>0.0221428571428571</v>
      </c>
      <c r="AD15" s="34"/>
      <c r="AE15" s="34"/>
      <c r="AF15" s="34"/>
    </row>
    <row r="16" customFormat="false" ht="51.3" hidden="false" customHeight="true" outlineLevel="0" collapsed="false">
      <c r="A16" s="60" t="s">
        <v>11</v>
      </c>
      <c r="B16" s="49" t="e">
        <f aca="false">(B15/B13)</f>
        <v>#DIV/0!</v>
      </c>
      <c r="C16" s="55" t="n">
        <f aca="false">(C15/C13)</f>
        <v>0.000263157894736842</v>
      </c>
      <c r="D16" s="50" t="n">
        <f aca="false">(D15/D13)</f>
        <v>0.000701754385964912</v>
      </c>
      <c r="E16" s="50" t="n">
        <f aca="false">(E15/E13)</f>
        <v>0.000526315789473684</v>
      </c>
      <c r="F16" s="50" t="n">
        <f aca="false">(F15/F13)</f>
        <v>0.000526315789473684</v>
      </c>
      <c r="G16" s="50" t="n">
        <f aca="false">(G15/G13)</f>
        <v>0.000526315789473684</v>
      </c>
      <c r="H16" s="50" t="n">
        <f aca="false">(H15/H13)</f>
        <v>0.000601503759398496</v>
      </c>
      <c r="I16" s="50" t="n">
        <f aca="false">(I15/I13)</f>
        <v>0.001657824933687</v>
      </c>
      <c r="J16" s="50" t="n">
        <f aca="false">(J15/J13)</f>
        <v>0.00162098437960507</v>
      </c>
      <c r="K16" s="51" t="n">
        <f aca="false">(K15/K13)</f>
        <v>0.00238095238095238</v>
      </c>
      <c r="L16" s="56" t="n">
        <f aca="false">(L15/L13)</f>
        <v>0.00180853629129491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</row>
    <row r="17" customFormat="false" ht="68.05" hidden="false" customHeight="true" outlineLevel="0" collapsed="false">
      <c r="A17" s="61" t="s">
        <v>12</v>
      </c>
      <c r="B17" s="62" t="e">
        <f aca="false">(B16/B14)</f>
        <v>#DIV/0!</v>
      </c>
      <c r="C17" s="63" t="n">
        <f aca="false">(C16/C14)</f>
        <v>0.000692520775623269</v>
      </c>
      <c r="D17" s="64" t="n">
        <f aca="false">(D16/D14)</f>
        <v>0.00155945419103314</v>
      </c>
      <c r="E17" s="64" t="n">
        <f aca="false">(E16/E14)</f>
        <v>0.00138504155124654</v>
      </c>
      <c r="F17" s="64" t="n">
        <f aca="false">(F16/F14)</f>
        <v>0.00202429149797571</v>
      </c>
      <c r="G17" s="64" t="n">
        <f aca="false">(G16/G14)</f>
        <v>0.00022883295194508</v>
      </c>
      <c r="H17" s="64" t="n">
        <f aca="false">(H16/H14)</f>
        <v>0.00231347599768652</v>
      </c>
      <c r="I17" s="64" t="n">
        <f aca="false">(I16/I14)</f>
        <v>0.000720793449429132</v>
      </c>
      <c r="J17" s="64" t="n">
        <f aca="false">(J16/J14)</f>
        <v>0.000704775817219595</v>
      </c>
      <c r="K17" s="65" t="n">
        <f aca="false">(K16/K14)</f>
        <v>0.00915750915750916</v>
      </c>
      <c r="L17" s="56" t="n">
        <f aca="false">(L16/L14)</f>
        <v>0.00695590881267274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</row>
    <row r="18" customFormat="false" ht="69" hidden="false" customHeight="true" outlineLevel="0" collapsed="false">
      <c r="A18" s="66" t="s">
        <v>13</v>
      </c>
      <c r="B18" s="62" t="n">
        <v>0.001</v>
      </c>
      <c r="C18" s="64" t="n">
        <v>0.001</v>
      </c>
      <c r="D18" s="64" t="n">
        <v>0.001</v>
      </c>
      <c r="E18" s="64" t="n">
        <v>0.001</v>
      </c>
      <c r="F18" s="64" t="n">
        <v>0.001</v>
      </c>
      <c r="G18" s="64" t="n">
        <v>0.001</v>
      </c>
      <c r="H18" s="64" t="n">
        <v>0.001</v>
      </c>
      <c r="I18" s="64" t="n">
        <v>0.001</v>
      </c>
      <c r="J18" s="64" t="n">
        <v>0.001</v>
      </c>
      <c r="K18" s="65" t="n">
        <v>0.001</v>
      </c>
      <c r="L18" s="56" t="n">
        <v>0.001</v>
      </c>
      <c r="M18" s="59" t="n">
        <v>0.001</v>
      </c>
      <c r="N18" s="59" t="n">
        <v>0.001</v>
      </c>
      <c r="O18" s="59" t="n">
        <v>0.001</v>
      </c>
      <c r="P18" s="59" t="n">
        <v>0.001</v>
      </c>
      <c r="Q18" s="59" t="n">
        <v>0.001</v>
      </c>
      <c r="R18" s="59" t="n">
        <v>0.001</v>
      </c>
      <c r="S18" s="59" t="n">
        <v>0.001</v>
      </c>
      <c r="T18" s="59" t="n">
        <v>0.001</v>
      </c>
      <c r="U18" s="59" t="n">
        <v>0.001</v>
      </c>
      <c r="V18" s="59" t="n">
        <v>0.001</v>
      </c>
      <c r="W18" s="59" t="n">
        <v>0.001</v>
      </c>
      <c r="X18" s="59" t="n">
        <v>0.001</v>
      </c>
      <c r="Y18" s="34"/>
      <c r="Z18" s="34"/>
      <c r="AA18" s="34"/>
      <c r="AB18" s="67"/>
      <c r="AC18" s="67"/>
      <c r="AD18" s="67"/>
      <c r="AE18" s="67"/>
      <c r="AF18" s="67"/>
    </row>
    <row r="19" customFormat="false" ht="47.55" hidden="false" customHeight="true" outlineLevel="0" collapsed="false">
      <c r="A19" s="68" t="s">
        <v>14</v>
      </c>
      <c r="B19" s="69" t="n">
        <v>0</v>
      </c>
      <c r="C19" s="70"/>
      <c r="D19" s="70"/>
      <c r="E19" s="70"/>
      <c r="F19" s="70"/>
      <c r="G19" s="70"/>
      <c r="H19" s="70"/>
      <c r="I19" s="70"/>
      <c r="J19" s="70"/>
      <c r="K19" s="71"/>
      <c r="L19" s="33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</row>
    <row r="20" customFormat="false" ht="13.8" hidden="false" customHeight="false" outlineLevel="0" collapsed="false"/>
    <row r="21" customFormat="false" ht="13.8" hidden="false" customHeight="false" outlineLevel="0" collapsed="false"/>
    <row r="61" customFormat="false" ht="15" hidden="false" customHeight="false" outlineLevel="0" collapsed="false">
      <c r="D61" s="72"/>
    </row>
  </sheetData>
  <mergeCells count="1">
    <mergeCell ref="A1:L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43"/>
  </cols>
  <sheetData>
    <row r="1" customFormat="false" ht="16.5" hidden="false" customHeight="false" outlineLevel="0" collapsed="false">
      <c r="A1" s="1" t="s">
        <v>57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.75" hidden="false" customHeight="false" outlineLevel="0" collapsed="false">
      <c r="A2" s="2"/>
      <c r="B2" s="3" t="n">
        <f aca="false">SUM(B3)</f>
        <v>200</v>
      </c>
      <c r="C2" s="4" t="n">
        <f aca="false">SUM(B2,B3)</f>
        <v>400</v>
      </c>
      <c r="D2" s="4" t="n">
        <f aca="false">SUM(C2,C3)</f>
        <v>600</v>
      </c>
      <c r="E2" s="4" t="n">
        <f aca="false">SUM(D2,D3)</f>
        <v>800</v>
      </c>
      <c r="F2" s="4" t="n">
        <f aca="false">SUM(E2,E3)</f>
        <v>1000</v>
      </c>
      <c r="G2" s="4" t="n">
        <f aca="false">SUM(F2,F3)</f>
        <v>1200</v>
      </c>
      <c r="H2" s="4" t="n">
        <f aca="false">SUM(G2,G3)</f>
        <v>1400</v>
      </c>
      <c r="I2" s="4" t="n">
        <f aca="false">SUM(H2,H3)</f>
        <v>1600</v>
      </c>
      <c r="J2" s="4" t="n">
        <f aca="false">SUM(I2,I3)</f>
        <v>1800</v>
      </c>
      <c r="K2" s="5" t="n">
        <f aca="false">SUM(J2,J3)</f>
        <v>2000</v>
      </c>
      <c r="L2" s="6" t="n">
        <f aca="false">SUM(K2,K3)</f>
        <v>2200</v>
      </c>
      <c r="M2" s="7" t="n">
        <f aca="false">SUM(L2,L3)</f>
        <v>2400</v>
      </c>
      <c r="N2" s="7" t="n">
        <f aca="false">SUM(M2,M3)</f>
        <v>2600</v>
      </c>
      <c r="O2" s="7" t="n">
        <f aca="false">SUM(N2,N3)</f>
        <v>2800</v>
      </c>
      <c r="P2" s="7" t="n">
        <f aca="false">SUM(O2,O3)</f>
        <v>3000</v>
      </c>
      <c r="Q2" s="7" t="n">
        <f aca="false">SUM(P2,P3)</f>
        <v>3200</v>
      </c>
      <c r="R2" s="7" t="n">
        <f aca="false">SUM(Q2,Q3)</f>
        <v>3400</v>
      </c>
      <c r="S2" s="7" t="n">
        <f aca="false">SUM(R2,R3)</f>
        <v>3600</v>
      </c>
      <c r="T2" s="7" t="n">
        <f aca="false">SUM(S2,S3)</f>
        <v>3800</v>
      </c>
      <c r="U2" s="7" t="n">
        <f aca="false">SUM(T2,T3)</f>
        <v>4000</v>
      </c>
      <c r="V2" s="7" t="n">
        <f aca="false">SUM(U2,U3)</f>
        <v>4200</v>
      </c>
      <c r="W2" s="7" t="n">
        <f aca="false">SUM(V2,V3)</f>
        <v>4400</v>
      </c>
      <c r="X2" s="7" t="n">
        <f aca="false">SUM(W2,W3)</f>
        <v>4600</v>
      </c>
      <c r="Y2" s="7" t="n">
        <f aca="false">SUM(X2,X3)</f>
        <v>4800</v>
      </c>
      <c r="Z2" s="7" t="n">
        <f aca="false">SUM(Y2,Y3)</f>
        <v>5000</v>
      </c>
      <c r="AA2" s="7" t="n">
        <f aca="false">SUM(Z2,Z3)</f>
        <v>5200</v>
      </c>
      <c r="AB2" s="7" t="n">
        <f aca="false">SUM(AA2,AA3)</f>
        <v>5400</v>
      </c>
      <c r="AC2" s="7" t="n">
        <f aca="false">SUM(AB2,AB3)</f>
        <v>5600</v>
      </c>
      <c r="AD2" s="7" t="n">
        <f aca="false">SUM(AC2,AC3)</f>
        <v>5800</v>
      </c>
      <c r="AE2" s="7" t="n">
        <f aca="false">SUM(AD2,AD3)</f>
        <v>6000</v>
      </c>
      <c r="AF2" s="7" t="n">
        <f aca="false">SUM(AE2,AE3)</f>
        <v>6200</v>
      </c>
      <c r="AG2" s="7" t="n">
        <f aca="false">SUM(AF2,AF3)</f>
        <v>6400</v>
      </c>
      <c r="AH2" s="7" t="n">
        <f aca="false">SUM(AG2,AG3)</f>
        <v>6600</v>
      </c>
      <c r="AI2" s="7" t="n">
        <f aca="false">SUM(AH2,AH3)</f>
        <v>6800</v>
      </c>
      <c r="AJ2" s="7" t="n">
        <f aca="false">SUM(AI2,AI3)</f>
        <v>7000</v>
      </c>
      <c r="AK2" s="7" t="n">
        <f aca="false">SUM(AJ2,AJ3)</f>
        <v>7200</v>
      </c>
      <c r="AL2" s="7" t="n">
        <f aca="false">SUM(AK2,AK3)</f>
        <v>7400</v>
      </c>
      <c r="AM2" s="7" t="n">
        <f aca="false">SUM(AL2,AL3)</f>
        <v>7600</v>
      </c>
      <c r="AN2" s="7" t="n">
        <f aca="false">SUM(AM2,AM3)</f>
        <v>7800</v>
      </c>
      <c r="AO2" s="7" t="n">
        <f aca="false">SUM(AN2,AN3)</f>
        <v>8000</v>
      </c>
      <c r="AP2" s="7" t="n">
        <f aca="false">SUM(AO2,AO3)</f>
        <v>8200</v>
      </c>
      <c r="AQ2" s="7" t="n">
        <f aca="false">SUM(AP2,AP3)</f>
        <v>8400</v>
      </c>
      <c r="AR2" s="7" t="n">
        <f aca="false">SUM(AQ2,AQ3)</f>
        <v>8600</v>
      </c>
      <c r="AS2" s="7" t="n">
        <f aca="false">SUM(AR2,AR3)</f>
        <v>8800</v>
      </c>
      <c r="AT2" s="7" t="n">
        <f aca="false">SUM(AS2,AS3)</f>
        <v>9000</v>
      </c>
      <c r="AU2" s="7" t="n">
        <f aca="false">SUM(AT2,AT3)</f>
        <v>9200</v>
      </c>
      <c r="AV2" s="7" t="n">
        <f aca="false">SUM(AU2,AU3)</f>
        <v>9400</v>
      </c>
      <c r="AW2" s="7" t="n">
        <f aca="false">SUM(AV2,AV3)</f>
        <v>9600</v>
      </c>
      <c r="AX2" s="7" t="n">
        <f aca="false">SUM(AW2,AW3)</f>
        <v>9800</v>
      </c>
      <c r="AY2" s="7" t="n">
        <f aca="false">SUM(AX2,AX3)</f>
        <v>10000</v>
      </c>
      <c r="AZ2" s="7" t="n">
        <f aca="false">SUM(AY2,AY3)</f>
        <v>10200</v>
      </c>
    </row>
    <row r="3" customFormat="false" ht="15.75" hidden="false" customHeight="false" outlineLevel="0" collapsed="false">
      <c r="A3" s="194" t="s">
        <v>50</v>
      </c>
      <c r="B3" s="9" t="n">
        <v>200</v>
      </c>
      <c r="C3" s="10" t="n">
        <v>200</v>
      </c>
      <c r="D3" s="10" t="n">
        <v>200</v>
      </c>
      <c r="E3" s="10" t="n">
        <v>200</v>
      </c>
      <c r="F3" s="10" t="n">
        <v>200</v>
      </c>
      <c r="G3" s="10" t="n">
        <v>200</v>
      </c>
      <c r="H3" s="10" t="n">
        <v>200</v>
      </c>
      <c r="I3" s="10" t="n">
        <v>200</v>
      </c>
      <c r="J3" s="10" t="n">
        <v>200</v>
      </c>
      <c r="K3" s="11" t="n">
        <v>200</v>
      </c>
      <c r="L3" s="12" t="n">
        <v>200</v>
      </c>
      <c r="M3" s="78" t="n">
        <v>200</v>
      </c>
      <c r="N3" s="78" t="n">
        <v>200</v>
      </c>
      <c r="O3" s="78" t="n">
        <v>200</v>
      </c>
      <c r="P3" s="78" t="n">
        <v>200</v>
      </c>
      <c r="Q3" s="78" t="n">
        <v>200</v>
      </c>
      <c r="R3" s="78" t="n">
        <v>200</v>
      </c>
      <c r="S3" s="78" t="n">
        <v>200</v>
      </c>
      <c r="T3" s="78" t="n">
        <v>200</v>
      </c>
      <c r="U3" s="78" t="n">
        <v>200</v>
      </c>
      <c r="V3" s="78" t="n">
        <v>200</v>
      </c>
      <c r="W3" s="78" t="n">
        <v>200</v>
      </c>
      <c r="X3" s="78" t="n">
        <v>200</v>
      </c>
      <c r="Y3" s="78" t="n">
        <v>200</v>
      </c>
      <c r="Z3" s="78" t="n">
        <v>200</v>
      </c>
      <c r="AA3" s="78" t="n">
        <v>200</v>
      </c>
      <c r="AB3" s="78" t="n">
        <v>200</v>
      </c>
      <c r="AC3" s="78" t="n">
        <v>200</v>
      </c>
      <c r="AD3" s="78" t="n">
        <v>200</v>
      </c>
      <c r="AE3" s="78" t="n">
        <v>200</v>
      </c>
      <c r="AF3" s="78" t="n">
        <v>200</v>
      </c>
      <c r="AG3" s="78" t="n">
        <v>200</v>
      </c>
      <c r="AH3" s="78" t="n">
        <v>200</v>
      </c>
      <c r="AI3" s="78" t="n">
        <v>200</v>
      </c>
      <c r="AJ3" s="78" t="n">
        <v>200</v>
      </c>
      <c r="AK3" s="78" t="n">
        <v>200</v>
      </c>
      <c r="AL3" s="78" t="n">
        <v>200</v>
      </c>
      <c r="AM3" s="78" t="n">
        <v>200</v>
      </c>
      <c r="AN3" s="78" t="n">
        <v>200</v>
      </c>
      <c r="AO3" s="78" t="n">
        <v>200</v>
      </c>
      <c r="AP3" s="78" t="n">
        <v>200</v>
      </c>
      <c r="AQ3" s="78" t="n">
        <v>200</v>
      </c>
      <c r="AR3" s="78" t="n">
        <v>200</v>
      </c>
      <c r="AS3" s="78" t="n">
        <v>200</v>
      </c>
      <c r="AT3" s="78" t="n">
        <v>200</v>
      </c>
      <c r="AU3" s="78" t="n">
        <v>200</v>
      </c>
      <c r="AV3" s="78" t="n">
        <v>200</v>
      </c>
      <c r="AW3" s="78" t="n">
        <v>200</v>
      </c>
      <c r="AX3" s="78" t="n">
        <v>200</v>
      </c>
      <c r="AY3" s="78" t="n">
        <v>200</v>
      </c>
      <c r="AZ3" s="78" t="n">
        <v>200</v>
      </c>
    </row>
    <row r="4" customFormat="false" ht="15.75" hidden="false" customHeight="false" outlineLevel="0" collapsed="false">
      <c r="A4" s="140" t="s">
        <v>2</v>
      </c>
      <c r="B4" s="9" t="n">
        <v>1</v>
      </c>
      <c r="C4" s="10" t="n">
        <v>2</v>
      </c>
      <c r="D4" s="10" t="n">
        <v>3</v>
      </c>
      <c r="E4" s="10" t="n">
        <v>4</v>
      </c>
      <c r="F4" s="10" t="n">
        <v>5</v>
      </c>
      <c r="G4" s="10" t="n">
        <v>6</v>
      </c>
      <c r="H4" s="10" t="n">
        <v>7</v>
      </c>
      <c r="I4" s="10" t="n">
        <v>8</v>
      </c>
      <c r="J4" s="10" t="n">
        <v>9</v>
      </c>
      <c r="K4" s="11" t="n">
        <v>10</v>
      </c>
      <c r="L4" s="12" t="n">
        <v>11</v>
      </c>
      <c r="M4" s="13" t="n">
        <v>12</v>
      </c>
      <c r="N4" s="13" t="n">
        <v>13</v>
      </c>
      <c r="O4" s="13" t="n">
        <v>14</v>
      </c>
      <c r="P4" s="13" t="n">
        <v>15</v>
      </c>
      <c r="Q4" s="13" t="n">
        <v>16</v>
      </c>
      <c r="R4" s="13" t="n">
        <v>17</v>
      </c>
      <c r="S4" s="13" t="n">
        <v>18</v>
      </c>
      <c r="T4" s="13" t="n">
        <v>19</v>
      </c>
      <c r="U4" s="13" t="n">
        <v>20</v>
      </c>
      <c r="V4" s="13" t="n">
        <v>21</v>
      </c>
      <c r="W4" s="13" t="n">
        <v>22</v>
      </c>
      <c r="X4" s="13" t="n">
        <v>23</v>
      </c>
      <c r="Y4" s="13" t="n">
        <v>24</v>
      </c>
      <c r="Z4" s="13" t="n">
        <v>25</v>
      </c>
      <c r="AA4" s="13" t="n">
        <v>26</v>
      </c>
      <c r="AB4" s="13" t="n">
        <v>27</v>
      </c>
      <c r="AC4" s="13" t="n">
        <v>28</v>
      </c>
      <c r="AD4" s="13" t="n">
        <v>29</v>
      </c>
      <c r="AE4" s="13" t="n">
        <v>30</v>
      </c>
      <c r="AF4" s="13" t="n">
        <v>31</v>
      </c>
      <c r="AG4" s="13" t="n">
        <v>32</v>
      </c>
      <c r="AH4" s="13" t="n">
        <v>33</v>
      </c>
      <c r="AI4" s="13" t="n">
        <v>34</v>
      </c>
      <c r="AJ4" s="13" t="n">
        <v>35</v>
      </c>
      <c r="AK4" s="13" t="n">
        <v>36</v>
      </c>
      <c r="AL4" s="13" t="n">
        <v>37</v>
      </c>
      <c r="AM4" s="13" t="n">
        <v>38</v>
      </c>
      <c r="AN4" s="13" t="n">
        <v>39</v>
      </c>
      <c r="AO4" s="13" t="n">
        <v>40</v>
      </c>
      <c r="AP4" s="13" t="n">
        <v>41</v>
      </c>
      <c r="AQ4" s="13" t="n">
        <v>42</v>
      </c>
      <c r="AR4" s="13" t="n">
        <v>43</v>
      </c>
      <c r="AS4" s="13" t="n">
        <v>44</v>
      </c>
      <c r="AT4" s="13" t="n">
        <v>45</v>
      </c>
      <c r="AU4" s="13" t="n">
        <v>46</v>
      </c>
      <c r="AV4" s="13" t="n">
        <v>47</v>
      </c>
      <c r="AW4" s="13" t="n">
        <v>48</v>
      </c>
      <c r="AX4" s="13" t="n">
        <v>49</v>
      </c>
      <c r="AY4" s="13" t="n">
        <v>50</v>
      </c>
      <c r="AZ4" s="13" t="n">
        <v>51</v>
      </c>
    </row>
    <row r="5" customFormat="false" ht="15.75" hidden="false" customHeight="false" outlineLevel="0" collapsed="false">
      <c r="A5" s="54" t="s">
        <v>3</v>
      </c>
      <c r="B5" s="36"/>
      <c r="C5" s="38"/>
      <c r="D5" s="38"/>
      <c r="E5" s="38" t="n">
        <v>0</v>
      </c>
      <c r="F5" s="38"/>
      <c r="G5" s="38"/>
      <c r="H5" s="38" t="n">
        <v>1</v>
      </c>
      <c r="I5" s="38"/>
      <c r="J5" s="38"/>
      <c r="K5" s="39"/>
      <c r="L5" s="108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</row>
    <row r="6" customFormat="false" ht="15.75" hidden="false" customHeight="false" outlineLevel="0" collapsed="false">
      <c r="A6" s="54" t="s">
        <v>4</v>
      </c>
      <c r="B6" s="36" t="n">
        <f aca="false">SUM(B5)</f>
        <v>0</v>
      </c>
      <c r="C6" s="38" t="n">
        <f aca="false">SUM(B6,C5)</f>
        <v>0</v>
      </c>
      <c r="D6" s="38" t="n">
        <f aca="false">SUM(C6,D5)</f>
        <v>0</v>
      </c>
      <c r="E6" s="38" t="n">
        <f aca="false">SUM(D6,E5)</f>
        <v>0</v>
      </c>
      <c r="F6" s="38" t="n">
        <f aca="false">SUM(E6,F5)</f>
        <v>0</v>
      </c>
      <c r="G6" s="38" t="n">
        <f aca="false">SUM(F6,G5)</f>
        <v>0</v>
      </c>
      <c r="H6" s="38" t="n">
        <f aca="false">SUM(G6,H5)</f>
        <v>1</v>
      </c>
      <c r="I6" s="38" t="n">
        <f aca="false">SUM(H6,I5)</f>
        <v>1</v>
      </c>
      <c r="J6" s="38" t="n">
        <f aca="false">SUM(I6,J5)</f>
        <v>1</v>
      </c>
      <c r="K6" s="39" t="n">
        <f aca="false">SUM(J6,K5)</f>
        <v>1</v>
      </c>
      <c r="L6" s="33" t="n">
        <f aca="false">SUM(K6,L5)</f>
        <v>1</v>
      </c>
      <c r="M6" s="34" t="n">
        <f aca="false">SUM(L6,M5)</f>
        <v>1</v>
      </c>
      <c r="N6" s="34" t="n">
        <f aca="false">SUM(M6,N5)</f>
        <v>1</v>
      </c>
      <c r="O6" s="34" t="n">
        <f aca="false">SUM(N6,O5)</f>
        <v>1</v>
      </c>
      <c r="P6" s="34" t="n">
        <f aca="false">SUM(O6,P5)</f>
        <v>1</v>
      </c>
      <c r="Q6" s="34" t="n">
        <f aca="false">SUM(P6,Q5)</f>
        <v>1</v>
      </c>
      <c r="R6" s="34" t="n">
        <f aca="false">SUM(Q6,R5)</f>
        <v>1</v>
      </c>
      <c r="S6" s="34" t="n">
        <f aca="false">SUM(R6,S5)</f>
        <v>1</v>
      </c>
      <c r="T6" s="34" t="n">
        <f aca="false">SUM(S6,T5)</f>
        <v>1</v>
      </c>
      <c r="U6" s="34" t="n">
        <f aca="false">SUM(T6,U5)</f>
        <v>1</v>
      </c>
      <c r="V6" s="34" t="n">
        <f aca="false">SUM(U6,V5)</f>
        <v>1</v>
      </c>
      <c r="W6" s="34" t="n">
        <f aca="false">SUM(V6,W5)</f>
        <v>1</v>
      </c>
      <c r="X6" s="34" t="n">
        <f aca="false">SUM(W6,X5)</f>
        <v>1</v>
      </c>
      <c r="Y6" s="34" t="n">
        <f aca="false">SUM(X6,Y5)</f>
        <v>1</v>
      </c>
      <c r="Z6" s="34" t="n">
        <f aca="false">SUM(Y6,Z5)</f>
        <v>1</v>
      </c>
      <c r="AA6" s="34" t="n">
        <f aca="false">SUM(Z6,AA5)</f>
        <v>1</v>
      </c>
      <c r="AB6" s="34" t="n">
        <f aca="false">SUM(AA6,AB5)</f>
        <v>1</v>
      </c>
      <c r="AC6" s="34" t="n">
        <f aca="false">SUM(AB6,AC5)</f>
        <v>1</v>
      </c>
      <c r="AD6" s="34" t="n">
        <f aca="false">SUM(AC6,AD5)</f>
        <v>1</v>
      </c>
      <c r="AE6" s="34" t="n">
        <f aca="false">SUM(AD6,AE5)</f>
        <v>1</v>
      </c>
      <c r="AF6" s="34" t="n">
        <f aca="false">SUM(AE6,AF5)</f>
        <v>1</v>
      </c>
      <c r="AG6" s="34" t="n">
        <f aca="false">SUM(AF6,AG5)</f>
        <v>1</v>
      </c>
      <c r="AH6" s="34" t="n">
        <f aca="false">SUM(AG6,AH5)</f>
        <v>1</v>
      </c>
      <c r="AI6" s="34" t="n">
        <f aca="false">SUM(AH6,AI5)</f>
        <v>1</v>
      </c>
      <c r="AJ6" s="34" t="n">
        <f aca="false">SUM(AI6,AJ5)</f>
        <v>1</v>
      </c>
      <c r="AK6" s="34" t="n">
        <f aca="false">SUM(AJ6,AK5)</f>
        <v>1</v>
      </c>
      <c r="AL6" s="34" t="n">
        <f aca="false">SUM(AK6,AL5)</f>
        <v>1</v>
      </c>
      <c r="AM6" s="34" t="n">
        <f aca="false">SUM(AL6,AM5)</f>
        <v>1</v>
      </c>
      <c r="AN6" s="34" t="n">
        <f aca="false">SUM(AM6,AN5)</f>
        <v>1</v>
      </c>
      <c r="AO6" s="34" t="n">
        <f aca="false">SUM(AN6,AO5)</f>
        <v>1</v>
      </c>
      <c r="AP6" s="34" t="n">
        <f aca="false">SUM(AO6,AP5)</f>
        <v>1</v>
      </c>
      <c r="AQ6" s="34" t="n">
        <f aca="false">SUM(AP6,AQ5)</f>
        <v>1</v>
      </c>
      <c r="AR6" s="34" t="n">
        <f aca="false">SUM(AQ6,AR5)</f>
        <v>1</v>
      </c>
      <c r="AS6" s="34" t="n">
        <f aca="false">SUM(AR6,AS5)</f>
        <v>1</v>
      </c>
      <c r="AT6" s="34" t="n">
        <f aca="false">SUM(AS6,AT5)</f>
        <v>1</v>
      </c>
      <c r="AU6" s="34" t="n">
        <f aca="false">SUM(AT6,AU5)</f>
        <v>1</v>
      </c>
      <c r="AV6" s="34" t="n">
        <f aca="false">SUM(AU6,AV5)</f>
        <v>1</v>
      </c>
      <c r="AW6" s="34" t="n">
        <f aca="false">SUM(AV6,AW5)</f>
        <v>1</v>
      </c>
      <c r="AX6" s="34" t="n">
        <f aca="false">SUM(AW6,AX5)</f>
        <v>1</v>
      </c>
      <c r="AY6" s="34" t="n">
        <f aca="false">SUM(AX6,AY5)</f>
        <v>1</v>
      </c>
      <c r="AZ6" s="34" t="n">
        <f aca="false">SUM(AY6,AZ5)</f>
        <v>1</v>
      </c>
    </row>
    <row r="7" customFormat="false" ht="18.75" hidden="false" customHeight="true" outlineLevel="0" collapsed="false">
      <c r="A7" s="35" t="s">
        <v>5</v>
      </c>
      <c r="B7" s="36" t="n">
        <v>7</v>
      </c>
      <c r="C7" s="38" t="n">
        <v>7</v>
      </c>
      <c r="D7" s="38" t="n">
        <v>7</v>
      </c>
      <c r="E7" s="38" t="n">
        <f aca="false">SUM(D7)</f>
        <v>7</v>
      </c>
      <c r="F7" s="38" t="n">
        <f aca="false">SUM(E7)</f>
        <v>7</v>
      </c>
      <c r="G7" s="38" t="n">
        <f aca="false">SUM(F7)</f>
        <v>7</v>
      </c>
      <c r="H7" s="38" t="n">
        <f aca="false">SUM(G7)</f>
        <v>7</v>
      </c>
      <c r="I7" s="38" t="n">
        <f aca="false">SUM(H7)</f>
        <v>7</v>
      </c>
      <c r="J7" s="38" t="n">
        <f aca="false">SUM(I7)</f>
        <v>7</v>
      </c>
      <c r="K7" s="39" t="n">
        <f aca="false">SUM(J7)</f>
        <v>7</v>
      </c>
      <c r="L7" s="33" t="n">
        <v>7</v>
      </c>
      <c r="M7" s="34" t="n">
        <v>7</v>
      </c>
      <c r="N7" s="34" t="n">
        <v>7</v>
      </c>
      <c r="O7" s="34" t="n">
        <v>7</v>
      </c>
      <c r="P7" s="34" t="n">
        <v>7</v>
      </c>
      <c r="Q7" s="34" t="n">
        <v>7</v>
      </c>
      <c r="R7" s="34" t="n">
        <v>7</v>
      </c>
      <c r="S7" s="34" t="n">
        <v>7</v>
      </c>
      <c r="T7" s="34" t="n">
        <v>7</v>
      </c>
      <c r="U7" s="34" t="n">
        <v>7</v>
      </c>
      <c r="V7" s="34" t="n">
        <v>7</v>
      </c>
      <c r="W7" s="34" t="n">
        <v>7</v>
      </c>
      <c r="X7" s="34" t="n">
        <v>7</v>
      </c>
      <c r="Y7" s="34" t="n">
        <v>7</v>
      </c>
      <c r="Z7" s="34" t="n">
        <v>7</v>
      </c>
      <c r="AA7" s="34" t="n">
        <v>7</v>
      </c>
      <c r="AB7" s="34" t="n">
        <v>7</v>
      </c>
      <c r="AC7" s="34" t="n">
        <v>7</v>
      </c>
      <c r="AD7" s="34" t="n">
        <v>7</v>
      </c>
      <c r="AE7" s="34" t="n">
        <v>7</v>
      </c>
      <c r="AF7" s="34" t="n">
        <v>7</v>
      </c>
      <c r="AG7" s="34" t="n">
        <v>7</v>
      </c>
      <c r="AH7" s="34" t="n">
        <v>7</v>
      </c>
      <c r="AI7" s="34" t="n">
        <v>7</v>
      </c>
      <c r="AJ7" s="34" t="n">
        <v>7</v>
      </c>
      <c r="AK7" s="34" t="n">
        <v>7</v>
      </c>
      <c r="AL7" s="34" t="n">
        <v>7</v>
      </c>
      <c r="AM7" s="34" t="n">
        <v>7</v>
      </c>
      <c r="AN7" s="34" t="n">
        <v>7</v>
      </c>
      <c r="AO7" s="34" t="n">
        <v>7</v>
      </c>
      <c r="AP7" s="34" t="n">
        <v>7</v>
      </c>
      <c r="AQ7" s="34" t="n">
        <v>7</v>
      </c>
      <c r="AR7" s="34" t="n">
        <v>7</v>
      </c>
      <c r="AS7" s="34" t="n">
        <v>7</v>
      </c>
      <c r="AT7" s="34" t="n">
        <v>7</v>
      </c>
      <c r="AU7" s="34" t="n">
        <v>7</v>
      </c>
      <c r="AV7" s="34" t="n">
        <v>7</v>
      </c>
      <c r="AW7" s="34" t="n">
        <v>7</v>
      </c>
      <c r="AX7" s="34" t="n">
        <v>7</v>
      </c>
      <c r="AY7" s="34" t="n">
        <v>7</v>
      </c>
      <c r="AZ7" s="34" t="n">
        <v>7</v>
      </c>
    </row>
    <row r="8" customFormat="false" ht="18.75" hidden="false" customHeight="true" outlineLevel="0" collapsed="false">
      <c r="A8" s="40" t="s">
        <v>56</v>
      </c>
      <c r="B8" s="41" t="n">
        <f aca="false">B5/B3</f>
        <v>0</v>
      </c>
      <c r="C8" s="96" t="n">
        <f aca="false">C5/C3</f>
        <v>0</v>
      </c>
      <c r="D8" s="96" t="n">
        <f aca="false">D5/D3</f>
        <v>0</v>
      </c>
      <c r="E8" s="96" t="n">
        <f aca="false">E5/E3</f>
        <v>0</v>
      </c>
      <c r="F8" s="96" t="n">
        <f aca="false">F5/F3</f>
        <v>0</v>
      </c>
      <c r="G8" s="96" t="n">
        <f aca="false">G5/G3</f>
        <v>0</v>
      </c>
      <c r="H8" s="96" t="n">
        <f aca="false">H5/H3</f>
        <v>0.005</v>
      </c>
      <c r="I8" s="96" t="n">
        <f aca="false">I5/I3</f>
        <v>0</v>
      </c>
      <c r="J8" s="96" t="n">
        <f aca="false">J5/J3</f>
        <v>0</v>
      </c>
      <c r="K8" s="97" t="n">
        <f aca="false">K5/K3</f>
        <v>0</v>
      </c>
      <c r="L8" s="45" t="n">
        <f aca="false">L5/L3</f>
        <v>0</v>
      </c>
      <c r="M8" s="44" t="n">
        <f aca="false">M5/M3</f>
        <v>0</v>
      </c>
      <c r="N8" s="44" t="n">
        <f aca="false">N5/N3</f>
        <v>0</v>
      </c>
      <c r="O8" s="44" t="n">
        <f aca="false">O5/O3</f>
        <v>0</v>
      </c>
      <c r="P8" s="44" t="n">
        <f aca="false">P5/P3</f>
        <v>0</v>
      </c>
      <c r="Q8" s="44" t="n">
        <f aca="false">Q5/Q3</f>
        <v>0</v>
      </c>
      <c r="R8" s="44" t="n">
        <f aca="false">R5/R3</f>
        <v>0</v>
      </c>
      <c r="S8" s="44" t="n">
        <f aca="false">S5/S3</f>
        <v>0</v>
      </c>
      <c r="T8" s="44" t="n">
        <f aca="false">T5/T3</f>
        <v>0</v>
      </c>
      <c r="U8" s="44" t="n">
        <f aca="false">U5/U3</f>
        <v>0</v>
      </c>
      <c r="V8" s="44" t="n">
        <f aca="false">V5/V3</f>
        <v>0</v>
      </c>
      <c r="W8" s="44" t="n">
        <f aca="false">W5/W3</f>
        <v>0</v>
      </c>
      <c r="X8" s="44" t="n">
        <f aca="false">X5/X3</f>
        <v>0</v>
      </c>
      <c r="Y8" s="44" t="n">
        <f aca="false">Y5/Y3</f>
        <v>0</v>
      </c>
      <c r="Z8" s="44" t="n">
        <f aca="false">Z5/Z3</f>
        <v>0</v>
      </c>
      <c r="AA8" s="44" t="n">
        <f aca="false">AA5/AA3</f>
        <v>0</v>
      </c>
      <c r="AB8" s="44" t="n">
        <f aca="false">AB5/AB3</f>
        <v>0</v>
      </c>
      <c r="AC8" s="44" t="n">
        <f aca="false">AC5/AC3</f>
        <v>0</v>
      </c>
      <c r="AD8" s="44" t="n">
        <f aca="false">AD5/AD3</f>
        <v>0</v>
      </c>
      <c r="AE8" s="44" t="n">
        <f aca="false">AE5/AE3</f>
        <v>0</v>
      </c>
      <c r="AF8" s="44" t="n">
        <f aca="false">AF5/AF3</f>
        <v>0</v>
      </c>
      <c r="AG8" s="44" t="n">
        <f aca="false">AG5/AG3</f>
        <v>0</v>
      </c>
      <c r="AH8" s="44" t="n">
        <f aca="false">AH5/AH3</f>
        <v>0</v>
      </c>
      <c r="AI8" s="44" t="n">
        <f aca="false">AI5/AI3</f>
        <v>0</v>
      </c>
      <c r="AJ8" s="44" t="n">
        <f aca="false">AJ5/AJ3</f>
        <v>0</v>
      </c>
      <c r="AK8" s="44" t="n">
        <f aca="false">AK5/AK3</f>
        <v>0</v>
      </c>
      <c r="AL8" s="44" t="n">
        <f aca="false">AL5/AL3</f>
        <v>0</v>
      </c>
      <c r="AM8" s="44" t="n">
        <f aca="false">AM5/AM3</f>
        <v>0</v>
      </c>
      <c r="AN8" s="44" t="n">
        <f aca="false">AN5/AN3</f>
        <v>0</v>
      </c>
      <c r="AO8" s="44" t="n">
        <f aca="false">AO5/AO3</f>
        <v>0</v>
      </c>
      <c r="AP8" s="44" t="n">
        <f aca="false">AP5/AP3</f>
        <v>0</v>
      </c>
      <c r="AQ8" s="44" t="n">
        <f aca="false">AQ5/AQ3</f>
        <v>0</v>
      </c>
      <c r="AR8" s="44" t="n">
        <f aca="false">AR5/AR3</f>
        <v>0</v>
      </c>
      <c r="AS8" s="44" t="n">
        <f aca="false">AS5/AS3</f>
        <v>0</v>
      </c>
      <c r="AT8" s="44" t="n">
        <f aca="false">AT5/AT3</f>
        <v>0</v>
      </c>
      <c r="AU8" s="44" t="n">
        <f aca="false">AU5/AU3</f>
        <v>0</v>
      </c>
      <c r="AV8" s="44" t="n">
        <f aca="false">AV5/AV3</f>
        <v>0</v>
      </c>
      <c r="AW8" s="44" t="n">
        <f aca="false">AW5/AW3</f>
        <v>0</v>
      </c>
      <c r="AX8" s="44" t="n">
        <f aca="false">AX5/AX3</f>
        <v>0</v>
      </c>
      <c r="AY8" s="44" t="n">
        <f aca="false">AY5/AY3</f>
        <v>0</v>
      </c>
      <c r="AZ8" s="44" t="n">
        <f aca="false">AZ5/AZ3</f>
        <v>0</v>
      </c>
    </row>
    <row r="9" customFormat="false" ht="22.5" hidden="false" customHeight="true" outlineLevel="0" collapsed="false">
      <c r="A9" s="153" t="s">
        <v>29</v>
      </c>
      <c r="B9" s="49" t="n">
        <v>3.77</v>
      </c>
      <c r="C9" s="50" t="n">
        <v>2.73</v>
      </c>
      <c r="D9" s="50" t="n">
        <v>3.77</v>
      </c>
      <c r="E9" s="50" t="n">
        <v>9.5</v>
      </c>
      <c r="F9" s="50" t="n">
        <v>2.3</v>
      </c>
      <c r="G9" s="50" t="n">
        <v>9.5</v>
      </c>
      <c r="H9" s="50" t="n">
        <v>2.3</v>
      </c>
      <c r="I9" s="50" t="n">
        <v>2.3</v>
      </c>
      <c r="J9" s="50" t="n">
        <v>9.5</v>
      </c>
      <c r="K9" s="51" t="n">
        <v>9.5</v>
      </c>
      <c r="L9" s="108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customFormat="false" ht="19.5" hidden="false" customHeight="true" outlineLevel="0" collapsed="false">
      <c r="A10" s="153" t="s">
        <v>30</v>
      </c>
      <c r="B10" s="49" t="n">
        <v>0.38</v>
      </c>
      <c r="C10" s="50" t="n">
        <v>0.45</v>
      </c>
      <c r="D10" s="50" t="n">
        <v>0.38</v>
      </c>
      <c r="E10" s="50" t="n">
        <v>0.26</v>
      </c>
      <c r="F10" s="50" t="n">
        <v>2.3</v>
      </c>
      <c r="G10" s="50" t="n">
        <v>0.26</v>
      </c>
      <c r="H10" s="50" t="n">
        <v>2.3</v>
      </c>
      <c r="I10" s="50" t="n">
        <v>2.3</v>
      </c>
      <c r="J10" s="50" t="n">
        <v>0.26</v>
      </c>
      <c r="K10" s="51" t="n">
        <v>0.26</v>
      </c>
      <c r="L10" s="108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customFormat="false" ht="20.25" hidden="false" customHeight="true" outlineLevel="0" collapsed="false">
      <c r="A11" s="191" t="s">
        <v>53</v>
      </c>
      <c r="B11" s="49" t="n">
        <f aca="false">(B6/B2)</f>
        <v>0</v>
      </c>
      <c r="C11" s="50" t="n">
        <f aca="false">(C6/C2)</f>
        <v>0</v>
      </c>
      <c r="D11" s="50" t="n">
        <f aca="false">(D6/D2)</f>
        <v>0</v>
      </c>
      <c r="E11" s="50" t="n">
        <f aca="false">(E6/E2)</f>
        <v>0</v>
      </c>
      <c r="F11" s="50" t="n">
        <f aca="false">(F6/F2)</f>
        <v>0</v>
      </c>
      <c r="G11" s="50" t="n">
        <f aca="false">(G6/G2)</f>
        <v>0</v>
      </c>
      <c r="H11" s="50" t="n">
        <f aca="false">(H6/H2)</f>
        <v>0.000714285714285714</v>
      </c>
      <c r="I11" s="50" t="n">
        <f aca="false">(I6/I2)</f>
        <v>0.000625</v>
      </c>
      <c r="J11" s="50" t="n">
        <f aca="false">(J6/J2)</f>
        <v>0.000555555555555556</v>
      </c>
      <c r="K11" s="51" t="n">
        <f aca="false">(K6/K2)</f>
        <v>0.0005</v>
      </c>
      <c r="L11" s="56" t="n">
        <f aca="false">(L6/L2)</f>
        <v>0.000454545454545455</v>
      </c>
      <c r="M11" s="59" t="n">
        <f aca="false">(M6/M2)</f>
        <v>0.000416666666666667</v>
      </c>
      <c r="N11" s="59" t="n">
        <f aca="false">(N6/N2)</f>
        <v>0.000384615384615385</v>
      </c>
      <c r="O11" s="59" t="n">
        <f aca="false">(O6/O2)</f>
        <v>0.000357142857142857</v>
      </c>
      <c r="P11" s="59" t="n">
        <f aca="false">(P6/P2)</f>
        <v>0.000333333333333333</v>
      </c>
      <c r="Q11" s="59" t="n">
        <f aca="false">(Q6/Q2)</f>
        <v>0.0003125</v>
      </c>
      <c r="R11" s="59" t="n">
        <f aca="false">(R6/R2)</f>
        <v>0.000294117647058824</v>
      </c>
      <c r="S11" s="59" t="n">
        <f aca="false">(S6/S2)</f>
        <v>0.000277777777777778</v>
      </c>
      <c r="T11" s="59" t="n">
        <f aca="false">(T6/T2)</f>
        <v>0.000263157894736842</v>
      </c>
      <c r="U11" s="59" t="n">
        <f aca="false">(U6/U2)</f>
        <v>0.00025</v>
      </c>
      <c r="V11" s="59" t="n">
        <f aca="false">(V6/V2)</f>
        <v>0.000238095238095238</v>
      </c>
      <c r="W11" s="59" t="n">
        <f aca="false">(W6/W2)</f>
        <v>0.000227272727272727</v>
      </c>
      <c r="X11" s="59" t="n">
        <f aca="false">(X6/X2)</f>
        <v>0.000217391304347826</v>
      </c>
      <c r="Y11" s="59" t="n">
        <f aca="false">(Y6/Y2)</f>
        <v>0.000208333333333333</v>
      </c>
      <c r="Z11" s="59" t="n">
        <f aca="false">(Z6/Z2)</f>
        <v>0.0002</v>
      </c>
      <c r="AA11" s="59" t="n">
        <f aca="false">(AA6/AA2)</f>
        <v>0.000192307692307692</v>
      </c>
      <c r="AB11" s="59" t="n">
        <f aca="false">(AB6/AB2)</f>
        <v>0.000185185185185185</v>
      </c>
      <c r="AC11" s="59" t="n">
        <f aca="false">(AC6/AC2)</f>
        <v>0.000178571428571429</v>
      </c>
      <c r="AD11" s="59" t="n">
        <f aca="false">(AD6/AD2)</f>
        <v>0.000172413793103448</v>
      </c>
      <c r="AE11" s="59" t="n">
        <f aca="false">(AE6/AE2)</f>
        <v>0.000166666666666667</v>
      </c>
      <c r="AF11" s="59" t="n">
        <f aca="false">(AF6/AF2)</f>
        <v>0.000161290322580645</v>
      </c>
      <c r="AG11" s="59" t="n">
        <f aca="false">(AG6/AG2)</f>
        <v>0.00015625</v>
      </c>
      <c r="AH11" s="59" t="n">
        <f aca="false">(AH6/AH2)</f>
        <v>0.000151515151515152</v>
      </c>
      <c r="AI11" s="59" t="n">
        <f aca="false">(AI6/AI2)</f>
        <v>0.000147058823529412</v>
      </c>
      <c r="AJ11" s="59" t="n">
        <f aca="false">(AJ6/AJ2)</f>
        <v>0.000142857142857143</v>
      </c>
      <c r="AK11" s="59" t="n">
        <f aca="false">(AK6/AK2)</f>
        <v>0.000138888888888889</v>
      </c>
      <c r="AL11" s="59" t="n">
        <f aca="false">(AL6/AL2)</f>
        <v>0.000135135135135135</v>
      </c>
      <c r="AM11" s="59" t="n">
        <f aca="false">(AM6/AM2)</f>
        <v>0.000131578947368421</v>
      </c>
      <c r="AN11" s="59" t="n">
        <f aca="false">(AN6/AN2)</f>
        <v>0.000128205128205128</v>
      </c>
      <c r="AO11" s="59" t="n">
        <f aca="false">(AO6/AO2)</f>
        <v>0.000125</v>
      </c>
      <c r="AP11" s="59" t="n">
        <f aca="false">(AP6/AP2)</f>
        <v>0.000121951219512195</v>
      </c>
      <c r="AQ11" s="59" t="n">
        <f aca="false">(AQ6/AQ2)</f>
        <v>0.000119047619047619</v>
      </c>
      <c r="AR11" s="59" t="n">
        <f aca="false">(AR6/AR2)</f>
        <v>0.000116279069767442</v>
      </c>
      <c r="AS11" s="59" t="n">
        <f aca="false">(AS6/AS2)</f>
        <v>0.000113636363636364</v>
      </c>
      <c r="AT11" s="59" t="n">
        <f aca="false">(AT6/AT2)</f>
        <v>0.000111111111111111</v>
      </c>
      <c r="AU11" s="59" t="n">
        <f aca="false">(AU6/AU2)</f>
        <v>0.000108695652173913</v>
      </c>
      <c r="AV11" s="59" t="n">
        <f aca="false">(AV6/AV2)</f>
        <v>0.000106382978723404</v>
      </c>
      <c r="AW11" s="59" t="n">
        <f aca="false">(AW6/AW2)</f>
        <v>0.000104166666666667</v>
      </c>
      <c r="AX11" s="59" t="n">
        <f aca="false">(AX6/AX2)</f>
        <v>0.000102040816326531</v>
      </c>
      <c r="AY11" s="59" t="n">
        <f aca="false">(AY6/AY2)</f>
        <v>0.0001</v>
      </c>
      <c r="AZ11" s="59" t="n">
        <f aca="false">(AZ6/AZ2)</f>
        <v>9.80392156862745E-005</v>
      </c>
    </row>
    <row r="12" customFormat="false" ht="20.25" hidden="false" customHeight="true" outlineLevel="0" collapsed="false">
      <c r="A12" s="60" t="s">
        <v>11</v>
      </c>
      <c r="B12" s="49" t="n">
        <f aca="false">(B11/B9)</f>
        <v>0</v>
      </c>
      <c r="C12" s="50" t="n">
        <f aca="false">(C11/C9)</f>
        <v>0</v>
      </c>
      <c r="D12" s="50" t="n">
        <f aca="false">(D11/D9)</f>
        <v>0</v>
      </c>
      <c r="E12" s="50" t="n">
        <f aca="false">(E11/E9)</f>
        <v>0</v>
      </c>
      <c r="F12" s="50" t="n">
        <f aca="false">(F11/F9)</f>
        <v>0</v>
      </c>
      <c r="G12" s="50" t="n">
        <f aca="false">(G11/G9)</f>
        <v>0</v>
      </c>
      <c r="H12" s="50" t="n">
        <f aca="false">(H11/H9)</f>
        <v>0.00031055900621118</v>
      </c>
      <c r="I12" s="50" t="n">
        <f aca="false">(I11/I9)</f>
        <v>0.000271739130434783</v>
      </c>
      <c r="J12" s="50" t="n">
        <f aca="false">(J11/J9)</f>
        <v>5.84795321637427E-005</v>
      </c>
      <c r="K12" s="51" t="n">
        <f aca="false">(K11/K9)</f>
        <v>5.26315789473684E-005</v>
      </c>
      <c r="L12" s="108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customFormat="false" ht="21.75" hidden="false" customHeight="true" outlineLevel="0" collapsed="false">
      <c r="A13" s="60" t="s">
        <v>12</v>
      </c>
      <c r="B13" s="49" t="n">
        <f aca="false">(B12/B10)</f>
        <v>0</v>
      </c>
      <c r="C13" s="50" t="n">
        <f aca="false">(C12/C10)</f>
        <v>0</v>
      </c>
      <c r="D13" s="50" t="n">
        <f aca="false">(D12/D10)</f>
        <v>0</v>
      </c>
      <c r="E13" s="50" t="n">
        <f aca="false">(E12/E10)</f>
        <v>0</v>
      </c>
      <c r="F13" s="50" t="n">
        <f aca="false">(F12/F10)</f>
        <v>0</v>
      </c>
      <c r="G13" s="50" t="n">
        <f aca="false">(G12/G10)</f>
        <v>0</v>
      </c>
      <c r="H13" s="50" t="n">
        <f aca="false">(H12/H10)</f>
        <v>0.000135025654874426</v>
      </c>
      <c r="I13" s="50" t="n">
        <f aca="false">(I12/I10)</f>
        <v>0.000118147448015123</v>
      </c>
      <c r="J13" s="50" t="n">
        <f aca="false">(J12/J10)</f>
        <v>0.000224921277552857</v>
      </c>
      <c r="K13" s="51" t="n">
        <f aca="false">(K12/K10)</f>
        <v>0.000202429149797571</v>
      </c>
      <c r="L13" s="108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customFormat="false" ht="20.25" hidden="false" customHeight="true" outlineLevel="0" collapsed="false">
      <c r="A14" s="60" t="s">
        <v>31</v>
      </c>
      <c r="B14" s="49" t="n">
        <v>0.005</v>
      </c>
      <c r="C14" s="50" t="n">
        <v>0.005</v>
      </c>
      <c r="D14" s="50" t="n">
        <v>0.005</v>
      </c>
      <c r="E14" s="50" t="n">
        <v>0.005</v>
      </c>
      <c r="F14" s="50" t="n">
        <v>0.005</v>
      </c>
      <c r="G14" s="50" t="n">
        <v>0.005</v>
      </c>
      <c r="H14" s="50" t="n">
        <v>0.005</v>
      </c>
      <c r="I14" s="50" t="n">
        <v>0.005</v>
      </c>
      <c r="J14" s="50" t="n">
        <v>0.005</v>
      </c>
      <c r="K14" s="51" t="n">
        <v>0.005</v>
      </c>
      <c r="L14" s="155" t="n">
        <v>0.005</v>
      </c>
      <c r="M14" s="59" t="n">
        <v>0.005</v>
      </c>
      <c r="N14" s="59" t="n">
        <v>0.005</v>
      </c>
      <c r="O14" s="59" t="n">
        <v>0.005</v>
      </c>
      <c r="P14" s="59" t="n">
        <v>0.005</v>
      </c>
      <c r="Q14" s="59" t="n">
        <v>0.005</v>
      </c>
      <c r="R14" s="59" t="n">
        <v>0.005</v>
      </c>
      <c r="S14" s="59" t="n">
        <v>0.005</v>
      </c>
      <c r="T14" s="59" t="n">
        <v>0.005</v>
      </c>
      <c r="U14" s="59" t="n">
        <v>0.005</v>
      </c>
      <c r="V14" s="59" t="n">
        <v>0.005</v>
      </c>
      <c r="W14" s="59" t="n">
        <v>0.005</v>
      </c>
      <c r="X14" s="59" t="n">
        <v>0.005</v>
      </c>
      <c r="Y14" s="59" t="n">
        <v>0.005</v>
      </c>
      <c r="Z14" s="59" t="n">
        <v>0.005</v>
      </c>
      <c r="AA14" s="59" t="n">
        <v>0.005</v>
      </c>
      <c r="AB14" s="59" t="n">
        <v>0.005</v>
      </c>
      <c r="AC14" s="59" t="n">
        <v>0.005</v>
      </c>
      <c r="AD14" s="59" t="n">
        <v>0.005</v>
      </c>
      <c r="AE14" s="59" t="n">
        <v>0.005</v>
      </c>
      <c r="AF14" s="59" t="n">
        <v>0.005</v>
      </c>
      <c r="AG14" s="59" t="n">
        <v>0.005</v>
      </c>
      <c r="AH14" s="59" t="n">
        <v>0.005</v>
      </c>
      <c r="AI14" s="59" t="n">
        <v>0.005</v>
      </c>
      <c r="AJ14" s="59" t="n">
        <v>0.005</v>
      </c>
      <c r="AK14" s="59" t="n">
        <v>0.005</v>
      </c>
      <c r="AL14" s="59" t="n">
        <v>0.005</v>
      </c>
      <c r="AM14" s="59" t="n">
        <v>0.005</v>
      </c>
      <c r="AN14" s="59" t="n">
        <v>0.005</v>
      </c>
      <c r="AO14" s="59" t="n">
        <v>0.005</v>
      </c>
      <c r="AP14" s="59" t="n">
        <v>0.005</v>
      </c>
      <c r="AQ14" s="59" t="n">
        <v>0.005</v>
      </c>
      <c r="AR14" s="59" t="n">
        <v>0.005</v>
      </c>
      <c r="AS14" s="59" t="n">
        <v>0.005</v>
      </c>
      <c r="AT14" s="59" t="n">
        <v>0.005</v>
      </c>
      <c r="AU14" s="59" t="n">
        <v>0.005</v>
      </c>
      <c r="AV14" s="59" t="n">
        <v>0.005</v>
      </c>
      <c r="AW14" s="59" t="n">
        <v>0.005</v>
      </c>
      <c r="AX14" s="59" t="n">
        <v>0.005</v>
      </c>
      <c r="AY14" s="59" t="n">
        <v>0.005</v>
      </c>
      <c r="AZ14" s="107" t="n">
        <v>0.005</v>
      </c>
    </row>
    <row r="15" customFormat="false" ht="15" hidden="false" customHeight="false" outlineLevel="0" collapsed="false">
      <c r="A15" s="223" t="s">
        <v>20</v>
      </c>
      <c r="B15" s="151" t="n">
        <f aca="false">B16/B7</f>
        <v>1</v>
      </c>
      <c r="C15" s="34" t="n">
        <f aca="false">C16/C7</f>
        <v>1</v>
      </c>
      <c r="D15" s="34" t="n">
        <f aca="false">D16/D7</f>
        <v>1</v>
      </c>
      <c r="E15" s="34" t="n">
        <f aca="false">E16/E7</f>
        <v>1</v>
      </c>
      <c r="F15" s="34" t="n">
        <f aca="false">F16/F7</f>
        <v>1</v>
      </c>
      <c r="G15" s="34" t="n">
        <f aca="false">G16/G7</f>
        <v>1</v>
      </c>
      <c r="H15" s="34" t="n">
        <f aca="false">H16/H7</f>
        <v>0.857142857142857</v>
      </c>
      <c r="I15" s="34" t="n">
        <f aca="false">I16/I7</f>
        <v>0.857142857142857</v>
      </c>
      <c r="J15" s="34" t="n">
        <f aca="false">J16/J7</f>
        <v>0.857142857142857</v>
      </c>
      <c r="K15" s="93" t="n">
        <f aca="false">K16/K7</f>
        <v>0.857142857142857</v>
      </c>
      <c r="L15" s="33" t="n">
        <f aca="false">L16/L7</f>
        <v>0.857142857142857</v>
      </c>
      <c r="M15" s="34" t="n">
        <f aca="false">M16/M7</f>
        <v>0.857142857142857</v>
      </c>
      <c r="N15" s="34" t="n">
        <f aca="false">N16/N7</f>
        <v>0.857142857142857</v>
      </c>
      <c r="O15" s="34" t="n">
        <f aca="false">O16/O7</f>
        <v>0.857142857142857</v>
      </c>
      <c r="P15" s="34" t="n">
        <f aca="false">P16/P7</f>
        <v>0.857142857142857</v>
      </c>
      <c r="Q15" s="34" t="n">
        <f aca="false">Q16/Q7</f>
        <v>0.857142857142857</v>
      </c>
      <c r="R15" s="34" t="n">
        <f aca="false">R16/R7</f>
        <v>0.857142857142857</v>
      </c>
      <c r="S15" s="34" t="n">
        <f aca="false">S16/S7</f>
        <v>0.857142857142857</v>
      </c>
      <c r="T15" s="34" t="n">
        <f aca="false">T16/T7</f>
        <v>0.857142857142857</v>
      </c>
      <c r="U15" s="34" t="n">
        <f aca="false">U16/U7</f>
        <v>0.857142857142857</v>
      </c>
      <c r="V15" s="34" t="n">
        <f aca="false">V16/V7</f>
        <v>0.857142857142857</v>
      </c>
      <c r="W15" s="34" t="n">
        <f aca="false">W16/W7</f>
        <v>0.857142857142857</v>
      </c>
      <c r="X15" s="34" t="n">
        <f aca="false">X16/X7</f>
        <v>0.857142857142857</v>
      </c>
      <c r="Y15" s="34" t="n">
        <f aca="false">Y16/Y7</f>
        <v>0.857142857142857</v>
      </c>
      <c r="Z15" s="34" t="n">
        <f aca="false">Z16/Z7</f>
        <v>0.857142857142857</v>
      </c>
      <c r="AA15" s="34" t="n">
        <f aca="false">AA16/AA7</f>
        <v>0.857142857142857</v>
      </c>
      <c r="AB15" s="34" t="n">
        <f aca="false">AB16/AB7</f>
        <v>0.857142857142857</v>
      </c>
      <c r="AC15" s="34" t="n">
        <f aca="false">AC16/AC7</f>
        <v>0.857142857142857</v>
      </c>
      <c r="AD15" s="34" t="n">
        <f aca="false">AD16/AD7</f>
        <v>0.857142857142857</v>
      </c>
      <c r="AE15" s="34" t="n">
        <f aca="false">AE16/AE7</f>
        <v>0.857142857142857</v>
      </c>
      <c r="AF15" s="34" t="n">
        <f aca="false">AF16/AF7</f>
        <v>0.857142857142857</v>
      </c>
      <c r="AG15" s="34" t="n">
        <f aca="false">AG16/AG7</f>
        <v>0.857142857142857</v>
      </c>
      <c r="AH15" s="34" t="n">
        <f aca="false">AH16/AH7</f>
        <v>0.857142857142857</v>
      </c>
      <c r="AI15" s="34" t="n">
        <f aca="false">AI16/AI7</f>
        <v>0.857142857142857</v>
      </c>
      <c r="AJ15" s="34" t="n">
        <f aca="false">AJ16/AJ7</f>
        <v>0.857142857142857</v>
      </c>
      <c r="AK15" s="34" t="n">
        <f aca="false">AK16/AK7</f>
        <v>0.857142857142857</v>
      </c>
      <c r="AL15" s="34" t="n">
        <f aca="false">AL16/AL7</f>
        <v>0.857142857142857</v>
      </c>
      <c r="AM15" s="34" t="n">
        <f aca="false">AM16/AM7</f>
        <v>0.857142857142857</v>
      </c>
      <c r="AN15" s="34" t="n">
        <f aca="false">AN16/AN7</f>
        <v>0.857142857142857</v>
      </c>
      <c r="AO15" s="34" t="n">
        <f aca="false">AO16/AO7</f>
        <v>0.857142857142857</v>
      </c>
      <c r="AP15" s="34" t="n">
        <f aca="false">AP16/AP7</f>
        <v>0.857142857142857</v>
      </c>
      <c r="AQ15" s="34" t="n">
        <f aca="false">AQ16/AQ7</f>
        <v>0.857142857142857</v>
      </c>
      <c r="AR15" s="34" t="n">
        <f aca="false">AR16/AR7</f>
        <v>0.857142857142857</v>
      </c>
      <c r="AS15" s="34" t="n">
        <f aca="false">AS16/AS7</f>
        <v>0.857142857142857</v>
      </c>
      <c r="AT15" s="34" t="n">
        <f aca="false">AT16/AT7</f>
        <v>0.857142857142857</v>
      </c>
      <c r="AU15" s="34" t="n">
        <f aca="false">AU16/AU7</f>
        <v>0.857142857142857</v>
      </c>
      <c r="AV15" s="34" t="n">
        <f aca="false">AV16/AV7</f>
        <v>0.857142857142857</v>
      </c>
      <c r="AW15" s="34" t="n">
        <f aca="false">AW16/AW7</f>
        <v>0.857142857142857</v>
      </c>
      <c r="AX15" s="34" t="n">
        <f aca="false">AX16/AX7</f>
        <v>0.857142857142857</v>
      </c>
      <c r="AY15" s="34" t="n">
        <f aca="false">AY16/AY7</f>
        <v>0.857142857142857</v>
      </c>
      <c r="AZ15" s="34" t="n">
        <f aca="false">AZ16/AZ7</f>
        <v>0.857142857142857</v>
      </c>
    </row>
    <row r="16" customFormat="false" ht="15" hidden="false" customHeight="false" outlineLevel="0" collapsed="false">
      <c r="A16" s="223" t="s">
        <v>21</v>
      </c>
      <c r="B16" s="151" t="n">
        <f aca="false">B7-B6</f>
        <v>7</v>
      </c>
      <c r="C16" s="34" t="n">
        <f aca="false">C7-C6</f>
        <v>7</v>
      </c>
      <c r="D16" s="34" t="n">
        <f aca="false">D7-D6</f>
        <v>7</v>
      </c>
      <c r="E16" s="34" t="n">
        <f aca="false">E7-E6</f>
        <v>7</v>
      </c>
      <c r="F16" s="34" t="n">
        <f aca="false">F7-F6</f>
        <v>7</v>
      </c>
      <c r="G16" s="34" t="n">
        <f aca="false">G7-G6</f>
        <v>7</v>
      </c>
      <c r="H16" s="34" t="n">
        <f aca="false">H7-H6</f>
        <v>6</v>
      </c>
      <c r="I16" s="34" t="n">
        <f aca="false">I7-I6</f>
        <v>6</v>
      </c>
      <c r="J16" s="34" t="n">
        <f aca="false">J7-J6</f>
        <v>6</v>
      </c>
      <c r="K16" s="93" t="n">
        <f aca="false">K7-K6</f>
        <v>6</v>
      </c>
      <c r="L16" s="33" t="n">
        <f aca="false">L7-L6</f>
        <v>6</v>
      </c>
      <c r="M16" s="34" t="n">
        <f aca="false">M7-M6</f>
        <v>6</v>
      </c>
      <c r="N16" s="34" t="n">
        <f aca="false">N7-N6</f>
        <v>6</v>
      </c>
      <c r="O16" s="34" t="n">
        <f aca="false">O7-O6</f>
        <v>6</v>
      </c>
      <c r="P16" s="34" t="n">
        <f aca="false">P7-P6</f>
        <v>6</v>
      </c>
      <c r="Q16" s="34" t="n">
        <f aca="false">Q7-Q6</f>
        <v>6</v>
      </c>
      <c r="R16" s="34" t="n">
        <f aca="false">R7-R6</f>
        <v>6</v>
      </c>
      <c r="S16" s="34" t="n">
        <f aca="false">S7-S6</f>
        <v>6</v>
      </c>
      <c r="T16" s="34" t="n">
        <f aca="false">T7-T6</f>
        <v>6</v>
      </c>
      <c r="U16" s="34" t="n">
        <f aca="false">U7-U6</f>
        <v>6</v>
      </c>
      <c r="V16" s="34" t="n">
        <f aca="false">V7-V6</f>
        <v>6</v>
      </c>
      <c r="W16" s="34" t="n">
        <f aca="false">W7-W6</f>
        <v>6</v>
      </c>
      <c r="X16" s="34" t="n">
        <f aca="false">X7-X6</f>
        <v>6</v>
      </c>
      <c r="Y16" s="34" t="n">
        <f aca="false">Y7-Y6</f>
        <v>6</v>
      </c>
      <c r="Z16" s="34" t="n">
        <f aca="false">Z7-Z6</f>
        <v>6</v>
      </c>
      <c r="AA16" s="34" t="n">
        <f aca="false">AA7-AA6</f>
        <v>6</v>
      </c>
      <c r="AB16" s="34" t="n">
        <f aca="false">AB7-AB6</f>
        <v>6</v>
      </c>
      <c r="AC16" s="34" t="n">
        <f aca="false">AC7-AC6</f>
        <v>6</v>
      </c>
      <c r="AD16" s="34" t="n">
        <f aca="false">AD7-AD6</f>
        <v>6</v>
      </c>
      <c r="AE16" s="34" t="n">
        <f aca="false">AE7-AE6</f>
        <v>6</v>
      </c>
      <c r="AF16" s="34" t="n">
        <f aca="false">AF7-AF6</f>
        <v>6</v>
      </c>
      <c r="AG16" s="34" t="n">
        <f aca="false">AG7-AG6</f>
        <v>6</v>
      </c>
      <c r="AH16" s="34" t="n">
        <f aca="false">AH7-AH6</f>
        <v>6</v>
      </c>
      <c r="AI16" s="34" t="n">
        <f aca="false">AI7-AI6</f>
        <v>6</v>
      </c>
      <c r="AJ16" s="34" t="n">
        <f aca="false">AJ7-AJ6</f>
        <v>6</v>
      </c>
      <c r="AK16" s="34" t="n">
        <f aca="false">AK7-AK6</f>
        <v>6</v>
      </c>
      <c r="AL16" s="34" t="n">
        <f aca="false">AL7-AL6</f>
        <v>6</v>
      </c>
      <c r="AM16" s="34" t="n">
        <f aca="false">AM7-AM6</f>
        <v>6</v>
      </c>
      <c r="AN16" s="34" t="n">
        <f aca="false">AN7-AN6</f>
        <v>6</v>
      </c>
      <c r="AO16" s="34" t="n">
        <f aca="false">AO7-AO6</f>
        <v>6</v>
      </c>
      <c r="AP16" s="34" t="n">
        <f aca="false">AP7-AP6</f>
        <v>6</v>
      </c>
      <c r="AQ16" s="34" t="n">
        <f aca="false">AQ7-AQ6</f>
        <v>6</v>
      </c>
      <c r="AR16" s="34" t="n">
        <f aca="false">AR7-AR6</f>
        <v>6</v>
      </c>
      <c r="AS16" s="34" t="n">
        <f aca="false">AS7-AS6</f>
        <v>6</v>
      </c>
      <c r="AT16" s="34" t="n">
        <f aca="false">AT7-AT6</f>
        <v>6</v>
      </c>
      <c r="AU16" s="34" t="n">
        <f aca="false">AU7-AU6</f>
        <v>6</v>
      </c>
      <c r="AV16" s="34" t="n">
        <f aca="false">AV7-AV6</f>
        <v>6</v>
      </c>
      <c r="AW16" s="34" t="n">
        <f aca="false">AW7-AW6</f>
        <v>6</v>
      </c>
      <c r="AX16" s="34" t="n">
        <f aca="false">AX7-AX6</f>
        <v>6</v>
      </c>
      <c r="AY16" s="34" t="n">
        <f aca="false">AY7-AY6</f>
        <v>6</v>
      </c>
      <c r="AZ16" s="34" t="n">
        <f aca="false">AZ7-AZ6</f>
        <v>6</v>
      </c>
    </row>
    <row r="17" customFormat="false" ht="15.75" hidden="false" customHeight="false" outlineLevel="0" collapsed="false">
      <c r="A17" s="224" t="s">
        <v>33</v>
      </c>
      <c r="B17" s="170" t="n">
        <f aca="false">(B16+B7)/2</f>
        <v>7</v>
      </c>
      <c r="C17" s="171" t="n">
        <f aca="false">(C16+C7)/2</f>
        <v>7</v>
      </c>
      <c r="D17" s="171" t="n">
        <f aca="false">(D16+D7)/2</f>
        <v>7</v>
      </c>
      <c r="E17" s="171" t="n">
        <f aca="false">(E16+E7)/2</f>
        <v>7</v>
      </c>
      <c r="F17" s="171" t="n">
        <f aca="false">(F16+F7)/2</f>
        <v>7</v>
      </c>
      <c r="G17" s="171" t="n">
        <f aca="false">(G16+G7)/2</f>
        <v>7</v>
      </c>
      <c r="H17" s="171" t="n">
        <f aca="false">(H16+H7)/2</f>
        <v>6.5</v>
      </c>
      <c r="I17" s="171" t="n">
        <f aca="false">(I16+I7)/2</f>
        <v>6.5</v>
      </c>
      <c r="J17" s="171" t="n">
        <f aca="false">(J16+J7)/2</f>
        <v>6.5</v>
      </c>
      <c r="K17" s="172" t="n">
        <f aca="false">(K16+K7)/2</f>
        <v>6.5</v>
      </c>
      <c r="L17" s="33" t="n">
        <f aca="false">(L16+L7)/2</f>
        <v>6.5</v>
      </c>
      <c r="M17" s="34" t="n">
        <f aca="false">(M16+M7)/2</f>
        <v>6.5</v>
      </c>
      <c r="N17" s="34" t="n">
        <f aca="false">(N16+N7)/2</f>
        <v>6.5</v>
      </c>
      <c r="O17" s="34" t="n">
        <f aca="false">(O16+O7)/2</f>
        <v>6.5</v>
      </c>
      <c r="P17" s="34" t="n">
        <f aca="false">(P16+P7)/2</f>
        <v>6.5</v>
      </c>
      <c r="Q17" s="34" t="n">
        <f aca="false">(Q16+Q7)/2</f>
        <v>6.5</v>
      </c>
      <c r="R17" s="34" t="n">
        <f aca="false">(R16+R7)/2</f>
        <v>6.5</v>
      </c>
      <c r="S17" s="34" t="n">
        <f aca="false">(S16+S7)/2</f>
        <v>6.5</v>
      </c>
      <c r="T17" s="34" t="n">
        <f aca="false">(T16+T7)/2</f>
        <v>6.5</v>
      </c>
      <c r="U17" s="34" t="n">
        <f aca="false">(U16+U7)/2</f>
        <v>6.5</v>
      </c>
      <c r="V17" s="34" t="n">
        <f aca="false">(V16+V7)/2</f>
        <v>6.5</v>
      </c>
      <c r="W17" s="34" t="n">
        <f aca="false">(W16+W7)/2</f>
        <v>6.5</v>
      </c>
      <c r="X17" s="34" t="n">
        <f aca="false">(X16+X7)/2</f>
        <v>6.5</v>
      </c>
      <c r="Y17" s="34" t="n">
        <f aca="false">(Y16+Y7)/2</f>
        <v>6.5</v>
      </c>
      <c r="Z17" s="34" t="n">
        <f aca="false">(Z16+Z7)/2</f>
        <v>6.5</v>
      </c>
      <c r="AA17" s="34" t="n">
        <f aca="false">(AA16+AA7)/2</f>
        <v>6.5</v>
      </c>
      <c r="AB17" s="34" t="n">
        <f aca="false">(AB16+AB7)/2</f>
        <v>6.5</v>
      </c>
      <c r="AC17" s="34" t="n">
        <f aca="false">(AC16+AC7)/2</f>
        <v>6.5</v>
      </c>
      <c r="AD17" s="34" t="n">
        <f aca="false">(AD16+AD7)/2</f>
        <v>6.5</v>
      </c>
      <c r="AE17" s="34" t="n">
        <f aca="false">(AE16+AE7)/2</f>
        <v>6.5</v>
      </c>
      <c r="AF17" s="34" t="n">
        <f aca="false">(AF16+AF7)/2</f>
        <v>6.5</v>
      </c>
      <c r="AG17" s="34" t="n">
        <f aca="false">(AG16+AG7)/2</f>
        <v>6.5</v>
      </c>
      <c r="AH17" s="34" t="n">
        <f aca="false">(AH16+AH7)/2</f>
        <v>6.5</v>
      </c>
      <c r="AI17" s="34" t="n">
        <f aca="false">(AI16+AI7)/2</f>
        <v>6.5</v>
      </c>
      <c r="AJ17" s="34" t="n">
        <f aca="false">(AJ16+AJ7)/2</f>
        <v>6.5</v>
      </c>
      <c r="AK17" s="34" t="n">
        <f aca="false">(AK16+AK7)/2</f>
        <v>6.5</v>
      </c>
      <c r="AL17" s="34" t="n">
        <f aca="false">(AL16+AL7)/2</f>
        <v>6.5</v>
      </c>
      <c r="AM17" s="34" t="n">
        <f aca="false">(AM16+AM7)/2</f>
        <v>6.5</v>
      </c>
      <c r="AN17" s="34" t="n">
        <f aca="false">(AN16+AN7)/2</f>
        <v>6.5</v>
      </c>
      <c r="AO17" s="34" t="n">
        <f aca="false">(AO16+AO7)/2</f>
        <v>6.5</v>
      </c>
      <c r="AP17" s="34" t="n">
        <f aca="false">(AP16+AP7)/2</f>
        <v>6.5</v>
      </c>
      <c r="AQ17" s="34" t="n">
        <f aca="false">(AQ16+AQ7)/2</f>
        <v>6.5</v>
      </c>
      <c r="AR17" s="34" t="n">
        <f aca="false">(AR16+AR7)/2</f>
        <v>6.5</v>
      </c>
      <c r="AS17" s="34" t="n">
        <f aca="false">(AS16+AS7)/2</f>
        <v>6.5</v>
      </c>
      <c r="AT17" s="34" t="n">
        <f aca="false">(AT16+AT7)/2</f>
        <v>6.5</v>
      </c>
      <c r="AU17" s="34" t="n">
        <f aca="false">(AU16+AU7)/2</f>
        <v>6.5</v>
      </c>
      <c r="AV17" s="34" t="n">
        <f aca="false">(AV16+AV7)/2</f>
        <v>6.5</v>
      </c>
      <c r="AW17" s="34" t="n">
        <f aca="false">(AW16+AW7)/2</f>
        <v>6.5</v>
      </c>
      <c r="AX17" s="34" t="n">
        <f aca="false">(AX16+AX7)/2</f>
        <v>6.5</v>
      </c>
      <c r="AY17" s="34" t="n">
        <f aca="false">(AY16+AY7)/2</f>
        <v>6.5</v>
      </c>
      <c r="AZ17" s="34" t="n">
        <f aca="false">(AZ16+AZ7)/2</f>
        <v>6.5</v>
      </c>
    </row>
    <row r="40" customFormat="false" ht="15" hidden="false" customHeight="false" outlineLevel="0" collapsed="false">
      <c r="D40" s="72"/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Y3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M40" activeCellId="0" sqref="M4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9.57"/>
  </cols>
  <sheetData>
    <row r="1" customFormat="false" ht="16.5" hidden="false" customHeight="false" outlineLevel="0" collapsed="false">
      <c r="A1" s="1" t="s">
        <v>58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228"/>
      <c r="B2" s="3" t="n">
        <f aca="false">SUM(B3)</f>
        <v>200</v>
      </c>
      <c r="C2" s="4" t="n">
        <f aca="false">SUM(B2,B3)</f>
        <v>400</v>
      </c>
      <c r="D2" s="4" t="n">
        <f aca="false">SUM(C2,C3)</f>
        <v>600</v>
      </c>
      <c r="E2" s="4" t="n">
        <f aca="false">SUM(D2,D3)</f>
        <v>800</v>
      </c>
      <c r="F2" s="4" t="n">
        <f aca="false">SUM(E2,E3)</f>
        <v>1000</v>
      </c>
      <c r="G2" s="4" t="n">
        <f aca="false">SUM(F2,F3)</f>
        <v>1200</v>
      </c>
      <c r="H2" s="4" t="n">
        <f aca="false">SUM(G2,G3)</f>
        <v>1400</v>
      </c>
      <c r="I2" s="4" t="n">
        <f aca="false">SUM(H2,H3)</f>
        <v>1600</v>
      </c>
      <c r="J2" s="4" t="n">
        <f aca="false">SUM(I2,I3)</f>
        <v>1800</v>
      </c>
      <c r="K2" s="5" t="n">
        <f aca="false">SUM(J2,J3)</f>
        <v>2000</v>
      </c>
      <c r="L2" s="6" t="n">
        <f aca="false">SUM(K2,K3)</f>
        <v>2200</v>
      </c>
      <c r="M2" s="7" t="n">
        <f aca="false">SUM(L2,L3)</f>
        <v>2400</v>
      </c>
      <c r="N2" s="7" t="n">
        <f aca="false">SUM(M2,M3)</f>
        <v>2600</v>
      </c>
      <c r="O2" s="7" t="n">
        <f aca="false">SUM(N2,N3)</f>
        <v>2800</v>
      </c>
      <c r="P2" s="7" t="n">
        <f aca="false">SUM(O2,O3)</f>
        <v>3000</v>
      </c>
      <c r="Q2" s="7" t="n">
        <f aca="false">SUM(P2,P3)</f>
        <v>3200</v>
      </c>
      <c r="R2" s="7" t="n">
        <f aca="false">SUM(Q2,Q3)</f>
        <v>3400</v>
      </c>
      <c r="S2" s="7" t="n">
        <f aca="false">SUM(R2,R3)</f>
        <v>3600</v>
      </c>
      <c r="T2" s="7" t="n">
        <f aca="false">SUM(S2,S3)</f>
        <v>3800</v>
      </c>
      <c r="U2" s="7" t="n">
        <f aca="false">SUM(T2,T3)</f>
        <v>4000</v>
      </c>
      <c r="V2" s="7" t="n">
        <f aca="false">SUM(U2,U3)</f>
        <v>4200</v>
      </c>
      <c r="W2" s="7" t="n">
        <f aca="false">SUM(V2,V3)</f>
        <v>4400</v>
      </c>
      <c r="X2" s="7" t="n">
        <f aca="false">SUM(W2,W3)</f>
        <v>4600</v>
      </c>
      <c r="Y2" s="7" t="n">
        <f aca="false">SUM(X2,X3)</f>
        <v>4800</v>
      </c>
      <c r="Z2" s="7" t="n">
        <f aca="false">SUM(Y2,Y3)</f>
        <v>5000</v>
      </c>
      <c r="AA2" s="7" t="n">
        <f aca="false">SUM(Z2,Z3)</f>
        <v>5200</v>
      </c>
      <c r="AB2" s="7" t="n">
        <f aca="false">SUM(AA2,AA3)</f>
        <v>5400</v>
      </c>
      <c r="AC2" s="7" t="n">
        <f aca="false">SUM(AB2,AB3)</f>
        <v>5600</v>
      </c>
      <c r="AD2" s="7" t="n">
        <f aca="false">SUM(AC2,AC3)</f>
        <v>5800</v>
      </c>
      <c r="AE2" s="7" t="n">
        <f aca="false">SUM(AD2,AD3)</f>
        <v>6000</v>
      </c>
      <c r="AF2" s="7" t="n">
        <f aca="false">SUM(AE2,AE3)</f>
        <v>6200</v>
      </c>
      <c r="AG2" s="7" t="n">
        <f aca="false">SUM(AF2,AF3)</f>
        <v>6400</v>
      </c>
      <c r="AH2" s="7" t="n">
        <f aca="false">SUM(AG2,AG3)</f>
        <v>6600</v>
      </c>
      <c r="AI2" s="7" t="n">
        <f aca="false">SUM(AH2,AH3)</f>
        <v>6800</v>
      </c>
      <c r="AJ2" s="7" t="n">
        <f aca="false">SUM(AI2,AI3)</f>
        <v>7000</v>
      </c>
      <c r="AK2" s="7" t="n">
        <f aca="false">SUM(AJ2,AJ3)</f>
        <v>7200</v>
      </c>
      <c r="AL2" s="7" t="n">
        <f aca="false">SUM(AK2,AK3)</f>
        <v>7400</v>
      </c>
      <c r="AM2" s="7" t="n">
        <f aca="false">SUM(AL2,AL3)</f>
        <v>7600</v>
      </c>
      <c r="AN2" s="7" t="n">
        <f aca="false">SUM(AM2,AM3)</f>
        <v>7800</v>
      </c>
      <c r="AO2" s="7" t="n">
        <f aca="false">SUM(AN2,AN3)</f>
        <v>8000</v>
      </c>
      <c r="AP2" s="7" t="n">
        <f aca="false">SUM(AO2,AO3)</f>
        <v>8200</v>
      </c>
      <c r="AQ2" s="7" t="n">
        <f aca="false">SUM(AP2,AP3)</f>
        <v>8400</v>
      </c>
      <c r="AR2" s="7" t="n">
        <f aca="false">SUM(AQ2,AQ3)</f>
        <v>8600</v>
      </c>
      <c r="AS2" s="7" t="n">
        <f aca="false">SUM(AR2,AR3)</f>
        <v>8800</v>
      </c>
      <c r="AT2" s="7" t="n">
        <f aca="false">SUM(AS2,AS3)</f>
        <v>9000</v>
      </c>
      <c r="AU2" s="7" t="n">
        <f aca="false">SUM(AT2,AT3)</f>
        <v>9200</v>
      </c>
      <c r="AV2" s="7" t="n">
        <f aca="false">SUM(AU2,AU3)</f>
        <v>9400</v>
      </c>
      <c r="AW2" s="7" t="n">
        <f aca="false">SUM(AV2,AV3)</f>
        <v>9600</v>
      </c>
      <c r="AX2" s="7" t="n">
        <f aca="false">SUM(AW2,AW3)</f>
        <v>9800</v>
      </c>
      <c r="AY2" s="7" t="n">
        <f aca="false">SUM(AX2,AX3)</f>
        <v>10000</v>
      </c>
      <c r="AZ2" s="7" t="n">
        <f aca="false">SUM(AY2,AY3)</f>
        <v>10200</v>
      </c>
    </row>
    <row r="3" customFormat="false" ht="21" hidden="false" customHeight="false" outlineLevel="0" collapsed="false">
      <c r="A3" s="184" t="s">
        <v>59</v>
      </c>
      <c r="B3" s="9" t="n">
        <v>200</v>
      </c>
      <c r="C3" s="10" t="n">
        <v>200</v>
      </c>
      <c r="D3" s="10" t="n">
        <v>200</v>
      </c>
      <c r="E3" s="10" t="n">
        <v>200</v>
      </c>
      <c r="F3" s="10" t="n">
        <v>200</v>
      </c>
      <c r="G3" s="10" t="n">
        <v>200</v>
      </c>
      <c r="H3" s="10" t="n">
        <v>200</v>
      </c>
      <c r="I3" s="10" t="n">
        <v>200</v>
      </c>
      <c r="J3" s="10" t="n">
        <v>200</v>
      </c>
      <c r="K3" s="11" t="n">
        <v>200</v>
      </c>
      <c r="L3" s="12" t="n">
        <v>200</v>
      </c>
      <c r="M3" s="78" t="n">
        <v>200</v>
      </c>
      <c r="N3" s="78" t="n">
        <v>200</v>
      </c>
      <c r="O3" s="78" t="n">
        <v>200</v>
      </c>
      <c r="P3" s="78" t="n">
        <v>200</v>
      </c>
      <c r="Q3" s="78" t="n">
        <v>200</v>
      </c>
      <c r="R3" s="78" t="n">
        <v>200</v>
      </c>
      <c r="S3" s="78" t="n">
        <v>200</v>
      </c>
      <c r="T3" s="78" t="n">
        <v>200</v>
      </c>
      <c r="U3" s="78" t="n">
        <v>200</v>
      </c>
      <c r="V3" s="78" t="n">
        <v>200</v>
      </c>
      <c r="W3" s="78" t="n">
        <v>200</v>
      </c>
      <c r="X3" s="78" t="n">
        <v>200</v>
      </c>
      <c r="Y3" s="78" t="n">
        <v>200</v>
      </c>
      <c r="Z3" s="78" t="n">
        <v>200</v>
      </c>
      <c r="AA3" s="78" t="n">
        <v>200</v>
      </c>
      <c r="AB3" s="78" t="n">
        <v>200</v>
      </c>
      <c r="AC3" s="78" t="n">
        <v>200</v>
      </c>
      <c r="AD3" s="78" t="n">
        <v>200</v>
      </c>
      <c r="AE3" s="78" t="n">
        <v>200</v>
      </c>
      <c r="AF3" s="78" t="n">
        <v>200</v>
      </c>
      <c r="AG3" s="78" t="n">
        <v>200</v>
      </c>
      <c r="AH3" s="78" t="n">
        <v>200</v>
      </c>
      <c r="AI3" s="78" t="n">
        <v>200</v>
      </c>
      <c r="AJ3" s="78" t="n">
        <v>200</v>
      </c>
      <c r="AK3" s="78" t="n">
        <v>200</v>
      </c>
      <c r="AL3" s="78" t="n">
        <v>200</v>
      </c>
      <c r="AM3" s="78" t="n">
        <v>200</v>
      </c>
      <c r="AN3" s="78" t="n">
        <v>200</v>
      </c>
      <c r="AO3" s="78" t="n">
        <v>200</v>
      </c>
      <c r="AP3" s="78" t="n">
        <v>200</v>
      </c>
      <c r="AQ3" s="78" t="n">
        <v>200</v>
      </c>
      <c r="AR3" s="78" t="n">
        <v>200</v>
      </c>
      <c r="AS3" s="78" t="n">
        <v>200</v>
      </c>
      <c r="AT3" s="78" t="n">
        <v>200</v>
      </c>
      <c r="AU3" s="78" t="n">
        <v>200</v>
      </c>
      <c r="AV3" s="78" t="n">
        <v>200</v>
      </c>
      <c r="AW3" s="78" t="n">
        <v>200</v>
      </c>
      <c r="AX3" s="78" t="n">
        <v>200</v>
      </c>
      <c r="AY3" s="78" t="n">
        <v>200</v>
      </c>
      <c r="AZ3" s="78" t="n">
        <v>200</v>
      </c>
    </row>
    <row r="4" customFormat="false" ht="21" hidden="false" customHeight="false" outlineLevel="0" collapsed="false">
      <c r="A4" s="85" t="s">
        <v>2</v>
      </c>
      <c r="B4" s="141" t="n">
        <v>1</v>
      </c>
      <c r="C4" s="142" t="n">
        <v>2</v>
      </c>
      <c r="D4" s="142" t="n">
        <v>3</v>
      </c>
      <c r="E4" s="142" t="n">
        <v>4</v>
      </c>
      <c r="F4" s="142" t="n">
        <v>5</v>
      </c>
      <c r="G4" s="142" t="n">
        <v>6</v>
      </c>
      <c r="H4" s="142" t="n">
        <v>7</v>
      </c>
      <c r="I4" s="142" t="n">
        <v>8</v>
      </c>
      <c r="J4" s="142" t="n">
        <v>9</v>
      </c>
      <c r="K4" s="190" t="n">
        <v>10</v>
      </c>
      <c r="L4" s="12" t="n">
        <v>11</v>
      </c>
      <c r="M4" s="13" t="n">
        <v>12</v>
      </c>
      <c r="N4" s="13" t="n">
        <v>13</v>
      </c>
      <c r="O4" s="13" t="n">
        <v>14</v>
      </c>
      <c r="P4" s="13" t="n">
        <v>15</v>
      </c>
      <c r="Q4" s="13" t="n">
        <v>16</v>
      </c>
      <c r="R4" s="13" t="n">
        <v>17</v>
      </c>
      <c r="S4" s="13" t="n">
        <v>18</v>
      </c>
      <c r="T4" s="13" t="n">
        <v>19</v>
      </c>
      <c r="U4" s="13" t="n">
        <v>20</v>
      </c>
      <c r="V4" s="13" t="n">
        <v>21</v>
      </c>
      <c r="W4" s="13" t="n">
        <v>22</v>
      </c>
      <c r="X4" s="13" t="n">
        <v>23</v>
      </c>
      <c r="Y4" s="13" t="n">
        <v>24</v>
      </c>
      <c r="Z4" s="13" t="n">
        <v>25</v>
      </c>
      <c r="AA4" s="13" t="n">
        <v>26</v>
      </c>
      <c r="AB4" s="13" t="n">
        <v>27</v>
      </c>
      <c r="AC4" s="13" t="n">
        <v>28</v>
      </c>
      <c r="AD4" s="13" t="n">
        <v>29</v>
      </c>
      <c r="AE4" s="13" t="n">
        <v>30</v>
      </c>
      <c r="AF4" s="13" t="n">
        <v>31</v>
      </c>
      <c r="AG4" s="13" t="n">
        <v>32</v>
      </c>
      <c r="AH4" s="13" t="n">
        <v>33</v>
      </c>
      <c r="AI4" s="13" t="n">
        <v>34</v>
      </c>
      <c r="AJ4" s="13" t="n">
        <v>35</v>
      </c>
      <c r="AK4" s="13" t="n">
        <v>36</v>
      </c>
      <c r="AL4" s="13" t="n">
        <v>37</v>
      </c>
      <c r="AM4" s="13" t="n">
        <v>38</v>
      </c>
      <c r="AN4" s="13" t="n">
        <v>39</v>
      </c>
      <c r="AO4" s="13" t="n">
        <v>40</v>
      </c>
      <c r="AP4" s="13" t="n">
        <v>41</v>
      </c>
      <c r="AQ4" s="13" t="n">
        <v>42</v>
      </c>
      <c r="AR4" s="13" t="n">
        <v>43</v>
      </c>
      <c r="AS4" s="13" t="n">
        <v>44</v>
      </c>
      <c r="AT4" s="13" t="n">
        <v>45</v>
      </c>
      <c r="AU4" s="13" t="n">
        <v>46</v>
      </c>
      <c r="AV4" s="13" t="n">
        <v>47</v>
      </c>
      <c r="AW4" s="13" t="n">
        <v>48</v>
      </c>
      <c r="AX4" s="13" t="n">
        <v>49</v>
      </c>
      <c r="AY4" s="13" t="n">
        <v>50</v>
      </c>
      <c r="AZ4" s="13" t="n">
        <v>51</v>
      </c>
    </row>
    <row r="5" customFormat="false" ht="17.25" hidden="false" customHeight="true" outlineLevel="0" collapsed="false">
      <c r="A5" s="165" t="s">
        <v>3</v>
      </c>
      <c r="B5" s="29"/>
      <c r="C5" s="31" t="n">
        <v>1</v>
      </c>
      <c r="D5" s="31"/>
      <c r="E5" s="31" t="n">
        <v>1</v>
      </c>
      <c r="F5" s="31"/>
      <c r="G5" s="31"/>
      <c r="H5" s="31" t="n">
        <v>1</v>
      </c>
      <c r="I5" s="31"/>
      <c r="J5" s="31" t="n">
        <v>0</v>
      </c>
      <c r="K5" s="32" t="n">
        <v>1</v>
      </c>
      <c r="L5" s="108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</row>
    <row r="6" customFormat="false" ht="17.25" hidden="false" customHeight="true" outlineLevel="0" collapsed="false">
      <c r="A6" s="165" t="s">
        <v>4</v>
      </c>
      <c r="B6" s="29" t="n">
        <f aca="false">SUM(B5)</f>
        <v>0</v>
      </c>
      <c r="C6" s="31" t="n">
        <f aca="false">SUM(B6,C5)</f>
        <v>1</v>
      </c>
      <c r="D6" s="31" t="n">
        <f aca="false">SUM(C6,D5)</f>
        <v>1</v>
      </c>
      <c r="E6" s="31" t="n">
        <f aca="false">SUM(D6,E5)</f>
        <v>2</v>
      </c>
      <c r="F6" s="31" t="n">
        <f aca="false">SUM(E6,F5)</f>
        <v>2</v>
      </c>
      <c r="G6" s="31" t="n">
        <f aca="false">SUM(F6,G5)</f>
        <v>2</v>
      </c>
      <c r="H6" s="31" t="n">
        <f aca="false">SUM(G6,H5)</f>
        <v>3</v>
      </c>
      <c r="I6" s="31" t="n">
        <f aca="false">SUM(H6,I5)</f>
        <v>3</v>
      </c>
      <c r="J6" s="31" t="n">
        <f aca="false">SUM(I6,J5)</f>
        <v>3</v>
      </c>
      <c r="K6" s="32" t="n">
        <f aca="false">SUM(J6,K5)</f>
        <v>4</v>
      </c>
      <c r="L6" s="108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</row>
    <row r="7" customFormat="false" ht="19.5" hidden="false" customHeight="true" outlineLevel="0" collapsed="false">
      <c r="A7" s="184" t="s">
        <v>5</v>
      </c>
      <c r="B7" s="36" t="n">
        <v>7</v>
      </c>
      <c r="C7" s="38" t="n">
        <v>7</v>
      </c>
      <c r="D7" s="38" t="n">
        <v>7</v>
      </c>
      <c r="E7" s="38" t="n">
        <f aca="false">SUM(D7)</f>
        <v>7</v>
      </c>
      <c r="F7" s="38" t="n">
        <f aca="false">SUM(E7)</f>
        <v>7</v>
      </c>
      <c r="G7" s="38" t="n">
        <f aca="false">SUM(F7)</f>
        <v>7</v>
      </c>
      <c r="H7" s="38" t="n">
        <f aca="false">SUM(G7)</f>
        <v>7</v>
      </c>
      <c r="I7" s="38" t="n">
        <f aca="false">SUM(H7)</f>
        <v>7</v>
      </c>
      <c r="J7" s="38" t="n">
        <f aca="false">SUM(I7)</f>
        <v>7</v>
      </c>
      <c r="K7" s="39" t="n">
        <f aca="false">SUM(J7)</f>
        <v>7</v>
      </c>
      <c r="L7" s="92" t="n">
        <v>7</v>
      </c>
      <c r="M7" s="92" t="n">
        <v>7</v>
      </c>
      <c r="N7" s="92" t="n">
        <v>7</v>
      </c>
      <c r="O7" s="92" t="n">
        <v>7</v>
      </c>
      <c r="P7" s="92" t="n">
        <v>7</v>
      </c>
      <c r="Q7" s="92" t="n">
        <v>7</v>
      </c>
      <c r="R7" s="92" t="n">
        <v>7</v>
      </c>
      <c r="S7" s="92" t="n">
        <v>7</v>
      </c>
      <c r="T7" s="92" t="n">
        <v>7</v>
      </c>
      <c r="U7" s="92" t="n">
        <v>7</v>
      </c>
      <c r="V7" s="92" t="n">
        <v>7</v>
      </c>
      <c r="W7" s="92" t="n">
        <v>7</v>
      </c>
      <c r="X7" s="92" t="n">
        <v>7</v>
      </c>
      <c r="Y7" s="92" t="n">
        <v>7</v>
      </c>
      <c r="Z7" s="92" t="n">
        <v>7</v>
      </c>
      <c r="AA7" s="92" t="n">
        <v>7</v>
      </c>
      <c r="AB7" s="92" t="n">
        <v>7</v>
      </c>
      <c r="AC7" s="92" t="n">
        <v>7</v>
      </c>
      <c r="AD7" s="92" t="n">
        <v>7</v>
      </c>
      <c r="AE7" s="92" t="n">
        <v>7</v>
      </c>
      <c r="AF7" s="92" t="n">
        <v>7</v>
      </c>
      <c r="AG7" s="92" t="n">
        <v>7</v>
      </c>
      <c r="AH7" s="92" t="n">
        <v>7</v>
      </c>
      <c r="AI7" s="92" t="n">
        <v>7</v>
      </c>
      <c r="AJ7" s="92" t="n">
        <v>7</v>
      </c>
      <c r="AK7" s="92" t="n">
        <v>7</v>
      </c>
      <c r="AL7" s="92" t="n">
        <v>7</v>
      </c>
      <c r="AM7" s="92" t="n">
        <v>7</v>
      </c>
      <c r="AN7" s="92" t="n">
        <v>7</v>
      </c>
      <c r="AO7" s="92" t="n">
        <v>7</v>
      </c>
      <c r="AP7" s="92" t="n">
        <v>7</v>
      </c>
      <c r="AQ7" s="92" t="n">
        <v>7</v>
      </c>
      <c r="AR7" s="92" t="n">
        <v>7</v>
      </c>
      <c r="AS7" s="92" t="n">
        <v>7</v>
      </c>
      <c r="AT7" s="92" t="n">
        <v>7</v>
      </c>
      <c r="AU7" s="92" t="n">
        <v>7</v>
      </c>
      <c r="AV7" s="92" t="n">
        <v>7</v>
      </c>
      <c r="AW7" s="92" t="n">
        <v>7</v>
      </c>
      <c r="AX7" s="92" t="n">
        <v>7</v>
      </c>
      <c r="AY7" s="92" t="n">
        <v>7</v>
      </c>
      <c r="AZ7" s="92" t="n">
        <v>7</v>
      </c>
    </row>
    <row r="8" customFormat="false" ht="23.25" hidden="false" customHeight="true" outlineLevel="0" collapsed="false">
      <c r="A8" s="177" t="s">
        <v>42</v>
      </c>
      <c r="B8" s="41" t="n">
        <f aca="false">B5/B3</f>
        <v>0</v>
      </c>
      <c r="C8" s="42" t="n">
        <f aca="false">C5/C3</f>
        <v>0.005</v>
      </c>
      <c r="D8" s="42" t="n">
        <f aca="false">D5/D3</f>
        <v>0</v>
      </c>
      <c r="E8" s="42" t="n">
        <f aca="false">E5/E3</f>
        <v>0.005</v>
      </c>
      <c r="F8" s="42" t="n">
        <f aca="false">F5/F3</f>
        <v>0</v>
      </c>
      <c r="G8" s="42" t="n">
        <f aca="false">G5/G3</f>
        <v>0</v>
      </c>
      <c r="H8" s="42" t="n">
        <f aca="false">H5/H3</f>
        <v>0.005</v>
      </c>
      <c r="I8" s="42" t="n">
        <f aca="false">I5/I3</f>
        <v>0</v>
      </c>
      <c r="J8" s="42" t="n">
        <f aca="false">J5/J3</f>
        <v>0</v>
      </c>
      <c r="K8" s="43" t="n">
        <f aca="false">K5/K3</f>
        <v>0.005</v>
      </c>
      <c r="L8" s="108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</row>
    <row r="9" customFormat="false" ht="23.25" hidden="false" customHeight="true" outlineLevel="0" collapsed="false">
      <c r="A9" s="54"/>
      <c r="B9" s="49" t="n">
        <v>3.77</v>
      </c>
      <c r="C9" s="50" t="n">
        <v>2.73</v>
      </c>
      <c r="D9" s="50" t="n">
        <v>3.77</v>
      </c>
      <c r="E9" s="50" t="n">
        <v>9.5</v>
      </c>
      <c r="F9" s="50" t="n">
        <v>2.3</v>
      </c>
      <c r="G9" s="50" t="n">
        <v>9.5</v>
      </c>
      <c r="H9" s="50" t="n">
        <v>2.3</v>
      </c>
      <c r="I9" s="50" t="n">
        <v>2.3</v>
      </c>
      <c r="J9" s="50" t="n">
        <v>9.5</v>
      </c>
      <c r="K9" s="51" t="n">
        <v>9.5</v>
      </c>
      <c r="L9" s="108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customFormat="false" ht="26.25" hidden="false" customHeight="true" outlineLevel="0" collapsed="false">
      <c r="A10" s="54"/>
      <c r="B10" s="49" t="n">
        <v>0.38</v>
      </c>
      <c r="C10" s="50" t="n">
        <v>0.45</v>
      </c>
      <c r="D10" s="50" t="n">
        <v>0.38</v>
      </c>
      <c r="E10" s="50" t="n">
        <v>0.26</v>
      </c>
      <c r="F10" s="50" t="n">
        <v>2.3</v>
      </c>
      <c r="G10" s="50" t="n">
        <v>0.26</v>
      </c>
      <c r="H10" s="50" t="n">
        <v>2.3</v>
      </c>
      <c r="I10" s="50" t="n">
        <v>2.3</v>
      </c>
      <c r="J10" s="50" t="n">
        <v>0.26</v>
      </c>
      <c r="K10" s="51" t="n">
        <v>0.26</v>
      </c>
      <c r="L10" s="108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customFormat="false" ht="21.75" hidden="false" customHeight="true" outlineLevel="0" collapsed="false">
      <c r="A11" s="229"/>
      <c r="B11" s="49" t="n">
        <f aca="false">(B6/B2)</f>
        <v>0</v>
      </c>
      <c r="C11" s="55" t="n">
        <f aca="false">(C6/C2)</f>
        <v>0.0025</v>
      </c>
      <c r="D11" s="55" t="n">
        <f aca="false">(D6/D2)</f>
        <v>0.00166666666666667</v>
      </c>
      <c r="E11" s="55" t="n">
        <f aca="false">(E6/E2)</f>
        <v>0.0025</v>
      </c>
      <c r="F11" s="55" t="n">
        <f aca="false">(F6/F2)</f>
        <v>0.002</v>
      </c>
      <c r="G11" s="55" t="n">
        <f aca="false">(G6/G2)</f>
        <v>0.00166666666666667</v>
      </c>
      <c r="H11" s="55" t="n">
        <f aca="false">(H6/H2)</f>
        <v>0.00214285714285714</v>
      </c>
      <c r="I11" s="55" t="n">
        <f aca="false">(I6/I2)</f>
        <v>0.001875</v>
      </c>
      <c r="J11" s="55" t="n">
        <f aca="false">(J6/J2)</f>
        <v>0.00166666666666667</v>
      </c>
      <c r="K11" s="58" t="n">
        <f aca="false">(K6/K2)</f>
        <v>0.002</v>
      </c>
      <c r="L11" s="108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</row>
    <row r="12" customFormat="false" ht="23.25" hidden="false" customHeight="true" outlineLevel="0" collapsed="false">
      <c r="A12" s="60" t="s">
        <v>11</v>
      </c>
      <c r="B12" s="49" t="n">
        <f aca="false">(B11/B9)</f>
        <v>0</v>
      </c>
      <c r="C12" s="50" t="n">
        <f aca="false">(C11/C9)</f>
        <v>0.000915750915750916</v>
      </c>
      <c r="D12" s="50" t="n">
        <f aca="false">(D11/D9)</f>
        <v>0.000442086648983201</v>
      </c>
      <c r="E12" s="50" t="n">
        <f aca="false">(E11/E9)</f>
        <v>0.000263157894736842</v>
      </c>
      <c r="F12" s="50" t="n">
        <f aca="false">(F11/F9)</f>
        <v>0.000869565217391304</v>
      </c>
      <c r="G12" s="50" t="n">
        <f aca="false">(G11/G9)</f>
        <v>0.000175438596491228</v>
      </c>
      <c r="H12" s="50" t="n">
        <f aca="false">(H11/H9)</f>
        <v>0.000931677018633541</v>
      </c>
      <c r="I12" s="50" t="n">
        <f aca="false">(I11/I9)</f>
        <v>0.000815217391304348</v>
      </c>
      <c r="J12" s="50" t="n">
        <f aca="false">(J11/J9)</f>
        <v>0.000175438596491228</v>
      </c>
      <c r="K12" s="51" t="n">
        <f aca="false">(K11/K9)</f>
        <v>0.000210526315789474</v>
      </c>
      <c r="L12" s="108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customFormat="false" ht="20.25" hidden="false" customHeight="true" outlineLevel="0" collapsed="false">
      <c r="A13" s="60" t="s">
        <v>12</v>
      </c>
      <c r="B13" s="62" t="n">
        <f aca="false">(B11/B10)</f>
        <v>0</v>
      </c>
      <c r="C13" s="62" t="n">
        <f aca="false">(C11/C10)</f>
        <v>0.00555555555555556</v>
      </c>
      <c r="D13" s="62" t="n">
        <f aca="false">(D11/D10)</f>
        <v>0.0043859649122807</v>
      </c>
      <c r="E13" s="62" t="n">
        <f aca="false">(E11/E10)</f>
        <v>0.00961538461538462</v>
      </c>
      <c r="F13" s="62" t="n">
        <f aca="false">(F11/F10)</f>
        <v>0.000869565217391304</v>
      </c>
      <c r="G13" s="62" t="n">
        <f aca="false">(G11/G10)</f>
        <v>0.00641025641025641</v>
      </c>
      <c r="H13" s="62" t="n">
        <f aca="false">(H11/H10)</f>
        <v>0.000931677018633541</v>
      </c>
      <c r="I13" s="62" t="n">
        <f aca="false">(I11/I10)</f>
        <v>0.000815217391304348</v>
      </c>
      <c r="J13" s="62" t="n">
        <f aca="false">(J11/J10)</f>
        <v>0.00641025641025641</v>
      </c>
      <c r="K13" s="62" t="n">
        <f aca="false">(K11/K10)</f>
        <v>0.00769230769230769</v>
      </c>
      <c r="L13" s="108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customFormat="false" ht="26.25" hidden="false" customHeight="true" outlineLevel="0" collapsed="false">
      <c r="A14" s="60" t="s">
        <v>31</v>
      </c>
      <c r="B14" s="49" t="n">
        <v>0.005</v>
      </c>
      <c r="C14" s="50" t="n">
        <v>0.005</v>
      </c>
      <c r="D14" s="50" t="n">
        <v>0.005</v>
      </c>
      <c r="E14" s="50" t="n">
        <v>0.005</v>
      </c>
      <c r="F14" s="50" t="n">
        <v>0.005</v>
      </c>
      <c r="G14" s="50" t="n">
        <v>0.005</v>
      </c>
      <c r="H14" s="50" t="n">
        <v>0.005</v>
      </c>
      <c r="I14" s="50" t="n">
        <v>0.005</v>
      </c>
      <c r="J14" s="50" t="n">
        <v>0.005</v>
      </c>
      <c r="K14" s="51" t="n">
        <v>0.005</v>
      </c>
      <c r="L14" s="155" t="n">
        <v>0.005</v>
      </c>
      <c r="M14" s="59" t="n">
        <v>0.005</v>
      </c>
      <c r="N14" s="59" t="n">
        <v>0.005</v>
      </c>
      <c r="O14" s="59" t="n">
        <v>0.005</v>
      </c>
      <c r="P14" s="59" t="n">
        <v>0.005</v>
      </c>
      <c r="Q14" s="59" t="n">
        <v>0.005</v>
      </c>
      <c r="R14" s="59" t="n">
        <v>0.005</v>
      </c>
      <c r="S14" s="59" t="n">
        <v>0.005</v>
      </c>
      <c r="T14" s="59" t="n">
        <v>0.005</v>
      </c>
      <c r="U14" s="59" t="n">
        <v>0.005</v>
      </c>
      <c r="V14" s="59" t="n">
        <v>0.005</v>
      </c>
      <c r="W14" s="59" t="n">
        <v>0.005</v>
      </c>
      <c r="X14" s="59" t="n">
        <v>0.005</v>
      </c>
      <c r="Y14" s="59" t="n">
        <v>0.005</v>
      </c>
      <c r="Z14" s="59" t="n">
        <v>0.005</v>
      </c>
      <c r="AA14" s="59" t="n">
        <v>0.005</v>
      </c>
      <c r="AB14" s="59" t="n">
        <v>0.005</v>
      </c>
      <c r="AC14" s="59" t="n">
        <v>0.005</v>
      </c>
      <c r="AD14" s="59" t="n">
        <v>0.005</v>
      </c>
      <c r="AE14" s="59" t="n">
        <v>0.005</v>
      </c>
      <c r="AF14" s="59" t="n">
        <v>0.005</v>
      </c>
      <c r="AG14" s="59" t="n">
        <v>0.005</v>
      </c>
      <c r="AH14" s="59" t="n">
        <v>0.005</v>
      </c>
      <c r="AI14" s="59" t="n">
        <v>0.005</v>
      </c>
      <c r="AJ14" s="59" t="n">
        <v>0.005</v>
      </c>
      <c r="AK14" s="59" t="n">
        <v>0.005</v>
      </c>
      <c r="AL14" s="59" t="n">
        <v>0.005</v>
      </c>
      <c r="AM14" s="59" t="n">
        <v>0.005</v>
      </c>
      <c r="AN14" s="59" t="n">
        <v>0.005</v>
      </c>
      <c r="AO14" s="59" t="n">
        <v>0.005</v>
      </c>
      <c r="AP14" s="59" t="n">
        <v>0.005</v>
      </c>
      <c r="AQ14" s="59" t="n">
        <v>0.005</v>
      </c>
      <c r="AR14" s="59" t="n">
        <v>0.005</v>
      </c>
      <c r="AS14" s="59" t="n">
        <v>0.005</v>
      </c>
      <c r="AT14" s="59" t="n">
        <v>0.005</v>
      </c>
      <c r="AU14" s="59" t="n">
        <v>0.005</v>
      </c>
      <c r="AV14" s="59" t="n">
        <v>0.005</v>
      </c>
      <c r="AW14" s="59" t="n">
        <v>0.005</v>
      </c>
      <c r="AX14" s="59" t="n">
        <v>0.005</v>
      </c>
      <c r="AY14" s="59" t="n">
        <v>0.005</v>
      </c>
      <c r="AZ14" s="107" t="n">
        <v>0.005</v>
      </c>
      <c r="BA14" s="56" t="n">
        <v>0.005</v>
      </c>
      <c r="BB14" s="59" t="n">
        <v>0.005</v>
      </c>
      <c r="BC14" s="59" t="n">
        <v>0.005</v>
      </c>
      <c r="BD14" s="59" t="n">
        <v>0.005</v>
      </c>
      <c r="BE14" s="168" t="n">
        <v>0.005</v>
      </c>
      <c r="BF14" s="168" t="n">
        <v>0.005</v>
      </c>
      <c r="BG14" s="168" t="n">
        <v>0.005</v>
      </c>
      <c r="BH14" s="168" t="n">
        <v>0.005</v>
      </c>
      <c r="BI14" s="168" t="n">
        <v>0.005</v>
      </c>
      <c r="BJ14" s="168" t="n">
        <v>0.005</v>
      </c>
      <c r="BK14" s="168" t="n">
        <v>0.005</v>
      </c>
      <c r="BL14" s="168" t="n">
        <v>0.005</v>
      </c>
      <c r="BM14" s="168" t="n">
        <v>0.005</v>
      </c>
      <c r="BN14" s="168" t="n">
        <v>0.005</v>
      </c>
      <c r="BO14" s="168" t="n">
        <v>0.005</v>
      </c>
      <c r="BP14" s="168" t="n">
        <v>0.005</v>
      </c>
      <c r="BQ14" s="168" t="n">
        <v>0.005</v>
      </c>
      <c r="BR14" s="168" t="n">
        <v>0.005</v>
      </c>
      <c r="BS14" s="168" t="n">
        <v>0.005</v>
      </c>
      <c r="BT14" s="168" t="n">
        <v>0.005</v>
      </c>
      <c r="BU14" s="168" t="n">
        <v>0.005</v>
      </c>
      <c r="BV14" s="168" t="n">
        <v>0.005</v>
      </c>
      <c r="BW14" s="168" t="n">
        <v>0.005</v>
      </c>
      <c r="BX14" s="168" t="n">
        <v>0.005</v>
      </c>
      <c r="BY14" s="168" t="n">
        <v>0.005</v>
      </c>
    </row>
    <row r="15" customFormat="false" ht="21" hidden="false" customHeight="false" outlineLevel="0" collapsed="false">
      <c r="A15" s="100" t="s">
        <v>20</v>
      </c>
      <c r="B15" s="151" t="n">
        <f aca="false">B16/B7</f>
        <v>1</v>
      </c>
      <c r="C15" s="34" t="n">
        <f aca="false">C16/C7</f>
        <v>0.857142857142857</v>
      </c>
      <c r="D15" s="34" t="n">
        <f aca="false">D16/D7</f>
        <v>0.857142857142857</v>
      </c>
      <c r="E15" s="34" t="n">
        <f aca="false">E16/E7</f>
        <v>0.714285714285714</v>
      </c>
      <c r="F15" s="34" t="n">
        <f aca="false">F16/F7</f>
        <v>0.714285714285714</v>
      </c>
      <c r="G15" s="34" t="n">
        <f aca="false">G16/G7</f>
        <v>0.714285714285714</v>
      </c>
      <c r="H15" s="34" t="n">
        <f aca="false">H16/H7</f>
        <v>0.571428571428571</v>
      </c>
      <c r="I15" s="34" t="n">
        <f aca="false">I16/I7</f>
        <v>0.571428571428571</v>
      </c>
      <c r="J15" s="34" t="n">
        <f aca="false">J16/J7</f>
        <v>0.571428571428571</v>
      </c>
      <c r="K15" s="93" t="n">
        <f aca="false">K16/K7</f>
        <v>0.428571428571429</v>
      </c>
      <c r="L15" s="33" t="n">
        <f aca="false">L16/L7</f>
        <v>1</v>
      </c>
      <c r="M15" s="34" t="n">
        <f aca="false">M16/M7</f>
        <v>1</v>
      </c>
      <c r="N15" s="34" t="n">
        <f aca="false">N16/N7</f>
        <v>1</v>
      </c>
      <c r="O15" s="34" t="n">
        <f aca="false">O16/O7</f>
        <v>1</v>
      </c>
      <c r="P15" s="34" t="n">
        <f aca="false">P16/P7</f>
        <v>1</v>
      </c>
      <c r="Q15" s="34" t="n">
        <f aca="false">Q16/Q7</f>
        <v>1</v>
      </c>
      <c r="R15" s="34" t="n">
        <f aca="false">R16/R7</f>
        <v>1</v>
      </c>
      <c r="S15" s="34" t="n">
        <f aca="false">S16/S7</f>
        <v>1</v>
      </c>
      <c r="T15" s="34" t="n">
        <f aca="false">T16/T7</f>
        <v>1</v>
      </c>
      <c r="U15" s="34" t="n">
        <f aca="false">U16/U7</f>
        <v>1</v>
      </c>
      <c r="V15" s="34" t="n">
        <f aca="false">V16/V7</f>
        <v>1</v>
      </c>
      <c r="W15" s="34" t="n">
        <f aca="false">W16/W7</f>
        <v>1</v>
      </c>
      <c r="X15" s="34" t="n">
        <f aca="false">X16/X7</f>
        <v>1</v>
      </c>
      <c r="Y15" s="34" t="n">
        <f aca="false">Y16/Y7</f>
        <v>1</v>
      </c>
      <c r="Z15" s="34" t="n">
        <f aca="false">Z16/Z7</f>
        <v>1</v>
      </c>
      <c r="AA15" s="34" t="n">
        <f aca="false">AA16/AA7</f>
        <v>1</v>
      </c>
      <c r="AB15" s="34" t="n">
        <f aca="false">AB16/AB7</f>
        <v>1</v>
      </c>
      <c r="AC15" s="34" t="n">
        <f aca="false">AC16/AC7</f>
        <v>1</v>
      </c>
      <c r="AD15" s="34" t="n">
        <f aca="false">AD16/AD7</f>
        <v>1</v>
      </c>
      <c r="AE15" s="34" t="n">
        <f aca="false">AE16/AE7</f>
        <v>1</v>
      </c>
      <c r="AF15" s="34" t="n">
        <f aca="false">AF16/AF7</f>
        <v>1</v>
      </c>
      <c r="AG15" s="34" t="n">
        <f aca="false">AG16/AG7</f>
        <v>1</v>
      </c>
      <c r="AH15" s="34" t="n">
        <f aca="false">AH16/AH7</f>
        <v>1</v>
      </c>
      <c r="AI15" s="34" t="n">
        <f aca="false">AI16/AI7</f>
        <v>1</v>
      </c>
      <c r="AJ15" s="34" t="n">
        <f aca="false">AJ16/AJ7</f>
        <v>1</v>
      </c>
      <c r="AK15" s="34" t="n">
        <f aca="false">AK16/AK7</f>
        <v>1</v>
      </c>
      <c r="AL15" s="34" t="n">
        <f aca="false">AL16/AL7</f>
        <v>1</v>
      </c>
      <c r="AM15" s="34" t="n">
        <f aca="false">AM16/AM7</f>
        <v>1</v>
      </c>
      <c r="AN15" s="34" t="n">
        <f aca="false">AN16/AN7</f>
        <v>1</v>
      </c>
      <c r="AO15" s="34" t="n">
        <f aca="false">AO16/AO7</f>
        <v>1</v>
      </c>
      <c r="AP15" s="34" t="n">
        <f aca="false">AP16/AP7</f>
        <v>1</v>
      </c>
      <c r="AQ15" s="34" t="n">
        <f aca="false">AQ16/AQ7</f>
        <v>1</v>
      </c>
      <c r="AR15" s="34" t="n">
        <f aca="false">AR16/AR7</f>
        <v>1</v>
      </c>
      <c r="AS15" s="34" t="n">
        <f aca="false">AS16/AS7</f>
        <v>1</v>
      </c>
      <c r="AT15" s="34" t="n">
        <f aca="false">AT16/AT7</f>
        <v>1</v>
      </c>
      <c r="AU15" s="34" t="n">
        <f aca="false">AU16/AU7</f>
        <v>1</v>
      </c>
      <c r="AV15" s="34" t="n">
        <f aca="false">AV16/AV7</f>
        <v>1</v>
      </c>
      <c r="AW15" s="34" t="n">
        <f aca="false">AW16/AW7</f>
        <v>1</v>
      </c>
      <c r="AX15" s="34" t="n">
        <f aca="false">AX16/AX7</f>
        <v>1</v>
      </c>
      <c r="AY15" s="34" t="n">
        <f aca="false">AY16/AY7</f>
        <v>1</v>
      </c>
      <c r="AZ15" s="34" t="n">
        <f aca="false">AZ16/AZ7</f>
        <v>1</v>
      </c>
    </row>
    <row r="16" customFormat="false" ht="21" hidden="false" customHeight="false" outlineLevel="0" collapsed="false">
      <c r="A16" s="100" t="s">
        <v>21</v>
      </c>
      <c r="B16" s="151" t="n">
        <f aca="false">B7-B6</f>
        <v>7</v>
      </c>
      <c r="C16" s="34" t="n">
        <f aca="false">C7-C6</f>
        <v>6</v>
      </c>
      <c r="D16" s="34" t="n">
        <f aca="false">D7-D6</f>
        <v>6</v>
      </c>
      <c r="E16" s="34" t="n">
        <f aca="false">E7-E6</f>
        <v>5</v>
      </c>
      <c r="F16" s="34" t="n">
        <f aca="false">F7-F6</f>
        <v>5</v>
      </c>
      <c r="G16" s="34" t="n">
        <f aca="false">G7-G6</f>
        <v>5</v>
      </c>
      <c r="H16" s="34" t="n">
        <f aca="false">H7-H6</f>
        <v>4</v>
      </c>
      <c r="I16" s="34" t="n">
        <f aca="false">I7-I6</f>
        <v>4</v>
      </c>
      <c r="J16" s="34" t="n">
        <f aca="false">J7-J6</f>
        <v>4</v>
      </c>
      <c r="K16" s="93" t="n">
        <f aca="false">K7-K6</f>
        <v>3</v>
      </c>
      <c r="L16" s="33" t="n">
        <f aca="false">L7-L6</f>
        <v>7</v>
      </c>
      <c r="M16" s="34" t="n">
        <f aca="false">M7-M6</f>
        <v>7</v>
      </c>
      <c r="N16" s="34" t="n">
        <f aca="false">N7-N6</f>
        <v>7</v>
      </c>
      <c r="O16" s="34" t="n">
        <f aca="false">O7-O6</f>
        <v>7</v>
      </c>
      <c r="P16" s="34" t="n">
        <f aca="false">P7-P6</f>
        <v>7</v>
      </c>
      <c r="Q16" s="34" t="n">
        <f aca="false">Q7-Q6</f>
        <v>7</v>
      </c>
      <c r="R16" s="34" t="n">
        <f aca="false">R7-R6</f>
        <v>7</v>
      </c>
      <c r="S16" s="34" t="n">
        <f aca="false">S7-S6</f>
        <v>7</v>
      </c>
      <c r="T16" s="34" t="n">
        <f aca="false">T7-T6</f>
        <v>7</v>
      </c>
      <c r="U16" s="34" t="n">
        <f aca="false">U7-U6</f>
        <v>7</v>
      </c>
      <c r="V16" s="34" t="n">
        <f aca="false">V7-V6</f>
        <v>7</v>
      </c>
      <c r="W16" s="34" t="n">
        <f aca="false">W7-W6</f>
        <v>7</v>
      </c>
      <c r="X16" s="34" t="n">
        <f aca="false">X7-X6</f>
        <v>7</v>
      </c>
      <c r="Y16" s="34" t="n">
        <f aca="false">Y7-Y6</f>
        <v>7</v>
      </c>
      <c r="Z16" s="34" t="n">
        <f aca="false">Z7-Z6</f>
        <v>7</v>
      </c>
      <c r="AA16" s="34" t="n">
        <f aca="false">AA7-AA6</f>
        <v>7</v>
      </c>
      <c r="AB16" s="34" t="n">
        <f aca="false">AB7-AB6</f>
        <v>7</v>
      </c>
      <c r="AC16" s="34" t="n">
        <f aca="false">AC7-AC6</f>
        <v>7</v>
      </c>
      <c r="AD16" s="34" t="n">
        <f aca="false">AD7-AD6</f>
        <v>7</v>
      </c>
      <c r="AE16" s="34" t="n">
        <f aca="false">AE7-AE6</f>
        <v>7</v>
      </c>
      <c r="AF16" s="34" t="n">
        <f aca="false">AF7-AF6</f>
        <v>7</v>
      </c>
      <c r="AG16" s="34" t="n">
        <f aca="false">AG7-AG6</f>
        <v>7</v>
      </c>
      <c r="AH16" s="34" t="n">
        <f aca="false">AH7-AH6</f>
        <v>7</v>
      </c>
      <c r="AI16" s="34" t="n">
        <f aca="false">AI7-AI6</f>
        <v>7</v>
      </c>
      <c r="AJ16" s="34" t="n">
        <f aca="false">AJ7-AJ6</f>
        <v>7</v>
      </c>
      <c r="AK16" s="34" t="n">
        <f aca="false">AK7-AK6</f>
        <v>7</v>
      </c>
      <c r="AL16" s="34" t="n">
        <f aca="false">AL7-AL6</f>
        <v>7</v>
      </c>
      <c r="AM16" s="34" t="n">
        <f aca="false">AM7-AM6</f>
        <v>7</v>
      </c>
      <c r="AN16" s="34" t="n">
        <f aca="false">AN7-AN6</f>
        <v>7</v>
      </c>
      <c r="AO16" s="34" t="n">
        <f aca="false">AO7-AO6</f>
        <v>7</v>
      </c>
      <c r="AP16" s="34" t="n">
        <f aca="false">AP7-AP6</f>
        <v>7</v>
      </c>
      <c r="AQ16" s="34" t="n">
        <f aca="false">AQ7-AQ6</f>
        <v>7</v>
      </c>
      <c r="AR16" s="34" t="n">
        <f aca="false">AR7-AR6</f>
        <v>7</v>
      </c>
      <c r="AS16" s="34" t="n">
        <f aca="false">AS7-AS6</f>
        <v>7</v>
      </c>
      <c r="AT16" s="34" t="n">
        <f aca="false">AT7-AT6</f>
        <v>7</v>
      </c>
      <c r="AU16" s="34" t="n">
        <f aca="false">AU7-AU6</f>
        <v>7</v>
      </c>
      <c r="AV16" s="34" t="n">
        <f aca="false">AV7-AV6</f>
        <v>7</v>
      </c>
      <c r="AW16" s="34" t="n">
        <f aca="false">AW7-AW6</f>
        <v>7</v>
      </c>
      <c r="AX16" s="34" t="n">
        <f aca="false">AX7-AX6</f>
        <v>7</v>
      </c>
      <c r="AY16" s="34" t="n">
        <f aca="false">AY7-AY6</f>
        <v>7</v>
      </c>
      <c r="AZ16" s="34" t="n">
        <f aca="false">AZ7-AZ6</f>
        <v>7</v>
      </c>
    </row>
    <row r="17" customFormat="false" ht="21.75" hidden="false" customHeight="false" outlineLevel="0" collapsed="false">
      <c r="A17" s="230" t="s">
        <v>33</v>
      </c>
      <c r="B17" s="170" t="n">
        <f aca="false">(B16+B7)/2</f>
        <v>7</v>
      </c>
      <c r="C17" s="171" t="n">
        <f aca="false">(C16+C7)/2</f>
        <v>6.5</v>
      </c>
      <c r="D17" s="171" t="n">
        <f aca="false">(D16+D7)/2</f>
        <v>6.5</v>
      </c>
      <c r="E17" s="171" t="n">
        <f aca="false">(E16+E7)/2</f>
        <v>6</v>
      </c>
      <c r="F17" s="171" t="n">
        <f aca="false">(F16+F7)/2</f>
        <v>6</v>
      </c>
      <c r="G17" s="171" t="n">
        <f aca="false">(G16+G7)/2</f>
        <v>6</v>
      </c>
      <c r="H17" s="171" t="n">
        <f aca="false">(H16+H7)/2</f>
        <v>5.5</v>
      </c>
      <c r="I17" s="171" t="n">
        <f aca="false">(I16+I7)/2</f>
        <v>5.5</v>
      </c>
      <c r="J17" s="171" t="n">
        <f aca="false">(J16+J7)/2</f>
        <v>5.5</v>
      </c>
      <c r="K17" s="172" t="n">
        <f aca="false">(K16+K7)/2</f>
        <v>5</v>
      </c>
      <c r="L17" s="33" t="n">
        <f aca="false">(L16+L7)/2</f>
        <v>7</v>
      </c>
      <c r="M17" s="34" t="n">
        <f aca="false">(M16+M7)/2</f>
        <v>7</v>
      </c>
      <c r="N17" s="34" t="n">
        <f aca="false">(N16+N7)/2</f>
        <v>7</v>
      </c>
      <c r="O17" s="34" t="n">
        <f aca="false">(O16+O7)/2</f>
        <v>7</v>
      </c>
      <c r="P17" s="34" t="n">
        <f aca="false">(P16+P7)/2</f>
        <v>7</v>
      </c>
      <c r="Q17" s="34" t="n">
        <f aca="false">(Q16+Q7)/2</f>
        <v>7</v>
      </c>
      <c r="R17" s="34" t="n">
        <f aca="false">(R16+R7)/2</f>
        <v>7</v>
      </c>
      <c r="S17" s="34" t="n">
        <f aca="false">(S16+S7)/2</f>
        <v>7</v>
      </c>
      <c r="T17" s="34" t="n">
        <f aca="false">(T16+T7)/2</f>
        <v>7</v>
      </c>
      <c r="U17" s="34" t="n">
        <f aca="false">(U16+U7)/2</f>
        <v>7</v>
      </c>
      <c r="V17" s="34" t="n">
        <f aca="false">(V16+V7)/2</f>
        <v>7</v>
      </c>
      <c r="W17" s="34" t="n">
        <f aca="false">(W16+W7)/2</f>
        <v>7</v>
      </c>
      <c r="X17" s="34" t="n">
        <f aca="false">(X16+X7)/2</f>
        <v>7</v>
      </c>
      <c r="Y17" s="34" t="n">
        <f aca="false">(Y16+Y7)/2</f>
        <v>7</v>
      </c>
      <c r="Z17" s="34" t="n">
        <f aca="false">(Z16+Z7)/2</f>
        <v>7</v>
      </c>
      <c r="AA17" s="34" t="n">
        <f aca="false">(AA16+AA7)/2</f>
        <v>7</v>
      </c>
      <c r="AB17" s="34" t="n">
        <f aca="false">(AB16+AB7)/2</f>
        <v>7</v>
      </c>
      <c r="AC17" s="34" t="n">
        <f aca="false">(AC16+AC7)/2</f>
        <v>7</v>
      </c>
      <c r="AD17" s="34" t="n">
        <f aca="false">(AD16+AD7)/2</f>
        <v>7</v>
      </c>
      <c r="AE17" s="34" t="n">
        <f aca="false">(AE16+AE7)/2</f>
        <v>7</v>
      </c>
      <c r="AF17" s="34" t="n">
        <f aca="false">(AF16+AF7)/2</f>
        <v>7</v>
      </c>
      <c r="AG17" s="34" t="n">
        <f aca="false">(AG16+AG7)/2</f>
        <v>7</v>
      </c>
      <c r="AH17" s="34" t="n">
        <f aca="false">(AH16+AH7)/2</f>
        <v>7</v>
      </c>
      <c r="AI17" s="34" t="n">
        <f aca="false">(AI16+AI7)/2</f>
        <v>7</v>
      </c>
      <c r="AJ17" s="34" t="n">
        <f aca="false">(AJ16+AJ7)/2</f>
        <v>7</v>
      </c>
      <c r="AK17" s="34" t="n">
        <f aca="false">(AK16+AK7)/2</f>
        <v>7</v>
      </c>
      <c r="AL17" s="34" t="n">
        <f aca="false">(AL16+AL7)/2</f>
        <v>7</v>
      </c>
      <c r="AM17" s="34" t="n">
        <f aca="false">(AM16+AM7)/2</f>
        <v>7</v>
      </c>
      <c r="AN17" s="34" t="n">
        <f aca="false">(AN16+AN7)/2</f>
        <v>7</v>
      </c>
      <c r="AO17" s="34" t="n">
        <f aca="false">(AO16+AO7)/2</f>
        <v>7</v>
      </c>
      <c r="AP17" s="34" t="n">
        <f aca="false">(AP16+AP7)/2</f>
        <v>7</v>
      </c>
      <c r="AQ17" s="34" t="n">
        <f aca="false">(AQ16+AQ7)/2</f>
        <v>7</v>
      </c>
      <c r="AR17" s="34" t="n">
        <f aca="false">(AR16+AR7)/2</f>
        <v>7</v>
      </c>
      <c r="AS17" s="34" t="n">
        <f aca="false">(AS16+AS7)/2</f>
        <v>7</v>
      </c>
      <c r="AT17" s="34" t="n">
        <f aca="false">(AT16+AT7)/2</f>
        <v>7</v>
      </c>
      <c r="AU17" s="34" t="n">
        <f aca="false">(AU16+AU7)/2</f>
        <v>7</v>
      </c>
      <c r="AV17" s="34" t="n">
        <f aca="false">(AV16+AV7)/2</f>
        <v>7</v>
      </c>
      <c r="AW17" s="34" t="n">
        <f aca="false">(AW16+AW7)/2</f>
        <v>7</v>
      </c>
      <c r="AX17" s="34" t="n">
        <f aca="false">(AX16+AX7)/2</f>
        <v>7</v>
      </c>
      <c r="AY17" s="34" t="n">
        <f aca="false">(AY16+AY7)/2</f>
        <v>7</v>
      </c>
      <c r="AZ17" s="34" t="n">
        <f aca="false">(AZ16+AZ7)/2</f>
        <v>7</v>
      </c>
    </row>
    <row r="39" customFormat="false" ht="15" hidden="false" customHeight="false" outlineLevel="0" collapsed="false">
      <c r="D39" s="72"/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Y5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N48" activeCellId="0" sqref="N4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0.86"/>
  </cols>
  <sheetData>
    <row r="1" customFormat="false" ht="16.5" hidden="false" customHeight="false" outlineLevel="0" collapsed="false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.75" hidden="false" customHeight="false" outlineLevel="0" collapsed="false">
      <c r="A2" s="2"/>
      <c r="B2" s="3" t="n">
        <f aca="false">SUM(B3)</f>
        <v>200</v>
      </c>
      <c r="C2" s="4" t="n">
        <f aca="false">SUM(B2,B3)</f>
        <v>400</v>
      </c>
      <c r="D2" s="4" t="n">
        <f aca="false">SUM(C2,C3)</f>
        <v>600</v>
      </c>
      <c r="E2" s="4" t="n">
        <f aca="false">SUM(D2,D3)</f>
        <v>800</v>
      </c>
      <c r="F2" s="4" t="n">
        <f aca="false">SUM(E2,E3)</f>
        <v>1000</v>
      </c>
      <c r="G2" s="4" t="n">
        <f aca="false">SUM(F2,F3)</f>
        <v>1200</v>
      </c>
      <c r="H2" s="4" t="n">
        <f aca="false">SUM(G2,G3)</f>
        <v>1400</v>
      </c>
      <c r="I2" s="4" t="n">
        <f aca="false">SUM(H2,H3)</f>
        <v>1600</v>
      </c>
      <c r="J2" s="4" t="n">
        <f aca="false">SUM(I2,I3)</f>
        <v>1800</v>
      </c>
      <c r="K2" s="5" t="n">
        <f aca="false">SUM(J2,J3)</f>
        <v>2000</v>
      </c>
      <c r="L2" s="6" t="n">
        <f aca="false">SUM(K2,K3)</f>
        <v>2200</v>
      </c>
      <c r="M2" s="7" t="n">
        <f aca="false">SUM(L2,L3)</f>
        <v>2400</v>
      </c>
      <c r="N2" s="7" t="n">
        <f aca="false">SUM(M2,M3)</f>
        <v>2600</v>
      </c>
      <c r="O2" s="7" t="n">
        <f aca="false">SUM(N2,N3)</f>
        <v>2800</v>
      </c>
      <c r="P2" s="7" t="n">
        <f aca="false">SUM(O2,O3)</f>
        <v>3000</v>
      </c>
      <c r="Q2" s="7" t="n">
        <f aca="false">SUM(P2,P3)</f>
        <v>3200</v>
      </c>
      <c r="R2" s="7" t="n">
        <f aca="false">SUM(Q2,Q3)</f>
        <v>3400</v>
      </c>
      <c r="S2" s="7" t="n">
        <f aca="false">SUM(R2,R3)</f>
        <v>3600</v>
      </c>
      <c r="T2" s="7" t="n">
        <f aca="false">SUM(S2,S3)</f>
        <v>3800</v>
      </c>
      <c r="U2" s="7" t="n">
        <f aca="false">SUM(T2,T3)</f>
        <v>4000</v>
      </c>
      <c r="V2" s="7" t="n">
        <f aca="false">SUM(U2,U3)</f>
        <v>4200</v>
      </c>
      <c r="W2" s="7" t="n">
        <f aca="false">SUM(V2,V3)</f>
        <v>4400</v>
      </c>
      <c r="X2" s="7" t="n">
        <f aca="false">SUM(W2,W3)</f>
        <v>4600</v>
      </c>
      <c r="Y2" s="7" t="n">
        <f aca="false">SUM(X2,X3)</f>
        <v>4800</v>
      </c>
      <c r="Z2" s="7" t="n">
        <f aca="false">SUM(Y2,Y3)</f>
        <v>5000</v>
      </c>
      <c r="AA2" s="7" t="n">
        <f aca="false">SUM(Z2,Z3)</f>
        <v>5200</v>
      </c>
      <c r="AB2" s="7" t="n">
        <f aca="false">SUM(AA2,AA3)</f>
        <v>5400</v>
      </c>
      <c r="AC2" s="7" t="n">
        <f aca="false">SUM(AB2,AB3)</f>
        <v>5600</v>
      </c>
      <c r="AD2" s="7" t="n">
        <f aca="false">SUM(AC2,AC3)</f>
        <v>5800</v>
      </c>
      <c r="AE2" s="7" t="n">
        <f aca="false">SUM(AD2,AD3)</f>
        <v>6000</v>
      </c>
      <c r="AF2" s="7" t="n">
        <f aca="false">SUM(AE2,AE3)</f>
        <v>6200</v>
      </c>
      <c r="AG2" s="7" t="n">
        <f aca="false">SUM(AF2,AF3)</f>
        <v>6400</v>
      </c>
      <c r="AH2" s="7" t="n">
        <f aca="false">SUM(AG2,AG3)</f>
        <v>6600</v>
      </c>
      <c r="AI2" s="7" t="n">
        <f aca="false">SUM(AH2,AH3)</f>
        <v>6800</v>
      </c>
      <c r="AJ2" s="7" t="n">
        <f aca="false">SUM(AI2,AI3)</f>
        <v>7000</v>
      </c>
      <c r="AK2" s="7" t="n">
        <f aca="false">SUM(AJ2,AJ3)</f>
        <v>7200</v>
      </c>
      <c r="AL2" s="7" t="n">
        <f aca="false">SUM(AK2,AK3)</f>
        <v>7400</v>
      </c>
      <c r="AM2" s="7" t="n">
        <f aca="false">SUM(AL2,AL3)</f>
        <v>7600</v>
      </c>
      <c r="AN2" s="7" t="n">
        <f aca="false">SUM(AM2,AM3)</f>
        <v>7800</v>
      </c>
      <c r="AO2" s="7" t="n">
        <f aca="false">SUM(AN2,AN3)</f>
        <v>8000</v>
      </c>
      <c r="AP2" s="7" t="n">
        <f aca="false">SUM(AO2,AO3)</f>
        <v>8200</v>
      </c>
      <c r="AQ2" s="7" t="n">
        <f aca="false">SUM(AP2,AP3)</f>
        <v>8400</v>
      </c>
      <c r="AR2" s="7" t="n">
        <f aca="false">SUM(AQ2,AQ3)</f>
        <v>8600</v>
      </c>
      <c r="AS2" s="7" t="n">
        <f aca="false">SUM(AR2,AR3)</f>
        <v>8800</v>
      </c>
      <c r="AT2" s="7" t="n">
        <f aca="false">SUM(AS2,AS3)</f>
        <v>9000</v>
      </c>
      <c r="AU2" s="7" t="n">
        <f aca="false">SUM(AT2,AT3)</f>
        <v>9200</v>
      </c>
      <c r="AV2" s="7" t="n">
        <f aca="false">SUM(AU2,AU3)</f>
        <v>9400</v>
      </c>
      <c r="AW2" s="7" t="n">
        <f aca="false">SUM(AV2,AV3)</f>
        <v>9600</v>
      </c>
      <c r="AX2" s="7" t="n">
        <f aca="false">SUM(AW2,AW3)</f>
        <v>9800</v>
      </c>
      <c r="AY2" s="7" t="n">
        <f aca="false">SUM(AX2,AX3)</f>
        <v>10000</v>
      </c>
      <c r="AZ2" s="7" t="n">
        <f aca="false">SUM(AY2,AY3)</f>
        <v>10200</v>
      </c>
    </row>
    <row r="3" customFormat="false" ht="15.75" hidden="false" customHeight="false" outlineLevel="0" collapsed="false">
      <c r="A3" s="194" t="s">
        <v>50</v>
      </c>
      <c r="B3" s="9" t="n">
        <v>200</v>
      </c>
      <c r="C3" s="10" t="n">
        <v>200</v>
      </c>
      <c r="D3" s="10" t="n">
        <v>200</v>
      </c>
      <c r="E3" s="10" t="n">
        <v>200</v>
      </c>
      <c r="F3" s="10" t="n">
        <v>200</v>
      </c>
      <c r="G3" s="10" t="n">
        <v>200</v>
      </c>
      <c r="H3" s="10" t="n">
        <v>200</v>
      </c>
      <c r="I3" s="10" t="n">
        <v>200</v>
      </c>
      <c r="J3" s="10" t="n">
        <v>200</v>
      </c>
      <c r="K3" s="11" t="n">
        <v>200</v>
      </c>
      <c r="L3" s="12" t="n">
        <v>200</v>
      </c>
      <c r="M3" s="78" t="n">
        <v>200</v>
      </c>
      <c r="N3" s="78" t="n">
        <v>200</v>
      </c>
      <c r="O3" s="78" t="n">
        <v>200</v>
      </c>
      <c r="P3" s="78" t="n">
        <v>200</v>
      </c>
      <c r="Q3" s="78" t="n">
        <v>200</v>
      </c>
      <c r="R3" s="78" t="n">
        <v>200</v>
      </c>
      <c r="S3" s="78" t="n">
        <v>200</v>
      </c>
      <c r="T3" s="78" t="n">
        <v>200</v>
      </c>
      <c r="U3" s="78" t="n">
        <v>200</v>
      </c>
      <c r="V3" s="78" t="n">
        <v>200</v>
      </c>
      <c r="W3" s="78" t="n">
        <v>200</v>
      </c>
      <c r="X3" s="78" t="n">
        <v>200</v>
      </c>
      <c r="Y3" s="78" t="n">
        <v>200</v>
      </c>
      <c r="Z3" s="78" t="n">
        <v>200</v>
      </c>
      <c r="AA3" s="78" t="n">
        <v>200</v>
      </c>
      <c r="AB3" s="78" t="n">
        <v>200</v>
      </c>
      <c r="AC3" s="78" t="n">
        <v>200</v>
      </c>
      <c r="AD3" s="78" t="n">
        <v>200</v>
      </c>
      <c r="AE3" s="78" t="n">
        <v>200</v>
      </c>
      <c r="AF3" s="78" t="n">
        <v>200</v>
      </c>
      <c r="AG3" s="78" t="n">
        <v>200</v>
      </c>
      <c r="AH3" s="78" t="n">
        <v>200</v>
      </c>
      <c r="AI3" s="78" t="n">
        <v>200</v>
      </c>
      <c r="AJ3" s="78" t="n">
        <v>200</v>
      </c>
      <c r="AK3" s="78" t="n">
        <v>200</v>
      </c>
      <c r="AL3" s="78" t="n">
        <v>200</v>
      </c>
      <c r="AM3" s="78" t="n">
        <v>200</v>
      </c>
      <c r="AN3" s="78" t="n">
        <v>200</v>
      </c>
      <c r="AO3" s="78" t="n">
        <v>200</v>
      </c>
      <c r="AP3" s="78" t="n">
        <v>200</v>
      </c>
      <c r="AQ3" s="78" t="n">
        <v>200</v>
      </c>
      <c r="AR3" s="78" t="n">
        <v>200</v>
      </c>
      <c r="AS3" s="78" t="n">
        <v>200</v>
      </c>
      <c r="AT3" s="78" t="n">
        <v>200</v>
      </c>
      <c r="AU3" s="78" t="n">
        <v>200</v>
      </c>
      <c r="AV3" s="78" t="n">
        <v>200</v>
      </c>
      <c r="AW3" s="78" t="n">
        <v>200</v>
      </c>
      <c r="AX3" s="78" t="n">
        <v>200</v>
      </c>
      <c r="AY3" s="78" t="n">
        <v>200</v>
      </c>
      <c r="AZ3" s="78" t="n">
        <v>200</v>
      </c>
    </row>
    <row r="4" customFormat="false" ht="15.75" hidden="false" customHeight="false" outlineLevel="0" collapsed="false">
      <c r="A4" s="140" t="s">
        <v>2</v>
      </c>
      <c r="B4" s="141" t="n">
        <v>1</v>
      </c>
      <c r="C4" s="142" t="n">
        <v>2</v>
      </c>
      <c r="D4" s="142" t="n">
        <v>3</v>
      </c>
      <c r="E4" s="142" t="n">
        <v>4</v>
      </c>
      <c r="F4" s="142" t="n">
        <v>5</v>
      </c>
      <c r="G4" s="142" t="n">
        <v>6</v>
      </c>
      <c r="H4" s="142" t="n">
        <v>7</v>
      </c>
      <c r="I4" s="142" t="n">
        <v>8</v>
      </c>
      <c r="J4" s="142" t="n">
        <v>9</v>
      </c>
      <c r="K4" s="190" t="n">
        <v>10</v>
      </c>
      <c r="L4" s="12" t="n">
        <v>11</v>
      </c>
      <c r="M4" s="13" t="n">
        <v>12</v>
      </c>
      <c r="N4" s="13" t="n">
        <v>13</v>
      </c>
      <c r="O4" s="13" t="n">
        <v>14</v>
      </c>
      <c r="P4" s="13" t="n">
        <v>15</v>
      </c>
      <c r="Q4" s="13" t="n">
        <v>16</v>
      </c>
      <c r="R4" s="13" t="n">
        <v>17</v>
      </c>
      <c r="S4" s="13" t="n">
        <v>18</v>
      </c>
      <c r="T4" s="13" t="n">
        <v>19</v>
      </c>
      <c r="U4" s="13" t="n">
        <v>20</v>
      </c>
      <c r="V4" s="13" t="n">
        <v>21</v>
      </c>
      <c r="W4" s="13" t="n">
        <v>22</v>
      </c>
      <c r="X4" s="13" t="n">
        <v>23</v>
      </c>
      <c r="Y4" s="13" t="n">
        <v>24</v>
      </c>
      <c r="Z4" s="13" t="n">
        <v>25</v>
      </c>
      <c r="AA4" s="13" t="n">
        <v>26</v>
      </c>
      <c r="AB4" s="13" t="n">
        <v>27</v>
      </c>
      <c r="AC4" s="13" t="n">
        <v>28</v>
      </c>
      <c r="AD4" s="13" t="n">
        <v>29</v>
      </c>
      <c r="AE4" s="13" t="n">
        <v>30</v>
      </c>
      <c r="AF4" s="13" t="n">
        <v>31</v>
      </c>
      <c r="AG4" s="13" t="n">
        <v>32</v>
      </c>
      <c r="AH4" s="13" t="n">
        <v>33</v>
      </c>
      <c r="AI4" s="13" t="n">
        <v>34</v>
      </c>
      <c r="AJ4" s="13" t="n">
        <v>35</v>
      </c>
      <c r="AK4" s="13" t="n">
        <v>36</v>
      </c>
      <c r="AL4" s="13" t="n">
        <v>37</v>
      </c>
      <c r="AM4" s="13" t="n">
        <v>38</v>
      </c>
      <c r="AN4" s="13" t="n">
        <v>39</v>
      </c>
      <c r="AO4" s="13" t="n">
        <v>40</v>
      </c>
      <c r="AP4" s="13" t="n">
        <v>41</v>
      </c>
      <c r="AQ4" s="13" t="n">
        <v>42</v>
      </c>
      <c r="AR4" s="13" t="n">
        <v>43</v>
      </c>
      <c r="AS4" s="13" t="n">
        <v>44</v>
      </c>
      <c r="AT4" s="13" t="n">
        <v>45</v>
      </c>
      <c r="AU4" s="13" t="n">
        <v>46</v>
      </c>
      <c r="AV4" s="13" t="n">
        <v>47</v>
      </c>
      <c r="AW4" s="13" t="n">
        <v>48</v>
      </c>
      <c r="AX4" s="13" t="n">
        <v>49</v>
      </c>
      <c r="AY4" s="13" t="n">
        <v>50</v>
      </c>
      <c r="AZ4" s="13" t="n">
        <v>51</v>
      </c>
    </row>
    <row r="5" customFormat="false" ht="18.75" hidden="false" customHeight="true" outlineLevel="0" collapsed="false">
      <c r="A5" s="54" t="s">
        <v>3</v>
      </c>
      <c r="B5" s="29" t="n">
        <v>0</v>
      </c>
      <c r="C5" s="31" t="n">
        <v>0</v>
      </c>
      <c r="D5" s="31" t="n">
        <v>0</v>
      </c>
      <c r="E5" s="31" t="n">
        <v>0</v>
      </c>
      <c r="F5" s="31" t="n">
        <v>0</v>
      </c>
      <c r="G5" s="31" t="n">
        <v>0</v>
      </c>
      <c r="H5" s="31" t="n">
        <v>0</v>
      </c>
      <c r="I5" s="31" t="n">
        <v>1</v>
      </c>
      <c r="J5" s="31" t="n">
        <v>0</v>
      </c>
      <c r="K5" s="32" t="n">
        <v>0</v>
      </c>
      <c r="L5" s="231" t="n">
        <v>0</v>
      </c>
      <c r="M5" s="231" t="n">
        <v>1</v>
      </c>
      <c r="N5" s="231" t="n">
        <v>0</v>
      </c>
      <c r="O5" s="231" t="n">
        <v>0</v>
      </c>
      <c r="P5" s="231" t="n">
        <v>0</v>
      </c>
      <c r="Q5" s="231" t="n">
        <v>2</v>
      </c>
      <c r="R5" s="231" t="n">
        <v>0</v>
      </c>
      <c r="S5" s="231" t="n">
        <v>0</v>
      </c>
      <c r="T5" s="231" t="n">
        <v>0</v>
      </c>
      <c r="U5" s="231" t="n">
        <v>1</v>
      </c>
      <c r="V5" s="231" t="n">
        <v>1</v>
      </c>
      <c r="W5" s="231" t="n">
        <v>0</v>
      </c>
      <c r="X5" s="231" t="n">
        <v>0</v>
      </c>
      <c r="Y5" s="231" t="n">
        <v>0</v>
      </c>
      <c r="Z5" s="231" t="n">
        <v>1</v>
      </c>
      <c r="AA5" s="231" t="n">
        <v>0</v>
      </c>
      <c r="AB5" s="231" t="n">
        <v>0</v>
      </c>
      <c r="AC5" s="231" t="n">
        <v>1</v>
      </c>
      <c r="AD5" s="231" t="n">
        <v>1</v>
      </c>
      <c r="AE5" s="231" t="n">
        <v>0</v>
      </c>
      <c r="AF5" s="231" t="n">
        <v>0</v>
      </c>
      <c r="AG5" s="231" t="n">
        <v>0</v>
      </c>
      <c r="AH5" s="231" t="n">
        <v>0</v>
      </c>
      <c r="AI5" s="231" t="n">
        <v>0</v>
      </c>
      <c r="AJ5" s="231" t="n">
        <v>0</v>
      </c>
      <c r="AK5" s="231" t="n">
        <v>2</v>
      </c>
      <c r="AL5" s="231" t="n">
        <v>1</v>
      </c>
      <c r="AM5" s="231" t="n">
        <v>0</v>
      </c>
      <c r="AN5" s="231" t="n">
        <v>0</v>
      </c>
      <c r="AO5" s="231" t="n">
        <v>0</v>
      </c>
      <c r="AP5" s="231" t="n">
        <v>0</v>
      </c>
      <c r="AQ5" s="231" t="n">
        <v>0</v>
      </c>
      <c r="AR5" s="231" t="n">
        <v>0</v>
      </c>
      <c r="AS5" s="231" t="n">
        <v>2</v>
      </c>
      <c r="AT5" s="231" t="n">
        <v>2</v>
      </c>
      <c r="AU5" s="231" t="n">
        <v>0</v>
      </c>
      <c r="AV5" s="231" t="n">
        <v>1</v>
      </c>
      <c r="AW5" s="231" t="n">
        <v>0</v>
      </c>
      <c r="AX5" s="231" t="n">
        <v>0</v>
      </c>
      <c r="AY5" s="231" t="n">
        <v>0</v>
      </c>
      <c r="AZ5" s="231" t="n">
        <v>0</v>
      </c>
    </row>
    <row r="6" customFormat="false" ht="14.25" hidden="false" customHeight="true" outlineLevel="0" collapsed="false">
      <c r="A6" s="28" t="s">
        <v>4</v>
      </c>
      <c r="B6" s="29" t="n">
        <f aca="false">SUM(B5)</f>
        <v>0</v>
      </c>
      <c r="C6" s="31" t="n">
        <f aca="false">SUM(B6,C5)</f>
        <v>0</v>
      </c>
      <c r="D6" s="31" t="n">
        <f aca="false">SUM(C6,D5)</f>
        <v>0</v>
      </c>
      <c r="E6" s="31" t="n">
        <f aca="false">SUM(D6,E5)</f>
        <v>0</v>
      </c>
      <c r="F6" s="31" t="n">
        <f aca="false">SUM(E6,F5)</f>
        <v>0</v>
      </c>
      <c r="G6" s="31" t="n">
        <f aca="false">SUM(F6,G5)</f>
        <v>0</v>
      </c>
      <c r="H6" s="31" t="n">
        <f aca="false">SUM(G6,H5)</f>
        <v>0</v>
      </c>
      <c r="I6" s="31" t="n">
        <f aca="false">SUM(H6,I5)</f>
        <v>1</v>
      </c>
      <c r="J6" s="31" t="n">
        <f aca="false">SUM(I6,J5)</f>
        <v>1</v>
      </c>
      <c r="K6" s="32" t="n">
        <f aca="false">SUM(J6,K5)</f>
        <v>1</v>
      </c>
      <c r="L6" s="231" t="n">
        <f aca="false">SUM(K6,L5)</f>
        <v>1</v>
      </c>
      <c r="M6" s="231" t="n">
        <f aca="false">SUM(L6,M5)</f>
        <v>2</v>
      </c>
      <c r="N6" s="231" t="n">
        <f aca="false">SUM(M6,N5)</f>
        <v>2</v>
      </c>
      <c r="O6" s="231" t="n">
        <f aca="false">SUM(N6,O5)</f>
        <v>2</v>
      </c>
      <c r="P6" s="231" t="n">
        <f aca="false">SUM(O6,P5)</f>
        <v>2</v>
      </c>
      <c r="Q6" s="231" t="n">
        <f aca="false">SUM(P6,Q5)</f>
        <v>4</v>
      </c>
      <c r="R6" s="231" t="n">
        <f aca="false">SUM(Q6,R5)</f>
        <v>4</v>
      </c>
      <c r="S6" s="231" t="n">
        <f aca="false">SUM(R6,S5)</f>
        <v>4</v>
      </c>
      <c r="T6" s="231" t="n">
        <f aca="false">SUM(S6,T5)</f>
        <v>4</v>
      </c>
      <c r="U6" s="231" t="n">
        <f aca="false">SUM(T6,U5)</f>
        <v>5</v>
      </c>
      <c r="V6" s="231" t="n">
        <f aca="false">SUM(U6,V5)</f>
        <v>6</v>
      </c>
      <c r="W6" s="231" t="n">
        <f aca="false">SUM(V6,W5)</f>
        <v>6</v>
      </c>
      <c r="X6" s="231" t="n">
        <f aca="false">SUM(W6,X5)</f>
        <v>6</v>
      </c>
      <c r="Y6" s="231" t="n">
        <f aca="false">SUM(X6,Y5)</f>
        <v>6</v>
      </c>
      <c r="Z6" s="231" t="n">
        <f aca="false">SUM(Y6,Z5)</f>
        <v>7</v>
      </c>
      <c r="AA6" s="231" t="n">
        <f aca="false">SUM(Z6,AA5)</f>
        <v>7</v>
      </c>
      <c r="AB6" s="231" t="n">
        <f aca="false">SUM(AA6,AB5)</f>
        <v>7</v>
      </c>
      <c r="AC6" s="231" t="n">
        <f aca="false">SUM(AB6,AC5)</f>
        <v>8</v>
      </c>
      <c r="AD6" s="231" t="n">
        <f aca="false">SUM(AC6,AD5)</f>
        <v>9</v>
      </c>
      <c r="AE6" s="231" t="n">
        <f aca="false">SUM(AD6,AE5)</f>
        <v>9</v>
      </c>
      <c r="AF6" s="231" t="n">
        <f aca="false">SUM(AE6,AF5)</f>
        <v>9</v>
      </c>
      <c r="AG6" s="231" t="n">
        <f aca="false">SUM(AF6,AG5)</f>
        <v>9</v>
      </c>
      <c r="AH6" s="231" t="n">
        <f aca="false">SUM(AG6,AH5)</f>
        <v>9</v>
      </c>
      <c r="AI6" s="231" t="n">
        <f aca="false">SUM(AH6,AI5)</f>
        <v>9</v>
      </c>
      <c r="AJ6" s="231" t="n">
        <f aca="false">SUM(AI6,AJ5)</f>
        <v>9</v>
      </c>
      <c r="AK6" s="231" t="n">
        <f aca="false">SUM(AJ6,AK5)</f>
        <v>11</v>
      </c>
      <c r="AL6" s="231" t="n">
        <f aca="false">SUM(AK6,AL5)</f>
        <v>12</v>
      </c>
      <c r="AM6" s="231" t="n">
        <f aca="false">SUM(AL6,AM5)</f>
        <v>12</v>
      </c>
      <c r="AN6" s="231" t="n">
        <f aca="false">SUM(AM6,AN5)</f>
        <v>12</v>
      </c>
      <c r="AO6" s="231" t="n">
        <f aca="false">SUM(AN6,AO5)</f>
        <v>12</v>
      </c>
      <c r="AP6" s="231" t="n">
        <f aca="false">SUM(AO6,AP5)</f>
        <v>12</v>
      </c>
      <c r="AQ6" s="231" t="n">
        <f aca="false">SUM(AP6,AQ5)</f>
        <v>12</v>
      </c>
      <c r="AR6" s="231" t="n">
        <f aca="false">SUM(AQ6,AR5)</f>
        <v>12</v>
      </c>
      <c r="AS6" s="231" t="n">
        <f aca="false">SUM(AR6,AS5)</f>
        <v>14</v>
      </c>
      <c r="AT6" s="231" t="n">
        <f aca="false">SUM(AS6,AT5)</f>
        <v>16</v>
      </c>
      <c r="AU6" s="231" t="n">
        <f aca="false">SUM(AT6,AU5)</f>
        <v>16</v>
      </c>
      <c r="AV6" s="231" t="n">
        <f aca="false">SUM(AU6,AV5)</f>
        <v>17</v>
      </c>
      <c r="AW6" s="231" t="n">
        <f aca="false">SUM(AV6,AW5)</f>
        <v>17</v>
      </c>
      <c r="AX6" s="231" t="n">
        <f aca="false">SUM(AW6,AX5)</f>
        <v>17</v>
      </c>
      <c r="AY6" s="231" t="n">
        <f aca="false">SUM(AX6,AY5)</f>
        <v>17</v>
      </c>
      <c r="AZ6" s="231" t="n">
        <f aca="false">SUM(AY6,AZ5)</f>
        <v>17</v>
      </c>
    </row>
    <row r="7" customFormat="false" ht="19.5" hidden="false" customHeight="true" outlineLevel="0" collapsed="false">
      <c r="A7" s="35" t="s">
        <v>5</v>
      </c>
      <c r="B7" s="36" t="n">
        <v>7</v>
      </c>
      <c r="C7" s="38" t="n">
        <v>7</v>
      </c>
      <c r="D7" s="38" t="n">
        <v>7</v>
      </c>
      <c r="E7" s="38" t="n">
        <f aca="false">SUM(D7)</f>
        <v>7</v>
      </c>
      <c r="F7" s="38" t="n">
        <f aca="false">SUM(E7)</f>
        <v>7</v>
      </c>
      <c r="G7" s="38" t="n">
        <f aca="false">SUM(F7)</f>
        <v>7</v>
      </c>
      <c r="H7" s="38" t="n">
        <f aca="false">SUM(G7)</f>
        <v>7</v>
      </c>
      <c r="I7" s="38" t="n">
        <f aca="false">SUM(H7)</f>
        <v>7</v>
      </c>
      <c r="J7" s="38" t="n">
        <f aca="false">SUM(I7)</f>
        <v>7</v>
      </c>
      <c r="K7" s="39" t="n">
        <f aca="false">SUM(J7)</f>
        <v>7</v>
      </c>
      <c r="L7" s="151" t="n">
        <v>7</v>
      </c>
      <c r="M7" s="151" t="n">
        <v>7</v>
      </c>
      <c r="N7" s="151" t="n">
        <v>7</v>
      </c>
      <c r="O7" s="151" t="n">
        <v>7</v>
      </c>
      <c r="P7" s="151" t="n">
        <v>7</v>
      </c>
      <c r="Q7" s="151" t="n">
        <v>7</v>
      </c>
      <c r="R7" s="151" t="n">
        <v>7</v>
      </c>
      <c r="S7" s="151" t="n">
        <v>7</v>
      </c>
      <c r="T7" s="151" t="n">
        <v>7</v>
      </c>
      <c r="U7" s="151" t="n">
        <v>7</v>
      </c>
      <c r="V7" s="151" t="n">
        <v>7</v>
      </c>
      <c r="W7" s="151" t="n">
        <v>7</v>
      </c>
      <c r="X7" s="151" t="n">
        <v>7</v>
      </c>
      <c r="Y7" s="151" t="n">
        <v>7</v>
      </c>
      <c r="Z7" s="151" t="n">
        <v>7</v>
      </c>
      <c r="AA7" s="151" t="n">
        <v>7</v>
      </c>
      <c r="AB7" s="151" t="n">
        <v>7</v>
      </c>
      <c r="AC7" s="151" t="n">
        <v>7</v>
      </c>
      <c r="AD7" s="151" t="n">
        <v>7</v>
      </c>
      <c r="AE7" s="151" t="n">
        <v>7</v>
      </c>
      <c r="AF7" s="151" t="n">
        <v>7</v>
      </c>
      <c r="AG7" s="151" t="n">
        <v>7</v>
      </c>
      <c r="AH7" s="151" t="n">
        <v>7</v>
      </c>
      <c r="AI7" s="151" t="n">
        <v>7</v>
      </c>
      <c r="AJ7" s="151" t="n">
        <v>7</v>
      </c>
      <c r="AK7" s="151" t="n">
        <v>7</v>
      </c>
      <c r="AL7" s="151" t="n">
        <v>7</v>
      </c>
      <c r="AM7" s="151" t="n">
        <v>7</v>
      </c>
      <c r="AN7" s="151" t="n">
        <v>7</v>
      </c>
      <c r="AO7" s="151" t="n">
        <v>7</v>
      </c>
      <c r="AP7" s="151" t="n">
        <v>7</v>
      </c>
      <c r="AQ7" s="151" t="n">
        <v>7</v>
      </c>
      <c r="AR7" s="151" t="n">
        <v>7</v>
      </c>
      <c r="AS7" s="151" t="n">
        <v>7</v>
      </c>
      <c r="AT7" s="151" t="n">
        <v>7</v>
      </c>
      <c r="AU7" s="151" t="n">
        <v>7</v>
      </c>
      <c r="AV7" s="151" t="n">
        <v>7</v>
      </c>
      <c r="AW7" s="151" t="n">
        <v>7</v>
      </c>
      <c r="AX7" s="151" t="n">
        <v>7</v>
      </c>
      <c r="AY7" s="151" t="n">
        <v>7</v>
      </c>
      <c r="AZ7" s="151" t="n">
        <v>7</v>
      </c>
    </row>
    <row r="8" customFormat="false" ht="18.75" hidden="false" customHeight="true" outlineLevel="0" collapsed="false">
      <c r="A8" s="40" t="s">
        <v>6</v>
      </c>
      <c r="B8" s="41" t="n">
        <f aca="false">B5/B3</f>
        <v>0</v>
      </c>
      <c r="C8" s="42" t="n">
        <f aca="false">C5/C3</f>
        <v>0</v>
      </c>
      <c r="D8" s="42" t="n">
        <f aca="false">D5/D3</f>
        <v>0</v>
      </c>
      <c r="E8" s="42" t="n">
        <f aca="false">E5/E3</f>
        <v>0</v>
      </c>
      <c r="F8" s="42" t="n">
        <f aca="false">F5/F3</f>
        <v>0</v>
      </c>
      <c r="G8" s="42" t="n">
        <f aca="false">G5/G3</f>
        <v>0</v>
      </c>
      <c r="H8" s="42" t="n">
        <f aca="false">H5/H3</f>
        <v>0</v>
      </c>
      <c r="I8" s="42" t="n">
        <f aca="false">I5/I3</f>
        <v>0.005</v>
      </c>
      <c r="J8" s="42" t="n">
        <f aca="false">J5/J3</f>
        <v>0</v>
      </c>
      <c r="K8" s="43" t="n">
        <f aca="false">K5/K3</f>
        <v>0</v>
      </c>
      <c r="L8" s="232" t="n">
        <f aca="false">L5/L3</f>
        <v>0</v>
      </c>
      <c r="M8" s="232" t="n">
        <f aca="false">M5/M3</f>
        <v>0.005</v>
      </c>
      <c r="N8" s="232" t="n">
        <f aca="false">N5/N3</f>
        <v>0</v>
      </c>
      <c r="O8" s="232" t="n">
        <f aca="false">O5/O3</f>
        <v>0</v>
      </c>
      <c r="P8" s="232" t="n">
        <f aca="false">P5/P3</f>
        <v>0</v>
      </c>
      <c r="Q8" s="232" t="n">
        <f aca="false">Q5/Q3</f>
        <v>0.01</v>
      </c>
      <c r="R8" s="232" t="n">
        <f aca="false">R5/R3</f>
        <v>0</v>
      </c>
      <c r="S8" s="232" t="n">
        <f aca="false">S5/S3</f>
        <v>0</v>
      </c>
      <c r="T8" s="232" t="n">
        <f aca="false">T5/T3</f>
        <v>0</v>
      </c>
      <c r="U8" s="232" t="n">
        <f aca="false">U5/U3</f>
        <v>0.005</v>
      </c>
      <c r="V8" s="232" t="n">
        <f aca="false">V5/V3</f>
        <v>0.005</v>
      </c>
      <c r="W8" s="232" t="n">
        <f aca="false">W5/W3</f>
        <v>0</v>
      </c>
      <c r="X8" s="232" t="n">
        <f aca="false">X5/X3</f>
        <v>0</v>
      </c>
      <c r="Y8" s="232" t="n">
        <f aca="false">Y5/Y3</f>
        <v>0</v>
      </c>
      <c r="Z8" s="232" t="n">
        <f aca="false">Z5/Z3</f>
        <v>0.005</v>
      </c>
      <c r="AA8" s="232" t="n">
        <f aca="false">AA5/AA3</f>
        <v>0</v>
      </c>
      <c r="AB8" s="232" t="n">
        <f aca="false">AB5/AB3</f>
        <v>0</v>
      </c>
      <c r="AC8" s="232" t="n">
        <f aca="false">AC5/AC3</f>
        <v>0.005</v>
      </c>
      <c r="AD8" s="232" t="n">
        <f aca="false">AD5/AD3</f>
        <v>0.005</v>
      </c>
      <c r="AE8" s="232" t="n">
        <f aca="false">AE5/AE3</f>
        <v>0</v>
      </c>
      <c r="AF8" s="232" t="n">
        <f aca="false">AF5/AF3</f>
        <v>0</v>
      </c>
      <c r="AG8" s="232" t="n">
        <f aca="false">AG5/AG3</f>
        <v>0</v>
      </c>
      <c r="AH8" s="232" t="n">
        <f aca="false">AH5/AH3</f>
        <v>0</v>
      </c>
      <c r="AI8" s="232" t="n">
        <f aca="false">AI5/AI3</f>
        <v>0</v>
      </c>
      <c r="AJ8" s="232" t="n">
        <f aca="false">AJ5/AJ3</f>
        <v>0</v>
      </c>
      <c r="AK8" s="232" t="n">
        <f aca="false">AK5/AK3</f>
        <v>0.01</v>
      </c>
      <c r="AL8" s="232" t="n">
        <f aca="false">AL5/AL3</f>
        <v>0.005</v>
      </c>
      <c r="AM8" s="232" t="n">
        <f aca="false">AM5/AM3</f>
        <v>0</v>
      </c>
      <c r="AN8" s="232" t="n">
        <f aca="false">AN5/AN3</f>
        <v>0</v>
      </c>
      <c r="AO8" s="232" t="n">
        <f aca="false">AO5/AO3</f>
        <v>0</v>
      </c>
      <c r="AP8" s="232" t="n">
        <f aca="false">AP5/AP3</f>
        <v>0</v>
      </c>
      <c r="AQ8" s="232" t="n">
        <f aca="false">AQ5/AQ3</f>
        <v>0</v>
      </c>
      <c r="AR8" s="232" t="n">
        <f aca="false">AR5/AR3</f>
        <v>0</v>
      </c>
      <c r="AS8" s="232" t="n">
        <f aca="false">AS5/AS3</f>
        <v>0.01</v>
      </c>
      <c r="AT8" s="232" t="n">
        <f aca="false">AT5/AT3</f>
        <v>0.01</v>
      </c>
      <c r="AU8" s="232" t="n">
        <f aca="false">AU5/AU3</f>
        <v>0</v>
      </c>
      <c r="AV8" s="232" t="n">
        <f aca="false">AV5/AV3</f>
        <v>0.005</v>
      </c>
      <c r="AW8" s="232" t="n">
        <f aca="false">AW5/AW3</f>
        <v>0</v>
      </c>
      <c r="AX8" s="232" t="n">
        <f aca="false">AX5/AX3</f>
        <v>0</v>
      </c>
      <c r="AY8" s="232" t="n">
        <f aca="false">AY5/AY3</f>
        <v>0</v>
      </c>
      <c r="AZ8" s="232" t="n">
        <f aca="false">AZ5/AZ3</f>
        <v>0</v>
      </c>
    </row>
    <row r="9" customFormat="false" ht="23.25" hidden="false" customHeight="true" outlineLevel="0" collapsed="false">
      <c r="A9" s="153" t="s">
        <v>29</v>
      </c>
      <c r="B9" s="49" t="n">
        <v>3.77</v>
      </c>
      <c r="C9" s="50" t="n">
        <v>2.73</v>
      </c>
      <c r="D9" s="50" t="n">
        <v>3.77</v>
      </c>
      <c r="E9" s="50" t="n">
        <v>9.5</v>
      </c>
      <c r="F9" s="50" t="n">
        <v>2.3</v>
      </c>
      <c r="G9" s="50" t="n">
        <v>9.5</v>
      </c>
      <c r="H9" s="50" t="n">
        <v>2.3</v>
      </c>
      <c r="I9" s="50" t="n">
        <v>2.3</v>
      </c>
      <c r="J9" s="50" t="n">
        <v>9.5</v>
      </c>
      <c r="K9" s="51" t="n">
        <v>9.5</v>
      </c>
      <c r="L9" s="108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customFormat="false" ht="20.25" hidden="false" customHeight="true" outlineLevel="0" collapsed="false">
      <c r="A10" s="153" t="s">
        <v>30</v>
      </c>
      <c r="B10" s="49" t="n">
        <v>0.38</v>
      </c>
      <c r="C10" s="50" t="n">
        <v>0.45</v>
      </c>
      <c r="D10" s="50" t="n">
        <v>0.38</v>
      </c>
      <c r="E10" s="50" t="n">
        <v>0.26</v>
      </c>
      <c r="F10" s="50" t="n">
        <v>2.3</v>
      </c>
      <c r="G10" s="50" t="n">
        <v>0.26</v>
      </c>
      <c r="H10" s="50" t="n">
        <v>2.3</v>
      </c>
      <c r="I10" s="50" t="n">
        <v>2.3</v>
      </c>
      <c r="J10" s="50" t="n">
        <v>0.26</v>
      </c>
      <c r="K10" s="51" t="n">
        <v>0.26</v>
      </c>
      <c r="L10" s="108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customFormat="false" ht="23.25" hidden="false" customHeight="true" outlineLevel="0" collapsed="false">
      <c r="A11" s="191" t="s">
        <v>53</v>
      </c>
      <c r="B11" s="49" t="n">
        <f aca="false">(B6/B2)</f>
        <v>0</v>
      </c>
      <c r="C11" s="55" t="n">
        <f aca="false">(C6/C2)</f>
        <v>0</v>
      </c>
      <c r="D11" s="55" t="n">
        <f aca="false">(D6/D2)</f>
        <v>0</v>
      </c>
      <c r="E11" s="55" t="n">
        <f aca="false">(E6/E2)</f>
        <v>0</v>
      </c>
      <c r="F11" s="55" t="n">
        <f aca="false">(F6/F2)</f>
        <v>0</v>
      </c>
      <c r="G11" s="55" t="n">
        <f aca="false">(G6/G2)</f>
        <v>0</v>
      </c>
      <c r="H11" s="55" t="n">
        <f aca="false">(H6/H2)</f>
        <v>0</v>
      </c>
      <c r="I11" s="55" t="n">
        <f aca="false">(I6/I2)</f>
        <v>0.000625</v>
      </c>
      <c r="J11" s="55" t="n">
        <f aca="false">(J6/J2)</f>
        <v>0.000555555555555556</v>
      </c>
      <c r="K11" s="58" t="n">
        <f aca="false">(K6/K2)</f>
        <v>0.0005</v>
      </c>
      <c r="L11" s="233" t="n">
        <f aca="false">(L6/L2)</f>
        <v>0.000454545454545455</v>
      </c>
      <c r="M11" s="233" t="n">
        <f aca="false">(M6/M2)</f>
        <v>0.000833333333333333</v>
      </c>
      <c r="N11" s="233" t="n">
        <f aca="false">(N6/N2)</f>
        <v>0.000769230769230769</v>
      </c>
      <c r="O11" s="233" t="n">
        <f aca="false">(O6/O2)</f>
        <v>0.000714285714285714</v>
      </c>
      <c r="P11" s="233" t="n">
        <f aca="false">(P6/P2)</f>
        <v>0.000666666666666667</v>
      </c>
      <c r="Q11" s="233" t="n">
        <f aca="false">(Q6/Q2)</f>
        <v>0.00125</v>
      </c>
      <c r="R11" s="233" t="n">
        <f aca="false">(R6/R2)</f>
        <v>0.00117647058823529</v>
      </c>
      <c r="S11" s="233" t="n">
        <f aca="false">(S6/S2)</f>
        <v>0.00111111111111111</v>
      </c>
      <c r="T11" s="233" t="n">
        <f aca="false">(T6/T2)</f>
        <v>0.00105263157894737</v>
      </c>
      <c r="U11" s="233" t="n">
        <f aca="false">(U6/U2)</f>
        <v>0.00125</v>
      </c>
      <c r="V11" s="233" t="n">
        <f aca="false">(V6/V2)</f>
        <v>0.00142857142857143</v>
      </c>
      <c r="W11" s="233" t="n">
        <f aca="false">(W6/W2)</f>
        <v>0.00136363636363636</v>
      </c>
      <c r="X11" s="233" t="n">
        <f aca="false">(X6/X2)</f>
        <v>0.00130434782608696</v>
      </c>
      <c r="Y11" s="233" t="n">
        <f aca="false">(Y6/Y2)</f>
        <v>0.00125</v>
      </c>
      <c r="Z11" s="233" t="n">
        <f aca="false">(Z6/Z2)</f>
        <v>0.0014</v>
      </c>
      <c r="AA11" s="233" t="n">
        <f aca="false">(AA6/AA2)</f>
        <v>0.00134615384615385</v>
      </c>
      <c r="AB11" s="233" t="n">
        <f aca="false">(AB6/AB2)</f>
        <v>0.0012962962962963</v>
      </c>
      <c r="AC11" s="233" t="n">
        <f aca="false">(AC6/AC2)</f>
        <v>0.00142857142857143</v>
      </c>
      <c r="AD11" s="233" t="n">
        <f aca="false">(AD6/AD2)</f>
        <v>0.00155172413793103</v>
      </c>
      <c r="AE11" s="233" t="n">
        <f aca="false">(AE6/AE2)</f>
        <v>0.0015</v>
      </c>
      <c r="AF11" s="233" t="n">
        <f aca="false">(AF6/AF2)</f>
        <v>0.00145161290322581</v>
      </c>
      <c r="AG11" s="233" t="n">
        <f aca="false">(AG6/AG2)</f>
        <v>0.00140625</v>
      </c>
      <c r="AH11" s="233" t="n">
        <f aca="false">(AH6/AH2)</f>
        <v>0.00136363636363636</v>
      </c>
      <c r="AI11" s="233" t="n">
        <f aca="false">(AI6/AI2)</f>
        <v>0.00132352941176471</v>
      </c>
      <c r="AJ11" s="233" t="n">
        <f aca="false">(AJ6/AJ2)</f>
        <v>0.00128571428571429</v>
      </c>
      <c r="AK11" s="233" t="n">
        <f aca="false">(AK6/AK2)</f>
        <v>0.00152777777777778</v>
      </c>
      <c r="AL11" s="233" t="n">
        <f aca="false">(AL6/AL2)</f>
        <v>0.00162162162162162</v>
      </c>
      <c r="AM11" s="233" t="n">
        <f aca="false">(AM6/AM2)</f>
        <v>0.00157894736842105</v>
      </c>
      <c r="AN11" s="233" t="n">
        <f aca="false">(AN6/AN2)</f>
        <v>0.00153846153846154</v>
      </c>
      <c r="AO11" s="233" t="n">
        <f aca="false">(AO6/AO2)</f>
        <v>0.0015</v>
      </c>
      <c r="AP11" s="233" t="n">
        <f aca="false">(AP6/AP2)</f>
        <v>0.00146341463414634</v>
      </c>
      <c r="AQ11" s="233" t="n">
        <f aca="false">(AQ6/AQ2)</f>
        <v>0.00142857142857143</v>
      </c>
      <c r="AR11" s="233" t="n">
        <f aca="false">(AR6/AR2)</f>
        <v>0.0013953488372093</v>
      </c>
      <c r="AS11" s="233" t="n">
        <f aca="false">(AS6/AS2)</f>
        <v>0.00159090909090909</v>
      </c>
      <c r="AT11" s="233" t="n">
        <f aca="false">(AT6/AT2)</f>
        <v>0.00177777777777778</v>
      </c>
      <c r="AU11" s="233" t="n">
        <f aca="false">(AU6/AU2)</f>
        <v>0.00173913043478261</v>
      </c>
      <c r="AV11" s="233" t="n">
        <f aca="false">(AV6/AV2)</f>
        <v>0.00180851063829787</v>
      </c>
      <c r="AW11" s="233" t="n">
        <f aca="false">(AW6/AW2)</f>
        <v>0.00177083333333333</v>
      </c>
      <c r="AX11" s="233" t="n">
        <f aca="false">(AX6/AX2)</f>
        <v>0.00173469387755102</v>
      </c>
      <c r="AY11" s="233" t="n">
        <f aca="false">(AY6/AY2)</f>
        <v>0.0017</v>
      </c>
      <c r="AZ11" s="233" t="n">
        <f aca="false">(AZ6/AZ2)</f>
        <v>0.00166666666666667</v>
      </c>
    </row>
    <row r="12" customFormat="false" ht="21.75" hidden="false" customHeight="true" outlineLevel="0" collapsed="false">
      <c r="A12" s="60" t="s">
        <v>11</v>
      </c>
      <c r="B12" s="49" t="n">
        <f aca="false">(B11/B9)</f>
        <v>0</v>
      </c>
      <c r="C12" s="50" t="n">
        <f aca="false">(C11/C9)</f>
        <v>0</v>
      </c>
      <c r="D12" s="50" t="n">
        <f aca="false">(D11/D9)</f>
        <v>0</v>
      </c>
      <c r="E12" s="50" t="n">
        <f aca="false">(E11/E9)</f>
        <v>0</v>
      </c>
      <c r="F12" s="50" t="n">
        <f aca="false">(F11/F9)</f>
        <v>0</v>
      </c>
      <c r="G12" s="50" t="n">
        <f aca="false">(G11/G9)</f>
        <v>0</v>
      </c>
      <c r="H12" s="50" t="n">
        <f aca="false">(H11/H9)</f>
        <v>0</v>
      </c>
      <c r="I12" s="50" t="n">
        <f aca="false">(I11/I9)</f>
        <v>0.000271739130434783</v>
      </c>
      <c r="J12" s="50" t="n">
        <f aca="false">(J11/J9)</f>
        <v>5.84795321637427E-005</v>
      </c>
      <c r="K12" s="51" t="n">
        <f aca="false">(K11/K9)</f>
        <v>5.26315789473684E-005</v>
      </c>
      <c r="L12" s="108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customFormat="false" ht="20.25" hidden="false" customHeight="true" outlineLevel="0" collapsed="false">
      <c r="A13" s="61" t="s">
        <v>12</v>
      </c>
      <c r="B13" s="62" t="n">
        <f aca="false">(B12/B10)</f>
        <v>0</v>
      </c>
      <c r="C13" s="64" t="n">
        <f aca="false">(C12/C10)</f>
        <v>0</v>
      </c>
      <c r="D13" s="64" t="n">
        <f aca="false">(D12/D10)</f>
        <v>0</v>
      </c>
      <c r="E13" s="64" t="n">
        <f aca="false">(E12/E10)</f>
        <v>0</v>
      </c>
      <c r="F13" s="64" t="n">
        <f aca="false">(F12/F10)</f>
        <v>0</v>
      </c>
      <c r="G13" s="64" t="n">
        <f aca="false">(G12/G10)</f>
        <v>0</v>
      </c>
      <c r="H13" s="64" t="n">
        <f aca="false">(H12/H10)</f>
        <v>0</v>
      </c>
      <c r="I13" s="64" t="n">
        <f aca="false">(I12/I10)</f>
        <v>0.000118147448015123</v>
      </c>
      <c r="J13" s="64" t="n">
        <f aca="false">(J12/J10)</f>
        <v>0.000224921277552857</v>
      </c>
      <c r="K13" s="65" t="n">
        <f aca="false">(K12/K10)</f>
        <v>0.000202429149797571</v>
      </c>
      <c r="L13" s="108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customFormat="false" ht="22.5" hidden="false" customHeight="true" outlineLevel="0" collapsed="false">
      <c r="A14" s="196" t="s">
        <v>31</v>
      </c>
      <c r="B14" s="49" t="n">
        <v>0.005</v>
      </c>
      <c r="C14" s="50" t="n">
        <v>0.005</v>
      </c>
      <c r="D14" s="50" t="n">
        <v>0.005</v>
      </c>
      <c r="E14" s="50" t="n">
        <v>0.005</v>
      </c>
      <c r="F14" s="50" t="n">
        <v>0.005</v>
      </c>
      <c r="G14" s="50" t="n">
        <v>0.005</v>
      </c>
      <c r="H14" s="50" t="n">
        <v>0.005</v>
      </c>
      <c r="I14" s="50" t="n">
        <v>0.005</v>
      </c>
      <c r="J14" s="50" t="n">
        <v>0.005</v>
      </c>
      <c r="K14" s="51" t="n">
        <v>0.005</v>
      </c>
      <c r="L14" s="101" t="n">
        <v>0.005</v>
      </c>
      <c r="M14" s="59" t="n">
        <v>0.005</v>
      </c>
      <c r="N14" s="59" t="n">
        <v>0.005</v>
      </c>
      <c r="O14" s="59" t="n">
        <v>0.005</v>
      </c>
      <c r="P14" s="59" t="n">
        <v>0.005</v>
      </c>
      <c r="Q14" s="59" t="n">
        <v>0.005</v>
      </c>
      <c r="R14" s="59" t="n">
        <v>0.005</v>
      </c>
      <c r="S14" s="59" t="n">
        <v>0.005</v>
      </c>
      <c r="T14" s="59" t="n">
        <v>0.005</v>
      </c>
      <c r="U14" s="59" t="n">
        <v>0.005</v>
      </c>
      <c r="V14" s="59" t="n">
        <v>0.005</v>
      </c>
      <c r="W14" s="59" t="n">
        <v>0.005</v>
      </c>
      <c r="X14" s="59" t="n">
        <v>0.005</v>
      </c>
      <c r="Y14" s="59" t="n">
        <v>0.005</v>
      </c>
      <c r="Z14" s="59" t="n">
        <v>0.005</v>
      </c>
      <c r="AA14" s="59" t="n">
        <v>0.005</v>
      </c>
      <c r="AB14" s="59" t="n">
        <v>0.005</v>
      </c>
      <c r="AC14" s="59" t="n">
        <v>0.005</v>
      </c>
      <c r="AD14" s="59" t="n">
        <v>0.005</v>
      </c>
      <c r="AE14" s="59" t="n">
        <v>0.005</v>
      </c>
      <c r="AF14" s="59" t="n">
        <v>0.005</v>
      </c>
      <c r="AG14" s="59" t="n">
        <v>0.005</v>
      </c>
      <c r="AH14" s="59" t="n">
        <v>0.005</v>
      </c>
      <c r="AI14" s="59" t="n">
        <v>0.005</v>
      </c>
      <c r="AJ14" s="59" t="n">
        <v>0.005</v>
      </c>
      <c r="AK14" s="59" t="n">
        <v>0.005</v>
      </c>
      <c r="AL14" s="59" t="n">
        <v>0.005</v>
      </c>
      <c r="AM14" s="59" t="n">
        <v>0.005</v>
      </c>
      <c r="AN14" s="59" t="n">
        <v>0.005</v>
      </c>
      <c r="AO14" s="59" t="n">
        <v>0.005</v>
      </c>
      <c r="AP14" s="59" t="n">
        <v>0.005</v>
      </c>
      <c r="AQ14" s="59" t="n">
        <v>0.005</v>
      </c>
      <c r="AR14" s="59" t="n">
        <v>0.005</v>
      </c>
      <c r="AS14" s="59" t="n">
        <v>0.005</v>
      </c>
      <c r="AT14" s="59" t="n">
        <v>0.005</v>
      </c>
      <c r="AU14" s="59" t="n">
        <v>0.005</v>
      </c>
      <c r="AV14" s="59" t="n">
        <v>0.005</v>
      </c>
      <c r="AW14" s="59" t="n">
        <v>0.005</v>
      </c>
      <c r="AX14" s="59" t="n">
        <v>0.005</v>
      </c>
      <c r="AY14" s="59" t="n">
        <v>0.005</v>
      </c>
      <c r="AZ14" s="107" t="n">
        <v>0.005</v>
      </c>
      <c r="BA14" s="56" t="n">
        <v>0.005</v>
      </c>
      <c r="BB14" s="59" t="n">
        <v>0.005</v>
      </c>
      <c r="BC14" s="59" t="n">
        <v>0.005</v>
      </c>
      <c r="BD14" s="59" t="n">
        <v>0.005</v>
      </c>
      <c r="BE14" s="168" t="n">
        <v>0.005</v>
      </c>
      <c r="BF14" s="168" t="n">
        <v>0.005</v>
      </c>
      <c r="BG14" s="168" t="n">
        <v>0.005</v>
      </c>
      <c r="BH14" s="168" t="n">
        <v>0.005</v>
      </c>
      <c r="BI14" s="168" t="n">
        <v>0.005</v>
      </c>
      <c r="BJ14" s="168" t="n">
        <v>0.005</v>
      </c>
      <c r="BK14" s="168" t="n">
        <v>0.005</v>
      </c>
      <c r="BL14" s="168" t="n">
        <v>0.005</v>
      </c>
      <c r="BM14" s="168" t="n">
        <v>0.005</v>
      </c>
      <c r="BN14" s="168" t="n">
        <v>0.005</v>
      </c>
      <c r="BO14" s="168" t="n">
        <v>0.005</v>
      </c>
      <c r="BP14" s="168" t="n">
        <v>0.005</v>
      </c>
      <c r="BQ14" s="168" t="n">
        <v>0.005</v>
      </c>
      <c r="BR14" s="168" t="n">
        <v>0.005</v>
      </c>
      <c r="BS14" s="168" t="n">
        <v>0.005</v>
      </c>
      <c r="BT14" s="168" t="n">
        <v>0.005</v>
      </c>
      <c r="BU14" s="168" t="n">
        <v>0.005</v>
      </c>
      <c r="BV14" s="168" t="n">
        <v>0.005</v>
      </c>
      <c r="BW14" s="168" t="n">
        <v>0.005</v>
      </c>
      <c r="BX14" s="168" t="n">
        <v>0.005</v>
      </c>
      <c r="BY14" s="168" t="n">
        <v>0.005</v>
      </c>
    </row>
    <row r="15" customFormat="false" ht="15" hidden="false" customHeight="false" outlineLevel="0" collapsed="false">
      <c r="A15" s="34" t="s">
        <v>20</v>
      </c>
      <c r="B15" s="34" t="n">
        <f aca="false">B16/B7</f>
        <v>1</v>
      </c>
      <c r="C15" s="34" t="n">
        <f aca="false">C16/C7</f>
        <v>1</v>
      </c>
      <c r="D15" s="34" t="n">
        <f aca="false">D16/D7</f>
        <v>1</v>
      </c>
      <c r="E15" s="34" t="n">
        <f aca="false">E16/E7</f>
        <v>1</v>
      </c>
      <c r="F15" s="34" t="n">
        <f aca="false">F16/F7</f>
        <v>1</v>
      </c>
      <c r="G15" s="34" t="n">
        <f aca="false">G16/G7</f>
        <v>1</v>
      </c>
      <c r="H15" s="34" t="n">
        <f aca="false">H16/H7</f>
        <v>1</v>
      </c>
      <c r="I15" s="34" t="n">
        <f aca="false">I16/I7</f>
        <v>0.857142857142857</v>
      </c>
      <c r="J15" s="34" t="n">
        <f aca="false">J16/J7</f>
        <v>0.857142857142857</v>
      </c>
      <c r="K15" s="34" t="n">
        <f aca="false">K16/K7</f>
        <v>0.857142857142857</v>
      </c>
      <c r="L15" s="34" t="n">
        <f aca="false">L16/L7</f>
        <v>0.857142857142857</v>
      </c>
      <c r="M15" s="34" t="n">
        <f aca="false">M16/M7</f>
        <v>0.714285714285714</v>
      </c>
      <c r="N15" s="34" t="n">
        <f aca="false">N16/N7</f>
        <v>0.714285714285714</v>
      </c>
      <c r="O15" s="34" t="n">
        <f aca="false">O16/O7</f>
        <v>0.714285714285714</v>
      </c>
      <c r="P15" s="34" t="n">
        <f aca="false">P16/P7</f>
        <v>0.714285714285714</v>
      </c>
      <c r="Q15" s="34" t="n">
        <f aca="false">Q16/Q7</f>
        <v>0.428571428571429</v>
      </c>
      <c r="R15" s="34" t="n">
        <f aca="false">R16/R7</f>
        <v>0.428571428571429</v>
      </c>
      <c r="S15" s="34" t="n">
        <f aca="false">S16/S7</f>
        <v>0.428571428571429</v>
      </c>
      <c r="T15" s="34" t="n">
        <f aca="false">T16/T7</f>
        <v>0.428571428571429</v>
      </c>
      <c r="U15" s="34" t="n">
        <f aca="false">U16/U7</f>
        <v>0.285714285714286</v>
      </c>
      <c r="V15" s="34" t="n">
        <f aca="false">V16/V7</f>
        <v>0.142857142857143</v>
      </c>
      <c r="W15" s="34" t="n">
        <f aca="false">W16/W7</f>
        <v>0.142857142857143</v>
      </c>
      <c r="X15" s="34" t="n">
        <f aca="false">X16/X7</f>
        <v>0.142857142857143</v>
      </c>
      <c r="Y15" s="34" t="n">
        <f aca="false">Y16/Y7</f>
        <v>0.142857142857143</v>
      </c>
      <c r="Z15" s="34" t="n">
        <f aca="false">Z16/Z7</f>
        <v>0</v>
      </c>
      <c r="AA15" s="34" t="n">
        <f aca="false">AA16/AA7</f>
        <v>0</v>
      </c>
      <c r="AB15" s="34" t="n">
        <f aca="false">AB16/AB7</f>
        <v>0</v>
      </c>
      <c r="AC15" s="34" t="n">
        <f aca="false">AC16/AC7</f>
        <v>-0.142857142857143</v>
      </c>
      <c r="AD15" s="34" t="n">
        <f aca="false">AD16/AD7</f>
        <v>-0.285714285714286</v>
      </c>
      <c r="AE15" s="34" t="n">
        <f aca="false">AE16/AE7</f>
        <v>-0.285714285714286</v>
      </c>
      <c r="AF15" s="34" t="n">
        <f aca="false">AF16/AF7</f>
        <v>-0.285714285714286</v>
      </c>
      <c r="AG15" s="34" t="n">
        <f aca="false">AG16/AG7</f>
        <v>-0.285714285714286</v>
      </c>
      <c r="AH15" s="34" t="n">
        <f aca="false">AH16/AH7</f>
        <v>-0.285714285714286</v>
      </c>
      <c r="AI15" s="34" t="n">
        <f aca="false">AI16/AI7</f>
        <v>-0.285714285714286</v>
      </c>
      <c r="AJ15" s="34" t="n">
        <f aca="false">AJ16/AJ7</f>
        <v>-0.285714285714286</v>
      </c>
      <c r="AK15" s="34" t="n">
        <f aca="false">AK16/AK7</f>
        <v>-0.571428571428571</v>
      </c>
      <c r="AL15" s="34" t="n">
        <f aca="false">AL16/AL7</f>
        <v>-0.714285714285714</v>
      </c>
      <c r="AM15" s="34" t="n">
        <f aca="false">AM16/AM7</f>
        <v>-0.714285714285714</v>
      </c>
      <c r="AN15" s="34" t="n">
        <f aca="false">AN16/AN7</f>
        <v>-0.714285714285714</v>
      </c>
      <c r="AO15" s="34" t="n">
        <f aca="false">AO16/AO7</f>
        <v>-0.714285714285714</v>
      </c>
      <c r="AP15" s="34" t="n">
        <f aca="false">AP16/AP7</f>
        <v>-0.714285714285714</v>
      </c>
      <c r="AQ15" s="34" t="n">
        <f aca="false">AQ16/AQ7</f>
        <v>-0.714285714285714</v>
      </c>
      <c r="AR15" s="34" t="n">
        <f aca="false">AR16/AR7</f>
        <v>-0.714285714285714</v>
      </c>
      <c r="AS15" s="34" t="n">
        <f aca="false">AS16/AS7</f>
        <v>-1</v>
      </c>
      <c r="AT15" s="34" t="n">
        <f aca="false">AT16/AT7</f>
        <v>-1.28571428571429</v>
      </c>
      <c r="AU15" s="34" t="n">
        <f aca="false">AU16/AU7</f>
        <v>-1.28571428571429</v>
      </c>
      <c r="AV15" s="34" t="n">
        <f aca="false">AV16/AV7</f>
        <v>-1.42857142857143</v>
      </c>
      <c r="AW15" s="34" t="n">
        <f aca="false">AW16/AW7</f>
        <v>-1.42857142857143</v>
      </c>
      <c r="AX15" s="34" t="n">
        <f aca="false">AX16/AX7</f>
        <v>-1.42857142857143</v>
      </c>
      <c r="AY15" s="34" t="n">
        <f aca="false">AY16/AY7</f>
        <v>-1.42857142857143</v>
      </c>
      <c r="AZ15" s="34" t="n">
        <f aca="false">AZ16/AZ7</f>
        <v>-1.42857142857143</v>
      </c>
    </row>
    <row r="16" customFormat="false" ht="15" hidden="false" customHeight="false" outlineLevel="0" collapsed="false">
      <c r="A16" s="34" t="s">
        <v>21</v>
      </c>
      <c r="B16" s="34" t="n">
        <f aca="false">B7-B6</f>
        <v>7</v>
      </c>
      <c r="C16" s="34" t="n">
        <f aca="false">C7-C6</f>
        <v>7</v>
      </c>
      <c r="D16" s="34" t="n">
        <f aca="false">D7-D6</f>
        <v>7</v>
      </c>
      <c r="E16" s="34" t="n">
        <f aca="false">E7-E6</f>
        <v>7</v>
      </c>
      <c r="F16" s="34" t="n">
        <f aca="false">F7-F6</f>
        <v>7</v>
      </c>
      <c r="G16" s="34" t="n">
        <f aca="false">G7-G6</f>
        <v>7</v>
      </c>
      <c r="H16" s="34" t="n">
        <f aca="false">H7-H6</f>
        <v>7</v>
      </c>
      <c r="I16" s="34" t="n">
        <f aca="false">I7-I6</f>
        <v>6</v>
      </c>
      <c r="J16" s="34" t="n">
        <f aca="false">J7-J6</f>
        <v>6</v>
      </c>
      <c r="K16" s="34" t="n">
        <f aca="false">K7-K6</f>
        <v>6</v>
      </c>
      <c r="L16" s="34" t="n">
        <f aca="false">L7-L6</f>
        <v>6</v>
      </c>
      <c r="M16" s="34" t="n">
        <f aca="false">M7-M6</f>
        <v>5</v>
      </c>
      <c r="N16" s="34" t="n">
        <f aca="false">N7-N6</f>
        <v>5</v>
      </c>
      <c r="O16" s="34" t="n">
        <f aca="false">O7-O6</f>
        <v>5</v>
      </c>
      <c r="P16" s="34" t="n">
        <f aca="false">P7-P6</f>
        <v>5</v>
      </c>
      <c r="Q16" s="34" t="n">
        <f aca="false">Q7-Q6</f>
        <v>3</v>
      </c>
      <c r="R16" s="34" t="n">
        <f aca="false">R7-R6</f>
        <v>3</v>
      </c>
      <c r="S16" s="34" t="n">
        <f aca="false">S7-S6</f>
        <v>3</v>
      </c>
      <c r="T16" s="34" t="n">
        <f aca="false">T7-T6</f>
        <v>3</v>
      </c>
      <c r="U16" s="34" t="n">
        <f aca="false">U7-U6</f>
        <v>2</v>
      </c>
      <c r="V16" s="34" t="n">
        <f aca="false">V7-V6</f>
        <v>1</v>
      </c>
      <c r="W16" s="34" t="n">
        <f aca="false">W7-W6</f>
        <v>1</v>
      </c>
      <c r="X16" s="34" t="n">
        <f aca="false">X7-X6</f>
        <v>1</v>
      </c>
      <c r="Y16" s="34" t="n">
        <f aca="false">Y7-Y6</f>
        <v>1</v>
      </c>
      <c r="Z16" s="34" t="n">
        <f aca="false">Z7-Z6</f>
        <v>0</v>
      </c>
      <c r="AA16" s="34" t="n">
        <f aca="false">AA7-AA6</f>
        <v>0</v>
      </c>
      <c r="AB16" s="34" t="n">
        <f aca="false">AB7-AB6</f>
        <v>0</v>
      </c>
      <c r="AC16" s="34" t="n">
        <f aca="false">AC7-AC6</f>
        <v>-1</v>
      </c>
      <c r="AD16" s="34" t="n">
        <f aca="false">AD7-AD6</f>
        <v>-2</v>
      </c>
      <c r="AE16" s="34" t="n">
        <f aca="false">AE7-AE6</f>
        <v>-2</v>
      </c>
      <c r="AF16" s="34" t="n">
        <f aca="false">AF7-AF6</f>
        <v>-2</v>
      </c>
      <c r="AG16" s="34" t="n">
        <f aca="false">AG7-AG6</f>
        <v>-2</v>
      </c>
      <c r="AH16" s="34" t="n">
        <f aca="false">AH7-AH6</f>
        <v>-2</v>
      </c>
      <c r="AI16" s="34" t="n">
        <f aca="false">AI7-AI6</f>
        <v>-2</v>
      </c>
      <c r="AJ16" s="34" t="n">
        <f aca="false">AJ7-AJ6</f>
        <v>-2</v>
      </c>
      <c r="AK16" s="34" t="n">
        <f aca="false">AK7-AK6</f>
        <v>-4</v>
      </c>
      <c r="AL16" s="34" t="n">
        <f aca="false">AL7-AL6</f>
        <v>-5</v>
      </c>
      <c r="AM16" s="34" t="n">
        <f aca="false">AM7-AM6</f>
        <v>-5</v>
      </c>
      <c r="AN16" s="34" t="n">
        <f aca="false">AN7-AN6</f>
        <v>-5</v>
      </c>
      <c r="AO16" s="34" t="n">
        <f aca="false">AO7-AO6</f>
        <v>-5</v>
      </c>
      <c r="AP16" s="34" t="n">
        <f aca="false">AP7-AP6</f>
        <v>-5</v>
      </c>
      <c r="AQ16" s="34" t="n">
        <f aca="false">AQ7-AQ6</f>
        <v>-5</v>
      </c>
      <c r="AR16" s="34" t="n">
        <f aca="false">AR7-AR6</f>
        <v>-5</v>
      </c>
      <c r="AS16" s="34" t="n">
        <f aca="false">AS7-AS6</f>
        <v>-7</v>
      </c>
      <c r="AT16" s="34" t="n">
        <f aca="false">AT7-AT6</f>
        <v>-9</v>
      </c>
      <c r="AU16" s="34" t="n">
        <f aca="false">AU7-AU6</f>
        <v>-9</v>
      </c>
      <c r="AV16" s="34" t="n">
        <f aca="false">AV7-AV6</f>
        <v>-10</v>
      </c>
      <c r="AW16" s="34" t="n">
        <f aca="false">AW7-AW6</f>
        <v>-10</v>
      </c>
      <c r="AX16" s="34" t="n">
        <f aca="false">AX7-AX6</f>
        <v>-10</v>
      </c>
      <c r="AY16" s="34" t="n">
        <f aca="false">AY7-AY6</f>
        <v>-10</v>
      </c>
      <c r="AZ16" s="34" t="n">
        <f aca="false">AZ7-AZ6</f>
        <v>-10</v>
      </c>
    </row>
    <row r="17" customFormat="false" ht="15" hidden="false" customHeight="false" outlineLevel="0" collapsed="false">
      <c r="A17" s="34" t="s">
        <v>33</v>
      </c>
      <c r="B17" s="34" t="n">
        <f aca="false">(B16+B7)/2</f>
        <v>7</v>
      </c>
      <c r="C17" s="34" t="n">
        <f aca="false">(C16+C7)/2</f>
        <v>7</v>
      </c>
      <c r="D17" s="34" t="n">
        <f aca="false">(D16+D7)/2</f>
        <v>7</v>
      </c>
      <c r="E17" s="34" t="n">
        <f aca="false">(E16+E7)/2</f>
        <v>7</v>
      </c>
      <c r="F17" s="34" t="n">
        <f aca="false">(F16+F7)/2</f>
        <v>7</v>
      </c>
      <c r="G17" s="34" t="n">
        <f aca="false">(G16+G7)/2</f>
        <v>7</v>
      </c>
      <c r="H17" s="34" t="n">
        <f aca="false">(H16+H7)/2</f>
        <v>7</v>
      </c>
      <c r="I17" s="34" t="n">
        <f aca="false">(I16+I7)/2</f>
        <v>6.5</v>
      </c>
      <c r="J17" s="34" t="n">
        <f aca="false">(J16+J7)/2</f>
        <v>6.5</v>
      </c>
      <c r="K17" s="34" t="n">
        <f aca="false">(K16+K7)/2</f>
        <v>6.5</v>
      </c>
      <c r="L17" s="34" t="n">
        <f aca="false">(L16+L7)/2</f>
        <v>6.5</v>
      </c>
      <c r="M17" s="34" t="n">
        <f aca="false">(M16+M7)/2</f>
        <v>6</v>
      </c>
      <c r="N17" s="34" t="n">
        <f aca="false">(N16+N7)/2</f>
        <v>6</v>
      </c>
      <c r="O17" s="34" t="n">
        <f aca="false">(O16+O7)/2</f>
        <v>6</v>
      </c>
      <c r="P17" s="34" t="n">
        <f aca="false">(P16+P7)/2</f>
        <v>6</v>
      </c>
      <c r="Q17" s="34" t="n">
        <f aca="false">(Q16+Q7)/2</f>
        <v>5</v>
      </c>
      <c r="R17" s="34" t="n">
        <f aca="false">(R16+R7)/2</f>
        <v>5</v>
      </c>
      <c r="S17" s="34" t="n">
        <f aca="false">(S16+S7)/2</f>
        <v>5</v>
      </c>
      <c r="T17" s="34" t="n">
        <f aca="false">(T16+T7)/2</f>
        <v>5</v>
      </c>
      <c r="U17" s="34" t="n">
        <f aca="false">(U16+U7)/2</f>
        <v>4.5</v>
      </c>
      <c r="V17" s="34" t="n">
        <f aca="false">(V16+V7)/2</f>
        <v>4</v>
      </c>
      <c r="W17" s="34" t="n">
        <f aca="false">(W16+W7)/2</f>
        <v>4</v>
      </c>
      <c r="X17" s="34" t="n">
        <f aca="false">(X16+X7)/2</f>
        <v>4</v>
      </c>
      <c r="Y17" s="34" t="n">
        <f aca="false">(Y16+Y7)/2</f>
        <v>4</v>
      </c>
      <c r="Z17" s="34" t="n">
        <f aca="false">(Z16+Z7)/2</f>
        <v>3.5</v>
      </c>
      <c r="AA17" s="34" t="n">
        <f aca="false">(AA16+AA7)/2</f>
        <v>3.5</v>
      </c>
      <c r="AB17" s="34" t="n">
        <f aca="false">(AB16+AB7)/2</f>
        <v>3.5</v>
      </c>
      <c r="AC17" s="34" t="n">
        <f aca="false">(AC16+AC7)/2</f>
        <v>3</v>
      </c>
      <c r="AD17" s="34" t="n">
        <f aca="false">(AD16+AD7)/2</f>
        <v>2.5</v>
      </c>
      <c r="AE17" s="34" t="n">
        <f aca="false">(AE16+AE7)/2</f>
        <v>2.5</v>
      </c>
      <c r="AF17" s="34" t="n">
        <f aca="false">(AF16+AF7)/2</f>
        <v>2.5</v>
      </c>
      <c r="AG17" s="34" t="n">
        <f aca="false">(AG16+AG7)/2</f>
        <v>2.5</v>
      </c>
      <c r="AH17" s="34" t="n">
        <f aca="false">(AH16+AH7)/2</f>
        <v>2.5</v>
      </c>
      <c r="AI17" s="34" t="n">
        <f aca="false">(AI16+AI7)/2</f>
        <v>2.5</v>
      </c>
      <c r="AJ17" s="34" t="n">
        <f aca="false">(AJ16+AJ7)/2</f>
        <v>2.5</v>
      </c>
      <c r="AK17" s="34" t="n">
        <f aca="false">(AK16+AK7)/2</f>
        <v>1.5</v>
      </c>
      <c r="AL17" s="34" t="n">
        <f aca="false">(AL16+AL7)/2</f>
        <v>1</v>
      </c>
      <c r="AM17" s="34" t="n">
        <f aca="false">(AM16+AM7)/2</f>
        <v>1</v>
      </c>
      <c r="AN17" s="34" t="n">
        <f aca="false">(AN16+AN7)/2</f>
        <v>1</v>
      </c>
      <c r="AO17" s="34" t="n">
        <f aca="false">(AO16+AO7)/2</f>
        <v>1</v>
      </c>
      <c r="AP17" s="34" t="n">
        <f aca="false">(AP16+AP7)/2</f>
        <v>1</v>
      </c>
      <c r="AQ17" s="34" t="n">
        <f aca="false">(AQ16+AQ7)/2</f>
        <v>1</v>
      </c>
      <c r="AR17" s="34" t="n">
        <f aca="false">(AR16+AR7)/2</f>
        <v>1</v>
      </c>
      <c r="AS17" s="34" t="n">
        <f aca="false">(AS16+AS7)/2</f>
        <v>0</v>
      </c>
      <c r="AT17" s="34" t="n">
        <f aca="false">(AT16+AT7)/2</f>
        <v>-1</v>
      </c>
      <c r="AU17" s="34" t="n">
        <f aca="false">(AU16+AU7)/2</f>
        <v>-1</v>
      </c>
      <c r="AV17" s="34" t="n">
        <f aca="false">(AV16+AV7)/2</f>
        <v>-1.5</v>
      </c>
      <c r="AW17" s="34" t="n">
        <f aca="false">(AW16+AW7)/2</f>
        <v>-1.5</v>
      </c>
      <c r="AX17" s="34" t="n">
        <f aca="false">(AX16+AX7)/2</f>
        <v>-1.5</v>
      </c>
      <c r="AY17" s="34" t="n">
        <f aca="false">(AY16+AY7)/2</f>
        <v>-1.5</v>
      </c>
      <c r="AZ17" s="34" t="n">
        <f aca="false">(AZ16+AZ7)/2</f>
        <v>-1.5</v>
      </c>
    </row>
    <row r="43" customFormat="false" ht="15" hidden="false" customHeight="false" outlineLevel="0" collapsed="false">
      <c r="D43" s="72"/>
    </row>
    <row r="50" customFormat="false" ht="14.25" hidden="false" customHeight="false" outlineLevel="0" collapsed="false"/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Y5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M43" activeCellId="0" sqref="M4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57"/>
  </cols>
  <sheetData>
    <row r="1" customFormat="false" ht="16.5" hidden="false" customHeight="false" outlineLevel="0" collapsed="false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.75" hidden="false" customHeight="false" outlineLevel="0" collapsed="false">
      <c r="A2" s="2"/>
      <c r="B2" s="3" t="n">
        <f aca="false">SUM(B3)</f>
        <v>200</v>
      </c>
      <c r="C2" s="4" t="n">
        <f aca="false">SUM(B2,B3)</f>
        <v>400</v>
      </c>
      <c r="D2" s="4" t="n">
        <f aca="false">SUM(C2,C3)</f>
        <v>600</v>
      </c>
      <c r="E2" s="4" t="n">
        <f aca="false">SUM(D2,D3)</f>
        <v>800</v>
      </c>
      <c r="F2" s="4" t="n">
        <f aca="false">SUM(E2,E3)</f>
        <v>1000</v>
      </c>
      <c r="G2" s="4" t="n">
        <f aca="false">SUM(F2,F3)</f>
        <v>1200</v>
      </c>
      <c r="H2" s="4" t="n">
        <f aca="false">SUM(G2,G3)</f>
        <v>1400</v>
      </c>
      <c r="I2" s="4" t="n">
        <f aca="false">SUM(H2,H3)</f>
        <v>1600</v>
      </c>
      <c r="J2" s="4" t="n">
        <f aca="false">SUM(I2,I3)</f>
        <v>1800</v>
      </c>
      <c r="K2" s="234" t="n">
        <f aca="false">SUM(J2,J3)</f>
        <v>2000</v>
      </c>
      <c r="L2" s="7" t="n">
        <f aca="false">SUM(K2,K3)</f>
        <v>2200</v>
      </c>
      <c r="M2" s="7" t="n">
        <f aca="false">SUM(L2,L3)</f>
        <v>2400</v>
      </c>
      <c r="N2" s="7" t="n">
        <f aca="false">SUM(M2,M3)</f>
        <v>2600</v>
      </c>
      <c r="O2" s="7" t="n">
        <f aca="false">SUM(N2,N3)</f>
        <v>2800</v>
      </c>
      <c r="P2" s="7" t="n">
        <f aca="false">SUM(O2,O3)</f>
        <v>3000</v>
      </c>
      <c r="Q2" s="7" t="n">
        <f aca="false">SUM(P2,P3)</f>
        <v>3200</v>
      </c>
      <c r="R2" s="7" t="n">
        <f aca="false">SUM(Q2,Q3)</f>
        <v>3400</v>
      </c>
      <c r="S2" s="7" t="n">
        <f aca="false">SUM(R2,R3)</f>
        <v>3600</v>
      </c>
      <c r="T2" s="7" t="n">
        <f aca="false">SUM(S2,S3)</f>
        <v>3800</v>
      </c>
      <c r="U2" s="7" t="n">
        <f aca="false">SUM(T2,T3)</f>
        <v>4000</v>
      </c>
      <c r="V2" s="7" t="n">
        <f aca="false">SUM(U2,U3)</f>
        <v>4200</v>
      </c>
      <c r="W2" s="7" t="n">
        <f aca="false">SUM(V2,V3)</f>
        <v>4400</v>
      </c>
      <c r="X2" s="7" t="n">
        <f aca="false">SUM(W2,W3)</f>
        <v>4600</v>
      </c>
      <c r="Y2" s="7" t="n">
        <f aca="false">SUM(X2,X3)</f>
        <v>4800</v>
      </c>
      <c r="Z2" s="7" t="n">
        <f aca="false">SUM(Y2,Y3)</f>
        <v>5000</v>
      </c>
      <c r="AA2" s="7" t="n">
        <f aca="false">SUM(Z2,Z3)</f>
        <v>5200</v>
      </c>
      <c r="AB2" s="7" t="n">
        <f aca="false">SUM(AA2,AA3)</f>
        <v>5400</v>
      </c>
      <c r="AC2" s="7" t="n">
        <f aca="false">SUM(AB2,AB3)</f>
        <v>5600</v>
      </c>
      <c r="AD2" s="7" t="n">
        <f aca="false">SUM(AC2,AC3)</f>
        <v>5800</v>
      </c>
      <c r="AE2" s="7" t="n">
        <f aca="false">SUM(AD2,AD3)</f>
        <v>6000</v>
      </c>
      <c r="AF2" s="7" t="n">
        <f aca="false">SUM(AE2,AE3)</f>
        <v>6200</v>
      </c>
      <c r="AG2" s="7" t="n">
        <f aca="false">SUM(AF2,AF3)</f>
        <v>6400</v>
      </c>
      <c r="AH2" s="7" t="n">
        <f aca="false">SUM(AG2,AG3)</f>
        <v>6600</v>
      </c>
      <c r="AI2" s="7" t="n">
        <f aca="false">SUM(AH2,AH3)</f>
        <v>6800</v>
      </c>
      <c r="AJ2" s="7" t="n">
        <f aca="false">SUM(AI2,AI3)</f>
        <v>7000</v>
      </c>
      <c r="AK2" s="7" t="n">
        <f aca="false">SUM(AJ2,AJ3)</f>
        <v>7200</v>
      </c>
      <c r="AL2" s="7" t="n">
        <f aca="false">SUM(AK2,AK3)</f>
        <v>7400</v>
      </c>
      <c r="AM2" s="7" t="n">
        <f aca="false">SUM(AL2,AL3)</f>
        <v>7600</v>
      </c>
      <c r="AN2" s="7" t="n">
        <f aca="false">SUM(AM2,AM3)</f>
        <v>7800</v>
      </c>
      <c r="AO2" s="7" t="n">
        <f aca="false">SUM(AN2,AN3)</f>
        <v>8000</v>
      </c>
      <c r="AP2" s="7" t="n">
        <f aca="false">SUM(AO2,AO3)</f>
        <v>8200</v>
      </c>
      <c r="AQ2" s="7" t="n">
        <f aca="false">SUM(AP2,AP3)</f>
        <v>8400</v>
      </c>
      <c r="AR2" s="7" t="n">
        <f aca="false">SUM(AQ2,AQ3)</f>
        <v>8600</v>
      </c>
      <c r="AS2" s="7" t="n">
        <f aca="false">SUM(AR2,AR3)</f>
        <v>8800</v>
      </c>
      <c r="AT2" s="7" t="n">
        <f aca="false">SUM(AS2,AS3)</f>
        <v>9000</v>
      </c>
      <c r="AU2" s="7" t="n">
        <f aca="false">SUM(AT2,AT3)</f>
        <v>9200</v>
      </c>
      <c r="AV2" s="7" t="n">
        <f aca="false">SUM(AU2,AU3)</f>
        <v>9400</v>
      </c>
      <c r="AW2" s="7" t="n">
        <f aca="false">SUM(AV2,AV3)</f>
        <v>9600</v>
      </c>
      <c r="AX2" s="7" t="n">
        <f aca="false">SUM(AW2,AW3)</f>
        <v>9800</v>
      </c>
      <c r="AY2" s="7" t="n">
        <f aca="false">SUM(AX2,AX3)</f>
        <v>10000</v>
      </c>
      <c r="AZ2" s="7" t="n">
        <f aca="false">SUM(AY2,AY3)</f>
        <v>10200</v>
      </c>
    </row>
    <row r="3" customFormat="false" ht="15.75" hidden="false" customHeight="false" outlineLevel="0" collapsed="false">
      <c r="A3" s="194" t="s">
        <v>50</v>
      </c>
      <c r="B3" s="9" t="n">
        <v>200</v>
      </c>
      <c r="C3" s="10" t="n">
        <v>200</v>
      </c>
      <c r="D3" s="10" t="n">
        <v>200</v>
      </c>
      <c r="E3" s="10" t="n">
        <v>200</v>
      </c>
      <c r="F3" s="10" t="n">
        <v>200</v>
      </c>
      <c r="G3" s="10" t="n">
        <v>200</v>
      </c>
      <c r="H3" s="10" t="n">
        <v>200</v>
      </c>
      <c r="I3" s="10" t="n">
        <v>200</v>
      </c>
      <c r="J3" s="10" t="n">
        <v>200</v>
      </c>
      <c r="K3" s="235" t="n">
        <v>200</v>
      </c>
      <c r="L3" s="78" t="n">
        <v>200</v>
      </c>
      <c r="M3" s="78" t="n">
        <v>200</v>
      </c>
      <c r="N3" s="78" t="n">
        <v>200</v>
      </c>
      <c r="O3" s="78" t="n">
        <v>200</v>
      </c>
      <c r="P3" s="78" t="n">
        <v>200</v>
      </c>
      <c r="Q3" s="78" t="n">
        <v>200</v>
      </c>
      <c r="R3" s="78" t="n">
        <v>200</v>
      </c>
      <c r="S3" s="78" t="n">
        <v>200</v>
      </c>
      <c r="T3" s="78" t="n">
        <v>200</v>
      </c>
      <c r="U3" s="78" t="n">
        <v>200</v>
      </c>
      <c r="V3" s="78" t="n">
        <v>200</v>
      </c>
      <c r="W3" s="78" t="n">
        <v>200</v>
      </c>
      <c r="X3" s="78" t="n">
        <v>200</v>
      </c>
      <c r="Y3" s="78" t="n">
        <v>200</v>
      </c>
      <c r="Z3" s="78" t="n">
        <v>200</v>
      </c>
      <c r="AA3" s="78" t="n">
        <v>200</v>
      </c>
      <c r="AB3" s="78" t="n">
        <v>200</v>
      </c>
      <c r="AC3" s="78" t="n">
        <v>200</v>
      </c>
      <c r="AD3" s="78" t="n">
        <v>200</v>
      </c>
      <c r="AE3" s="78" t="n">
        <v>200</v>
      </c>
      <c r="AF3" s="78" t="n">
        <v>200</v>
      </c>
      <c r="AG3" s="78" t="n">
        <v>200</v>
      </c>
      <c r="AH3" s="78" t="n">
        <v>200</v>
      </c>
      <c r="AI3" s="78" t="n">
        <v>200</v>
      </c>
      <c r="AJ3" s="78" t="n">
        <v>200</v>
      </c>
      <c r="AK3" s="78" t="n">
        <v>200</v>
      </c>
      <c r="AL3" s="78" t="n">
        <v>200</v>
      </c>
      <c r="AM3" s="78" t="n">
        <v>200</v>
      </c>
      <c r="AN3" s="78" t="n">
        <v>200</v>
      </c>
      <c r="AO3" s="78" t="n">
        <v>200</v>
      </c>
      <c r="AP3" s="78" t="n">
        <v>200</v>
      </c>
      <c r="AQ3" s="78" t="n">
        <v>200</v>
      </c>
      <c r="AR3" s="78" t="n">
        <v>200</v>
      </c>
      <c r="AS3" s="78" t="n">
        <v>200</v>
      </c>
      <c r="AT3" s="78" t="n">
        <v>200</v>
      </c>
      <c r="AU3" s="78" t="n">
        <v>200</v>
      </c>
      <c r="AV3" s="78" t="n">
        <v>200</v>
      </c>
      <c r="AW3" s="78" t="n">
        <v>200</v>
      </c>
      <c r="AX3" s="78" t="n">
        <v>200</v>
      </c>
      <c r="AY3" s="78" t="n">
        <v>200</v>
      </c>
      <c r="AZ3" s="78" t="n">
        <v>200</v>
      </c>
    </row>
    <row r="4" customFormat="false" ht="15.75" hidden="false" customHeight="false" outlineLevel="0" collapsed="false">
      <c r="A4" s="236" t="s">
        <v>2</v>
      </c>
      <c r="B4" s="141" t="n">
        <v>1</v>
      </c>
      <c r="C4" s="142" t="n">
        <v>2</v>
      </c>
      <c r="D4" s="142" t="n">
        <v>3</v>
      </c>
      <c r="E4" s="142" t="n">
        <v>4</v>
      </c>
      <c r="F4" s="142" t="n">
        <v>5</v>
      </c>
      <c r="G4" s="142" t="n">
        <v>6</v>
      </c>
      <c r="H4" s="142" t="n">
        <v>7</v>
      </c>
      <c r="I4" s="142" t="n">
        <v>8</v>
      </c>
      <c r="J4" s="142" t="n">
        <v>9</v>
      </c>
      <c r="K4" s="237" t="n">
        <v>10</v>
      </c>
      <c r="L4" s="78" t="n">
        <v>11</v>
      </c>
      <c r="M4" s="13" t="n">
        <v>12</v>
      </c>
      <c r="N4" s="13" t="n">
        <v>13</v>
      </c>
      <c r="O4" s="13" t="n">
        <v>14</v>
      </c>
      <c r="P4" s="13" t="n">
        <v>15</v>
      </c>
      <c r="Q4" s="13" t="n">
        <v>16</v>
      </c>
      <c r="R4" s="13" t="n">
        <v>17</v>
      </c>
      <c r="S4" s="13" t="n">
        <v>18</v>
      </c>
      <c r="T4" s="13" t="n">
        <v>19</v>
      </c>
      <c r="U4" s="13" t="n">
        <v>20</v>
      </c>
      <c r="V4" s="13" t="n">
        <v>21</v>
      </c>
      <c r="W4" s="13" t="n">
        <v>22</v>
      </c>
      <c r="X4" s="13" t="n">
        <v>23</v>
      </c>
      <c r="Y4" s="13" t="n">
        <v>24</v>
      </c>
      <c r="Z4" s="13" t="n">
        <v>25</v>
      </c>
      <c r="AA4" s="13" t="n">
        <v>26</v>
      </c>
      <c r="AB4" s="13" t="n">
        <v>27</v>
      </c>
      <c r="AC4" s="13" t="n">
        <v>28</v>
      </c>
      <c r="AD4" s="13" t="n">
        <v>29</v>
      </c>
      <c r="AE4" s="13" t="n">
        <v>30</v>
      </c>
      <c r="AF4" s="13" t="n">
        <v>31</v>
      </c>
      <c r="AG4" s="13" t="n">
        <v>32</v>
      </c>
      <c r="AH4" s="13" t="n">
        <v>33</v>
      </c>
      <c r="AI4" s="13" t="n">
        <v>34</v>
      </c>
      <c r="AJ4" s="13" t="n">
        <v>35</v>
      </c>
      <c r="AK4" s="13" t="n">
        <v>36</v>
      </c>
      <c r="AL4" s="13" t="n">
        <v>37</v>
      </c>
      <c r="AM4" s="13" t="n">
        <v>38</v>
      </c>
      <c r="AN4" s="13" t="n">
        <v>39</v>
      </c>
      <c r="AO4" s="13" t="n">
        <v>40</v>
      </c>
      <c r="AP4" s="13" t="n">
        <v>41</v>
      </c>
      <c r="AQ4" s="13" t="n">
        <v>42</v>
      </c>
      <c r="AR4" s="13" t="n">
        <v>43</v>
      </c>
      <c r="AS4" s="13" t="n">
        <v>44</v>
      </c>
      <c r="AT4" s="13" t="n">
        <v>45</v>
      </c>
      <c r="AU4" s="13" t="n">
        <v>46</v>
      </c>
      <c r="AV4" s="13" t="n">
        <v>47</v>
      </c>
      <c r="AW4" s="13" t="n">
        <v>48</v>
      </c>
      <c r="AX4" s="13" t="n">
        <v>49</v>
      </c>
      <c r="AY4" s="13" t="n">
        <v>50</v>
      </c>
      <c r="AZ4" s="13" t="n">
        <v>51</v>
      </c>
    </row>
    <row r="5" customFormat="false" ht="18.75" hidden="false" customHeight="true" outlineLevel="0" collapsed="false">
      <c r="A5" s="54" t="s">
        <v>3</v>
      </c>
      <c r="B5" s="29" t="n">
        <f aca="false">SUM(КЛВ!B5,МТМ!B5)</f>
        <v>0</v>
      </c>
      <c r="C5" s="30" t="n">
        <f aca="false">SUM(КЛВ!C5,МТМ!C5)</f>
        <v>1</v>
      </c>
      <c r="D5" s="30" t="n">
        <f aca="false">SUM(КЛВ!D5,МТМ!D5)</f>
        <v>0</v>
      </c>
      <c r="E5" s="30" t="n">
        <f aca="false">SUM(КЛВ!E5,МТМ!E5)</f>
        <v>0</v>
      </c>
      <c r="F5" s="30" t="n">
        <f aca="false">SUM(КЛВ!F5,МТМ!F5)</f>
        <v>0</v>
      </c>
      <c r="G5" s="30" t="n">
        <f aca="false">SUM(КЛВ!G5,МТМ!G5)</f>
        <v>0</v>
      </c>
      <c r="H5" s="30" t="n">
        <f aca="false">SUM(КЛВ!H5,МТМ!H5)</f>
        <v>0</v>
      </c>
      <c r="I5" s="30" t="n">
        <f aca="false">SUM(КЛВ!I5,МТМ!I5)</f>
        <v>0</v>
      </c>
      <c r="J5" s="30" t="n">
        <f aca="false">SUM(КЛВ!J5,МТМ!J5)</f>
        <v>1</v>
      </c>
      <c r="K5" s="238" t="n">
        <f aca="false">SUM(КЛВ!K5,МТМ!K5)</f>
        <v>0</v>
      </c>
      <c r="L5" s="161" t="n">
        <f aca="false">SUM(КЛВ!L5,МТМ!L5)</f>
        <v>0</v>
      </c>
      <c r="M5" s="148" t="n">
        <f aca="false">SUM(КЛВ!M5,МТМ!M5)</f>
        <v>0</v>
      </c>
      <c r="N5" s="148" t="n">
        <f aca="false">SUM(КЛВ!N5,МТМ!N5)</f>
        <v>0</v>
      </c>
      <c r="O5" s="148" t="n">
        <f aca="false">SUM(КЛВ!O5,МТМ!O5)</f>
        <v>0</v>
      </c>
      <c r="P5" s="148" t="n">
        <f aca="false">SUM(КЛВ!P5,МТМ!P5)</f>
        <v>0</v>
      </c>
      <c r="Q5" s="148" t="n">
        <f aca="false">SUM(КЛВ!Q5,МТМ!Q5)</f>
        <v>0</v>
      </c>
      <c r="R5" s="148" t="n">
        <f aca="false">SUM(КЛВ!R5,МТМ!R5)</f>
        <v>0</v>
      </c>
      <c r="S5" s="148" t="n">
        <f aca="false">SUM(КЛВ!S5,МТМ!S5)</f>
        <v>1</v>
      </c>
      <c r="T5" s="148" t="n">
        <f aca="false">SUM(КЛВ!T5,МТМ!T5)</f>
        <v>0</v>
      </c>
      <c r="U5" s="148" t="n">
        <f aca="false">SUM(КЛВ!U5,МТМ!U5)</f>
        <v>0</v>
      </c>
      <c r="V5" s="148" t="n">
        <f aca="false">SUM(КЛВ!V5,МТМ!V5)</f>
        <v>0</v>
      </c>
      <c r="W5" s="148" t="n">
        <f aca="false">SUM(КЛВ!W5,МТМ!W5)</f>
        <v>0</v>
      </c>
      <c r="X5" s="148" t="n">
        <f aca="false">SUM(КЛВ!X5,МТМ!X5)</f>
        <v>0</v>
      </c>
      <c r="Y5" s="148" t="n">
        <f aca="false">SUM(КЛВ!Y5,МТМ!Y5)</f>
        <v>0</v>
      </c>
      <c r="Z5" s="148" t="n">
        <f aca="false">SUM(КЛВ!Z5,МТМ!Z5)</f>
        <v>0</v>
      </c>
      <c r="AA5" s="148" t="n">
        <f aca="false">SUM(КЛВ!AA5,МТМ!AA5)</f>
        <v>0</v>
      </c>
      <c r="AB5" s="148" t="n">
        <f aca="false">SUM(КЛВ!AB5,МТМ!AB5)</f>
        <v>0</v>
      </c>
      <c r="AC5" s="148" t="n">
        <f aca="false">SUM(КЛВ!AC5,МТМ!AC5)</f>
        <v>0</v>
      </c>
      <c r="AD5" s="148" t="n">
        <f aca="false">SUM(КЛВ!AD5,МТМ!AD5)</f>
        <v>0</v>
      </c>
      <c r="AE5" s="148" t="n">
        <f aca="false">SUM(КЛВ!AE5,МТМ!AE5)</f>
        <v>0</v>
      </c>
      <c r="AF5" s="148" t="n">
        <f aca="false">SUM(КЛВ!AF5,МТМ!AF5)</f>
        <v>0</v>
      </c>
      <c r="AG5" s="148" t="n">
        <f aca="false">SUM(КЛВ!AG5,МТМ!AG5)</f>
        <v>1</v>
      </c>
      <c r="AH5" s="148" t="n">
        <f aca="false">SUM(КЛВ!AH5,МТМ!AH5)</f>
        <v>0</v>
      </c>
      <c r="AI5" s="148" t="n">
        <f aca="false">SUM(КЛВ!AI5,МТМ!AI5)</f>
        <v>0</v>
      </c>
      <c r="AJ5" s="148" t="n">
        <f aca="false">SUM(КЛВ!AJ5,МТМ!AJ5)</f>
        <v>0</v>
      </c>
      <c r="AK5" s="148" t="n">
        <f aca="false">SUM(КЛВ!AK5,МТМ!AK5)</f>
        <v>0</v>
      </c>
      <c r="AL5" s="148" t="n">
        <f aca="false">SUM(КЛВ!AL5,МТМ!AL5)</f>
        <v>1</v>
      </c>
      <c r="AM5" s="148" t="n">
        <f aca="false">SUM(КЛВ!AM5,МТМ!AM5)</f>
        <v>0</v>
      </c>
      <c r="AN5" s="148" t="n">
        <f aca="false">SUM(КЛВ!AN5,МТМ!AN5)</f>
        <v>0</v>
      </c>
      <c r="AO5" s="148" t="n">
        <f aca="false">SUM(КЛВ!AO5,МТМ!AO5)</f>
        <v>0</v>
      </c>
      <c r="AP5" s="148" t="n">
        <f aca="false">SUM(КЛВ!AP5,МТМ!AP5)</f>
        <v>0</v>
      </c>
      <c r="AQ5" s="148" t="n">
        <f aca="false">SUM(КЛВ!AQ5,МТМ!AQ5)</f>
        <v>0</v>
      </c>
      <c r="AR5" s="148" t="n">
        <f aca="false">SUM(КЛВ!AR5,МТМ!AR5)</f>
        <v>1</v>
      </c>
      <c r="AS5" s="148" t="n">
        <f aca="false">SUM(КЛВ!AS5,МТМ!AS5)</f>
        <v>1</v>
      </c>
      <c r="AT5" s="148" t="n">
        <f aca="false">SUM(КЛВ!AT5,МТМ!AT5)</f>
        <v>0</v>
      </c>
      <c r="AU5" s="148" t="n">
        <f aca="false">SUM(КЛВ!AU5,МТМ!AU5)</f>
        <v>0</v>
      </c>
      <c r="AV5" s="148" t="n">
        <f aca="false">SUM(КЛВ!AV5,МТМ!AV5)</f>
        <v>0</v>
      </c>
      <c r="AW5" s="148" t="n">
        <f aca="false">SUM(КЛВ!AW5,МТМ!AW5)</f>
        <v>0</v>
      </c>
      <c r="AX5" s="148" t="n">
        <f aca="false">SUM(КЛВ!AX5,МТМ!AX5)</f>
        <v>0</v>
      </c>
      <c r="AY5" s="148" t="n">
        <f aca="false">SUM(КЛВ!AY5,МТМ!AY5)</f>
        <v>0</v>
      </c>
      <c r="AZ5" s="148" t="n">
        <f aca="false">SUM(КЛВ!AZ5,МТМ!AZ5)</f>
        <v>0</v>
      </c>
    </row>
    <row r="6" customFormat="false" ht="15.75" hidden="false" customHeight="true" outlineLevel="0" collapsed="false">
      <c r="A6" s="28" t="s">
        <v>4</v>
      </c>
      <c r="B6" s="29" t="n">
        <f aca="false">SUM(B5)</f>
        <v>0</v>
      </c>
      <c r="C6" s="31" t="n">
        <f aca="false">SUM(B6,C5)</f>
        <v>1</v>
      </c>
      <c r="D6" s="31" t="n">
        <f aca="false">SUM(C6,D5)</f>
        <v>1</v>
      </c>
      <c r="E6" s="31" t="n">
        <f aca="false">SUM(D6,E5)</f>
        <v>1</v>
      </c>
      <c r="F6" s="31" t="n">
        <f aca="false">SUM(E6,F5)</f>
        <v>1</v>
      </c>
      <c r="G6" s="31" t="n">
        <f aca="false">SUM(F6,G5)</f>
        <v>1</v>
      </c>
      <c r="H6" s="31" t="n">
        <f aca="false">SUM(G6,H5)</f>
        <v>1</v>
      </c>
      <c r="I6" s="31" t="n">
        <f aca="false">SUM(H6,I5)</f>
        <v>1</v>
      </c>
      <c r="J6" s="31" t="n">
        <f aca="false">SUM(I6,J5)</f>
        <v>2</v>
      </c>
      <c r="K6" s="239" t="n">
        <f aca="false">SUM(J6,K5)</f>
        <v>2</v>
      </c>
      <c r="L6" s="161" t="n">
        <f aca="false">SUM(K6,L5)</f>
        <v>2</v>
      </c>
      <c r="M6" s="161" t="n">
        <f aca="false">SUM(L6,M5)</f>
        <v>2</v>
      </c>
      <c r="N6" s="161" t="n">
        <f aca="false">SUM(M6,N5)</f>
        <v>2</v>
      </c>
      <c r="O6" s="161" t="n">
        <f aca="false">SUM(N6,O5)</f>
        <v>2</v>
      </c>
      <c r="P6" s="161" t="n">
        <f aca="false">SUM(O6,P5)</f>
        <v>2</v>
      </c>
      <c r="Q6" s="161" t="n">
        <f aca="false">SUM(P6,Q5)</f>
        <v>2</v>
      </c>
      <c r="R6" s="161" t="n">
        <f aca="false">SUM(Q6,R5)</f>
        <v>2</v>
      </c>
      <c r="S6" s="161" t="n">
        <f aca="false">SUM(R6,S5)</f>
        <v>3</v>
      </c>
      <c r="T6" s="161" t="n">
        <f aca="false">SUM(S6,T5)</f>
        <v>3</v>
      </c>
      <c r="U6" s="161" t="n">
        <f aca="false">SUM(T6,U5)</f>
        <v>3</v>
      </c>
      <c r="V6" s="161" t="n">
        <f aca="false">SUM(U6,V5)</f>
        <v>3</v>
      </c>
      <c r="W6" s="161" t="n">
        <f aca="false">SUM(V6,W5)</f>
        <v>3</v>
      </c>
      <c r="X6" s="161" t="n">
        <f aca="false">SUM(W6,X5)</f>
        <v>3</v>
      </c>
      <c r="Y6" s="161" t="n">
        <f aca="false">SUM(X6,Y5)</f>
        <v>3</v>
      </c>
      <c r="Z6" s="161" t="n">
        <f aca="false">SUM(Y6,Z5)</f>
        <v>3</v>
      </c>
      <c r="AA6" s="161" t="n">
        <f aca="false">SUM(Z6,AA5)</f>
        <v>3</v>
      </c>
      <c r="AB6" s="161" t="n">
        <f aca="false">SUM(AA6,AB5)</f>
        <v>3</v>
      </c>
      <c r="AC6" s="161" t="n">
        <f aca="false">SUM(AB6,AC5)</f>
        <v>3</v>
      </c>
      <c r="AD6" s="161" t="n">
        <f aca="false">SUM(AC6,AD5)</f>
        <v>3</v>
      </c>
      <c r="AE6" s="161" t="n">
        <f aca="false">SUM(AD6,AE5)</f>
        <v>3</v>
      </c>
      <c r="AF6" s="161" t="n">
        <f aca="false">SUM(AE6,AF5)</f>
        <v>3</v>
      </c>
      <c r="AG6" s="161" t="n">
        <f aca="false">SUM(AF6,AG5)</f>
        <v>4</v>
      </c>
      <c r="AH6" s="161" t="n">
        <f aca="false">SUM(AG6,AH5)</f>
        <v>4</v>
      </c>
      <c r="AI6" s="161" t="n">
        <f aca="false">SUM(AH6,AI5)</f>
        <v>4</v>
      </c>
      <c r="AJ6" s="161" t="n">
        <f aca="false">SUM(AI6,AJ5)</f>
        <v>4</v>
      </c>
      <c r="AK6" s="161" t="n">
        <f aca="false">SUM(AJ6,AK5)</f>
        <v>4</v>
      </c>
      <c r="AL6" s="161" t="n">
        <f aca="false">SUM(AK6,AL5)</f>
        <v>5</v>
      </c>
      <c r="AM6" s="161" t="n">
        <f aca="false">SUM(AL6,AM5)</f>
        <v>5</v>
      </c>
      <c r="AN6" s="161" t="n">
        <f aca="false">SUM(AM6,AN5)</f>
        <v>5</v>
      </c>
      <c r="AO6" s="161" t="n">
        <f aca="false">SUM(AN6,AO5)</f>
        <v>5</v>
      </c>
      <c r="AP6" s="161" t="n">
        <f aca="false">SUM(AO6,AP5)</f>
        <v>5</v>
      </c>
      <c r="AQ6" s="161" t="n">
        <f aca="false">SUM(AP6,AQ5)</f>
        <v>5</v>
      </c>
      <c r="AR6" s="161" t="n">
        <f aca="false">SUM(AQ6,AR5)</f>
        <v>6</v>
      </c>
      <c r="AS6" s="161" t="n">
        <f aca="false">SUM(AR6,AS5)</f>
        <v>7</v>
      </c>
      <c r="AT6" s="161" t="n">
        <f aca="false">SUM(AS6,AT5)</f>
        <v>7</v>
      </c>
      <c r="AU6" s="161" t="n">
        <f aca="false">SUM(AT6,AU5)</f>
        <v>7</v>
      </c>
      <c r="AV6" s="161" t="n">
        <f aca="false">SUM(AU6,AV5)</f>
        <v>7</v>
      </c>
      <c r="AW6" s="161" t="n">
        <f aca="false">SUM(AV6,AW5)</f>
        <v>7</v>
      </c>
      <c r="AX6" s="161" t="n">
        <f aca="false">SUM(AW6,AX5)</f>
        <v>7</v>
      </c>
      <c r="AY6" s="161" t="n">
        <f aca="false">SUM(AX6,AY5)</f>
        <v>7</v>
      </c>
      <c r="AZ6" s="161" t="n">
        <f aca="false">SUM(AY6,AZ5)</f>
        <v>7</v>
      </c>
    </row>
    <row r="7" customFormat="false" ht="17.25" hidden="false" customHeight="true" outlineLevel="0" collapsed="false">
      <c r="A7" s="35" t="s">
        <v>5</v>
      </c>
      <c r="B7" s="36" t="n">
        <v>7</v>
      </c>
      <c r="C7" s="38" t="n">
        <v>7</v>
      </c>
      <c r="D7" s="38" t="n">
        <v>7</v>
      </c>
      <c r="E7" s="38" t="n">
        <f aca="false">SUM(D7)</f>
        <v>7</v>
      </c>
      <c r="F7" s="38" t="n">
        <f aca="false">SUM(E7)</f>
        <v>7</v>
      </c>
      <c r="G7" s="38" t="n">
        <f aca="false">SUM(F7)</f>
        <v>7</v>
      </c>
      <c r="H7" s="38" t="n">
        <f aca="false">SUM(G7)</f>
        <v>7</v>
      </c>
      <c r="I7" s="38" t="n">
        <f aca="false">SUM(H7)</f>
        <v>7</v>
      </c>
      <c r="J7" s="38" t="n">
        <f aca="false">SUM(I7)</f>
        <v>7</v>
      </c>
      <c r="K7" s="240" t="n">
        <f aca="false">SUM(J7)</f>
        <v>7</v>
      </c>
      <c r="L7" s="161" t="n">
        <v>7</v>
      </c>
      <c r="M7" s="161" t="n">
        <v>7</v>
      </c>
      <c r="N7" s="161" t="n">
        <v>7</v>
      </c>
      <c r="O7" s="161" t="n">
        <f aca="false">SUM(N7)</f>
        <v>7</v>
      </c>
      <c r="P7" s="161" t="n">
        <f aca="false">SUM(O7)</f>
        <v>7</v>
      </c>
      <c r="Q7" s="161" t="n">
        <f aca="false">SUM(P7)</f>
        <v>7</v>
      </c>
      <c r="R7" s="161" t="n">
        <f aca="false">SUM(Q7)</f>
        <v>7</v>
      </c>
      <c r="S7" s="161" t="n">
        <f aca="false">SUM(R7)</f>
        <v>7</v>
      </c>
      <c r="T7" s="161" t="n">
        <f aca="false">SUM(S7)</f>
        <v>7</v>
      </c>
      <c r="U7" s="161" t="n">
        <f aca="false">SUM(T7)</f>
        <v>7</v>
      </c>
      <c r="V7" s="161" t="n">
        <v>7</v>
      </c>
      <c r="W7" s="161" t="n">
        <v>7</v>
      </c>
      <c r="X7" s="161" t="n">
        <v>7</v>
      </c>
      <c r="Y7" s="161" t="n">
        <f aca="false">SUM(X7)</f>
        <v>7</v>
      </c>
      <c r="Z7" s="161" t="n">
        <f aca="false">SUM(Y7)</f>
        <v>7</v>
      </c>
      <c r="AA7" s="161" t="n">
        <f aca="false">SUM(Z7)</f>
        <v>7</v>
      </c>
      <c r="AB7" s="161" t="n">
        <f aca="false">SUM(AA7)</f>
        <v>7</v>
      </c>
      <c r="AC7" s="161" t="n">
        <f aca="false">SUM(AB7)</f>
        <v>7</v>
      </c>
      <c r="AD7" s="161" t="n">
        <f aca="false">SUM(AC7)</f>
        <v>7</v>
      </c>
      <c r="AE7" s="161" t="n">
        <f aca="false">SUM(AD7)</f>
        <v>7</v>
      </c>
      <c r="AF7" s="161" t="n">
        <v>7</v>
      </c>
      <c r="AG7" s="161" t="n">
        <v>7</v>
      </c>
      <c r="AH7" s="161" t="n">
        <v>7</v>
      </c>
      <c r="AI7" s="161" t="n">
        <f aca="false">SUM(AH7)</f>
        <v>7</v>
      </c>
      <c r="AJ7" s="161" t="n">
        <f aca="false">SUM(AI7)</f>
        <v>7</v>
      </c>
      <c r="AK7" s="161" t="n">
        <f aca="false">SUM(AJ7)</f>
        <v>7</v>
      </c>
      <c r="AL7" s="161" t="n">
        <f aca="false">SUM(AK7)</f>
        <v>7</v>
      </c>
      <c r="AM7" s="161" t="n">
        <f aca="false">SUM(AL7)</f>
        <v>7</v>
      </c>
      <c r="AN7" s="161" t="n">
        <f aca="false">SUM(AM7)</f>
        <v>7</v>
      </c>
      <c r="AO7" s="161" t="n">
        <f aca="false">SUM(AN7)</f>
        <v>7</v>
      </c>
      <c r="AP7" s="161" t="n">
        <v>7</v>
      </c>
      <c r="AQ7" s="161" t="n">
        <v>7</v>
      </c>
      <c r="AR7" s="161" t="n">
        <v>7</v>
      </c>
      <c r="AS7" s="161" t="n">
        <f aca="false">SUM(AR7)</f>
        <v>7</v>
      </c>
      <c r="AT7" s="161" t="n">
        <f aca="false">SUM(AS7)</f>
        <v>7</v>
      </c>
      <c r="AU7" s="161" t="n">
        <f aca="false">SUM(AT7)</f>
        <v>7</v>
      </c>
      <c r="AV7" s="161" t="n">
        <f aca="false">SUM(AU7)</f>
        <v>7</v>
      </c>
      <c r="AW7" s="161" t="n">
        <f aca="false">SUM(AV7)</f>
        <v>7</v>
      </c>
      <c r="AX7" s="161" t="n">
        <f aca="false">SUM(AW7)</f>
        <v>7</v>
      </c>
      <c r="AY7" s="161" t="n">
        <f aca="false">SUM(AX7)</f>
        <v>7</v>
      </c>
      <c r="AZ7" s="161" t="n">
        <f aca="false">SUM(AY7)</f>
        <v>7</v>
      </c>
    </row>
    <row r="8" customFormat="false" ht="20.25" hidden="false" customHeight="true" outlineLevel="0" collapsed="false">
      <c r="A8" s="40" t="s">
        <v>6</v>
      </c>
      <c r="B8" s="41" t="n">
        <f aca="false">B5/B3</f>
        <v>0</v>
      </c>
      <c r="C8" s="42" t="n">
        <f aca="false">C5/C3</f>
        <v>0.005</v>
      </c>
      <c r="D8" s="42" t="n">
        <f aca="false">D5/D3</f>
        <v>0</v>
      </c>
      <c r="E8" s="42" t="n">
        <f aca="false">E5/E3</f>
        <v>0</v>
      </c>
      <c r="F8" s="42" t="n">
        <f aca="false">F5/F3</f>
        <v>0</v>
      </c>
      <c r="G8" s="42" t="n">
        <f aca="false">G5/G3</f>
        <v>0</v>
      </c>
      <c r="H8" s="42" t="n">
        <f aca="false">H5/H3</f>
        <v>0</v>
      </c>
      <c r="I8" s="42" t="n">
        <f aca="false">I5/I3</f>
        <v>0</v>
      </c>
      <c r="J8" s="42" t="n">
        <f aca="false">J5/J3</f>
        <v>0.005</v>
      </c>
      <c r="K8" s="241" t="n">
        <f aca="false">K5/K3</f>
        <v>0</v>
      </c>
      <c r="L8" s="163" t="n">
        <f aca="false">L5/L3</f>
        <v>0</v>
      </c>
      <c r="M8" s="163" t="n">
        <f aca="false">M5/M3</f>
        <v>0</v>
      </c>
      <c r="N8" s="163" t="n">
        <f aca="false">N5/N3</f>
        <v>0</v>
      </c>
      <c r="O8" s="163" t="n">
        <f aca="false">O5/O3</f>
        <v>0</v>
      </c>
      <c r="P8" s="163" t="n">
        <f aca="false">P5/P3</f>
        <v>0</v>
      </c>
      <c r="Q8" s="163" t="n">
        <f aca="false">Q5/Q3</f>
        <v>0</v>
      </c>
      <c r="R8" s="163" t="n">
        <f aca="false">R5/R3</f>
        <v>0</v>
      </c>
      <c r="S8" s="163" t="n">
        <f aca="false">S5/S3</f>
        <v>0.005</v>
      </c>
      <c r="T8" s="163" t="n">
        <f aca="false">T5/T3</f>
        <v>0</v>
      </c>
      <c r="U8" s="163" t="n">
        <f aca="false">U5/U3</f>
        <v>0</v>
      </c>
      <c r="V8" s="163" t="n">
        <f aca="false">V5/V3</f>
        <v>0</v>
      </c>
      <c r="W8" s="163" t="n">
        <f aca="false">W5/W3</f>
        <v>0</v>
      </c>
      <c r="X8" s="163" t="n">
        <f aca="false">X5/X3</f>
        <v>0</v>
      </c>
      <c r="Y8" s="163" t="n">
        <f aca="false">Y5/Y3</f>
        <v>0</v>
      </c>
      <c r="Z8" s="163" t="n">
        <f aca="false">Z5/Z3</f>
        <v>0</v>
      </c>
      <c r="AA8" s="163" t="n">
        <f aca="false">AA5/AA3</f>
        <v>0</v>
      </c>
      <c r="AB8" s="163" t="n">
        <f aca="false">AB5/AB3</f>
        <v>0</v>
      </c>
      <c r="AC8" s="163" t="n">
        <f aca="false">AC5/AC3</f>
        <v>0</v>
      </c>
      <c r="AD8" s="163" t="n">
        <f aca="false">AD5/AD3</f>
        <v>0</v>
      </c>
      <c r="AE8" s="163" t="n">
        <f aca="false">AE5/AE3</f>
        <v>0</v>
      </c>
      <c r="AF8" s="163" t="n">
        <f aca="false">AF5/AF3</f>
        <v>0</v>
      </c>
      <c r="AG8" s="163" t="n">
        <f aca="false">AG5/AG3</f>
        <v>0.005</v>
      </c>
      <c r="AH8" s="163" t="n">
        <f aca="false">AH5/AH3</f>
        <v>0</v>
      </c>
      <c r="AI8" s="163" t="n">
        <f aca="false">AI5/AI3</f>
        <v>0</v>
      </c>
      <c r="AJ8" s="163" t="n">
        <f aca="false">AJ5/AJ3</f>
        <v>0</v>
      </c>
      <c r="AK8" s="163" t="n">
        <f aca="false">AK5/AK3</f>
        <v>0</v>
      </c>
      <c r="AL8" s="163" t="n">
        <f aca="false">AL5/AL3</f>
        <v>0.005</v>
      </c>
      <c r="AM8" s="163" t="n">
        <f aca="false">AM5/AM3</f>
        <v>0</v>
      </c>
      <c r="AN8" s="163" t="n">
        <f aca="false">AN5/AN3</f>
        <v>0</v>
      </c>
      <c r="AO8" s="163" t="n">
        <f aca="false">AO5/AO3</f>
        <v>0</v>
      </c>
      <c r="AP8" s="163" t="n">
        <f aca="false">AP5/AP3</f>
        <v>0</v>
      </c>
      <c r="AQ8" s="163" t="n">
        <f aca="false">AQ5/AQ3</f>
        <v>0</v>
      </c>
      <c r="AR8" s="163" t="n">
        <f aca="false">AR5/AR3</f>
        <v>0.005</v>
      </c>
      <c r="AS8" s="163" t="n">
        <f aca="false">AS5/AS3</f>
        <v>0.005</v>
      </c>
      <c r="AT8" s="163" t="n">
        <f aca="false">AT5/AT3</f>
        <v>0</v>
      </c>
      <c r="AU8" s="163" t="n">
        <f aca="false">AU5/AU3</f>
        <v>0</v>
      </c>
      <c r="AV8" s="163" t="n">
        <f aca="false">AV5/AV3</f>
        <v>0</v>
      </c>
      <c r="AW8" s="163" t="n">
        <f aca="false">AW5/AW3</f>
        <v>0</v>
      </c>
      <c r="AX8" s="163" t="n">
        <f aca="false">AX5/AX3</f>
        <v>0</v>
      </c>
      <c r="AY8" s="163" t="n">
        <f aca="false">AY5/AY3</f>
        <v>0</v>
      </c>
      <c r="AZ8" s="163" t="n">
        <f aca="false">AZ5/AZ3</f>
        <v>0</v>
      </c>
    </row>
    <row r="9" customFormat="false" ht="21" hidden="false" customHeight="true" outlineLevel="0" collapsed="false">
      <c r="A9" s="153" t="s">
        <v>29</v>
      </c>
      <c r="B9" s="49" t="n">
        <v>3.77</v>
      </c>
      <c r="C9" s="50" t="n">
        <v>2.73</v>
      </c>
      <c r="D9" s="50" t="n">
        <v>3.77</v>
      </c>
      <c r="E9" s="50" t="n">
        <v>9.5</v>
      </c>
      <c r="F9" s="50" t="n">
        <v>2.3</v>
      </c>
      <c r="G9" s="50" t="n">
        <v>9.5</v>
      </c>
      <c r="H9" s="50" t="n">
        <v>2.3</v>
      </c>
      <c r="I9" s="50" t="n">
        <v>2.3</v>
      </c>
      <c r="J9" s="50" t="n">
        <v>9.5</v>
      </c>
      <c r="K9" s="242" t="n">
        <v>9.5</v>
      </c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customFormat="false" ht="26.25" hidden="false" customHeight="true" outlineLevel="0" collapsed="false">
      <c r="A10" s="153" t="s">
        <v>30</v>
      </c>
      <c r="B10" s="49" t="n">
        <v>0.38</v>
      </c>
      <c r="C10" s="50" t="n">
        <v>0.45</v>
      </c>
      <c r="D10" s="50" t="n">
        <v>0.38</v>
      </c>
      <c r="E10" s="50" t="n">
        <v>0.26</v>
      </c>
      <c r="F10" s="50" t="n">
        <v>2.3</v>
      </c>
      <c r="G10" s="50" t="n">
        <v>0.26</v>
      </c>
      <c r="H10" s="50" t="n">
        <v>2.3</v>
      </c>
      <c r="I10" s="50" t="n">
        <v>2.3</v>
      </c>
      <c r="J10" s="50" t="n">
        <v>0.26</v>
      </c>
      <c r="K10" s="242" t="n">
        <v>0.26</v>
      </c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customFormat="false" ht="23.25" hidden="false" customHeight="true" outlineLevel="0" collapsed="false">
      <c r="A11" s="191" t="s">
        <v>53</v>
      </c>
      <c r="B11" s="49" t="n">
        <f aca="false">(B6/B2)</f>
        <v>0</v>
      </c>
      <c r="C11" s="55" t="n">
        <f aca="false">(C6/C2)</f>
        <v>0.0025</v>
      </c>
      <c r="D11" s="55" t="n">
        <f aca="false">(D6/D2)</f>
        <v>0.00166666666666667</v>
      </c>
      <c r="E11" s="55" t="n">
        <f aca="false">(E6/E2)</f>
        <v>0.00125</v>
      </c>
      <c r="F11" s="55" t="n">
        <f aca="false">(F6/F2)</f>
        <v>0.001</v>
      </c>
      <c r="G11" s="55" t="n">
        <f aca="false">(G6/G2)</f>
        <v>0.000833333333333333</v>
      </c>
      <c r="H11" s="55" t="n">
        <f aca="false">(H6/H2)</f>
        <v>0.000714285714285714</v>
      </c>
      <c r="I11" s="55" t="n">
        <f aca="false">(I6/I2)</f>
        <v>0.000625</v>
      </c>
      <c r="J11" s="55" t="n">
        <f aca="false">(J6/J2)</f>
        <v>0.00111111111111111</v>
      </c>
      <c r="K11" s="243" t="n">
        <f aca="false">(K6/K2)</f>
        <v>0.001</v>
      </c>
      <c r="L11" s="102" t="n">
        <f aca="false">(L6/L2)</f>
        <v>0.000909090909090909</v>
      </c>
      <c r="M11" s="102" t="n">
        <f aca="false">(M6/M2)</f>
        <v>0.000833333333333333</v>
      </c>
      <c r="N11" s="102" t="n">
        <f aca="false">(N6/N2)</f>
        <v>0.000769230769230769</v>
      </c>
      <c r="O11" s="102" t="n">
        <f aca="false">(O6/O2)</f>
        <v>0.000714285714285714</v>
      </c>
      <c r="P11" s="102" t="n">
        <f aca="false">(P6/P2)</f>
        <v>0.000666666666666667</v>
      </c>
      <c r="Q11" s="102" t="n">
        <f aca="false">(Q6/Q2)</f>
        <v>0.000625</v>
      </c>
      <c r="R11" s="102" t="n">
        <f aca="false">(R6/R2)</f>
        <v>0.000588235294117647</v>
      </c>
      <c r="S11" s="102" t="n">
        <f aca="false">(S6/S2)</f>
        <v>0.000833333333333333</v>
      </c>
      <c r="T11" s="102" t="n">
        <f aca="false">(T6/T2)</f>
        <v>0.000789473684210526</v>
      </c>
      <c r="U11" s="102" t="n">
        <f aca="false">(U6/U2)</f>
        <v>0.00075</v>
      </c>
      <c r="V11" s="102" t="n">
        <f aca="false">(V6/V2)</f>
        <v>0.000714285714285714</v>
      </c>
      <c r="W11" s="102" t="n">
        <f aca="false">(W6/W2)</f>
        <v>0.000681818181818182</v>
      </c>
      <c r="X11" s="102" t="n">
        <f aca="false">(X6/X2)</f>
        <v>0.000652173913043478</v>
      </c>
      <c r="Y11" s="102" t="n">
        <f aca="false">(Y6/Y2)</f>
        <v>0.000625</v>
      </c>
      <c r="Z11" s="102" t="n">
        <f aca="false">(Z6/Z2)</f>
        <v>0.0006</v>
      </c>
      <c r="AA11" s="102" t="n">
        <f aca="false">(AA6/AA2)</f>
        <v>0.000576923076923077</v>
      </c>
      <c r="AB11" s="102" t="n">
        <f aca="false">(AB6/AB2)</f>
        <v>0.000555555555555556</v>
      </c>
      <c r="AC11" s="102" t="n">
        <f aca="false">(AC6/AC2)</f>
        <v>0.000535714285714286</v>
      </c>
      <c r="AD11" s="102" t="n">
        <f aca="false">(AD6/AD2)</f>
        <v>0.000517241379310345</v>
      </c>
      <c r="AE11" s="102" t="n">
        <f aca="false">(AE6/AE2)</f>
        <v>0.0005</v>
      </c>
      <c r="AF11" s="102" t="n">
        <f aca="false">(AF6/AF2)</f>
        <v>0.000483870967741936</v>
      </c>
      <c r="AG11" s="102" t="n">
        <f aca="false">(AG6/AG2)</f>
        <v>0.000625</v>
      </c>
      <c r="AH11" s="102" t="n">
        <f aca="false">(AH6/AH2)</f>
        <v>0.000606060606060606</v>
      </c>
      <c r="AI11" s="102" t="n">
        <f aca="false">(AI6/AI2)</f>
        <v>0.000588235294117647</v>
      </c>
      <c r="AJ11" s="102" t="n">
        <f aca="false">(AJ6/AJ2)</f>
        <v>0.000571428571428572</v>
      </c>
      <c r="AK11" s="102" t="n">
        <f aca="false">(AK6/AK2)</f>
        <v>0.000555555555555556</v>
      </c>
      <c r="AL11" s="102" t="n">
        <f aca="false">(AL6/AL2)</f>
        <v>0.000675675675675676</v>
      </c>
      <c r="AM11" s="102" t="n">
        <f aca="false">(AM6/AM2)</f>
        <v>0.000657894736842105</v>
      </c>
      <c r="AN11" s="102" t="n">
        <f aca="false">(AN6/AN2)</f>
        <v>0.000641025641025641</v>
      </c>
      <c r="AO11" s="102" t="n">
        <f aca="false">(AO6/AO2)</f>
        <v>0.000625</v>
      </c>
      <c r="AP11" s="102" t="n">
        <f aca="false">(AP6/AP2)</f>
        <v>0.000609756097560976</v>
      </c>
      <c r="AQ11" s="102" t="n">
        <f aca="false">(AQ6/AQ2)</f>
        <v>0.000595238095238095</v>
      </c>
      <c r="AR11" s="102" t="n">
        <f aca="false">(AR6/AR2)</f>
        <v>0.000697674418604651</v>
      </c>
      <c r="AS11" s="102" t="n">
        <f aca="false">(AS6/AS2)</f>
        <v>0.000795454545454546</v>
      </c>
      <c r="AT11" s="102" t="n">
        <f aca="false">(AT6/AT2)</f>
        <v>0.000777777777777778</v>
      </c>
      <c r="AU11" s="102" t="n">
        <f aca="false">(AU6/AU2)</f>
        <v>0.000760869565217391</v>
      </c>
      <c r="AV11" s="102" t="n">
        <f aca="false">(AV6/AV2)</f>
        <v>0.00074468085106383</v>
      </c>
      <c r="AW11" s="102" t="n">
        <f aca="false">(AW6/AW2)</f>
        <v>0.000729166666666667</v>
      </c>
      <c r="AX11" s="102" t="n">
        <f aca="false">(AX6/AX2)</f>
        <v>0.000714285714285714</v>
      </c>
      <c r="AY11" s="102" t="n">
        <f aca="false">(AY6/AY2)</f>
        <v>0.0007</v>
      </c>
      <c r="AZ11" s="102" t="n">
        <f aca="false">(AZ6/AZ2)</f>
        <v>0.000686274509803922</v>
      </c>
    </row>
    <row r="12" customFormat="false" ht="21" hidden="false" customHeight="true" outlineLevel="0" collapsed="false">
      <c r="A12" s="60" t="s">
        <v>11</v>
      </c>
      <c r="B12" s="49" t="n">
        <f aca="false">(B11/B9)</f>
        <v>0</v>
      </c>
      <c r="C12" s="50" t="n">
        <f aca="false">(C11/C9)</f>
        <v>0.000915750915750916</v>
      </c>
      <c r="D12" s="50" t="n">
        <f aca="false">(D11/D9)</f>
        <v>0.000442086648983201</v>
      </c>
      <c r="E12" s="50" t="n">
        <f aca="false">(E11/E9)</f>
        <v>0.000131578947368421</v>
      </c>
      <c r="F12" s="50" t="n">
        <f aca="false">(F11/F9)</f>
        <v>0.000434782608695652</v>
      </c>
      <c r="G12" s="50" t="n">
        <f aca="false">(G11/G9)</f>
        <v>8.7719298245614E-005</v>
      </c>
      <c r="H12" s="50" t="n">
        <f aca="false">(H11/H9)</f>
        <v>0.00031055900621118</v>
      </c>
      <c r="I12" s="50" t="n">
        <f aca="false">(I11/I9)</f>
        <v>0.000271739130434783</v>
      </c>
      <c r="J12" s="50" t="n">
        <f aca="false">(J11/J9)</f>
        <v>0.000116959064327485</v>
      </c>
      <c r="K12" s="242" t="n">
        <f aca="false">(K11/K9)</f>
        <v>0.000105263157894737</v>
      </c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customFormat="false" ht="20.25" hidden="false" customHeight="true" outlineLevel="0" collapsed="false">
      <c r="A13" s="61" t="s">
        <v>12</v>
      </c>
      <c r="B13" s="62" t="n">
        <f aca="false">(B12/B10)</f>
        <v>0</v>
      </c>
      <c r="C13" s="64" t="n">
        <f aca="false">(C12/C10)</f>
        <v>0.00203500203500204</v>
      </c>
      <c r="D13" s="64" t="n">
        <f aca="false">(D12/D10)</f>
        <v>0.00116338591837684</v>
      </c>
      <c r="E13" s="64" t="n">
        <f aca="false">(E12/E10)</f>
        <v>0.000506072874493927</v>
      </c>
      <c r="F13" s="64" t="n">
        <f aca="false">(F12/F10)</f>
        <v>0.000189035916824197</v>
      </c>
      <c r="G13" s="64" t="n">
        <f aca="false">(G12/G10)</f>
        <v>0.000337381916329285</v>
      </c>
      <c r="H13" s="64" t="n">
        <f aca="false">(H12/H10)</f>
        <v>0.000135025654874426</v>
      </c>
      <c r="I13" s="64" t="n">
        <f aca="false">(I12/I10)</f>
        <v>0.000118147448015123</v>
      </c>
      <c r="J13" s="64" t="n">
        <f aca="false">(J12/J10)</f>
        <v>0.000449842555105713</v>
      </c>
      <c r="K13" s="244" t="n">
        <f aca="false">(K12/K10)</f>
        <v>0.000404858299595142</v>
      </c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customFormat="false" ht="21.75" hidden="false" customHeight="true" outlineLevel="0" collapsed="false">
      <c r="A14" s="196" t="s">
        <v>31</v>
      </c>
      <c r="B14" s="49" t="n">
        <v>0.005</v>
      </c>
      <c r="C14" s="50" t="n">
        <v>0.005</v>
      </c>
      <c r="D14" s="50" t="n">
        <v>0.005</v>
      </c>
      <c r="E14" s="50" t="n">
        <v>0.005</v>
      </c>
      <c r="F14" s="50" t="n">
        <v>0.005</v>
      </c>
      <c r="G14" s="50" t="n">
        <v>0.005</v>
      </c>
      <c r="H14" s="50" t="n">
        <v>0.005</v>
      </c>
      <c r="I14" s="50" t="n">
        <v>0.005</v>
      </c>
      <c r="J14" s="50" t="n">
        <v>0.005</v>
      </c>
      <c r="K14" s="51" t="n">
        <v>0.005</v>
      </c>
      <c r="L14" s="101" t="n">
        <v>0.005</v>
      </c>
      <c r="M14" s="59" t="n">
        <v>0.005</v>
      </c>
      <c r="N14" s="59" t="n">
        <v>0.005</v>
      </c>
      <c r="O14" s="59" t="n">
        <v>0.005</v>
      </c>
      <c r="P14" s="59" t="n">
        <v>0.005</v>
      </c>
      <c r="Q14" s="59" t="n">
        <v>0.005</v>
      </c>
      <c r="R14" s="59" t="n">
        <v>0.005</v>
      </c>
      <c r="S14" s="59" t="n">
        <v>0.005</v>
      </c>
      <c r="T14" s="59" t="n">
        <v>0.005</v>
      </c>
      <c r="U14" s="59" t="n">
        <v>0.005</v>
      </c>
      <c r="V14" s="59" t="n">
        <v>0.005</v>
      </c>
      <c r="W14" s="59" t="n">
        <v>0.005</v>
      </c>
      <c r="X14" s="59" t="n">
        <v>0.005</v>
      </c>
      <c r="Y14" s="59" t="n">
        <v>0.005</v>
      </c>
      <c r="Z14" s="59" t="n">
        <v>0.005</v>
      </c>
      <c r="AA14" s="59" t="n">
        <v>0.005</v>
      </c>
      <c r="AB14" s="59" t="n">
        <v>0.005</v>
      </c>
      <c r="AC14" s="59" t="n">
        <v>0.005</v>
      </c>
      <c r="AD14" s="59" t="n">
        <v>0.005</v>
      </c>
      <c r="AE14" s="59" t="n">
        <v>0.005</v>
      </c>
      <c r="AF14" s="59" t="n">
        <v>0.005</v>
      </c>
      <c r="AG14" s="59" t="n">
        <v>0.005</v>
      </c>
      <c r="AH14" s="59" t="n">
        <v>0.005</v>
      </c>
      <c r="AI14" s="59" t="n">
        <v>0.005</v>
      </c>
      <c r="AJ14" s="59" t="n">
        <v>0.005</v>
      </c>
      <c r="AK14" s="59" t="n">
        <v>0.005</v>
      </c>
      <c r="AL14" s="59" t="n">
        <v>0.005</v>
      </c>
      <c r="AM14" s="59" t="n">
        <v>0.005</v>
      </c>
      <c r="AN14" s="59" t="n">
        <v>0.005</v>
      </c>
      <c r="AO14" s="59" t="n">
        <v>0.005</v>
      </c>
      <c r="AP14" s="59" t="n">
        <v>0.005</v>
      </c>
      <c r="AQ14" s="59" t="n">
        <v>0.005</v>
      </c>
      <c r="AR14" s="59" t="n">
        <v>0.005</v>
      </c>
      <c r="AS14" s="59" t="n">
        <v>0.005</v>
      </c>
      <c r="AT14" s="59" t="n">
        <v>0.005</v>
      </c>
      <c r="AU14" s="59" t="n">
        <v>0.005</v>
      </c>
      <c r="AV14" s="59" t="n">
        <v>0.005</v>
      </c>
      <c r="AW14" s="59" t="n">
        <v>0.005</v>
      </c>
      <c r="AX14" s="59" t="n">
        <v>0.005</v>
      </c>
      <c r="AY14" s="59" t="n">
        <v>0.005</v>
      </c>
      <c r="AZ14" s="107" t="n">
        <v>0.005</v>
      </c>
      <c r="BA14" s="56" t="n">
        <v>0.005</v>
      </c>
      <c r="BB14" s="59" t="n">
        <v>0.005</v>
      </c>
      <c r="BC14" s="59" t="n">
        <v>0.005</v>
      </c>
      <c r="BD14" s="59" t="n">
        <v>0.005</v>
      </c>
      <c r="BE14" s="168" t="n">
        <v>0.005</v>
      </c>
      <c r="BF14" s="168" t="n">
        <v>0.005</v>
      </c>
      <c r="BG14" s="168" t="n">
        <v>0.005</v>
      </c>
      <c r="BH14" s="168" t="n">
        <v>0.005</v>
      </c>
      <c r="BI14" s="168" t="n">
        <v>0.005</v>
      </c>
      <c r="BJ14" s="168" t="n">
        <v>0.005</v>
      </c>
      <c r="BK14" s="168" t="n">
        <v>0.005</v>
      </c>
      <c r="BL14" s="168" t="n">
        <v>0.005</v>
      </c>
      <c r="BM14" s="168" t="n">
        <v>0.005</v>
      </c>
      <c r="BN14" s="168" t="n">
        <v>0.005</v>
      </c>
      <c r="BO14" s="168" t="n">
        <v>0.005</v>
      </c>
      <c r="BP14" s="168" t="n">
        <v>0.005</v>
      </c>
      <c r="BQ14" s="168" t="n">
        <v>0.005</v>
      </c>
      <c r="BR14" s="168" t="n">
        <v>0.005</v>
      </c>
      <c r="BS14" s="168" t="n">
        <v>0.005</v>
      </c>
      <c r="BT14" s="168" t="n">
        <v>0.005</v>
      </c>
      <c r="BU14" s="168" t="n">
        <v>0.005</v>
      </c>
      <c r="BV14" s="168" t="n">
        <v>0.005</v>
      </c>
      <c r="BW14" s="168" t="n">
        <v>0.005</v>
      </c>
      <c r="BX14" s="168" t="n">
        <v>0.005</v>
      </c>
      <c r="BY14" s="168" t="n">
        <v>0.005</v>
      </c>
    </row>
    <row r="15" customFormat="false" ht="15" hidden="false" customHeight="false" outlineLevel="0" collapsed="false">
      <c r="A15" s="34" t="s">
        <v>20</v>
      </c>
      <c r="B15" s="34" t="n">
        <f aca="false">B16/B7</f>
        <v>1</v>
      </c>
      <c r="C15" s="34" t="n">
        <f aca="false">C16/C7</f>
        <v>0.857142857142857</v>
      </c>
      <c r="D15" s="34" t="n">
        <f aca="false">D16/D7</f>
        <v>0.857142857142857</v>
      </c>
      <c r="E15" s="34" t="n">
        <f aca="false">E16/E7</f>
        <v>0.857142857142857</v>
      </c>
      <c r="F15" s="34" t="n">
        <f aca="false">F16/F7</f>
        <v>0.857142857142857</v>
      </c>
      <c r="G15" s="34" t="n">
        <f aca="false">G16/G7</f>
        <v>0.857142857142857</v>
      </c>
      <c r="H15" s="34" t="n">
        <f aca="false">H16/H7</f>
        <v>0.857142857142857</v>
      </c>
      <c r="I15" s="34" t="n">
        <f aca="false">I16/I7</f>
        <v>0.857142857142857</v>
      </c>
      <c r="J15" s="34" t="n">
        <f aca="false">J16/J7</f>
        <v>0.714285714285714</v>
      </c>
      <c r="K15" s="34" t="n">
        <f aca="false">K16/K7</f>
        <v>0.714285714285714</v>
      </c>
      <c r="L15" s="34" t="n">
        <f aca="false">L16/L7</f>
        <v>0.714285714285714</v>
      </c>
      <c r="M15" s="34" t="n">
        <f aca="false">M16/M7</f>
        <v>0.714285714285714</v>
      </c>
      <c r="N15" s="34" t="n">
        <f aca="false">N16/N7</f>
        <v>0.714285714285714</v>
      </c>
      <c r="O15" s="34" t="n">
        <f aca="false">O16/O7</f>
        <v>0.714285714285714</v>
      </c>
      <c r="P15" s="34" t="n">
        <f aca="false">P16/P7</f>
        <v>0.714285714285714</v>
      </c>
      <c r="Q15" s="34" t="n">
        <f aca="false">Q16/Q7</f>
        <v>0.714285714285714</v>
      </c>
      <c r="R15" s="34" t="n">
        <f aca="false">R16/R7</f>
        <v>0.714285714285714</v>
      </c>
      <c r="S15" s="34" t="n">
        <f aca="false">S16/S7</f>
        <v>0.571428571428571</v>
      </c>
      <c r="T15" s="34" t="n">
        <f aca="false">T16/T7</f>
        <v>0.571428571428571</v>
      </c>
      <c r="U15" s="34" t="n">
        <f aca="false">U16/U7</f>
        <v>0.571428571428571</v>
      </c>
      <c r="V15" s="34" t="n">
        <f aca="false">V16/V7</f>
        <v>0.571428571428571</v>
      </c>
      <c r="W15" s="34" t="n">
        <f aca="false">W16/W7</f>
        <v>0.571428571428571</v>
      </c>
      <c r="X15" s="34" t="n">
        <f aca="false">X16/X7</f>
        <v>0.571428571428571</v>
      </c>
      <c r="Y15" s="34" t="n">
        <f aca="false">Y16/Y7</f>
        <v>0.571428571428571</v>
      </c>
      <c r="Z15" s="34" t="n">
        <f aca="false">Z16/Z7</f>
        <v>0.571428571428571</v>
      </c>
      <c r="AA15" s="34" t="n">
        <f aca="false">AA16/AA7</f>
        <v>0.571428571428571</v>
      </c>
      <c r="AB15" s="34" t="n">
        <f aca="false">AB16/AB7</f>
        <v>0.571428571428571</v>
      </c>
      <c r="AC15" s="34" t="n">
        <f aca="false">AC16/AC7</f>
        <v>0.571428571428571</v>
      </c>
      <c r="AD15" s="34" t="n">
        <f aca="false">AD16/AD7</f>
        <v>0.571428571428571</v>
      </c>
      <c r="AE15" s="34" t="n">
        <f aca="false">AE16/AE7</f>
        <v>0.571428571428571</v>
      </c>
      <c r="AF15" s="34" t="n">
        <f aca="false">AF16/AF7</f>
        <v>0.571428571428571</v>
      </c>
      <c r="AG15" s="34" t="n">
        <f aca="false">AG16/AG7</f>
        <v>0.428571428571429</v>
      </c>
      <c r="AH15" s="34" t="n">
        <f aca="false">AH16/AH7</f>
        <v>0.428571428571429</v>
      </c>
      <c r="AI15" s="34" t="n">
        <f aca="false">AI16/AI7</f>
        <v>0.428571428571429</v>
      </c>
      <c r="AJ15" s="34" t="n">
        <f aca="false">AJ16/AJ7</f>
        <v>0.428571428571429</v>
      </c>
      <c r="AK15" s="34" t="n">
        <f aca="false">AK16/AK7</f>
        <v>0.428571428571429</v>
      </c>
      <c r="AL15" s="34" t="n">
        <f aca="false">AL16/AL7</f>
        <v>0.285714285714286</v>
      </c>
      <c r="AM15" s="34" t="n">
        <f aca="false">AM16/AM7</f>
        <v>0.285714285714286</v>
      </c>
      <c r="AN15" s="34" t="n">
        <f aca="false">AN16/AN7</f>
        <v>0.285714285714286</v>
      </c>
      <c r="AO15" s="34" t="n">
        <f aca="false">AO16/AO7</f>
        <v>0.285714285714286</v>
      </c>
      <c r="AP15" s="34" t="n">
        <f aca="false">AP16/AP7</f>
        <v>0.285714285714286</v>
      </c>
      <c r="AQ15" s="34" t="n">
        <f aca="false">AQ16/AQ7</f>
        <v>0.285714285714286</v>
      </c>
      <c r="AR15" s="34" t="n">
        <f aca="false">AR16/AR7</f>
        <v>0.142857142857143</v>
      </c>
      <c r="AS15" s="34" t="n">
        <f aca="false">AS16/AS7</f>
        <v>0</v>
      </c>
      <c r="AT15" s="34" t="n">
        <f aca="false">AT16/AT7</f>
        <v>0</v>
      </c>
      <c r="AU15" s="34" t="n">
        <f aca="false">AU16/AU7</f>
        <v>0</v>
      </c>
      <c r="AV15" s="34" t="n">
        <f aca="false">AV16/AV7</f>
        <v>0</v>
      </c>
      <c r="AW15" s="34" t="n">
        <f aca="false">AW16/AW7</f>
        <v>0</v>
      </c>
      <c r="AX15" s="34" t="n">
        <f aca="false">AX16/AX7</f>
        <v>0</v>
      </c>
      <c r="AY15" s="34" t="n">
        <f aca="false">AY16/AY7</f>
        <v>0</v>
      </c>
      <c r="AZ15" s="34" t="n">
        <f aca="false">AZ16/AZ7</f>
        <v>0</v>
      </c>
    </row>
    <row r="16" customFormat="false" ht="15" hidden="false" customHeight="false" outlineLevel="0" collapsed="false">
      <c r="A16" s="34" t="s">
        <v>21</v>
      </c>
      <c r="B16" s="34" t="n">
        <f aca="false">B7-B6</f>
        <v>7</v>
      </c>
      <c r="C16" s="34" t="n">
        <f aca="false">C7-C6</f>
        <v>6</v>
      </c>
      <c r="D16" s="34" t="n">
        <f aca="false">D7-D6</f>
        <v>6</v>
      </c>
      <c r="E16" s="34" t="n">
        <f aca="false">E7-E6</f>
        <v>6</v>
      </c>
      <c r="F16" s="34" t="n">
        <f aca="false">F7-F6</f>
        <v>6</v>
      </c>
      <c r="G16" s="34" t="n">
        <f aca="false">G7-G6</f>
        <v>6</v>
      </c>
      <c r="H16" s="34" t="n">
        <f aca="false">H7-H6</f>
        <v>6</v>
      </c>
      <c r="I16" s="34" t="n">
        <f aca="false">I7-I6</f>
        <v>6</v>
      </c>
      <c r="J16" s="34" t="n">
        <f aca="false">J7-J6</f>
        <v>5</v>
      </c>
      <c r="K16" s="34" t="n">
        <f aca="false">K7-K6</f>
        <v>5</v>
      </c>
      <c r="L16" s="34" t="n">
        <f aca="false">L7-L6</f>
        <v>5</v>
      </c>
      <c r="M16" s="34" t="n">
        <f aca="false">M7-M6</f>
        <v>5</v>
      </c>
      <c r="N16" s="34" t="n">
        <f aca="false">N7-N6</f>
        <v>5</v>
      </c>
      <c r="O16" s="34" t="n">
        <f aca="false">O7-O6</f>
        <v>5</v>
      </c>
      <c r="P16" s="34" t="n">
        <f aca="false">P7-P6</f>
        <v>5</v>
      </c>
      <c r="Q16" s="34" t="n">
        <f aca="false">Q7-Q6</f>
        <v>5</v>
      </c>
      <c r="R16" s="34" t="n">
        <f aca="false">R7-R6</f>
        <v>5</v>
      </c>
      <c r="S16" s="34" t="n">
        <f aca="false">S7-S6</f>
        <v>4</v>
      </c>
      <c r="T16" s="34" t="n">
        <f aca="false">T7-T6</f>
        <v>4</v>
      </c>
      <c r="U16" s="34" t="n">
        <f aca="false">U7-U6</f>
        <v>4</v>
      </c>
      <c r="V16" s="34" t="n">
        <f aca="false">V7-V6</f>
        <v>4</v>
      </c>
      <c r="W16" s="34" t="n">
        <f aca="false">W7-W6</f>
        <v>4</v>
      </c>
      <c r="X16" s="34" t="n">
        <f aca="false">X7-X6</f>
        <v>4</v>
      </c>
      <c r="Y16" s="34" t="n">
        <f aca="false">Y7-Y6</f>
        <v>4</v>
      </c>
      <c r="Z16" s="34" t="n">
        <f aca="false">Z7-Z6</f>
        <v>4</v>
      </c>
      <c r="AA16" s="34" t="n">
        <f aca="false">AA7-AA6</f>
        <v>4</v>
      </c>
      <c r="AB16" s="34" t="n">
        <f aca="false">AB7-AB6</f>
        <v>4</v>
      </c>
      <c r="AC16" s="34" t="n">
        <f aca="false">AC7-AC6</f>
        <v>4</v>
      </c>
      <c r="AD16" s="34" t="n">
        <f aca="false">AD7-AD6</f>
        <v>4</v>
      </c>
      <c r="AE16" s="34" t="n">
        <f aca="false">AE7-AE6</f>
        <v>4</v>
      </c>
      <c r="AF16" s="34" t="n">
        <f aca="false">AF7-AF6</f>
        <v>4</v>
      </c>
      <c r="AG16" s="34" t="n">
        <f aca="false">AG7-AG6</f>
        <v>3</v>
      </c>
      <c r="AH16" s="34" t="n">
        <f aca="false">AH7-AH6</f>
        <v>3</v>
      </c>
      <c r="AI16" s="34" t="n">
        <f aca="false">AI7-AI6</f>
        <v>3</v>
      </c>
      <c r="AJ16" s="34" t="n">
        <f aca="false">AJ7-AJ6</f>
        <v>3</v>
      </c>
      <c r="AK16" s="34" t="n">
        <f aca="false">AK7-AK6</f>
        <v>3</v>
      </c>
      <c r="AL16" s="34" t="n">
        <f aca="false">AL7-AL6</f>
        <v>2</v>
      </c>
      <c r="AM16" s="34" t="n">
        <f aca="false">AM7-AM6</f>
        <v>2</v>
      </c>
      <c r="AN16" s="34" t="n">
        <f aca="false">AN7-AN6</f>
        <v>2</v>
      </c>
      <c r="AO16" s="34" t="n">
        <f aca="false">AO7-AO6</f>
        <v>2</v>
      </c>
      <c r="AP16" s="34" t="n">
        <f aca="false">AP7-AP6</f>
        <v>2</v>
      </c>
      <c r="AQ16" s="34" t="n">
        <f aca="false">AQ7-AQ6</f>
        <v>2</v>
      </c>
      <c r="AR16" s="34" t="n">
        <f aca="false">AR7-AR6</f>
        <v>1</v>
      </c>
      <c r="AS16" s="34" t="n">
        <f aca="false">AS7-AS6</f>
        <v>0</v>
      </c>
      <c r="AT16" s="34" t="n">
        <f aca="false">AT7-AT6</f>
        <v>0</v>
      </c>
      <c r="AU16" s="34" t="n">
        <f aca="false">AU7-AU6</f>
        <v>0</v>
      </c>
      <c r="AV16" s="34" t="n">
        <f aca="false">AV7-AV6</f>
        <v>0</v>
      </c>
      <c r="AW16" s="34" t="n">
        <f aca="false">AW7-AW6</f>
        <v>0</v>
      </c>
      <c r="AX16" s="34" t="n">
        <f aca="false">AX7-AX6</f>
        <v>0</v>
      </c>
      <c r="AY16" s="34" t="n">
        <f aca="false">AY7-AY6</f>
        <v>0</v>
      </c>
      <c r="AZ16" s="34" t="n">
        <f aca="false">AZ7-AZ6</f>
        <v>0</v>
      </c>
    </row>
    <row r="17" customFormat="false" ht="15" hidden="false" customHeight="false" outlineLevel="0" collapsed="false">
      <c r="A17" s="34" t="s">
        <v>33</v>
      </c>
      <c r="B17" s="34" t="n">
        <f aca="false">(B16+B7)/2</f>
        <v>7</v>
      </c>
      <c r="C17" s="34" t="n">
        <f aca="false">(C16+C7)/2</f>
        <v>6.5</v>
      </c>
      <c r="D17" s="34" t="n">
        <f aca="false">(D16+D7)/2</f>
        <v>6.5</v>
      </c>
      <c r="E17" s="34" t="n">
        <f aca="false">(E16+E7)/2</f>
        <v>6.5</v>
      </c>
      <c r="F17" s="34" t="n">
        <f aca="false">(F16+F7)/2</f>
        <v>6.5</v>
      </c>
      <c r="G17" s="34" t="n">
        <f aca="false">(G16+G7)/2</f>
        <v>6.5</v>
      </c>
      <c r="H17" s="34" t="n">
        <f aca="false">(H16+H7)/2</f>
        <v>6.5</v>
      </c>
      <c r="I17" s="34" t="n">
        <f aca="false">(I16+I7)/2</f>
        <v>6.5</v>
      </c>
      <c r="J17" s="34" t="n">
        <f aca="false">(J16+J7)/2</f>
        <v>6</v>
      </c>
      <c r="K17" s="34" t="n">
        <f aca="false">(K16+K7)/2</f>
        <v>6</v>
      </c>
      <c r="L17" s="34" t="n">
        <f aca="false">(L16+L7)/2</f>
        <v>6</v>
      </c>
      <c r="M17" s="34" t="n">
        <f aca="false">(M16+M7)/2</f>
        <v>6</v>
      </c>
      <c r="N17" s="34" t="n">
        <f aca="false">(N16+N7)/2</f>
        <v>6</v>
      </c>
      <c r="O17" s="34" t="n">
        <f aca="false">(O16+O7)/2</f>
        <v>6</v>
      </c>
      <c r="P17" s="34" t="n">
        <f aca="false">(P16+P7)/2</f>
        <v>6</v>
      </c>
      <c r="Q17" s="34" t="n">
        <f aca="false">(Q16+Q7)/2</f>
        <v>6</v>
      </c>
      <c r="R17" s="34" t="n">
        <f aca="false">(R16+R7)/2</f>
        <v>6</v>
      </c>
      <c r="S17" s="34" t="n">
        <f aca="false">(S16+S7)/2</f>
        <v>5.5</v>
      </c>
      <c r="T17" s="34" t="n">
        <f aca="false">(T16+T7)/2</f>
        <v>5.5</v>
      </c>
      <c r="U17" s="34" t="n">
        <f aca="false">(U16+U7)/2</f>
        <v>5.5</v>
      </c>
      <c r="V17" s="34" t="n">
        <f aca="false">(V16+V7)/2</f>
        <v>5.5</v>
      </c>
      <c r="W17" s="34" t="n">
        <f aca="false">(W16+W7)/2</f>
        <v>5.5</v>
      </c>
      <c r="X17" s="34" t="n">
        <f aca="false">(X16+X7)/2</f>
        <v>5.5</v>
      </c>
      <c r="Y17" s="34" t="n">
        <f aca="false">(Y16+Y7)/2</f>
        <v>5.5</v>
      </c>
      <c r="Z17" s="34" t="n">
        <f aca="false">(Z16+Z7)/2</f>
        <v>5.5</v>
      </c>
      <c r="AA17" s="34" t="n">
        <f aca="false">(AA16+AA7)/2</f>
        <v>5.5</v>
      </c>
      <c r="AB17" s="34" t="n">
        <f aca="false">(AB16+AB7)/2</f>
        <v>5.5</v>
      </c>
      <c r="AC17" s="34" t="n">
        <f aca="false">(AC16+AC7)/2</f>
        <v>5.5</v>
      </c>
      <c r="AD17" s="34" t="n">
        <f aca="false">(AD16+AD7)/2</f>
        <v>5.5</v>
      </c>
      <c r="AE17" s="34" t="n">
        <f aca="false">(AE16+AE7)/2</f>
        <v>5.5</v>
      </c>
      <c r="AF17" s="34" t="n">
        <f aca="false">(AF16+AF7)/2</f>
        <v>5.5</v>
      </c>
      <c r="AG17" s="34" t="n">
        <f aca="false">(AG16+AG7)/2</f>
        <v>5</v>
      </c>
      <c r="AH17" s="34" t="n">
        <f aca="false">(AH16+AH7)/2</f>
        <v>5</v>
      </c>
      <c r="AI17" s="34" t="n">
        <f aca="false">(AI16+AI7)/2</f>
        <v>5</v>
      </c>
      <c r="AJ17" s="34" t="n">
        <f aca="false">(AJ16+AJ7)/2</f>
        <v>5</v>
      </c>
      <c r="AK17" s="34" t="n">
        <f aca="false">(AK16+AK7)/2</f>
        <v>5</v>
      </c>
      <c r="AL17" s="34" t="n">
        <f aca="false">(AL16+AL7)/2</f>
        <v>4.5</v>
      </c>
      <c r="AM17" s="34" t="n">
        <f aca="false">(AM16+AM7)/2</f>
        <v>4.5</v>
      </c>
      <c r="AN17" s="34" t="n">
        <f aca="false">(AN16+AN7)/2</f>
        <v>4.5</v>
      </c>
      <c r="AO17" s="34" t="n">
        <f aca="false">(AO16+AO7)/2</f>
        <v>4.5</v>
      </c>
      <c r="AP17" s="34" t="n">
        <f aca="false">(AP16+AP7)/2</f>
        <v>4.5</v>
      </c>
      <c r="AQ17" s="34" t="n">
        <f aca="false">(AQ16+AQ7)/2</f>
        <v>4.5</v>
      </c>
      <c r="AR17" s="34" t="n">
        <f aca="false">(AR16+AR7)/2</f>
        <v>4</v>
      </c>
      <c r="AS17" s="34" t="n">
        <f aca="false">(AS16+AS7)/2</f>
        <v>3.5</v>
      </c>
      <c r="AT17" s="34" t="n">
        <f aca="false">(AT16+AT7)/2</f>
        <v>3.5</v>
      </c>
      <c r="AU17" s="34" t="n">
        <f aca="false">(AU16+AU7)/2</f>
        <v>3.5</v>
      </c>
      <c r="AV17" s="34" t="n">
        <f aca="false">(AV16+AV7)/2</f>
        <v>3.5</v>
      </c>
      <c r="AW17" s="34" t="n">
        <f aca="false">(AW16+AW7)/2</f>
        <v>3.5</v>
      </c>
      <c r="AX17" s="34" t="n">
        <f aca="false">(AX16+AX7)/2</f>
        <v>3.5</v>
      </c>
      <c r="AY17" s="34" t="n">
        <f aca="false">(AY16+AY7)/2</f>
        <v>3.5</v>
      </c>
      <c r="AZ17" s="34" t="n">
        <f aca="false">(AZ16+AZ7)/2</f>
        <v>3.5</v>
      </c>
    </row>
    <row r="44" customFormat="false" ht="15" hidden="false" customHeight="false" outlineLevel="0" collapsed="false">
      <c r="D44" s="72"/>
    </row>
    <row r="50" customFormat="false" ht="14.25" hidden="false" customHeight="false" outlineLevel="0" collapsed="false"/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Y17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S44" activeCellId="0" sqref="S44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57"/>
  </cols>
  <sheetData>
    <row r="1" customFormat="false" ht="16.5" hidden="false" customHeight="false" outlineLevel="0" collapsed="false">
      <c r="A1" s="1" t="s">
        <v>62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.75" hidden="false" customHeight="false" outlineLevel="0" collapsed="false">
      <c r="A2" s="2"/>
      <c r="B2" s="3" t="n">
        <f aca="false">SUM(B3)</f>
        <v>200</v>
      </c>
      <c r="C2" s="4" t="n">
        <f aca="false">SUM(B2,B3)</f>
        <v>400</v>
      </c>
      <c r="D2" s="4" t="n">
        <f aca="false">SUM(C2,C3)</f>
        <v>600</v>
      </c>
      <c r="E2" s="4" t="n">
        <f aca="false">SUM(D2,D3)</f>
        <v>800</v>
      </c>
      <c r="F2" s="4" t="n">
        <f aca="false">SUM(E2,E3)</f>
        <v>1000</v>
      </c>
      <c r="G2" s="4" t="n">
        <f aca="false">SUM(F2,F3)</f>
        <v>1200</v>
      </c>
      <c r="H2" s="4" t="n">
        <f aca="false">SUM(G2,G3)</f>
        <v>1400</v>
      </c>
      <c r="I2" s="4" t="n">
        <f aca="false">SUM(H2,H3)</f>
        <v>1600</v>
      </c>
      <c r="J2" s="4" t="n">
        <f aca="false">SUM(I2,I3)</f>
        <v>1800</v>
      </c>
      <c r="K2" s="5" t="n">
        <f aca="false">SUM(J2,J3)</f>
        <v>2000</v>
      </c>
      <c r="L2" s="6" t="n">
        <f aca="false">SUM(K2,K3)</f>
        <v>2200</v>
      </c>
      <c r="M2" s="7" t="n">
        <f aca="false">SUM(L2,L3)</f>
        <v>2400</v>
      </c>
      <c r="N2" s="7" t="n">
        <f aca="false">SUM(M2,M3)</f>
        <v>2600</v>
      </c>
      <c r="O2" s="7" t="n">
        <f aca="false">SUM(N2,N3)</f>
        <v>2800</v>
      </c>
      <c r="P2" s="7" t="n">
        <f aca="false">SUM(O2,O3)</f>
        <v>3000</v>
      </c>
      <c r="Q2" s="7" t="n">
        <f aca="false">SUM(P2,P3)</f>
        <v>3200</v>
      </c>
      <c r="R2" s="7" t="n">
        <f aca="false">SUM(Q2,Q3)</f>
        <v>3400</v>
      </c>
      <c r="S2" s="7" t="n">
        <f aca="false">SUM(R2,R3)</f>
        <v>3600</v>
      </c>
      <c r="T2" s="7" t="n">
        <f aca="false">SUM(S2,S3)</f>
        <v>3800</v>
      </c>
      <c r="U2" s="7" t="n">
        <f aca="false">SUM(T2,T3)</f>
        <v>4000</v>
      </c>
      <c r="V2" s="7" t="n">
        <f aca="false">SUM(U2,U3)</f>
        <v>4200</v>
      </c>
      <c r="W2" s="7" t="n">
        <f aca="false">SUM(V2,V3)</f>
        <v>4400</v>
      </c>
      <c r="X2" s="7" t="n">
        <f aca="false">SUM(W2,W3)</f>
        <v>4600</v>
      </c>
      <c r="Y2" s="7" t="n">
        <f aca="false">SUM(X2,X3)</f>
        <v>4800</v>
      </c>
      <c r="Z2" s="7" t="n">
        <f aca="false">SUM(Y2,Y3)</f>
        <v>5000</v>
      </c>
      <c r="AA2" s="7" t="n">
        <f aca="false">SUM(Z2,Z3)</f>
        <v>5200</v>
      </c>
      <c r="AB2" s="7" t="n">
        <f aca="false">SUM(AA2,AA3)</f>
        <v>5400</v>
      </c>
      <c r="AC2" s="7" t="n">
        <f aca="false">SUM(AB2,AB3)</f>
        <v>5600</v>
      </c>
      <c r="AD2" s="7" t="n">
        <f aca="false">SUM(AC2,AC3)</f>
        <v>5800</v>
      </c>
      <c r="AE2" s="7" t="n">
        <f aca="false">SUM(AD2,AD3)</f>
        <v>6000</v>
      </c>
      <c r="AF2" s="7" t="n">
        <f aca="false">SUM(AE2,AE3)</f>
        <v>6200</v>
      </c>
      <c r="AG2" s="7" t="n">
        <f aca="false">SUM(AF2,AF3)</f>
        <v>6400</v>
      </c>
      <c r="AH2" s="7" t="n">
        <f aca="false">SUM(AG2,AG3)</f>
        <v>6600</v>
      </c>
      <c r="AI2" s="7" t="n">
        <f aca="false">SUM(AH2,AH3)</f>
        <v>6800</v>
      </c>
      <c r="AJ2" s="7" t="n">
        <f aca="false">SUM(AI2,AI3)</f>
        <v>7000</v>
      </c>
      <c r="AK2" s="7" t="n">
        <f aca="false">SUM(AJ2,AJ3)</f>
        <v>7200</v>
      </c>
      <c r="AL2" s="7" t="n">
        <f aca="false">SUM(AK2,AK3)</f>
        <v>7400</v>
      </c>
      <c r="AM2" s="7" t="n">
        <f aca="false">SUM(AL2,AL3)</f>
        <v>7600</v>
      </c>
      <c r="AN2" s="7" t="n">
        <f aca="false">SUM(AM2,AM3)</f>
        <v>7800</v>
      </c>
      <c r="AO2" s="7" t="n">
        <f aca="false">SUM(AN2,AN3)</f>
        <v>8000</v>
      </c>
      <c r="AP2" s="7" t="n">
        <f aca="false">SUM(AO2,AO3)</f>
        <v>8200</v>
      </c>
      <c r="AQ2" s="7" t="n">
        <f aca="false">SUM(AP2,AP3)</f>
        <v>8400</v>
      </c>
      <c r="AR2" s="7" t="n">
        <f aca="false">SUM(AQ2,AQ3)</f>
        <v>8600</v>
      </c>
      <c r="AS2" s="7" t="n">
        <f aca="false">SUM(AR2,AR3)</f>
        <v>8800</v>
      </c>
      <c r="AT2" s="7" t="n">
        <f aca="false">SUM(AS2,AS3)</f>
        <v>9000</v>
      </c>
      <c r="AU2" s="7" t="n">
        <f aca="false">SUM(AT2,AT3)</f>
        <v>9200</v>
      </c>
      <c r="AV2" s="7" t="n">
        <f aca="false">SUM(AU2,AU3)</f>
        <v>9400</v>
      </c>
      <c r="AW2" s="7" t="n">
        <f aca="false">SUM(AV2,AV3)</f>
        <v>9600</v>
      </c>
      <c r="AX2" s="7" t="n">
        <f aca="false">SUM(AW2,AW3)</f>
        <v>9800</v>
      </c>
      <c r="AY2" s="7" t="n">
        <f aca="false">SUM(AX2,AX3)</f>
        <v>10000</v>
      </c>
      <c r="AZ2" s="7" t="n">
        <f aca="false">SUM(AY2,AY3)</f>
        <v>10200</v>
      </c>
    </row>
    <row r="3" customFormat="false" ht="15.75" hidden="false" customHeight="false" outlineLevel="0" collapsed="false">
      <c r="A3" s="194" t="s">
        <v>50</v>
      </c>
      <c r="B3" s="9" t="n">
        <v>200</v>
      </c>
      <c r="C3" s="10" t="n">
        <v>200</v>
      </c>
      <c r="D3" s="10" t="n">
        <v>200</v>
      </c>
      <c r="E3" s="10" t="n">
        <v>200</v>
      </c>
      <c r="F3" s="10" t="n">
        <v>200</v>
      </c>
      <c r="G3" s="10" t="n">
        <v>200</v>
      </c>
      <c r="H3" s="10" t="n">
        <v>200</v>
      </c>
      <c r="I3" s="10" t="n">
        <v>200</v>
      </c>
      <c r="J3" s="10" t="n">
        <v>200</v>
      </c>
      <c r="K3" s="11" t="n">
        <v>200</v>
      </c>
      <c r="L3" s="12" t="n">
        <v>200</v>
      </c>
      <c r="M3" s="78" t="n">
        <v>200</v>
      </c>
      <c r="N3" s="78" t="n">
        <v>200</v>
      </c>
      <c r="O3" s="78" t="n">
        <v>200</v>
      </c>
      <c r="P3" s="78" t="n">
        <v>200</v>
      </c>
      <c r="Q3" s="78" t="n">
        <v>200</v>
      </c>
      <c r="R3" s="78" t="n">
        <v>200</v>
      </c>
      <c r="S3" s="78" t="n">
        <v>200</v>
      </c>
      <c r="T3" s="78" t="n">
        <v>200</v>
      </c>
      <c r="U3" s="78" t="n">
        <v>200</v>
      </c>
      <c r="V3" s="78" t="n">
        <v>200</v>
      </c>
      <c r="W3" s="78" t="n">
        <v>200</v>
      </c>
      <c r="X3" s="78" t="n">
        <v>200</v>
      </c>
      <c r="Y3" s="78" t="n">
        <v>200</v>
      </c>
      <c r="Z3" s="78" t="n">
        <v>200</v>
      </c>
      <c r="AA3" s="78" t="n">
        <v>200</v>
      </c>
      <c r="AB3" s="78" t="n">
        <v>200</v>
      </c>
      <c r="AC3" s="78" t="n">
        <v>200</v>
      </c>
      <c r="AD3" s="78" t="n">
        <v>200</v>
      </c>
      <c r="AE3" s="78" t="n">
        <v>200</v>
      </c>
      <c r="AF3" s="78" t="n">
        <v>200</v>
      </c>
      <c r="AG3" s="78" t="n">
        <v>200</v>
      </c>
      <c r="AH3" s="78" t="n">
        <v>200</v>
      </c>
      <c r="AI3" s="78" t="n">
        <v>200</v>
      </c>
      <c r="AJ3" s="78" t="n">
        <v>200</v>
      </c>
      <c r="AK3" s="78" t="n">
        <v>200</v>
      </c>
      <c r="AL3" s="78" t="n">
        <v>200</v>
      </c>
      <c r="AM3" s="78" t="n">
        <v>200</v>
      </c>
      <c r="AN3" s="78" t="n">
        <v>200</v>
      </c>
      <c r="AO3" s="78" t="n">
        <v>200</v>
      </c>
      <c r="AP3" s="78" t="n">
        <v>200</v>
      </c>
      <c r="AQ3" s="78" t="n">
        <v>200</v>
      </c>
      <c r="AR3" s="78" t="n">
        <v>200</v>
      </c>
      <c r="AS3" s="78" t="n">
        <v>200</v>
      </c>
      <c r="AT3" s="78" t="n">
        <v>200</v>
      </c>
      <c r="AU3" s="78" t="n">
        <v>200</v>
      </c>
      <c r="AV3" s="78" t="n">
        <v>200</v>
      </c>
      <c r="AW3" s="78" t="n">
        <v>200</v>
      </c>
      <c r="AX3" s="78" t="n">
        <v>200</v>
      </c>
      <c r="AY3" s="78" t="n">
        <v>200</v>
      </c>
      <c r="AZ3" s="78" t="n">
        <v>200</v>
      </c>
    </row>
    <row r="4" customFormat="false" ht="15.75" hidden="false" customHeight="false" outlineLevel="0" collapsed="false">
      <c r="A4" s="236" t="s">
        <v>2</v>
      </c>
      <c r="B4" s="141" t="n">
        <v>1</v>
      </c>
      <c r="C4" s="142" t="n">
        <v>2</v>
      </c>
      <c r="D4" s="142" t="n">
        <v>3</v>
      </c>
      <c r="E4" s="142" t="n">
        <v>4</v>
      </c>
      <c r="F4" s="142" t="n">
        <v>5</v>
      </c>
      <c r="G4" s="142" t="n">
        <v>6</v>
      </c>
      <c r="H4" s="142" t="n">
        <v>7</v>
      </c>
      <c r="I4" s="142" t="n">
        <v>8</v>
      </c>
      <c r="J4" s="142" t="n">
        <v>9</v>
      </c>
      <c r="K4" s="143" t="n">
        <v>10</v>
      </c>
      <c r="L4" s="12" t="n">
        <v>11</v>
      </c>
      <c r="M4" s="13" t="n">
        <v>12</v>
      </c>
      <c r="N4" s="13" t="n">
        <v>13</v>
      </c>
      <c r="O4" s="13" t="n">
        <v>14</v>
      </c>
      <c r="P4" s="13" t="n">
        <v>15</v>
      </c>
      <c r="Q4" s="13" t="n">
        <v>16</v>
      </c>
      <c r="R4" s="13" t="n">
        <v>17</v>
      </c>
      <c r="S4" s="13" t="n">
        <v>18</v>
      </c>
      <c r="T4" s="13" t="n">
        <v>19</v>
      </c>
      <c r="U4" s="13" t="n">
        <v>20</v>
      </c>
      <c r="V4" s="13" t="n">
        <v>21</v>
      </c>
      <c r="W4" s="13" t="n">
        <v>22</v>
      </c>
      <c r="X4" s="13" t="n">
        <v>23</v>
      </c>
      <c r="Y4" s="13" t="n">
        <v>24</v>
      </c>
      <c r="Z4" s="13" t="n">
        <v>25</v>
      </c>
      <c r="AA4" s="13" t="n">
        <v>26</v>
      </c>
      <c r="AB4" s="13" t="n">
        <v>27</v>
      </c>
      <c r="AC4" s="13" t="n">
        <v>28</v>
      </c>
      <c r="AD4" s="13" t="n">
        <v>29</v>
      </c>
      <c r="AE4" s="13" t="n">
        <v>30</v>
      </c>
      <c r="AF4" s="13" t="n">
        <v>31</v>
      </c>
      <c r="AG4" s="13" t="n">
        <v>32</v>
      </c>
      <c r="AH4" s="13" t="n">
        <v>33</v>
      </c>
      <c r="AI4" s="13" t="n">
        <v>34</v>
      </c>
      <c r="AJ4" s="13" t="n">
        <v>35</v>
      </c>
      <c r="AK4" s="13" t="n">
        <v>36</v>
      </c>
      <c r="AL4" s="13" t="n">
        <v>37</v>
      </c>
      <c r="AM4" s="13" t="n">
        <v>38</v>
      </c>
      <c r="AN4" s="13" t="n">
        <v>39</v>
      </c>
      <c r="AO4" s="13" t="n">
        <v>40</v>
      </c>
      <c r="AP4" s="13" t="n">
        <v>41</v>
      </c>
      <c r="AQ4" s="13" t="n">
        <v>42</v>
      </c>
      <c r="AR4" s="13" t="n">
        <v>43</v>
      </c>
      <c r="AS4" s="13" t="n">
        <v>44</v>
      </c>
      <c r="AT4" s="13" t="n">
        <v>45</v>
      </c>
      <c r="AU4" s="13" t="n">
        <v>46</v>
      </c>
      <c r="AV4" s="13" t="n">
        <v>47</v>
      </c>
      <c r="AW4" s="13" t="n">
        <v>48</v>
      </c>
      <c r="AX4" s="13" t="n">
        <v>49</v>
      </c>
      <c r="AY4" s="13" t="n">
        <v>50</v>
      </c>
      <c r="AZ4" s="13" t="n">
        <v>51</v>
      </c>
    </row>
    <row r="5" customFormat="false" ht="18" hidden="false" customHeight="true" outlineLevel="0" collapsed="false">
      <c r="A5" s="54" t="s">
        <v>3</v>
      </c>
      <c r="B5" s="29" t="n">
        <v>0</v>
      </c>
      <c r="C5" s="31" t="n">
        <v>0</v>
      </c>
      <c r="D5" s="31" t="n">
        <v>0</v>
      </c>
      <c r="E5" s="31" t="n">
        <v>0</v>
      </c>
      <c r="F5" s="31" t="n">
        <v>0</v>
      </c>
      <c r="G5" s="31" t="n">
        <v>0</v>
      </c>
      <c r="H5" s="31" t="n">
        <v>0</v>
      </c>
      <c r="I5" s="31" t="n">
        <v>0</v>
      </c>
      <c r="J5" s="31" t="n">
        <v>0</v>
      </c>
      <c r="K5" s="32" t="n">
        <v>0</v>
      </c>
      <c r="L5" s="33" t="n">
        <v>0</v>
      </c>
      <c r="M5" s="34" t="n">
        <v>0</v>
      </c>
      <c r="N5" s="34" t="n">
        <v>0</v>
      </c>
      <c r="O5" s="34" t="n">
        <v>0</v>
      </c>
      <c r="P5" s="34" t="n">
        <v>0</v>
      </c>
      <c r="Q5" s="34" t="n">
        <v>0</v>
      </c>
      <c r="R5" s="34" t="n">
        <v>0</v>
      </c>
      <c r="S5" s="34" t="n">
        <v>1</v>
      </c>
      <c r="T5" s="34" t="n">
        <v>0</v>
      </c>
      <c r="U5" s="34" t="n">
        <v>0</v>
      </c>
      <c r="V5" s="34" t="n">
        <v>0</v>
      </c>
      <c r="W5" s="34" t="n">
        <v>0</v>
      </c>
      <c r="X5" s="34" t="n">
        <v>0</v>
      </c>
      <c r="Y5" s="34" t="n">
        <v>0</v>
      </c>
      <c r="Z5" s="34" t="n">
        <v>0</v>
      </c>
      <c r="AA5" s="34" t="n">
        <v>0</v>
      </c>
      <c r="AB5" s="34" t="n">
        <v>0</v>
      </c>
      <c r="AC5" s="34" t="n">
        <v>0</v>
      </c>
      <c r="AD5" s="34" t="n">
        <v>0</v>
      </c>
      <c r="AE5" s="34" t="n">
        <v>0</v>
      </c>
      <c r="AF5" s="34" t="n">
        <v>0</v>
      </c>
      <c r="AG5" s="34" t="n">
        <v>0</v>
      </c>
      <c r="AH5" s="34" t="n">
        <v>0</v>
      </c>
      <c r="AI5" s="34" t="n">
        <v>0</v>
      </c>
      <c r="AJ5" s="34" t="n">
        <v>0</v>
      </c>
      <c r="AK5" s="34" t="n">
        <v>0</v>
      </c>
      <c r="AL5" s="34" t="n">
        <v>0</v>
      </c>
      <c r="AM5" s="34" t="n">
        <v>0</v>
      </c>
      <c r="AN5" s="34" t="n">
        <v>0</v>
      </c>
      <c r="AO5" s="34" t="n">
        <v>0</v>
      </c>
      <c r="AP5" s="34" t="n">
        <v>0</v>
      </c>
      <c r="AQ5" s="34" t="n">
        <v>0</v>
      </c>
      <c r="AR5" s="34" t="n">
        <v>1</v>
      </c>
      <c r="AS5" s="34" t="n">
        <v>1</v>
      </c>
      <c r="AT5" s="34" t="n">
        <v>0</v>
      </c>
      <c r="AU5" s="34" t="n">
        <v>0</v>
      </c>
      <c r="AV5" s="34" t="n">
        <v>0</v>
      </c>
      <c r="AW5" s="34" t="n">
        <v>0</v>
      </c>
      <c r="AX5" s="34" t="n">
        <v>0</v>
      </c>
      <c r="AY5" s="34" t="n">
        <v>0</v>
      </c>
      <c r="AZ5" s="34" t="n">
        <v>0</v>
      </c>
    </row>
    <row r="6" customFormat="false" ht="15.75" hidden="false" customHeight="true" outlineLevel="0" collapsed="false">
      <c r="A6" s="28" t="s">
        <v>4</v>
      </c>
      <c r="B6" s="29" t="n">
        <f aca="false">SUM(B5)</f>
        <v>0</v>
      </c>
      <c r="C6" s="31" t="n">
        <f aca="false">SUM(B6,C5)</f>
        <v>0</v>
      </c>
      <c r="D6" s="31" t="n">
        <f aca="false">SUM(C6,D5)</f>
        <v>0</v>
      </c>
      <c r="E6" s="31" t="n">
        <f aca="false">SUM(D6,E5)</f>
        <v>0</v>
      </c>
      <c r="F6" s="31" t="n">
        <f aca="false">SUM(E6,F5)</f>
        <v>0</v>
      </c>
      <c r="G6" s="31" t="n">
        <f aca="false">SUM(F6,G5)</f>
        <v>0</v>
      </c>
      <c r="H6" s="31" t="n">
        <f aca="false">SUM(G6,H5)</f>
        <v>0</v>
      </c>
      <c r="I6" s="31" t="n">
        <f aca="false">SUM(H6,I5)</f>
        <v>0</v>
      </c>
      <c r="J6" s="31" t="n">
        <f aca="false">SUM(I6,J5)</f>
        <v>0</v>
      </c>
      <c r="K6" s="32" t="n">
        <f aca="false">SUM(J6,K5)</f>
        <v>0</v>
      </c>
      <c r="L6" s="33" t="n">
        <f aca="false">SUM(K6,L5)</f>
        <v>0</v>
      </c>
      <c r="M6" s="34" t="n">
        <f aca="false">SUM(L6,M5)</f>
        <v>0</v>
      </c>
      <c r="N6" s="34" t="n">
        <f aca="false">SUM(M6,N5)</f>
        <v>0</v>
      </c>
      <c r="O6" s="34" t="n">
        <f aca="false">SUM(N6,O5)</f>
        <v>0</v>
      </c>
      <c r="P6" s="34" t="n">
        <f aca="false">SUM(O6,P5)</f>
        <v>0</v>
      </c>
      <c r="Q6" s="34" t="n">
        <f aca="false">SUM(P6,Q5)</f>
        <v>0</v>
      </c>
      <c r="R6" s="34" t="n">
        <f aca="false">SUM(Q6,R5)</f>
        <v>0</v>
      </c>
      <c r="S6" s="34" t="n">
        <f aca="false">SUM(R6,S5)</f>
        <v>1</v>
      </c>
      <c r="T6" s="34" t="n">
        <f aca="false">SUM(S6,T5)</f>
        <v>1</v>
      </c>
      <c r="U6" s="34" t="n">
        <f aca="false">SUM(T6,U5)</f>
        <v>1</v>
      </c>
      <c r="V6" s="34" t="n">
        <f aca="false">SUM(U6,V5)</f>
        <v>1</v>
      </c>
      <c r="W6" s="34" t="n">
        <f aca="false">SUM(V6,W5)</f>
        <v>1</v>
      </c>
      <c r="X6" s="34" t="n">
        <f aca="false">SUM(W6,X5)</f>
        <v>1</v>
      </c>
      <c r="Y6" s="34" t="n">
        <f aca="false">SUM(X6,Y5)</f>
        <v>1</v>
      </c>
      <c r="Z6" s="34" t="n">
        <f aca="false">SUM(Y6,Z5)</f>
        <v>1</v>
      </c>
      <c r="AA6" s="34" t="n">
        <f aca="false">SUM(Z6,AA5)</f>
        <v>1</v>
      </c>
      <c r="AB6" s="34" t="n">
        <f aca="false">SUM(AA6,AB5)</f>
        <v>1</v>
      </c>
      <c r="AC6" s="34" t="n">
        <f aca="false">SUM(AB6,AC5)</f>
        <v>1</v>
      </c>
      <c r="AD6" s="34" t="n">
        <f aca="false">SUM(AC6,AD5)</f>
        <v>1</v>
      </c>
      <c r="AE6" s="34" t="n">
        <f aca="false">SUM(AD6,AE5)</f>
        <v>1</v>
      </c>
      <c r="AF6" s="34" t="n">
        <f aca="false">SUM(AE6,AF5)</f>
        <v>1</v>
      </c>
      <c r="AG6" s="34" t="n">
        <f aca="false">SUM(AF6,AG5)</f>
        <v>1</v>
      </c>
      <c r="AH6" s="34" t="n">
        <f aca="false">SUM(AG6,AH5)</f>
        <v>1</v>
      </c>
      <c r="AI6" s="34" t="n">
        <f aca="false">SUM(AH6,AI5)</f>
        <v>1</v>
      </c>
      <c r="AJ6" s="34" t="n">
        <f aca="false">SUM(AI6,AJ5)</f>
        <v>1</v>
      </c>
      <c r="AK6" s="34" t="n">
        <f aca="false">SUM(AJ6,AK5)</f>
        <v>1</v>
      </c>
      <c r="AL6" s="34" t="n">
        <f aca="false">SUM(AK6,AL5)</f>
        <v>1</v>
      </c>
      <c r="AM6" s="34" t="n">
        <f aca="false">SUM(AL6,AM5)</f>
        <v>1</v>
      </c>
      <c r="AN6" s="34" t="n">
        <f aca="false">SUM(AM6,AN5)</f>
        <v>1</v>
      </c>
      <c r="AO6" s="34" t="n">
        <f aca="false">SUM(AN6,AO5)</f>
        <v>1</v>
      </c>
      <c r="AP6" s="34" t="n">
        <f aca="false">SUM(AO6,AP5)</f>
        <v>1</v>
      </c>
      <c r="AQ6" s="34" t="n">
        <f aca="false">SUM(AP6,AQ5)</f>
        <v>1</v>
      </c>
      <c r="AR6" s="34" t="n">
        <f aca="false">SUM(AQ6,AR5)</f>
        <v>2</v>
      </c>
      <c r="AS6" s="34" t="n">
        <f aca="false">SUM(AR6,AS5)</f>
        <v>3</v>
      </c>
      <c r="AT6" s="34" t="n">
        <f aca="false">SUM(AS6,AT5)</f>
        <v>3</v>
      </c>
      <c r="AU6" s="34" t="n">
        <f aca="false">SUM(AT6,AU5)</f>
        <v>3</v>
      </c>
      <c r="AV6" s="34" t="n">
        <f aca="false">SUM(AU6,AV5)</f>
        <v>3</v>
      </c>
      <c r="AW6" s="34" t="n">
        <f aca="false">SUM(AV6,AW5)</f>
        <v>3</v>
      </c>
      <c r="AX6" s="34" t="n">
        <f aca="false">SUM(AW6,AX5)</f>
        <v>3</v>
      </c>
      <c r="AY6" s="34" t="n">
        <f aca="false">SUM(AX6,AY5)</f>
        <v>3</v>
      </c>
      <c r="AZ6" s="34" t="n">
        <f aca="false">SUM(AY6,AZ5)</f>
        <v>3</v>
      </c>
    </row>
    <row r="7" customFormat="false" ht="16.5" hidden="false" customHeight="true" outlineLevel="0" collapsed="false">
      <c r="A7" s="35" t="s">
        <v>5</v>
      </c>
      <c r="B7" s="36" t="n">
        <v>7</v>
      </c>
      <c r="C7" s="38" t="n">
        <v>7</v>
      </c>
      <c r="D7" s="38" t="n">
        <v>7</v>
      </c>
      <c r="E7" s="38" t="n">
        <f aca="false">SUM(D7)</f>
        <v>7</v>
      </c>
      <c r="F7" s="38" t="n">
        <f aca="false">SUM(E7)</f>
        <v>7</v>
      </c>
      <c r="G7" s="38" t="n">
        <f aca="false">SUM(F7)</f>
        <v>7</v>
      </c>
      <c r="H7" s="38" t="n">
        <f aca="false">SUM(G7)</f>
        <v>7</v>
      </c>
      <c r="I7" s="38" t="n">
        <f aca="false">SUM(H7)</f>
        <v>7</v>
      </c>
      <c r="J7" s="38" t="n">
        <f aca="false">SUM(I7)</f>
        <v>7</v>
      </c>
      <c r="K7" s="39" t="n">
        <f aca="false">SUM(J7)</f>
        <v>7</v>
      </c>
      <c r="L7" s="33" t="n">
        <v>7</v>
      </c>
      <c r="M7" s="34" t="n">
        <v>7</v>
      </c>
      <c r="N7" s="34" t="n">
        <v>7</v>
      </c>
      <c r="O7" s="34" t="n">
        <f aca="false">SUM(N7)</f>
        <v>7</v>
      </c>
      <c r="P7" s="34" t="n">
        <f aca="false">SUM(O7)</f>
        <v>7</v>
      </c>
      <c r="Q7" s="34" t="n">
        <f aca="false">SUM(P7)</f>
        <v>7</v>
      </c>
      <c r="R7" s="34" t="n">
        <f aca="false">SUM(Q7)</f>
        <v>7</v>
      </c>
      <c r="S7" s="34" t="n">
        <f aca="false">SUM(R7)</f>
        <v>7</v>
      </c>
      <c r="T7" s="34" t="n">
        <f aca="false">SUM(S7)</f>
        <v>7</v>
      </c>
      <c r="U7" s="34" t="n">
        <f aca="false">SUM(T7)</f>
        <v>7</v>
      </c>
      <c r="V7" s="34" t="n">
        <v>7</v>
      </c>
      <c r="W7" s="34" t="n">
        <v>7</v>
      </c>
      <c r="X7" s="34" t="n">
        <v>7</v>
      </c>
      <c r="Y7" s="34" t="n">
        <f aca="false">SUM(X7)</f>
        <v>7</v>
      </c>
      <c r="Z7" s="34" t="n">
        <f aca="false">SUM(Y7)</f>
        <v>7</v>
      </c>
      <c r="AA7" s="34" t="n">
        <f aca="false">SUM(Z7)</f>
        <v>7</v>
      </c>
      <c r="AB7" s="34" t="n">
        <f aca="false">SUM(AA7)</f>
        <v>7</v>
      </c>
      <c r="AC7" s="34" t="n">
        <f aca="false">SUM(AB7)</f>
        <v>7</v>
      </c>
      <c r="AD7" s="34" t="n">
        <f aca="false">SUM(AC7)</f>
        <v>7</v>
      </c>
      <c r="AE7" s="34" t="n">
        <f aca="false">SUM(AD7)</f>
        <v>7</v>
      </c>
      <c r="AF7" s="34" t="n">
        <v>7</v>
      </c>
      <c r="AG7" s="34" t="n">
        <v>7</v>
      </c>
      <c r="AH7" s="34" t="n">
        <v>7</v>
      </c>
      <c r="AI7" s="34" t="n">
        <f aca="false">SUM(AH7)</f>
        <v>7</v>
      </c>
      <c r="AJ7" s="34" t="n">
        <f aca="false">SUM(AI7)</f>
        <v>7</v>
      </c>
      <c r="AK7" s="34" t="n">
        <f aca="false">SUM(AJ7)</f>
        <v>7</v>
      </c>
      <c r="AL7" s="34" t="n">
        <f aca="false">SUM(AK7)</f>
        <v>7</v>
      </c>
      <c r="AM7" s="34" t="n">
        <f aca="false">SUM(AL7)</f>
        <v>7</v>
      </c>
      <c r="AN7" s="34" t="n">
        <f aca="false">SUM(AM7)</f>
        <v>7</v>
      </c>
      <c r="AO7" s="34" t="n">
        <f aca="false">SUM(AN7)</f>
        <v>7</v>
      </c>
      <c r="AP7" s="34" t="n">
        <v>7</v>
      </c>
      <c r="AQ7" s="34" t="n">
        <v>7</v>
      </c>
      <c r="AR7" s="34" t="n">
        <v>7</v>
      </c>
      <c r="AS7" s="34" t="n">
        <f aca="false">SUM(AR7)</f>
        <v>7</v>
      </c>
      <c r="AT7" s="34" t="n">
        <f aca="false">SUM(AS7)</f>
        <v>7</v>
      </c>
      <c r="AU7" s="34" t="n">
        <f aca="false">SUM(AT7)</f>
        <v>7</v>
      </c>
      <c r="AV7" s="34" t="n">
        <f aca="false">SUM(AU7)</f>
        <v>7</v>
      </c>
      <c r="AW7" s="34" t="n">
        <f aca="false">SUM(AV7)</f>
        <v>7</v>
      </c>
      <c r="AX7" s="34" t="n">
        <f aca="false">SUM(AW7)</f>
        <v>7</v>
      </c>
      <c r="AY7" s="34" t="n">
        <f aca="false">SUM(AX7)</f>
        <v>7</v>
      </c>
      <c r="AZ7" s="34" t="n">
        <f aca="false">SUM(AY7)</f>
        <v>7</v>
      </c>
    </row>
    <row r="8" customFormat="false" ht="21" hidden="false" customHeight="true" outlineLevel="0" collapsed="false">
      <c r="A8" s="40" t="s">
        <v>6</v>
      </c>
      <c r="B8" s="41" t="n">
        <f aca="false">B5/B3</f>
        <v>0</v>
      </c>
      <c r="C8" s="42" t="n">
        <f aca="false">C5/C3</f>
        <v>0</v>
      </c>
      <c r="D8" s="42" t="n">
        <f aca="false">D5/D3</f>
        <v>0</v>
      </c>
      <c r="E8" s="42" t="n">
        <f aca="false">E5/E3</f>
        <v>0</v>
      </c>
      <c r="F8" s="42" t="n">
        <f aca="false">F5/F3</f>
        <v>0</v>
      </c>
      <c r="G8" s="42" t="n">
        <f aca="false">G5/G3</f>
        <v>0</v>
      </c>
      <c r="H8" s="42" t="n">
        <f aca="false">H5/H3</f>
        <v>0</v>
      </c>
      <c r="I8" s="42" t="n">
        <f aca="false">I5/I3</f>
        <v>0</v>
      </c>
      <c r="J8" s="42" t="n">
        <f aca="false">J5/J3</f>
        <v>0</v>
      </c>
      <c r="K8" s="43" t="n">
        <f aca="false">K5/K3</f>
        <v>0</v>
      </c>
      <c r="L8" s="45" t="n">
        <f aca="false">L5/L3</f>
        <v>0</v>
      </c>
      <c r="M8" s="44" t="n">
        <f aca="false">M5/M3</f>
        <v>0</v>
      </c>
      <c r="N8" s="44" t="n">
        <f aca="false">N5/N3</f>
        <v>0</v>
      </c>
      <c r="O8" s="44" t="n">
        <f aca="false">O5/O3</f>
        <v>0</v>
      </c>
      <c r="P8" s="44" t="n">
        <f aca="false">P5/P3</f>
        <v>0</v>
      </c>
      <c r="Q8" s="44" t="n">
        <f aca="false">Q5/Q3</f>
        <v>0</v>
      </c>
      <c r="R8" s="44" t="n">
        <f aca="false">R5/R3</f>
        <v>0</v>
      </c>
      <c r="S8" s="44" t="n">
        <f aca="false">S5/S3</f>
        <v>0.005</v>
      </c>
      <c r="T8" s="44" t="n">
        <f aca="false">T5/T3</f>
        <v>0</v>
      </c>
      <c r="U8" s="44" t="n">
        <f aca="false">U5/U3</f>
        <v>0</v>
      </c>
      <c r="V8" s="44" t="n">
        <f aca="false">V5/V3</f>
        <v>0</v>
      </c>
      <c r="W8" s="44" t="n">
        <f aca="false">W5/W3</f>
        <v>0</v>
      </c>
      <c r="X8" s="44" t="n">
        <f aca="false">X5/X3</f>
        <v>0</v>
      </c>
      <c r="Y8" s="44" t="n">
        <f aca="false">Y5/Y3</f>
        <v>0</v>
      </c>
      <c r="Z8" s="44" t="n">
        <f aca="false">Z5/Z3</f>
        <v>0</v>
      </c>
      <c r="AA8" s="44" t="n">
        <f aca="false">AA5/AA3</f>
        <v>0</v>
      </c>
      <c r="AB8" s="44" t="n">
        <f aca="false">AB5/AB3</f>
        <v>0</v>
      </c>
      <c r="AC8" s="44" t="n">
        <f aca="false">AC5/AC3</f>
        <v>0</v>
      </c>
      <c r="AD8" s="44" t="n">
        <f aca="false">AD5/AD3</f>
        <v>0</v>
      </c>
      <c r="AE8" s="44" t="n">
        <f aca="false">AE5/AE3</f>
        <v>0</v>
      </c>
      <c r="AF8" s="44" t="n">
        <f aca="false">AF5/AF3</f>
        <v>0</v>
      </c>
      <c r="AG8" s="44" t="n">
        <f aca="false">AG5/AG3</f>
        <v>0</v>
      </c>
      <c r="AH8" s="44" t="n">
        <f aca="false">AH5/AH3</f>
        <v>0</v>
      </c>
      <c r="AI8" s="44" t="n">
        <f aca="false">AI5/AI3</f>
        <v>0</v>
      </c>
      <c r="AJ8" s="44" t="n">
        <f aca="false">AJ5/AJ3</f>
        <v>0</v>
      </c>
      <c r="AK8" s="44" t="n">
        <f aca="false">AK5/AK3</f>
        <v>0</v>
      </c>
      <c r="AL8" s="44" t="n">
        <f aca="false">AL5/AL3</f>
        <v>0</v>
      </c>
      <c r="AM8" s="44" t="n">
        <f aca="false">AM5/AM3</f>
        <v>0</v>
      </c>
      <c r="AN8" s="44" t="n">
        <f aca="false">AN5/AN3</f>
        <v>0</v>
      </c>
      <c r="AO8" s="44" t="n">
        <f aca="false">AO5/AO3</f>
        <v>0</v>
      </c>
      <c r="AP8" s="44" t="n">
        <f aca="false">AP5/AP3</f>
        <v>0</v>
      </c>
      <c r="AQ8" s="44" t="n">
        <f aca="false">AQ5/AQ3</f>
        <v>0</v>
      </c>
      <c r="AR8" s="44" t="n">
        <f aca="false">AR5/AR3</f>
        <v>0.005</v>
      </c>
      <c r="AS8" s="44" t="n">
        <f aca="false">AS5/AS3</f>
        <v>0.005</v>
      </c>
      <c r="AT8" s="44" t="n">
        <f aca="false">AT5/AT3</f>
        <v>0</v>
      </c>
      <c r="AU8" s="44" t="n">
        <f aca="false">AU5/AU3</f>
        <v>0</v>
      </c>
      <c r="AV8" s="44" t="n">
        <f aca="false">AV5/AV3</f>
        <v>0</v>
      </c>
      <c r="AW8" s="44" t="n">
        <f aca="false">AW5/AW3</f>
        <v>0</v>
      </c>
      <c r="AX8" s="44" t="n">
        <f aca="false">AX5/AX3</f>
        <v>0</v>
      </c>
      <c r="AY8" s="44" t="n">
        <f aca="false">AY5/AY3</f>
        <v>0</v>
      </c>
      <c r="AZ8" s="44" t="n">
        <f aca="false">AZ5/AZ3</f>
        <v>0</v>
      </c>
    </row>
    <row r="9" customFormat="false" ht="21.75" hidden="false" customHeight="true" outlineLevel="0" collapsed="false">
      <c r="A9" s="153" t="s">
        <v>29</v>
      </c>
      <c r="B9" s="49" t="n">
        <v>3.77</v>
      </c>
      <c r="C9" s="50" t="n">
        <v>2.73</v>
      </c>
      <c r="D9" s="50" t="n">
        <v>3.77</v>
      </c>
      <c r="E9" s="50" t="n">
        <v>9.5</v>
      </c>
      <c r="F9" s="50" t="n">
        <v>2.3</v>
      </c>
      <c r="G9" s="50" t="n">
        <v>9.5</v>
      </c>
      <c r="H9" s="50" t="n">
        <v>2.3</v>
      </c>
      <c r="I9" s="50" t="n">
        <v>2.3</v>
      </c>
      <c r="J9" s="50" t="n">
        <v>9.5</v>
      </c>
      <c r="K9" s="51" t="n">
        <v>9.5</v>
      </c>
      <c r="L9" s="108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customFormat="false" ht="23.25" hidden="false" customHeight="true" outlineLevel="0" collapsed="false">
      <c r="A10" s="153" t="s">
        <v>30</v>
      </c>
      <c r="B10" s="49" t="n">
        <v>0.38</v>
      </c>
      <c r="C10" s="50" t="n">
        <v>0.45</v>
      </c>
      <c r="D10" s="50" t="n">
        <v>0.38</v>
      </c>
      <c r="E10" s="50" t="n">
        <v>0.26</v>
      </c>
      <c r="F10" s="50" t="n">
        <v>2.3</v>
      </c>
      <c r="G10" s="50" t="n">
        <v>0.26</v>
      </c>
      <c r="H10" s="50" t="n">
        <v>2.3</v>
      </c>
      <c r="I10" s="50" t="n">
        <v>2.3</v>
      </c>
      <c r="J10" s="50" t="n">
        <v>0.26</v>
      </c>
      <c r="K10" s="51" t="n">
        <v>0.26</v>
      </c>
      <c r="L10" s="108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customFormat="false" ht="23.25" hidden="false" customHeight="true" outlineLevel="0" collapsed="false">
      <c r="A11" s="191" t="s">
        <v>53</v>
      </c>
      <c r="B11" s="49" t="n">
        <f aca="false">(B6/B2)</f>
        <v>0</v>
      </c>
      <c r="C11" s="55" t="n">
        <f aca="false">(C6/C2)</f>
        <v>0</v>
      </c>
      <c r="D11" s="55" t="n">
        <f aca="false">(D6/D2)</f>
        <v>0</v>
      </c>
      <c r="E11" s="55" t="n">
        <f aca="false">(E6/E2)</f>
        <v>0</v>
      </c>
      <c r="F11" s="55" t="n">
        <f aca="false">(F6/F2)</f>
        <v>0</v>
      </c>
      <c r="G11" s="55" t="n">
        <f aca="false">(G6/G2)</f>
        <v>0</v>
      </c>
      <c r="H11" s="55" t="n">
        <f aca="false">(H6/H2)</f>
        <v>0</v>
      </c>
      <c r="I11" s="55" t="n">
        <f aca="false">(I6/I2)</f>
        <v>0</v>
      </c>
      <c r="J11" s="55" t="n">
        <f aca="false">(J6/J2)</f>
        <v>0</v>
      </c>
      <c r="K11" s="58" t="n">
        <f aca="false">(K6/K2)</f>
        <v>0</v>
      </c>
      <c r="L11" s="56" t="n">
        <f aca="false">(L6/L2)</f>
        <v>0</v>
      </c>
      <c r="M11" s="59" t="n">
        <f aca="false">(M6/M2)</f>
        <v>0</v>
      </c>
      <c r="N11" s="59" t="n">
        <f aca="false">(N6/N2)</f>
        <v>0</v>
      </c>
      <c r="O11" s="59" t="n">
        <f aca="false">(O6/O2)</f>
        <v>0</v>
      </c>
      <c r="P11" s="59" t="n">
        <f aca="false">(P6/P2)</f>
        <v>0</v>
      </c>
      <c r="Q11" s="59" t="n">
        <f aca="false">(Q6/Q2)</f>
        <v>0</v>
      </c>
      <c r="R11" s="59" t="n">
        <f aca="false">(R6/R2)</f>
        <v>0</v>
      </c>
      <c r="S11" s="59" t="n">
        <f aca="false">(S6/S2)</f>
        <v>0.000277777777777778</v>
      </c>
      <c r="T11" s="59" t="n">
        <f aca="false">(T6/T2)</f>
        <v>0.000263157894736842</v>
      </c>
      <c r="U11" s="59" t="n">
        <f aca="false">(U6/U2)</f>
        <v>0.00025</v>
      </c>
      <c r="V11" s="59" t="n">
        <f aca="false">(V6/V2)</f>
        <v>0.000238095238095238</v>
      </c>
      <c r="W11" s="59" t="n">
        <f aca="false">(W6/W2)</f>
        <v>0.000227272727272727</v>
      </c>
      <c r="X11" s="59" t="n">
        <f aca="false">(X6/X2)</f>
        <v>0.000217391304347826</v>
      </c>
      <c r="Y11" s="59" t="n">
        <f aca="false">(Y6/Y2)</f>
        <v>0.000208333333333333</v>
      </c>
      <c r="Z11" s="59" t="n">
        <f aca="false">(Z6/Z2)</f>
        <v>0.0002</v>
      </c>
      <c r="AA11" s="59" t="n">
        <f aca="false">(AA6/AA2)</f>
        <v>0.000192307692307692</v>
      </c>
      <c r="AB11" s="59" t="n">
        <f aca="false">(AB6/AB2)</f>
        <v>0.000185185185185185</v>
      </c>
      <c r="AC11" s="59" t="n">
        <f aca="false">(AC6/AC2)</f>
        <v>0.000178571428571429</v>
      </c>
      <c r="AD11" s="59" t="n">
        <f aca="false">(AD6/AD2)</f>
        <v>0.000172413793103448</v>
      </c>
      <c r="AE11" s="59" t="n">
        <f aca="false">(AE6/AE2)</f>
        <v>0.000166666666666667</v>
      </c>
      <c r="AF11" s="59" t="n">
        <f aca="false">(AF6/AF2)</f>
        <v>0.000161290322580645</v>
      </c>
      <c r="AG11" s="59" t="n">
        <f aca="false">(AG6/AG2)</f>
        <v>0.00015625</v>
      </c>
      <c r="AH11" s="59" t="n">
        <f aca="false">(AH6/AH2)</f>
        <v>0.000151515151515152</v>
      </c>
      <c r="AI11" s="59" t="n">
        <f aca="false">(AI6/AI2)</f>
        <v>0.000147058823529412</v>
      </c>
      <c r="AJ11" s="59" t="n">
        <f aca="false">(AJ6/AJ2)</f>
        <v>0.000142857142857143</v>
      </c>
      <c r="AK11" s="59" t="n">
        <f aca="false">(AK6/AK2)</f>
        <v>0.000138888888888889</v>
      </c>
      <c r="AL11" s="59" t="n">
        <f aca="false">(AL6/AL2)</f>
        <v>0.000135135135135135</v>
      </c>
      <c r="AM11" s="59" t="n">
        <f aca="false">(AM6/AM2)</f>
        <v>0.000131578947368421</v>
      </c>
      <c r="AN11" s="59" t="n">
        <f aca="false">(AN6/AN2)</f>
        <v>0.000128205128205128</v>
      </c>
      <c r="AO11" s="59" t="n">
        <f aca="false">(AO6/AO2)</f>
        <v>0.000125</v>
      </c>
      <c r="AP11" s="59" t="n">
        <f aca="false">(AP6/AP2)</f>
        <v>0.000121951219512195</v>
      </c>
      <c r="AQ11" s="59" t="n">
        <f aca="false">(AQ6/AQ2)</f>
        <v>0.000119047619047619</v>
      </c>
      <c r="AR11" s="59" t="n">
        <f aca="false">(AR6/AR2)</f>
        <v>0.000232558139534884</v>
      </c>
      <c r="AS11" s="59" t="n">
        <f aca="false">(AS6/AS2)</f>
        <v>0.000340909090909091</v>
      </c>
      <c r="AT11" s="59" t="n">
        <f aca="false">(AT6/AT2)</f>
        <v>0.000333333333333333</v>
      </c>
      <c r="AU11" s="59" t="n">
        <f aca="false">(AU6/AU2)</f>
        <v>0.000326086956521739</v>
      </c>
      <c r="AV11" s="59" t="n">
        <f aca="false">(AV6/AV2)</f>
        <v>0.000319148936170213</v>
      </c>
      <c r="AW11" s="59" t="n">
        <f aca="false">(AW6/AW2)</f>
        <v>0.0003125</v>
      </c>
      <c r="AX11" s="59" t="n">
        <f aca="false">(AX6/AX2)</f>
        <v>0.000306122448979592</v>
      </c>
      <c r="AY11" s="59" t="n">
        <f aca="false">(AY6/AY2)</f>
        <v>0.0003</v>
      </c>
      <c r="AZ11" s="59" t="n">
        <f aca="false">(AZ6/AZ2)</f>
        <v>0.000294117647058824</v>
      </c>
    </row>
    <row r="12" customFormat="false" ht="21" hidden="false" customHeight="true" outlineLevel="0" collapsed="false">
      <c r="A12" s="60" t="s">
        <v>11</v>
      </c>
      <c r="B12" s="49" t="n">
        <f aca="false">(B11/B9)</f>
        <v>0</v>
      </c>
      <c r="C12" s="50" t="n">
        <f aca="false">(C11/C9)</f>
        <v>0</v>
      </c>
      <c r="D12" s="50" t="n">
        <f aca="false">(D11/D9)</f>
        <v>0</v>
      </c>
      <c r="E12" s="50" t="n">
        <f aca="false">(E11/E9)</f>
        <v>0</v>
      </c>
      <c r="F12" s="50" t="n">
        <f aca="false">(F11/F9)</f>
        <v>0</v>
      </c>
      <c r="G12" s="50" t="n">
        <f aca="false">(G11/G9)</f>
        <v>0</v>
      </c>
      <c r="H12" s="50" t="n">
        <f aca="false">(H11/H9)</f>
        <v>0</v>
      </c>
      <c r="I12" s="50" t="n">
        <f aca="false">(I11/I9)</f>
        <v>0</v>
      </c>
      <c r="J12" s="50" t="n">
        <f aca="false">(J11/J9)</f>
        <v>0</v>
      </c>
      <c r="K12" s="51" t="n">
        <f aca="false">(K11/K9)</f>
        <v>0</v>
      </c>
      <c r="L12" s="108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customFormat="false" ht="21" hidden="false" customHeight="true" outlineLevel="0" collapsed="false">
      <c r="A13" s="61" t="s">
        <v>12</v>
      </c>
      <c r="B13" s="62" t="n">
        <f aca="false">(B12/B10)</f>
        <v>0</v>
      </c>
      <c r="C13" s="64" t="n">
        <f aca="false">(C12/C10)</f>
        <v>0</v>
      </c>
      <c r="D13" s="64" t="n">
        <f aca="false">(D12/D10)</f>
        <v>0</v>
      </c>
      <c r="E13" s="64" t="n">
        <f aca="false">(E12/E10)</f>
        <v>0</v>
      </c>
      <c r="F13" s="64" t="n">
        <f aca="false">(F12/F10)</f>
        <v>0</v>
      </c>
      <c r="G13" s="64" t="n">
        <f aca="false">(G12/G10)</f>
        <v>0</v>
      </c>
      <c r="H13" s="64" t="n">
        <f aca="false">(H12/H10)</f>
        <v>0</v>
      </c>
      <c r="I13" s="64" t="n">
        <f aca="false">(I12/I10)</f>
        <v>0</v>
      </c>
      <c r="J13" s="64" t="n">
        <f aca="false">(J12/J10)</f>
        <v>0</v>
      </c>
      <c r="K13" s="65" t="n">
        <f aca="false">(K12/K10)</f>
        <v>0</v>
      </c>
      <c r="L13" s="108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customFormat="false" ht="21" hidden="false" customHeight="true" outlineLevel="0" collapsed="false">
      <c r="A14" s="196" t="s">
        <v>31</v>
      </c>
      <c r="B14" s="49" t="n">
        <v>0.005</v>
      </c>
      <c r="C14" s="50" t="n">
        <v>0.005</v>
      </c>
      <c r="D14" s="50" t="n">
        <v>0.005</v>
      </c>
      <c r="E14" s="50" t="n">
        <v>0.005</v>
      </c>
      <c r="F14" s="50" t="n">
        <v>0.005</v>
      </c>
      <c r="G14" s="50" t="n">
        <v>0.005</v>
      </c>
      <c r="H14" s="50" t="n">
        <v>0.005</v>
      </c>
      <c r="I14" s="50" t="n">
        <v>0.005</v>
      </c>
      <c r="J14" s="50" t="n">
        <v>0.005</v>
      </c>
      <c r="K14" s="51" t="n">
        <v>0.005</v>
      </c>
      <c r="L14" s="101" t="n">
        <v>0.005</v>
      </c>
      <c r="M14" s="59" t="n">
        <v>0.005</v>
      </c>
      <c r="N14" s="59" t="n">
        <v>0.005</v>
      </c>
      <c r="O14" s="59" t="n">
        <v>0.005</v>
      </c>
      <c r="P14" s="59" t="n">
        <v>0.005</v>
      </c>
      <c r="Q14" s="59" t="n">
        <v>0.005</v>
      </c>
      <c r="R14" s="59" t="n">
        <v>0.005</v>
      </c>
      <c r="S14" s="59" t="n">
        <v>0.005</v>
      </c>
      <c r="T14" s="59" t="n">
        <v>0.005</v>
      </c>
      <c r="U14" s="59" t="n">
        <v>0.005</v>
      </c>
      <c r="V14" s="59" t="n">
        <v>0.005</v>
      </c>
      <c r="W14" s="59" t="n">
        <v>0.005</v>
      </c>
      <c r="X14" s="59" t="n">
        <v>0.005</v>
      </c>
      <c r="Y14" s="59" t="n">
        <v>0.005</v>
      </c>
      <c r="Z14" s="59" t="n">
        <v>0.005</v>
      </c>
      <c r="AA14" s="59" t="n">
        <v>0.005</v>
      </c>
      <c r="AB14" s="59" t="n">
        <v>0.005</v>
      </c>
      <c r="AC14" s="59" t="n">
        <v>0.005</v>
      </c>
      <c r="AD14" s="59" t="n">
        <v>0.005</v>
      </c>
      <c r="AE14" s="59" t="n">
        <v>0.005</v>
      </c>
      <c r="AF14" s="59" t="n">
        <v>0.005</v>
      </c>
      <c r="AG14" s="59" t="n">
        <v>0.005</v>
      </c>
      <c r="AH14" s="59" t="n">
        <v>0.005</v>
      </c>
      <c r="AI14" s="59" t="n">
        <v>0.005</v>
      </c>
      <c r="AJ14" s="59" t="n">
        <v>0.005</v>
      </c>
      <c r="AK14" s="59" t="n">
        <v>0.005</v>
      </c>
      <c r="AL14" s="59" t="n">
        <v>0.005</v>
      </c>
      <c r="AM14" s="59" t="n">
        <v>0.005</v>
      </c>
      <c r="AN14" s="59" t="n">
        <v>0.005</v>
      </c>
      <c r="AO14" s="59" t="n">
        <v>0.005</v>
      </c>
      <c r="AP14" s="59" t="n">
        <v>0.005</v>
      </c>
      <c r="AQ14" s="59" t="n">
        <v>0.005</v>
      </c>
      <c r="AR14" s="59" t="n">
        <v>0.005</v>
      </c>
      <c r="AS14" s="59" t="n">
        <v>0.005</v>
      </c>
      <c r="AT14" s="59" t="n">
        <v>0.005</v>
      </c>
      <c r="AU14" s="59" t="n">
        <v>0.005</v>
      </c>
      <c r="AV14" s="59" t="n">
        <v>0.005</v>
      </c>
      <c r="AW14" s="59" t="n">
        <v>0.005</v>
      </c>
      <c r="AX14" s="59" t="n">
        <v>0.005</v>
      </c>
      <c r="AY14" s="59" t="n">
        <v>0.005</v>
      </c>
      <c r="AZ14" s="107" t="n">
        <v>0.005</v>
      </c>
      <c r="BA14" s="56" t="n">
        <v>0.005</v>
      </c>
      <c r="BB14" s="59" t="n">
        <v>0.005</v>
      </c>
      <c r="BC14" s="59" t="n">
        <v>0.005</v>
      </c>
      <c r="BD14" s="59" t="n">
        <v>0.005</v>
      </c>
      <c r="BE14" s="168" t="n">
        <v>0.005</v>
      </c>
      <c r="BF14" s="168" t="n">
        <v>0.005</v>
      </c>
      <c r="BG14" s="168" t="n">
        <v>0.005</v>
      </c>
      <c r="BH14" s="168" t="n">
        <v>0.005</v>
      </c>
      <c r="BI14" s="168" t="n">
        <v>0.005</v>
      </c>
      <c r="BJ14" s="168" t="n">
        <v>0.005</v>
      </c>
      <c r="BK14" s="168" t="n">
        <v>0.005</v>
      </c>
      <c r="BL14" s="168" t="n">
        <v>0.005</v>
      </c>
      <c r="BM14" s="168" t="n">
        <v>0.005</v>
      </c>
      <c r="BN14" s="168" t="n">
        <v>0.005</v>
      </c>
      <c r="BO14" s="168" t="n">
        <v>0.005</v>
      </c>
      <c r="BP14" s="168" t="n">
        <v>0.005</v>
      </c>
      <c r="BQ14" s="168" t="n">
        <v>0.005</v>
      </c>
      <c r="BR14" s="168" t="n">
        <v>0.005</v>
      </c>
      <c r="BS14" s="168" t="n">
        <v>0.005</v>
      </c>
      <c r="BT14" s="168" t="n">
        <v>0.005</v>
      </c>
      <c r="BU14" s="168" t="n">
        <v>0.005</v>
      </c>
      <c r="BV14" s="168" t="n">
        <v>0.005</v>
      </c>
      <c r="BW14" s="168" t="n">
        <v>0.005</v>
      </c>
      <c r="BX14" s="168" t="n">
        <v>0.005</v>
      </c>
      <c r="BY14" s="168" t="n">
        <v>0.005</v>
      </c>
    </row>
    <row r="15" customFormat="false" ht="15" hidden="false" customHeight="false" outlineLevel="0" collapsed="false">
      <c r="A15" s="34" t="s">
        <v>20</v>
      </c>
      <c r="B15" s="34" t="n">
        <f aca="false">B16/B7</f>
        <v>1</v>
      </c>
      <c r="C15" s="34" t="n">
        <f aca="false">C16/C7</f>
        <v>1</v>
      </c>
      <c r="D15" s="34" t="n">
        <f aca="false">D16/D7</f>
        <v>1</v>
      </c>
      <c r="E15" s="34" t="n">
        <f aca="false">E16/E7</f>
        <v>1</v>
      </c>
      <c r="F15" s="34" t="n">
        <f aca="false">F16/F7</f>
        <v>1</v>
      </c>
      <c r="G15" s="34" t="n">
        <f aca="false">G16/G7</f>
        <v>1</v>
      </c>
      <c r="H15" s="34" t="n">
        <f aca="false">H16/H7</f>
        <v>1</v>
      </c>
      <c r="I15" s="34" t="n">
        <f aca="false">I16/I7</f>
        <v>1</v>
      </c>
      <c r="J15" s="34" t="n">
        <f aca="false">J16/J7</f>
        <v>1</v>
      </c>
      <c r="K15" s="34" t="n">
        <f aca="false">K16/K7</f>
        <v>1</v>
      </c>
      <c r="L15" s="34" t="n">
        <f aca="false">L16/L7</f>
        <v>1</v>
      </c>
      <c r="M15" s="34" t="n">
        <f aca="false">M16/M7</f>
        <v>1</v>
      </c>
      <c r="N15" s="34" t="n">
        <f aca="false">N16/N7</f>
        <v>1</v>
      </c>
      <c r="O15" s="34" t="n">
        <f aca="false">O16/O7</f>
        <v>1</v>
      </c>
      <c r="P15" s="34" t="n">
        <f aca="false">P16/P7</f>
        <v>1</v>
      </c>
      <c r="Q15" s="34" t="n">
        <f aca="false">Q16/Q7</f>
        <v>1</v>
      </c>
      <c r="R15" s="34" t="n">
        <f aca="false">R16/R7</f>
        <v>1</v>
      </c>
      <c r="S15" s="34" t="n">
        <f aca="false">S16/S7</f>
        <v>0.857142857142857</v>
      </c>
      <c r="T15" s="34" t="n">
        <f aca="false">T16/T7</f>
        <v>0.857142857142857</v>
      </c>
      <c r="U15" s="34" t="n">
        <f aca="false">U16/U7</f>
        <v>0.857142857142857</v>
      </c>
      <c r="V15" s="34" t="n">
        <f aca="false">V16/V7</f>
        <v>0.857142857142857</v>
      </c>
      <c r="W15" s="34" t="n">
        <f aca="false">W16/W7</f>
        <v>0.857142857142857</v>
      </c>
      <c r="X15" s="34" t="n">
        <f aca="false">X16/X7</f>
        <v>0.857142857142857</v>
      </c>
      <c r="Y15" s="34" t="n">
        <f aca="false">Y16/Y7</f>
        <v>0.857142857142857</v>
      </c>
      <c r="Z15" s="34" t="n">
        <f aca="false">Z16/Z7</f>
        <v>0.857142857142857</v>
      </c>
      <c r="AA15" s="34" t="n">
        <f aca="false">AA16/AA7</f>
        <v>0.857142857142857</v>
      </c>
      <c r="AB15" s="34" t="n">
        <f aca="false">AB16/AB7</f>
        <v>0.857142857142857</v>
      </c>
      <c r="AC15" s="34" t="n">
        <f aca="false">AC16/AC7</f>
        <v>0.857142857142857</v>
      </c>
      <c r="AD15" s="34" t="n">
        <f aca="false">AD16/AD7</f>
        <v>0.857142857142857</v>
      </c>
      <c r="AE15" s="34" t="n">
        <f aca="false">AE16/AE7</f>
        <v>0.857142857142857</v>
      </c>
      <c r="AF15" s="34" t="n">
        <f aca="false">AF16/AF7</f>
        <v>0.857142857142857</v>
      </c>
      <c r="AG15" s="34" t="n">
        <f aca="false">AG16/AG7</f>
        <v>0.857142857142857</v>
      </c>
      <c r="AH15" s="34" t="n">
        <f aca="false">AH16/AH7</f>
        <v>0.857142857142857</v>
      </c>
      <c r="AI15" s="34" t="n">
        <f aca="false">AI16/AI7</f>
        <v>0.857142857142857</v>
      </c>
      <c r="AJ15" s="34" t="n">
        <f aca="false">AJ16/AJ7</f>
        <v>0.857142857142857</v>
      </c>
      <c r="AK15" s="34" t="n">
        <f aca="false">AK16/AK7</f>
        <v>0.857142857142857</v>
      </c>
      <c r="AL15" s="34" t="n">
        <f aca="false">AL16/AL7</f>
        <v>0.857142857142857</v>
      </c>
      <c r="AM15" s="34" t="n">
        <f aca="false">AM16/AM7</f>
        <v>0.857142857142857</v>
      </c>
      <c r="AN15" s="34" t="n">
        <f aca="false">AN16/AN7</f>
        <v>0.857142857142857</v>
      </c>
      <c r="AO15" s="34" t="n">
        <f aca="false">AO16/AO7</f>
        <v>0.857142857142857</v>
      </c>
      <c r="AP15" s="34" t="n">
        <f aca="false">AP16/AP7</f>
        <v>0.857142857142857</v>
      </c>
      <c r="AQ15" s="34" t="n">
        <f aca="false">AQ16/AQ7</f>
        <v>0.857142857142857</v>
      </c>
      <c r="AR15" s="34" t="n">
        <f aca="false">AR16/AR7</f>
        <v>0.714285714285714</v>
      </c>
      <c r="AS15" s="34" t="n">
        <f aca="false">AS16/AS7</f>
        <v>0.571428571428571</v>
      </c>
      <c r="AT15" s="34" t="n">
        <f aca="false">AT16/AT7</f>
        <v>0.571428571428571</v>
      </c>
      <c r="AU15" s="34" t="n">
        <f aca="false">AU16/AU7</f>
        <v>0.571428571428571</v>
      </c>
      <c r="AV15" s="34" t="n">
        <f aca="false">AV16/AV7</f>
        <v>0.571428571428571</v>
      </c>
      <c r="AW15" s="34" t="n">
        <f aca="false">AW16/AW7</f>
        <v>0.571428571428571</v>
      </c>
      <c r="AX15" s="34" t="n">
        <f aca="false">AX16/AX7</f>
        <v>0.571428571428571</v>
      </c>
      <c r="AY15" s="34" t="n">
        <f aca="false">AY16/AY7</f>
        <v>0.571428571428571</v>
      </c>
      <c r="AZ15" s="34" t="n">
        <f aca="false">AZ16/AZ7</f>
        <v>0.571428571428571</v>
      </c>
    </row>
    <row r="16" customFormat="false" ht="15" hidden="false" customHeight="false" outlineLevel="0" collapsed="false">
      <c r="A16" s="34" t="s">
        <v>21</v>
      </c>
      <c r="B16" s="34" t="n">
        <f aca="false">B7-B6</f>
        <v>7</v>
      </c>
      <c r="C16" s="34" t="n">
        <f aca="false">C7-C6</f>
        <v>7</v>
      </c>
      <c r="D16" s="34" t="n">
        <f aca="false">D7-D6</f>
        <v>7</v>
      </c>
      <c r="E16" s="34" t="n">
        <f aca="false">E7-E6</f>
        <v>7</v>
      </c>
      <c r="F16" s="34" t="n">
        <f aca="false">F7-F6</f>
        <v>7</v>
      </c>
      <c r="G16" s="34" t="n">
        <f aca="false">G7-G6</f>
        <v>7</v>
      </c>
      <c r="H16" s="34" t="n">
        <f aca="false">H7-H6</f>
        <v>7</v>
      </c>
      <c r="I16" s="34" t="n">
        <f aca="false">I7-I6</f>
        <v>7</v>
      </c>
      <c r="J16" s="34" t="n">
        <f aca="false">J7-J6</f>
        <v>7</v>
      </c>
      <c r="K16" s="34" t="n">
        <f aca="false">K7-K6</f>
        <v>7</v>
      </c>
      <c r="L16" s="34" t="n">
        <f aca="false">L7-L6</f>
        <v>7</v>
      </c>
      <c r="M16" s="34" t="n">
        <f aca="false">M7-M6</f>
        <v>7</v>
      </c>
      <c r="N16" s="34" t="n">
        <f aca="false">N7-N6</f>
        <v>7</v>
      </c>
      <c r="O16" s="34" t="n">
        <f aca="false">O7-O6</f>
        <v>7</v>
      </c>
      <c r="P16" s="34" t="n">
        <f aca="false">P7-P6</f>
        <v>7</v>
      </c>
      <c r="Q16" s="34" t="n">
        <f aca="false">Q7-Q6</f>
        <v>7</v>
      </c>
      <c r="R16" s="34" t="n">
        <f aca="false">R7-R6</f>
        <v>7</v>
      </c>
      <c r="S16" s="34" t="n">
        <f aca="false">S7-S6</f>
        <v>6</v>
      </c>
      <c r="T16" s="34" t="n">
        <f aca="false">T7-T6</f>
        <v>6</v>
      </c>
      <c r="U16" s="34" t="n">
        <f aca="false">U7-U6</f>
        <v>6</v>
      </c>
      <c r="V16" s="34" t="n">
        <f aca="false">V7-V6</f>
        <v>6</v>
      </c>
      <c r="W16" s="34" t="n">
        <f aca="false">W7-W6</f>
        <v>6</v>
      </c>
      <c r="X16" s="34" t="n">
        <f aca="false">X7-X6</f>
        <v>6</v>
      </c>
      <c r="Y16" s="34" t="n">
        <f aca="false">Y7-Y6</f>
        <v>6</v>
      </c>
      <c r="Z16" s="34" t="n">
        <f aca="false">Z7-Z6</f>
        <v>6</v>
      </c>
      <c r="AA16" s="34" t="n">
        <f aca="false">AA7-AA6</f>
        <v>6</v>
      </c>
      <c r="AB16" s="34" t="n">
        <f aca="false">AB7-AB6</f>
        <v>6</v>
      </c>
      <c r="AC16" s="34" t="n">
        <f aca="false">AC7-AC6</f>
        <v>6</v>
      </c>
      <c r="AD16" s="34" t="n">
        <f aca="false">AD7-AD6</f>
        <v>6</v>
      </c>
      <c r="AE16" s="34" t="n">
        <f aca="false">AE7-AE6</f>
        <v>6</v>
      </c>
      <c r="AF16" s="34" t="n">
        <f aca="false">AF7-AF6</f>
        <v>6</v>
      </c>
      <c r="AG16" s="34" t="n">
        <f aca="false">AG7-AG6</f>
        <v>6</v>
      </c>
      <c r="AH16" s="34" t="n">
        <f aca="false">AH7-AH6</f>
        <v>6</v>
      </c>
      <c r="AI16" s="34" t="n">
        <f aca="false">AI7-AI6</f>
        <v>6</v>
      </c>
      <c r="AJ16" s="34" t="n">
        <f aca="false">AJ7-AJ6</f>
        <v>6</v>
      </c>
      <c r="AK16" s="34" t="n">
        <f aca="false">AK7-AK6</f>
        <v>6</v>
      </c>
      <c r="AL16" s="34" t="n">
        <f aca="false">AL7-AL6</f>
        <v>6</v>
      </c>
      <c r="AM16" s="34" t="n">
        <f aca="false">AM7-AM6</f>
        <v>6</v>
      </c>
      <c r="AN16" s="34" t="n">
        <f aca="false">AN7-AN6</f>
        <v>6</v>
      </c>
      <c r="AO16" s="34" t="n">
        <f aca="false">AO7-AO6</f>
        <v>6</v>
      </c>
      <c r="AP16" s="34" t="n">
        <f aca="false">AP7-AP6</f>
        <v>6</v>
      </c>
      <c r="AQ16" s="34" t="n">
        <f aca="false">AQ7-AQ6</f>
        <v>6</v>
      </c>
      <c r="AR16" s="34" t="n">
        <f aca="false">AR7-AR6</f>
        <v>5</v>
      </c>
      <c r="AS16" s="34" t="n">
        <f aca="false">AS7-AS6</f>
        <v>4</v>
      </c>
      <c r="AT16" s="34" t="n">
        <f aca="false">AT7-AT6</f>
        <v>4</v>
      </c>
      <c r="AU16" s="34" t="n">
        <f aca="false">AU7-AU6</f>
        <v>4</v>
      </c>
      <c r="AV16" s="34" t="n">
        <f aca="false">AV7-AV6</f>
        <v>4</v>
      </c>
      <c r="AW16" s="34" t="n">
        <f aca="false">AW7-AW6</f>
        <v>4</v>
      </c>
      <c r="AX16" s="34" t="n">
        <f aca="false">AX7-AX6</f>
        <v>4</v>
      </c>
      <c r="AY16" s="34" t="n">
        <f aca="false">AY7-AY6</f>
        <v>4</v>
      </c>
      <c r="AZ16" s="34" t="n">
        <f aca="false">AZ7-AZ6</f>
        <v>4</v>
      </c>
    </row>
    <row r="17" customFormat="false" ht="15" hidden="false" customHeight="false" outlineLevel="0" collapsed="false">
      <c r="A17" s="34" t="s">
        <v>33</v>
      </c>
      <c r="B17" s="34" t="n">
        <f aca="false">(B16+B7)/2</f>
        <v>7</v>
      </c>
      <c r="C17" s="34" t="n">
        <f aca="false">(C16+C7)/2</f>
        <v>7</v>
      </c>
      <c r="D17" s="34" t="n">
        <f aca="false">(D16+D7)/2</f>
        <v>7</v>
      </c>
      <c r="E17" s="34" t="n">
        <f aca="false">(E16+E7)/2</f>
        <v>7</v>
      </c>
      <c r="F17" s="34" t="n">
        <f aca="false">(F16+F7)/2</f>
        <v>7</v>
      </c>
      <c r="G17" s="34" t="n">
        <f aca="false">(G16+G7)/2</f>
        <v>7</v>
      </c>
      <c r="H17" s="34" t="n">
        <f aca="false">(H16+H7)/2</f>
        <v>7</v>
      </c>
      <c r="I17" s="34" t="n">
        <f aca="false">(I16+I7)/2</f>
        <v>7</v>
      </c>
      <c r="J17" s="34" t="n">
        <f aca="false">(J16+J7)/2</f>
        <v>7</v>
      </c>
      <c r="K17" s="34" t="n">
        <f aca="false">(K16+K7)/2</f>
        <v>7</v>
      </c>
      <c r="L17" s="34" t="n">
        <f aca="false">(L16+L7)/2</f>
        <v>7</v>
      </c>
      <c r="M17" s="34" t="n">
        <f aca="false">(M16+M7)/2</f>
        <v>7</v>
      </c>
      <c r="N17" s="34" t="n">
        <f aca="false">(N16+N7)/2</f>
        <v>7</v>
      </c>
      <c r="O17" s="34" t="n">
        <f aca="false">(O16+O7)/2</f>
        <v>7</v>
      </c>
      <c r="P17" s="34" t="n">
        <f aca="false">(P16+P7)/2</f>
        <v>7</v>
      </c>
      <c r="Q17" s="34" t="n">
        <f aca="false">(Q16+Q7)/2</f>
        <v>7</v>
      </c>
      <c r="R17" s="34" t="n">
        <f aca="false">(R16+R7)/2</f>
        <v>7</v>
      </c>
      <c r="S17" s="34" t="n">
        <f aca="false">(S16+S7)/2</f>
        <v>6.5</v>
      </c>
      <c r="T17" s="34" t="n">
        <f aca="false">(T16+T7)/2</f>
        <v>6.5</v>
      </c>
      <c r="U17" s="34" t="n">
        <f aca="false">(U16+U7)/2</f>
        <v>6.5</v>
      </c>
      <c r="V17" s="34" t="n">
        <f aca="false">(V16+V7)/2</f>
        <v>6.5</v>
      </c>
      <c r="W17" s="34" t="n">
        <f aca="false">(W16+W7)/2</f>
        <v>6.5</v>
      </c>
      <c r="X17" s="34" t="n">
        <f aca="false">(X16+X7)/2</f>
        <v>6.5</v>
      </c>
      <c r="Y17" s="34" t="n">
        <f aca="false">(Y16+Y7)/2</f>
        <v>6.5</v>
      </c>
      <c r="Z17" s="34" t="n">
        <f aca="false">(Z16+Z7)/2</f>
        <v>6.5</v>
      </c>
      <c r="AA17" s="34" t="n">
        <f aca="false">(AA16+AA7)/2</f>
        <v>6.5</v>
      </c>
      <c r="AB17" s="34" t="n">
        <f aca="false">(AB16+AB7)/2</f>
        <v>6.5</v>
      </c>
      <c r="AC17" s="34" t="n">
        <f aca="false">(AC16+AC7)/2</f>
        <v>6.5</v>
      </c>
      <c r="AD17" s="34" t="n">
        <f aca="false">(AD16+AD7)/2</f>
        <v>6.5</v>
      </c>
      <c r="AE17" s="34" t="n">
        <f aca="false">(AE16+AE7)/2</f>
        <v>6.5</v>
      </c>
      <c r="AF17" s="34" t="n">
        <f aca="false">(AF16+AF7)/2</f>
        <v>6.5</v>
      </c>
      <c r="AG17" s="34" t="n">
        <f aca="false">(AG16+AG7)/2</f>
        <v>6.5</v>
      </c>
      <c r="AH17" s="34" t="n">
        <f aca="false">(AH16+AH7)/2</f>
        <v>6.5</v>
      </c>
      <c r="AI17" s="34" t="n">
        <f aca="false">(AI16+AI7)/2</f>
        <v>6.5</v>
      </c>
      <c r="AJ17" s="34" t="n">
        <f aca="false">(AJ16+AJ7)/2</f>
        <v>6.5</v>
      </c>
      <c r="AK17" s="34" t="n">
        <f aca="false">(AK16+AK7)/2</f>
        <v>6.5</v>
      </c>
      <c r="AL17" s="34" t="n">
        <f aca="false">(AL16+AL7)/2</f>
        <v>6.5</v>
      </c>
      <c r="AM17" s="34" t="n">
        <f aca="false">(AM16+AM7)/2</f>
        <v>6.5</v>
      </c>
      <c r="AN17" s="34" t="n">
        <f aca="false">(AN16+AN7)/2</f>
        <v>6.5</v>
      </c>
      <c r="AO17" s="34" t="n">
        <f aca="false">(AO16+AO7)/2</f>
        <v>6.5</v>
      </c>
      <c r="AP17" s="34" t="n">
        <f aca="false">(AP16+AP7)/2</f>
        <v>6.5</v>
      </c>
      <c r="AQ17" s="34" t="n">
        <f aca="false">(AQ16+AQ7)/2</f>
        <v>6.5</v>
      </c>
      <c r="AR17" s="34" t="n">
        <f aca="false">(AR16+AR7)/2</f>
        <v>6</v>
      </c>
      <c r="AS17" s="34" t="n">
        <f aca="false">(AS16+AS7)/2</f>
        <v>5.5</v>
      </c>
      <c r="AT17" s="34" t="n">
        <f aca="false">(AT16+AT7)/2</f>
        <v>5.5</v>
      </c>
      <c r="AU17" s="34" t="n">
        <f aca="false">(AU16+AU7)/2</f>
        <v>5.5</v>
      </c>
      <c r="AV17" s="34" t="n">
        <f aca="false">(AV16+AV7)/2</f>
        <v>5.5</v>
      </c>
      <c r="AW17" s="34" t="n">
        <f aca="false">(AW16+AW7)/2</f>
        <v>5.5</v>
      </c>
      <c r="AX17" s="34" t="n">
        <f aca="false">(AX16+AX7)/2</f>
        <v>5.5</v>
      </c>
      <c r="AY17" s="34" t="n">
        <f aca="false">(AY16+AY7)/2</f>
        <v>5.5</v>
      </c>
      <c r="AZ17" s="34" t="n">
        <f aca="false">(AZ16+AZ7)/2</f>
        <v>5.5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17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F45" activeCellId="0" sqref="F45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43"/>
  </cols>
  <sheetData>
    <row r="1" customFormat="false" ht="16.5" hidden="false" customHeight="false" outlineLevel="0" collapsed="false">
      <c r="A1" s="1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.75" hidden="false" customHeight="false" outlineLevel="0" collapsed="false">
      <c r="A2" s="2"/>
      <c r="B2" s="3" t="n">
        <f aca="false">SUM(B3)</f>
        <v>200</v>
      </c>
      <c r="C2" s="4" t="n">
        <f aca="false">SUM(B2,B3)</f>
        <v>400</v>
      </c>
      <c r="D2" s="4" t="n">
        <f aca="false">SUM(C2,C3)</f>
        <v>600</v>
      </c>
      <c r="E2" s="4" t="n">
        <f aca="false">SUM(D2,D3)</f>
        <v>800</v>
      </c>
      <c r="F2" s="4" t="n">
        <f aca="false">SUM(E2,E3)</f>
        <v>1000</v>
      </c>
      <c r="G2" s="4" t="n">
        <f aca="false">SUM(F2,F3)</f>
        <v>1200</v>
      </c>
      <c r="H2" s="4" t="n">
        <f aca="false">SUM(G2,G3)</f>
        <v>1400</v>
      </c>
      <c r="I2" s="4" t="n">
        <f aca="false">SUM(H2,H3)</f>
        <v>1600</v>
      </c>
      <c r="J2" s="4" t="n">
        <f aca="false">SUM(I2,I3)</f>
        <v>1800</v>
      </c>
      <c r="K2" s="5" t="n">
        <f aca="false">SUM(J2,J3)</f>
        <v>2000</v>
      </c>
      <c r="L2" s="6" t="n">
        <f aca="false">SUM(K2,K3)</f>
        <v>2200</v>
      </c>
      <c r="M2" s="7" t="n">
        <f aca="false">SUM(L2,L3)</f>
        <v>2400</v>
      </c>
      <c r="N2" s="7" t="n">
        <f aca="false">SUM(M2,M3)</f>
        <v>2600</v>
      </c>
      <c r="O2" s="7" t="n">
        <f aca="false">SUM(N2,N3)</f>
        <v>2800</v>
      </c>
      <c r="P2" s="7" t="n">
        <f aca="false">SUM(O2,O3)</f>
        <v>3000</v>
      </c>
      <c r="Q2" s="7" t="n">
        <f aca="false">SUM(P2,P3)</f>
        <v>3200</v>
      </c>
      <c r="R2" s="7" t="n">
        <f aca="false">SUM(Q2,Q3)</f>
        <v>3400</v>
      </c>
      <c r="S2" s="7" t="n">
        <f aca="false">SUM(R2,R3)</f>
        <v>3600</v>
      </c>
      <c r="T2" s="7" t="n">
        <f aca="false">SUM(S2,S3)</f>
        <v>3800</v>
      </c>
      <c r="U2" s="7" t="n">
        <f aca="false">SUM(T2,T3)</f>
        <v>4000</v>
      </c>
      <c r="V2" s="7" t="n">
        <f aca="false">SUM(U2,U3)</f>
        <v>4200</v>
      </c>
      <c r="W2" s="7" t="n">
        <f aca="false">SUM(V2,V3)</f>
        <v>4400</v>
      </c>
      <c r="X2" s="7" t="n">
        <f aca="false">SUM(W2,W3)</f>
        <v>4600</v>
      </c>
      <c r="Y2" s="7" t="n">
        <f aca="false">SUM(X2,X3)</f>
        <v>4800</v>
      </c>
      <c r="Z2" s="7" t="n">
        <f aca="false">SUM(Y2,Y3)</f>
        <v>5000</v>
      </c>
      <c r="AA2" s="7" t="n">
        <f aca="false">SUM(Z2,Z3)</f>
        <v>5200</v>
      </c>
      <c r="AB2" s="7" t="n">
        <f aca="false">SUM(AA2,AA3)</f>
        <v>5400</v>
      </c>
      <c r="AC2" s="7" t="n">
        <f aca="false">SUM(AB2,AB3)</f>
        <v>5600</v>
      </c>
      <c r="AD2" s="7" t="n">
        <f aca="false">SUM(AC2,AC3)</f>
        <v>5800</v>
      </c>
      <c r="AE2" s="7" t="n">
        <f aca="false">SUM(AD2,AD3)</f>
        <v>6000</v>
      </c>
      <c r="AF2" s="7" t="n">
        <f aca="false">SUM(AE2,AE3)</f>
        <v>6200</v>
      </c>
      <c r="AG2" s="7" t="n">
        <f aca="false">SUM(AF2,AF3)</f>
        <v>6400</v>
      </c>
      <c r="AH2" s="7" t="n">
        <f aca="false">SUM(AG2,AG3)</f>
        <v>6600</v>
      </c>
      <c r="AI2" s="7" t="n">
        <f aca="false">SUM(AH2,AH3)</f>
        <v>6800</v>
      </c>
      <c r="AJ2" s="7" t="n">
        <f aca="false">SUM(AI2,AI3)</f>
        <v>7000</v>
      </c>
      <c r="AK2" s="7" t="n">
        <f aca="false">SUM(AJ2,AJ3)</f>
        <v>7200</v>
      </c>
      <c r="AL2" s="7" t="n">
        <f aca="false">SUM(AK2,AK3)</f>
        <v>7400</v>
      </c>
      <c r="AM2" s="7" t="n">
        <f aca="false">SUM(AL2,AL3)</f>
        <v>7600</v>
      </c>
      <c r="AN2" s="7" t="n">
        <f aca="false">SUM(AM2,AM3)</f>
        <v>7800</v>
      </c>
      <c r="AO2" s="7" t="n">
        <f aca="false">SUM(AN2,AN3)</f>
        <v>8000</v>
      </c>
      <c r="AP2" s="7" t="n">
        <f aca="false">SUM(AO2,AO3)</f>
        <v>8200</v>
      </c>
      <c r="AQ2" s="7" t="n">
        <f aca="false">SUM(AP2,AP3)</f>
        <v>8400</v>
      </c>
      <c r="AR2" s="7" t="n">
        <f aca="false">SUM(AQ2,AQ3)</f>
        <v>8600</v>
      </c>
      <c r="AS2" s="7" t="n">
        <f aca="false">SUM(AR2,AR3)</f>
        <v>8800</v>
      </c>
      <c r="AT2" s="7" t="n">
        <f aca="false">SUM(AS2,AS3)</f>
        <v>9000</v>
      </c>
      <c r="AU2" s="7" t="n">
        <f aca="false">SUM(AT2,AT3)</f>
        <v>9200</v>
      </c>
      <c r="AV2" s="7" t="n">
        <f aca="false">SUM(AU2,AU3)</f>
        <v>9400</v>
      </c>
      <c r="AW2" s="7" t="n">
        <f aca="false">SUM(AV2,AV3)</f>
        <v>9600</v>
      </c>
      <c r="AX2" s="7" t="n">
        <f aca="false">SUM(AW2,AW3)</f>
        <v>9800</v>
      </c>
      <c r="AY2" s="7" t="n">
        <f aca="false">SUM(AX2,AX3)</f>
        <v>10000</v>
      </c>
      <c r="AZ2" s="7" t="n">
        <f aca="false">SUM(AY2,AY3)</f>
        <v>10200</v>
      </c>
    </row>
    <row r="3" customFormat="false" ht="15.75" hidden="false" customHeight="false" outlineLevel="0" collapsed="false">
      <c r="A3" s="194" t="s">
        <v>50</v>
      </c>
      <c r="B3" s="9" t="n">
        <v>200</v>
      </c>
      <c r="C3" s="10" t="n">
        <v>200</v>
      </c>
      <c r="D3" s="10" t="n">
        <v>200</v>
      </c>
      <c r="E3" s="10" t="n">
        <v>200</v>
      </c>
      <c r="F3" s="10" t="n">
        <v>200</v>
      </c>
      <c r="G3" s="10" t="n">
        <v>200</v>
      </c>
      <c r="H3" s="10" t="n">
        <v>200</v>
      </c>
      <c r="I3" s="10" t="n">
        <v>200</v>
      </c>
      <c r="J3" s="10" t="n">
        <v>200</v>
      </c>
      <c r="K3" s="11" t="n">
        <v>200</v>
      </c>
      <c r="L3" s="12" t="n">
        <v>200</v>
      </c>
      <c r="M3" s="78" t="n">
        <v>200</v>
      </c>
      <c r="N3" s="78" t="n">
        <v>200</v>
      </c>
      <c r="O3" s="78" t="n">
        <v>200</v>
      </c>
      <c r="P3" s="78" t="n">
        <v>200</v>
      </c>
      <c r="Q3" s="78" t="n">
        <v>200</v>
      </c>
      <c r="R3" s="78" t="n">
        <v>200</v>
      </c>
      <c r="S3" s="78" t="n">
        <v>200</v>
      </c>
      <c r="T3" s="78" t="n">
        <v>200</v>
      </c>
      <c r="U3" s="78" t="n">
        <v>200</v>
      </c>
      <c r="V3" s="78" t="n">
        <v>200</v>
      </c>
      <c r="W3" s="78" t="n">
        <v>200</v>
      </c>
      <c r="X3" s="78" t="n">
        <v>200</v>
      </c>
      <c r="Y3" s="78" t="n">
        <v>200</v>
      </c>
      <c r="Z3" s="78" t="n">
        <v>200</v>
      </c>
      <c r="AA3" s="78" t="n">
        <v>200</v>
      </c>
      <c r="AB3" s="78" t="n">
        <v>200</v>
      </c>
      <c r="AC3" s="78" t="n">
        <v>200</v>
      </c>
      <c r="AD3" s="78" t="n">
        <v>200</v>
      </c>
      <c r="AE3" s="78" t="n">
        <v>200</v>
      </c>
      <c r="AF3" s="78" t="n">
        <v>200</v>
      </c>
      <c r="AG3" s="78" t="n">
        <v>200</v>
      </c>
      <c r="AH3" s="78" t="n">
        <v>200</v>
      </c>
      <c r="AI3" s="78" t="n">
        <v>200</v>
      </c>
      <c r="AJ3" s="78" t="n">
        <v>200</v>
      </c>
      <c r="AK3" s="78" t="n">
        <v>200</v>
      </c>
      <c r="AL3" s="78" t="n">
        <v>200</v>
      </c>
      <c r="AM3" s="78" t="n">
        <v>200</v>
      </c>
      <c r="AN3" s="78" t="n">
        <v>200</v>
      </c>
      <c r="AO3" s="78" t="n">
        <v>200</v>
      </c>
      <c r="AP3" s="78" t="n">
        <v>200</v>
      </c>
      <c r="AQ3" s="78" t="n">
        <v>200</v>
      </c>
      <c r="AR3" s="78" t="n">
        <v>200</v>
      </c>
      <c r="AS3" s="78" t="n">
        <v>200</v>
      </c>
      <c r="AT3" s="78" t="n">
        <v>200</v>
      </c>
      <c r="AU3" s="78" t="n">
        <v>200</v>
      </c>
      <c r="AV3" s="78" t="n">
        <v>200</v>
      </c>
      <c r="AW3" s="78" t="n">
        <v>200</v>
      </c>
      <c r="AX3" s="78" t="n">
        <v>200</v>
      </c>
      <c r="AY3" s="78" t="n">
        <v>200</v>
      </c>
      <c r="AZ3" s="78" t="n">
        <v>200</v>
      </c>
    </row>
    <row r="4" customFormat="false" ht="15.75" hidden="false" customHeight="false" outlineLevel="0" collapsed="false">
      <c r="A4" s="140" t="s">
        <v>2</v>
      </c>
      <c r="B4" s="141" t="n">
        <v>1</v>
      </c>
      <c r="C4" s="142" t="n">
        <v>2</v>
      </c>
      <c r="D4" s="142" t="n">
        <v>3</v>
      </c>
      <c r="E4" s="142" t="n">
        <v>4</v>
      </c>
      <c r="F4" s="142" t="n">
        <v>5</v>
      </c>
      <c r="G4" s="142" t="n">
        <v>6</v>
      </c>
      <c r="H4" s="142" t="n">
        <v>7</v>
      </c>
      <c r="I4" s="142" t="n">
        <v>8</v>
      </c>
      <c r="J4" s="142" t="n">
        <v>9</v>
      </c>
      <c r="K4" s="143" t="n">
        <v>10</v>
      </c>
      <c r="L4" s="12" t="n">
        <v>11</v>
      </c>
      <c r="M4" s="13" t="n">
        <v>12</v>
      </c>
      <c r="N4" s="13" t="n">
        <v>13</v>
      </c>
      <c r="O4" s="13" t="n">
        <v>14</v>
      </c>
      <c r="P4" s="13" t="n">
        <v>15</v>
      </c>
      <c r="Q4" s="13" t="n">
        <v>16</v>
      </c>
      <c r="R4" s="13" t="n">
        <v>17</v>
      </c>
      <c r="S4" s="13" t="n">
        <v>18</v>
      </c>
      <c r="T4" s="13" t="n">
        <v>19</v>
      </c>
      <c r="U4" s="13" t="n">
        <v>20</v>
      </c>
      <c r="V4" s="13" t="n">
        <v>21</v>
      </c>
      <c r="W4" s="13" t="n">
        <v>22</v>
      </c>
      <c r="X4" s="13" t="n">
        <v>23</v>
      </c>
      <c r="Y4" s="13" t="n">
        <v>24</v>
      </c>
      <c r="Z4" s="13" t="n">
        <v>25</v>
      </c>
      <c r="AA4" s="13" t="n">
        <v>26</v>
      </c>
      <c r="AB4" s="13" t="n">
        <v>27</v>
      </c>
      <c r="AC4" s="13" t="n">
        <v>28</v>
      </c>
      <c r="AD4" s="13" t="n">
        <v>29</v>
      </c>
      <c r="AE4" s="13" t="n">
        <v>30</v>
      </c>
      <c r="AF4" s="13" t="n">
        <v>31</v>
      </c>
      <c r="AG4" s="13" t="n">
        <v>32</v>
      </c>
      <c r="AH4" s="13" t="n">
        <v>33</v>
      </c>
      <c r="AI4" s="13" t="n">
        <v>34</v>
      </c>
      <c r="AJ4" s="13" t="n">
        <v>35</v>
      </c>
      <c r="AK4" s="13" t="n">
        <v>36</v>
      </c>
      <c r="AL4" s="13" t="n">
        <v>37</v>
      </c>
      <c r="AM4" s="13" t="n">
        <v>38</v>
      </c>
      <c r="AN4" s="13" t="n">
        <v>39</v>
      </c>
      <c r="AO4" s="13" t="n">
        <v>40</v>
      </c>
      <c r="AP4" s="13" t="n">
        <v>41</v>
      </c>
      <c r="AQ4" s="13" t="n">
        <v>42</v>
      </c>
      <c r="AR4" s="13" t="n">
        <v>43</v>
      </c>
      <c r="AS4" s="13" t="n">
        <v>44</v>
      </c>
      <c r="AT4" s="13" t="n">
        <v>45</v>
      </c>
      <c r="AU4" s="13" t="n">
        <v>46</v>
      </c>
      <c r="AV4" s="13" t="n">
        <v>47</v>
      </c>
      <c r="AW4" s="13" t="n">
        <v>48</v>
      </c>
      <c r="AX4" s="13" t="n">
        <v>49</v>
      </c>
      <c r="AY4" s="13" t="n">
        <v>50</v>
      </c>
      <c r="AZ4" s="13" t="n">
        <v>51</v>
      </c>
    </row>
    <row r="5" customFormat="false" ht="17.25" hidden="false" customHeight="true" outlineLevel="0" collapsed="false">
      <c r="A5" s="54" t="s">
        <v>3</v>
      </c>
      <c r="B5" s="29" t="n">
        <v>0</v>
      </c>
      <c r="C5" s="31" t="n">
        <v>1</v>
      </c>
      <c r="D5" s="31" t="n">
        <v>0</v>
      </c>
      <c r="E5" s="31" t="n">
        <v>0</v>
      </c>
      <c r="F5" s="31" t="n">
        <v>0</v>
      </c>
      <c r="G5" s="31" t="n">
        <v>0</v>
      </c>
      <c r="H5" s="31" t="n">
        <v>0</v>
      </c>
      <c r="I5" s="31" t="n">
        <v>0</v>
      </c>
      <c r="J5" s="31" t="n">
        <v>1</v>
      </c>
      <c r="K5" s="32" t="n">
        <v>0</v>
      </c>
      <c r="L5" s="33" t="n">
        <v>0</v>
      </c>
      <c r="M5" s="34" t="n">
        <v>0</v>
      </c>
      <c r="N5" s="34" t="n">
        <v>0</v>
      </c>
      <c r="O5" s="34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>
        <v>0</v>
      </c>
      <c r="U5" s="34" t="n">
        <v>0</v>
      </c>
      <c r="V5" s="34" t="n">
        <v>0</v>
      </c>
      <c r="W5" s="34" t="n">
        <v>0</v>
      </c>
      <c r="X5" s="34" t="n">
        <v>0</v>
      </c>
      <c r="Y5" s="34" t="n">
        <v>0</v>
      </c>
      <c r="Z5" s="34" t="n">
        <v>0</v>
      </c>
      <c r="AA5" s="34" t="n">
        <v>0</v>
      </c>
      <c r="AB5" s="34" t="n">
        <v>0</v>
      </c>
      <c r="AC5" s="34" t="n">
        <v>0</v>
      </c>
      <c r="AD5" s="34" t="n">
        <v>0</v>
      </c>
      <c r="AE5" s="34" t="n">
        <v>0</v>
      </c>
      <c r="AF5" s="34" t="n">
        <v>0</v>
      </c>
      <c r="AG5" s="34" t="n">
        <v>1</v>
      </c>
      <c r="AH5" s="34" t="n">
        <v>0</v>
      </c>
      <c r="AI5" s="34" t="n">
        <v>0</v>
      </c>
      <c r="AJ5" s="34" t="n">
        <v>0</v>
      </c>
      <c r="AK5" s="34" t="n">
        <v>0</v>
      </c>
      <c r="AL5" s="34" t="n">
        <v>1</v>
      </c>
      <c r="AM5" s="34" t="n">
        <v>0</v>
      </c>
      <c r="AN5" s="34" t="n">
        <v>0</v>
      </c>
      <c r="AO5" s="34" t="n">
        <v>0</v>
      </c>
      <c r="AP5" s="34" t="n">
        <v>0</v>
      </c>
      <c r="AQ5" s="34"/>
      <c r="AR5" s="34" t="n">
        <v>0</v>
      </c>
      <c r="AS5" s="34" t="n">
        <v>0</v>
      </c>
      <c r="AT5" s="34" t="n">
        <v>0</v>
      </c>
      <c r="AU5" s="34" t="n">
        <v>0</v>
      </c>
      <c r="AV5" s="34" t="n">
        <v>0</v>
      </c>
      <c r="AW5" s="34" t="n">
        <v>0</v>
      </c>
      <c r="AX5" s="34" t="n">
        <v>0</v>
      </c>
      <c r="AY5" s="34" t="n">
        <v>0</v>
      </c>
      <c r="AZ5" s="34" t="n">
        <v>0</v>
      </c>
    </row>
    <row r="6" customFormat="false" ht="18.75" hidden="false" customHeight="true" outlineLevel="0" collapsed="false">
      <c r="A6" s="28" t="s">
        <v>4</v>
      </c>
      <c r="B6" s="29" t="n">
        <f aca="false">SUM(B5)</f>
        <v>0</v>
      </c>
      <c r="C6" s="31" t="n">
        <f aca="false">SUM(B6,C5)</f>
        <v>1</v>
      </c>
      <c r="D6" s="31" t="n">
        <f aca="false">SUM(C6,D5)</f>
        <v>1</v>
      </c>
      <c r="E6" s="31" t="n">
        <f aca="false">SUM(D6,E5)</f>
        <v>1</v>
      </c>
      <c r="F6" s="31" t="n">
        <f aca="false">SUM(E6,F5)</f>
        <v>1</v>
      </c>
      <c r="G6" s="31" t="n">
        <f aca="false">SUM(F6,G5)</f>
        <v>1</v>
      </c>
      <c r="H6" s="31" t="n">
        <f aca="false">SUM(G6,H5)</f>
        <v>1</v>
      </c>
      <c r="I6" s="31" t="n">
        <f aca="false">SUM(H6,I5)</f>
        <v>1</v>
      </c>
      <c r="J6" s="31" t="n">
        <f aca="false">SUM(I6,J5)</f>
        <v>2</v>
      </c>
      <c r="K6" s="32" t="n">
        <f aca="false">SUM(J6,K5)</f>
        <v>2</v>
      </c>
      <c r="L6" s="160" t="n">
        <f aca="false">SUM(K6,L5)</f>
        <v>2</v>
      </c>
      <c r="M6" s="161" t="n">
        <f aca="false">SUM(L6,M5)</f>
        <v>2</v>
      </c>
      <c r="N6" s="161" t="n">
        <f aca="false">SUM(M6,N5)</f>
        <v>2</v>
      </c>
      <c r="O6" s="161" t="n">
        <f aca="false">SUM(N6,O5)</f>
        <v>2</v>
      </c>
      <c r="P6" s="161" t="n">
        <f aca="false">SUM(O6,P5)</f>
        <v>2</v>
      </c>
      <c r="Q6" s="161" t="n">
        <f aca="false">SUM(P6,Q5)</f>
        <v>2</v>
      </c>
      <c r="R6" s="161" t="n">
        <f aca="false">SUM(Q6,R5)</f>
        <v>2</v>
      </c>
      <c r="S6" s="161" t="n">
        <f aca="false">SUM(R6,S5)</f>
        <v>2</v>
      </c>
      <c r="T6" s="161" t="n">
        <f aca="false">SUM(S6,T5)</f>
        <v>2</v>
      </c>
      <c r="U6" s="161" t="n">
        <f aca="false">SUM(T6,U5)</f>
        <v>2</v>
      </c>
      <c r="V6" s="161" t="n">
        <f aca="false">SUM(U6,V5)</f>
        <v>2</v>
      </c>
      <c r="W6" s="161" t="n">
        <f aca="false">SUM(V6,W5)</f>
        <v>2</v>
      </c>
      <c r="X6" s="161" t="n">
        <f aca="false">SUM(W6,X5)</f>
        <v>2</v>
      </c>
      <c r="Y6" s="161" t="n">
        <f aca="false">SUM(X6,Y5)</f>
        <v>2</v>
      </c>
      <c r="Z6" s="161" t="n">
        <f aca="false">SUM(Y6,Z5)</f>
        <v>2</v>
      </c>
      <c r="AA6" s="161" t="n">
        <f aca="false">SUM(Z6,AA5)</f>
        <v>2</v>
      </c>
      <c r="AB6" s="161" t="n">
        <f aca="false">SUM(AA6,AB5)</f>
        <v>2</v>
      </c>
      <c r="AC6" s="161" t="n">
        <f aca="false">SUM(AB6,AC5)</f>
        <v>2</v>
      </c>
      <c r="AD6" s="161" t="n">
        <f aca="false">SUM(AC6,AD5)</f>
        <v>2</v>
      </c>
      <c r="AE6" s="161" t="n">
        <f aca="false">SUM(AD6,AE5)</f>
        <v>2</v>
      </c>
      <c r="AF6" s="161" t="n">
        <f aca="false">SUM(AE6,AF5)</f>
        <v>2</v>
      </c>
      <c r="AG6" s="161" t="n">
        <f aca="false">SUM(AF6,AG5)</f>
        <v>3</v>
      </c>
      <c r="AH6" s="161" t="n">
        <f aca="false">SUM(AG6,AH5)</f>
        <v>3</v>
      </c>
      <c r="AI6" s="161" t="n">
        <f aca="false">SUM(AH6,AI5)</f>
        <v>3</v>
      </c>
      <c r="AJ6" s="161" t="n">
        <f aca="false">SUM(AI6,AJ5)</f>
        <v>3</v>
      </c>
      <c r="AK6" s="161" t="n">
        <f aca="false">SUM(AJ6,AK5)</f>
        <v>3</v>
      </c>
      <c r="AL6" s="161" t="n">
        <f aca="false">SUM(AK6,AL5)</f>
        <v>4</v>
      </c>
      <c r="AM6" s="161" t="n">
        <f aca="false">SUM(AL6,AM5)</f>
        <v>4</v>
      </c>
      <c r="AN6" s="161" t="n">
        <f aca="false">SUM(AM6,AN5)</f>
        <v>4</v>
      </c>
      <c r="AO6" s="161" t="n">
        <f aca="false">SUM(AN6,AO5)</f>
        <v>4</v>
      </c>
      <c r="AP6" s="161" t="n">
        <f aca="false">SUM(AO6,AP5)</f>
        <v>4</v>
      </c>
      <c r="AQ6" s="161" t="n">
        <f aca="false">SUM(AP6,AQ5)</f>
        <v>4</v>
      </c>
      <c r="AR6" s="161" t="n">
        <f aca="false">SUM(AQ6,AR5)</f>
        <v>4</v>
      </c>
      <c r="AS6" s="161" t="n">
        <f aca="false">SUM(AR6,AS5)</f>
        <v>4</v>
      </c>
      <c r="AT6" s="161" t="n">
        <f aca="false">SUM(AS6,AT5)</f>
        <v>4</v>
      </c>
      <c r="AU6" s="161" t="n">
        <f aca="false">SUM(AT6,AU5)</f>
        <v>4</v>
      </c>
      <c r="AV6" s="161" t="n">
        <f aca="false">SUM(AU6,AV5)</f>
        <v>4</v>
      </c>
      <c r="AW6" s="161" t="n">
        <f aca="false">SUM(AV6,AW5)</f>
        <v>4</v>
      </c>
      <c r="AX6" s="161" t="n">
        <f aca="false">SUM(AW6,AX5)</f>
        <v>4</v>
      </c>
      <c r="AY6" s="161" t="n">
        <f aca="false">SUM(AX6,AY5)</f>
        <v>4</v>
      </c>
      <c r="AZ6" s="161" t="n">
        <f aca="false">SUM(AY6,AZ5)</f>
        <v>4</v>
      </c>
    </row>
    <row r="7" customFormat="false" ht="20.25" hidden="false" customHeight="true" outlineLevel="0" collapsed="false">
      <c r="A7" s="35" t="s">
        <v>5</v>
      </c>
      <c r="B7" s="36" t="n">
        <v>7</v>
      </c>
      <c r="C7" s="38" t="n">
        <v>7</v>
      </c>
      <c r="D7" s="38" t="n">
        <v>7</v>
      </c>
      <c r="E7" s="38" t="n">
        <f aca="false">SUM(D7)</f>
        <v>7</v>
      </c>
      <c r="F7" s="38" t="n">
        <f aca="false">SUM(E7)</f>
        <v>7</v>
      </c>
      <c r="G7" s="38" t="n">
        <f aca="false">SUM(F7)</f>
        <v>7</v>
      </c>
      <c r="H7" s="38" t="n">
        <f aca="false">SUM(G7)</f>
        <v>7</v>
      </c>
      <c r="I7" s="38" t="n">
        <f aca="false">SUM(H7)</f>
        <v>7</v>
      </c>
      <c r="J7" s="38" t="n">
        <f aca="false">SUM(I7)</f>
        <v>7</v>
      </c>
      <c r="K7" s="39" t="n">
        <f aca="false">SUM(J7)</f>
        <v>7</v>
      </c>
      <c r="L7" s="160" t="n">
        <v>7</v>
      </c>
      <c r="M7" s="161" t="n">
        <v>7</v>
      </c>
      <c r="N7" s="161" t="n">
        <v>7</v>
      </c>
      <c r="O7" s="161" t="n">
        <f aca="false">SUM(N7)</f>
        <v>7</v>
      </c>
      <c r="P7" s="161" t="n">
        <f aca="false">SUM(O7)</f>
        <v>7</v>
      </c>
      <c r="Q7" s="161" t="n">
        <f aca="false">SUM(P7)</f>
        <v>7</v>
      </c>
      <c r="R7" s="161" t="n">
        <f aca="false">SUM(Q7)</f>
        <v>7</v>
      </c>
      <c r="S7" s="161" t="n">
        <f aca="false">SUM(R7)</f>
        <v>7</v>
      </c>
      <c r="T7" s="161" t="n">
        <f aca="false">SUM(S7)</f>
        <v>7</v>
      </c>
      <c r="U7" s="161" t="n">
        <f aca="false">SUM(T7)</f>
        <v>7</v>
      </c>
      <c r="V7" s="161" t="n">
        <v>7</v>
      </c>
      <c r="W7" s="161" t="n">
        <v>7</v>
      </c>
      <c r="X7" s="161" t="n">
        <v>7</v>
      </c>
      <c r="Y7" s="161" t="n">
        <f aca="false">SUM(X7)</f>
        <v>7</v>
      </c>
      <c r="Z7" s="161" t="n">
        <f aca="false">SUM(Y7)</f>
        <v>7</v>
      </c>
      <c r="AA7" s="161" t="n">
        <f aca="false">SUM(Z7)</f>
        <v>7</v>
      </c>
      <c r="AB7" s="161" t="n">
        <f aca="false">SUM(AA7)</f>
        <v>7</v>
      </c>
      <c r="AC7" s="161" t="n">
        <f aca="false">SUM(AB7)</f>
        <v>7</v>
      </c>
      <c r="AD7" s="161" t="n">
        <f aca="false">SUM(AC7)</f>
        <v>7</v>
      </c>
      <c r="AE7" s="161" t="n">
        <f aca="false">SUM(AD7)</f>
        <v>7</v>
      </c>
      <c r="AF7" s="161" t="n">
        <v>7</v>
      </c>
      <c r="AG7" s="161" t="n">
        <v>7</v>
      </c>
      <c r="AH7" s="161" t="n">
        <v>7</v>
      </c>
      <c r="AI7" s="161" t="n">
        <f aca="false">SUM(AH7)</f>
        <v>7</v>
      </c>
      <c r="AJ7" s="161" t="n">
        <f aca="false">SUM(AI7)</f>
        <v>7</v>
      </c>
      <c r="AK7" s="161" t="n">
        <f aca="false">SUM(AJ7)</f>
        <v>7</v>
      </c>
      <c r="AL7" s="161" t="n">
        <f aca="false">SUM(AK7)</f>
        <v>7</v>
      </c>
      <c r="AM7" s="161" t="n">
        <f aca="false">SUM(AL7)</f>
        <v>7</v>
      </c>
      <c r="AN7" s="161" t="n">
        <f aca="false">SUM(AM7)</f>
        <v>7</v>
      </c>
      <c r="AO7" s="161" t="n">
        <f aca="false">SUM(AN7)</f>
        <v>7</v>
      </c>
      <c r="AP7" s="161" t="n">
        <v>7</v>
      </c>
      <c r="AQ7" s="161" t="n">
        <v>7</v>
      </c>
      <c r="AR7" s="161" t="n">
        <v>7</v>
      </c>
      <c r="AS7" s="161" t="n">
        <f aca="false">SUM(AR7)</f>
        <v>7</v>
      </c>
      <c r="AT7" s="161" t="n">
        <f aca="false">SUM(AS7)</f>
        <v>7</v>
      </c>
      <c r="AU7" s="161" t="n">
        <f aca="false">SUM(AT7)</f>
        <v>7</v>
      </c>
      <c r="AV7" s="161" t="n">
        <f aca="false">SUM(AU7)</f>
        <v>7</v>
      </c>
      <c r="AW7" s="161" t="n">
        <f aca="false">SUM(AV7)</f>
        <v>7</v>
      </c>
      <c r="AX7" s="161" t="n">
        <f aca="false">SUM(AW7)</f>
        <v>7</v>
      </c>
      <c r="AY7" s="161" t="n">
        <f aca="false">SUM(AX7)</f>
        <v>7</v>
      </c>
      <c r="AZ7" s="161" t="n">
        <f aca="false">SUM(AY7)</f>
        <v>7</v>
      </c>
    </row>
    <row r="8" customFormat="false" ht="24" hidden="false" customHeight="true" outlineLevel="0" collapsed="false">
      <c r="A8" s="40" t="s">
        <v>6</v>
      </c>
      <c r="B8" s="41" t="n">
        <f aca="false">B5/B3</f>
        <v>0</v>
      </c>
      <c r="C8" s="42" t="n">
        <f aca="false">C5/C3</f>
        <v>0.005</v>
      </c>
      <c r="D8" s="42" t="n">
        <f aca="false">D5/D3</f>
        <v>0</v>
      </c>
      <c r="E8" s="42" t="n">
        <f aca="false">E5/E3</f>
        <v>0</v>
      </c>
      <c r="F8" s="42" t="n">
        <f aca="false">F5/F3</f>
        <v>0</v>
      </c>
      <c r="G8" s="42" t="n">
        <f aca="false">G5/G3</f>
        <v>0</v>
      </c>
      <c r="H8" s="42" t="n">
        <f aca="false">H5/H3</f>
        <v>0</v>
      </c>
      <c r="I8" s="42" t="n">
        <f aca="false">I5/I3</f>
        <v>0</v>
      </c>
      <c r="J8" s="42" t="n">
        <f aca="false">J5/J3</f>
        <v>0.005</v>
      </c>
      <c r="K8" s="43" t="n">
        <f aca="false">K5/K3</f>
        <v>0</v>
      </c>
      <c r="L8" s="152" t="n">
        <f aca="false">L5/L3</f>
        <v>0</v>
      </c>
      <c r="M8" s="163" t="n">
        <f aca="false">M5/M3</f>
        <v>0</v>
      </c>
      <c r="N8" s="163" t="n">
        <f aca="false">N5/N3</f>
        <v>0</v>
      </c>
      <c r="O8" s="163" t="n">
        <f aca="false">O5/O3</f>
        <v>0</v>
      </c>
      <c r="P8" s="163" t="n">
        <f aca="false">P5/P3</f>
        <v>0</v>
      </c>
      <c r="Q8" s="163" t="n">
        <f aca="false">Q5/Q3</f>
        <v>0</v>
      </c>
      <c r="R8" s="163" t="n">
        <f aca="false">R5/R3</f>
        <v>0</v>
      </c>
      <c r="S8" s="163" t="n">
        <f aca="false">S5/S3</f>
        <v>0</v>
      </c>
      <c r="T8" s="163" t="n">
        <f aca="false">T5/T3</f>
        <v>0</v>
      </c>
      <c r="U8" s="163" t="n">
        <f aca="false">U5/U3</f>
        <v>0</v>
      </c>
      <c r="V8" s="163" t="n">
        <f aca="false">V5/V3</f>
        <v>0</v>
      </c>
      <c r="W8" s="163" t="n">
        <f aca="false">W5/W3</f>
        <v>0</v>
      </c>
      <c r="X8" s="163" t="n">
        <f aca="false">X5/X3</f>
        <v>0</v>
      </c>
      <c r="Y8" s="163" t="n">
        <f aca="false">Y5/Y3</f>
        <v>0</v>
      </c>
      <c r="Z8" s="163" t="n">
        <f aca="false">Z5/Z3</f>
        <v>0</v>
      </c>
      <c r="AA8" s="163" t="n">
        <f aca="false">AA5/AA3</f>
        <v>0</v>
      </c>
      <c r="AB8" s="163" t="n">
        <f aca="false">AB5/AB3</f>
        <v>0</v>
      </c>
      <c r="AC8" s="163" t="n">
        <f aca="false">AC5/AC3</f>
        <v>0</v>
      </c>
      <c r="AD8" s="163" t="n">
        <f aca="false">AD5/AD3</f>
        <v>0</v>
      </c>
      <c r="AE8" s="163" t="n">
        <f aca="false">AE5/AE3</f>
        <v>0</v>
      </c>
      <c r="AF8" s="163" t="n">
        <f aca="false">AF5/AF3</f>
        <v>0</v>
      </c>
      <c r="AG8" s="163" t="n">
        <f aca="false">AG5/AG3</f>
        <v>0.005</v>
      </c>
      <c r="AH8" s="163" t="n">
        <f aca="false">AH5/AH3</f>
        <v>0</v>
      </c>
      <c r="AI8" s="163" t="n">
        <f aca="false">AI5/AI3</f>
        <v>0</v>
      </c>
      <c r="AJ8" s="163" t="n">
        <f aca="false">AJ5/AJ3</f>
        <v>0</v>
      </c>
      <c r="AK8" s="163" t="n">
        <f aca="false">AK5/AK3</f>
        <v>0</v>
      </c>
      <c r="AL8" s="163" t="n">
        <f aca="false">AL5/AL3</f>
        <v>0.005</v>
      </c>
      <c r="AM8" s="163" t="n">
        <f aca="false">AM5/AM3</f>
        <v>0</v>
      </c>
      <c r="AN8" s="163" t="n">
        <f aca="false">AN5/AN3</f>
        <v>0</v>
      </c>
      <c r="AO8" s="163" t="n">
        <f aca="false">AO5/AO3</f>
        <v>0</v>
      </c>
      <c r="AP8" s="163" t="n">
        <f aca="false">AP5/AP3</f>
        <v>0</v>
      </c>
      <c r="AQ8" s="163" t="n">
        <f aca="false">AQ5/AQ3</f>
        <v>0</v>
      </c>
      <c r="AR8" s="163" t="n">
        <f aca="false">AR5/AR3</f>
        <v>0</v>
      </c>
      <c r="AS8" s="163" t="n">
        <f aca="false">AS5/AS3</f>
        <v>0</v>
      </c>
      <c r="AT8" s="163" t="n">
        <f aca="false">AT5/AT3</f>
        <v>0</v>
      </c>
      <c r="AU8" s="163" t="n">
        <f aca="false">AU5/AU3</f>
        <v>0</v>
      </c>
      <c r="AV8" s="163" t="n">
        <f aca="false">AV5/AV3</f>
        <v>0</v>
      </c>
      <c r="AW8" s="163" t="n">
        <f aca="false">AW5/AW3</f>
        <v>0</v>
      </c>
      <c r="AX8" s="163" t="n">
        <f aca="false">AX5/AX3</f>
        <v>0</v>
      </c>
      <c r="AY8" s="163" t="n">
        <f aca="false">AY5/AY3</f>
        <v>0</v>
      </c>
      <c r="AZ8" s="163" t="n">
        <f aca="false">AZ5/AZ3</f>
        <v>0</v>
      </c>
    </row>
    <row r="9" customFormat="false" ht="21" hidden="false" customHeight="true" outlineLevel="0" collapsed="false">
      <c r="A9" s="153" t="s">
        <v>29</v>
      </c>
      <c r="B9" s="49" t="n">
        <v>3.77</v>
      </c>
      <c r="C9" s="50" t="n">
        <v>2.73</v>
      </c>
      <c r="D9" s="50" t="n">
        <v>3.77</v>
      </c>
      <c r="E9" s="50" t="n">
        <v>9.5</v>
      </c>
      <c r="F9" s="50" t="n">
        <v>2.3</v>
      </c>
      <c r="G9" s="50" t="n">
        <v>9.5</v>
      </c>
      <c r="H9" s="50" t="n">
        <v>2.3</v>
      </c>
      <c r="I9" s="50" t="n">
        <v>2.3</v>
      </c>
      <c r="J9" s="50" t="n">
        <v>9.5</v>
      </c>
      <c r="K9" s="51" t="n">
        <v>9.5</v>
      </c>
      <c r="L9" s="108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customFormat="false" ht="23.25" hidden="false" customHeight="true" outlineLevel="0" collapsed="false">
      <c r="A10" s="153" t="s">
        <v>30</v>
      </c>
      <c r="B10" s="49" t="n">
        <v>0.38</v>
      </c>
      <c r="C10" s="50" t="n">
        <v>0.45</v>
      </c>
      <c r="D10" s="50" t="n">
        <v>0.38</v>
      </c>
      <c r="E10" s="50" t="n">
        <v>0.26</v>
      </c>
      <c r="F10" s="50" t="n">
        <v>2.3</v>
      </c>
      <c r="G10" s="50" t="n">
        <v>0.26</v>
      </c>
      <c r="H10" s="50" t="n">
        <v>2.3</v>
      </c>
      <c r="I10" s="50" t="n">
        <v>2.3</v>
      </c>
      <c r="J10" s="50" t="n">
        <v>0.26</v>
      </c>
      <c r="K10" s="51" t="n">
        <v>0.26</v>
      </c>
      <c r="L10" s="108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customFormat="false" ht="20.25" hidden="false" customHeight="true" outlineLevel="0" collapsed="false">
      <c r="A11" s="191" t="s">
        <v>53</v>
      </c>
      <c r="B11" s="49" t="n">
        <f aca="false">(B6/B2)</f>
        <v>0</v>
      </c>
      <c r="C11" s="55" t="n">
        <f aca="false">(C6/C2)</f>
        <v>0.0025</v>
      </c>
      <c r="D11" s="55" t="n">
        <f aca="false">(D6/D2)</f>
        <v>0.00166666666666667</v>
      </c>
      <c r="E11" s="55" t="n">
        <f aca="false">(E6/E2)</f>
        <v>0.00125</v>
      </c>
      <c r="F11" s="55" t="n">
        <f aca="false">(F6/F2)</f>
        <v>0.001</v>
      </c>
      <c r="G11" s="55" t="n">
        <f aca="false">(G6/G2)</f>
        <v>0.000833333333333333</v>
      </c>
      <c r="H11" s="55" t="n">
        <f aca="false">(H6/H2)</f>
        <v>0.000714285714285714</v>
      </c>
      <c r="I11" s="55" t="n">
        <f aca="false">(I6/I2)</f>
        <v>0.000625</v>
      </c>
      <c r="J11" s="55" t="n">
        <f aca="false">(J6/J2)</f>
        <v>0.00111111111111111</v>
      </c>
      <c r="K11" s="58" t="n">
        <f aca="false">(K6/K2)</f>
        <v>0.001</v>
      </c>
      <c r="L11" s="155" t="n">
        <f aca="false">(L6/L2)</f>
        <v>0.000909090909090909</v>
      </c>
      <c r="M11" s="102" t="n">
        <f aca="false">(M6/M2)</f>
        <v>0.000833333333333333</v>
      </c>
      <c r="N11" s="102" t="n">
        <f aca="false">(N6/N2)</f>
        <v>0.000769230769230769</v>
      </c>
      <c r="O11" s="102" t="n">
        <f aca="false">(O6/O2)</f>
        <v>0.000714285714285714</v>
      </c>
      <c r="P11" s="102" t="n">
        <f aca="false">(P6/P2)</f>
        <v>0.000666666666666667</v>
      </c>
      <c r="Q11" s="102" t="n">
        <f aca="false">(Q6/Q2)</f>
        <v>0.000625</v>
      </c>
      <c r="R11" s="102" t="n">
        <f aca="false">(R6/R2)</f>
        <v>0.000588235294117647</v>
      </c>
      <c r="S11" s="102" t="n">
        <f aca="false">(S6/S2)</f>
        <v>0.000555555555555556</v>
      </c>
      <c r="T11" s="102" t="n">
        <f aca="false">(T6/T2)</f>
        <v>0.000526315789473684</v>
      </c>
      <c r="U11" s="102" t="n">
        <f aca="false">(U6/U2)</f>
        <v>0.0005</v>
      </c>
      <c r="V11" s="102" t="n">
        <f aca="false">(V6/V2)</f>
        <v>0.000476190476190476</v>
      </c>
      <c r="W11" s="102" t="n">
        <f aca="false">(W6/W2)</f>
        <v>0.000454545454545455</v>
      </c>
      <c r="X11" s="102" t="n">
        <f aca="false">(X6/X2)</f>
        <v>0.000434782608695652</v>
      </c>
      <c r="Y11" s="102" t="n">
        <f aca="false">(Y6/Y2)</f>
        <v>0.000416666666666667</v>
      </c>
      <c r="Z11" s="102" t="n">
        <f aca="false">(Z6/Z2)</f>
        <v>0.0004</v>
      </c>
      <c r="AA11" s="102" t="n">
        <f aca="false">(AA6/AA2)</f>
        <v>0.000384615384615385</v>
      </c>
      <c r="AB11" s="102" t="n">
        <f aca="false">(AB6/AB2)</f>
        <v>0.00037037037037037</v>
      </c>
      <c r="AC11" s="102" t="n">
        <f aca="false">(AC6/AC2)</f>
        <v>0.000357142857142857</v>
      </c>
      <c r="AD11" s="102" t="n">
        <f aca="false">(AD6/AD2)</f>
        <v>0.000344827586206897</v>
      </c>
      <c r="AE11" s="102" t="n">
        <f aca="false">(AE6/AE2)</f>
        <v>0.000333333333333333</v>
      </c>
      <c r="AF11" s="102" t="n">
        <f aca="false">(AF6/AF2)</f>
        <v>0.00032258064516129</v>
      </c>
      <c r="AG11" s="102" t="n">
        <f aca="false">(AG6/AG2)</f>
        <v>0.00046875</v>
      </c>
      <c r="AH11" s="102" t="n">
        <f aca="false">(AH6/AH2)</f>
        <v>0.000454545454545455</v>
      </c>
      <c r="AI11" s="102" t="n">
        <f aca="false">(AI6/AI2)</f>
        <v>0.000441176470588235</v>
      </c>
      <c r="AJ11" s="102" t="n">
        <f aca="false">(AJ6/AJ2)</f>
        <v>0.000428571428571429</v>
      </c>
      <c r="AK11" s="102" t="n">
        <f aca="false">(AK6/AK2)</f>
        <v>0.000416666666666667</v>
      </c>
      <c r="AL11" s="102" t="n">
        <f aca="false">(AL6/AL2)</f>
        <v>0.000540540540540541</v>
      </c>
      <c r="AM11" s="102" t="n">
        <f aca="false">(AM6/AM2)</f>
        <v>0.000526315789473684</v>
      </c>
      <c r="AN11" s="102" t="n">
        <f aca="false">(AN6/AN2)</f>
        <v>0.000512820512820513</v>
      </c>
      <c r="AO11" s="102" t="n">
        <f aca="false">(AO6/AO2)</f>
        <v>0.0005</v>
      </c>
      <c r="AP11" s="102" t="n">
        <f aca="false">(AP6/AP2)</f>
        <v>0.000487804878048781</v>
      </c>
      <c r="AQ11" s="102" t="n">
        <f aca="false">(AQ6/AQ2)</f>
        <v>0.000476190476190476</v>
      </c>
      <c r="AR11" s="102" t="n">
        <f aca="false">(AR6/AR2)</f>
        <v>0.000465116279069767</v>
      </c>
      <c r="AS11" s="102" t="n">
        <f aca="false">(AS6/AS2)</f>
        <v>0.000454545454545455</v>
      </c>
      <c r="AT11" s="102" t="n">
        <f aca="false">(AT6/AT2)</f>
        <v>0.000444444444444444</v>
      </c>
      <c r="AU11" s="102" t="n">
        <f aca="false">(AU6/AU2)</f>
        <v>0.000434782608695652</v>
      </c>
      <c r="AV11" s="102" t="n">
        <f aca="false">(AV6/AV2)</f>
        <v>0.000425531914893617</v>
      </c>
      <c r="AW11" s="102" t="n">
        <f aca="false">(AW6/AW2)</f>
        <v>0.000416666666666667</v>
      </c>
      <c r="AX11" s="102" t="n">
        <f aca="false">(AX6/AX2)</f>
        <v>0.000408163265306122</v>
      </c>
      <c r="AY11" s="102" t="n">
        <f aca="false">(AY6/AY2)</f>
        <v>0.0004</v>
      </c>
      <c r="AZ11" s="102" t="n">
        <f aca="false">(AZ6/AZ2)</f>
        <v>0.000392156862745098</v>
      </c>
    </row>
    <row r="12" customFormat="false" ht="23.25" hidden="false" customHeight="true" outlineLevel="0" collapsed="false">
      <c r="A12" s="60" t="s">
        <v>11</v>
      </c>
      <c r="B12" s="49" t="n">
        <f aca="false">(B11/B9)</f>
        <v>0</v>
      </c>
      <c r="C12" s="50" t="n">
        <f aca="false">(C11/C9)</f>
        <v>0.000915750915750916</v>
      </c>
      <c r="D12" s="50" t="n">
        <f aca="false">(D11/D9)</f>
        <v>0.000442086648983201</v>
      </c>
      <c r="E12" s="50" t="n">
        <f aca="false">(E11/E9)</f>
        <v>0.000131578947368421</v>
      </c>
      <c r="F12" s="50" t="n">
        <f aca="false">(F11/F9)</f>
        <v>0.000434782608695652</v>
      </c>
      <c r="G12" s="50" t="n">
        <f aca="false">(G11/G9)</f>
        <v>8.7719298245614E-005</v>
      </c>
      <c r="H12" s="50" t="n">
        <f aca="false">(H11/H9)</f>
        <v>0.00031055900621118</v>
      </c>
      <c r="I12" s="50" t="n">
        <f aca="false">(I11/I9)</f>
        <v>0.000271739130434783</v>
      </c>
      <c r="J12" s="50" t="n">
        <f aca="false">(J11/J9)</f>
        <v>0.000116959064327485</v>
      </c>
      <c r="K12" s="51" t="n">
        <f aca="false">(K11/K9)</f>
        <v>0.000105263157894737</v>
      </c>
      <c r="L12" s="108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customFormat="false" ht="22.5" hidden="false" customHeight="true" outlineLevel="0" collapsed="false">
      <c r="A13" s="61" t="s">
        <v>12</v>
      </c>
      <c r="B13" s="62" t="n">
        <f aca="false">(B12/B10)</f>
        <v>0</v>
      </c>
      <c r="C13" s="64" t="n">
        <f aca="false">(C12/C10)</f>
        <v>0.00203500203500204</v>
      </c>
      <c r="D13" s="64" t="n">
        <f aca="false">(D12/D10)</f>
        <v>0.00116338591837684</v>
      </c>
      <c r="E13" s="64" t="n">
        <f aca="false">(E12/E10)</f>
        <v>0.000506072874493927</v>
      </c>
      <c r="F13" s="64" t="n">
        <f aca="false">(F12/F10)</f>
        <v>0.000189035916824197</v>
      </c>
      <c r="G13" s="64" t="n">
        <f aca="false">(G12/G10)</f>
        <v>0.000337381916329285</v>
      </c>
      <c r="H13" s="64" t="n">
        <f aca="false">(H12/H10)</f>
        <v>0.000135025654874426</v>
      </c>
      <c r="I13" s="64" t="n">
        <f aca="false">(I12/I10)</f>
        <v>0.000118147448015123</v>
      </c>
      <c r="J13" s="64" t="n">
        <f aca="false">(J12/J10)</f>
        <v>0.000449842555105713</v>
      </c>
      <c r="K13" s="65" t="n">
        <f aca="false">(K12/K10)</f>
        <v>0.000404858299595142</v>
      </c>
      <c r="L13" s="108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customFormat="false" ht="24.75" hidden="false" customHeight="true" outlineLevel="0" collapsed="false">
      <c r="A14" s="196" t="s">
        <v>31</v>
      </c>
      <c r="B14" s="49" t="n">
        <v>0.005</v>
      </c>
      <c r="C14" s="50" t="n">
        <v>0.005</v>
      </c>
      <c r="D14" s="50" t="n">
        <v>0.005</v>
      </c>
      <c r="E14" s="50" t="n">
        <v>0.005</v>
      </c>
      <c r="F14" s="50" t="n">
        <v>0.005</v>
      </c>
      <c r="G14" s="50" t="n">
        <v>0.005</v>
      </c>
      <c r="H14" s="50" t="n">
        <v>0.005</v>
      </c>
      <c r="I14" s="50" t="n">
        <v>0.005</v>
      </c>
      <c r="J14" s="50" t="n">
        <v>0.005</v>
      </c>
      <c r="K14" s="51" t="n">
        <v>0.005</v>
      </c>
      <c r="L14" s="101" t="n">
        <v>0.005</v>
      </c>
      <c r="M14" s="59" t="n">
        <v>0.005</v>
      </c>
      <c r="N14" s="59" t="n">
        <v>0.005</v>
      </c>
      <c r="O14" s="59" t="n">
        <v>0.005</v>
      </c>
      <c r="P14" s="59" t="n">
        <v>0.005</v>
      </c>
      <c r="Q14" s="59" t="n">
        <v>0.005</v>
      </c>
      <c r="R14" s="59" t="n">
        <v>0.005</v>
      </c>
      <c r="S14" s="59" t="n">
        <v>0.005</v>
      </c>
      <c r="T14" s="59" t="n">
        <v>0.005</v>
      </c>
      <c r="U14" s="59" t="n">
        <v>0.005</v>
      </c>
      <c r="V14" s="59" t="n">
        <v>0.005</v>
      </c>
      <c r="W14" s="59" t="n">
        <v>0.005</v>
      </c>
      <c r="X14" s="59" t="n">
        <v>0.005</v>
      </c>
      <c r="Y14" s="59" t="n">
        <v>0.005</v>
      </c>
      <c r="Z14" s="59" t="n">
        <v>0.005</v>
      </c>
      <c r="AA14" s="59" t="n">
        <v>0.005</v>
      </c>
      <c r="AB14" s="59" t="n">
        <v>0.005</v>
      </c>
      <c r="AC14" s="59" t="n">
        <v>0.005</v>
      </c>
      <c r="AD14" s="59" t="n">
        <v>0.005</v>
      </c>
      <c r="AE14" s="59" t="n">
        <v>0.005</v>
      </c>
      <c r="AF14" s="59" t="n">
        <v>0.005</v>
      </c>
      <c r="AG14" s="59" t="n">
        <v>0.005</v>
      </c>
      <c r="AH14" s="59" t="n">
        <v>0.005</v>
      </c>
      <c r="AI14" s="59" t="n">
        <v>0.005</v>
      </c>
      <c r="AJ14" s="59" t="n">
        <v>0.005</v>
      </c>
      <c r="AK14" s="59" t="n">
        <v>0.005</v>
      </c>
      <c r="AL14" s="59" t="n">
        <v>0.005</v>
      </c>
      <c r="AM14" s="59" t="n">
        <v>0.005</v>
      </c>
      <c r="AN14" s="59" t="n">
        <v>0.005</v>
      </c>
      <c r="AO14" s="59" t="n">
        <v>0.005</v>
      </c>
      <c r="AP14" s="59" t="n">
        <v>0.005</v>
      </c>
      <c r="AQ14" s="59" t="n">
        <v>0.005</v>
      </c>
      <c r="AR14" s="59" t="n">
        <v>0.005</v>
      </c>
      <c r="AS14" s="59" t="n">
        <v>0.005</v>
      </c>
      <c r="AT14" s="59" t="n">
        <v>0.005</v>
      </c>
      <c r="AU14" s="59" t="n">
        <v>0.005</v>
      </c>
      <c r="AV14" s="59" t="n">
        <v>0.005</v>
      </c>
      <c r="AW14" s="59" t="n">
        <v>0.005</v>
      </c>
      <c r="AX14" s="59" t="n">
        <v>0.005</v>
      </c>
      <c r="AY14" s="59" t="n">
        <v>0.005</v>
      </c>
      <c r="AZ14" s="107" t="n">
        <v>0.005</v>
      </c>
    </row>
    <row r="15" customFormat="false" ht="15" hidden="false" customHeight="false" outlineLevel="0" collapsed="false">
      <c r="A15" s="34" t="s">
        <v>20</v>
      </c>
      <c r="B15" s="34" t="n">
        <f aca="false">B16/B7</f>
        <v>1</v>
      </c>
      <c r="C15" s="34" t="n">
        <f aca="false">C16/C7</f>
        <v>0.857142857142857</v>
      </c>
      <c r="D15" s="34" t="n">
        <f aca="false">D16/D7</f>
        <v>0.857142857142857</v>
      </c>
      <c r="E15" s="34" t="n">
        <f aca="false">E16/E7</f>
        <v>0.857142857142857</v>
      </c>
      <c r="F15" s="34" t="n">
        <f aca="false">F16/F7</f>
        <v>0.857142857142857</v>
      </c>
      <c r="G15" s="34" t="n">
        <f aca="false">G16/G7</f>
        <v>0.857142857142857</v>
      </c>
      <c r="H15" s="34" t="n">
        <f aca="false">H16/H7</f>
        <v>0.857142857142857</v>
      </c>
      <c r="I15" s="34" t="n">
        <f aca="false">I16/I7</f>
        <v>0.857142857142857</v>
      </c>
      <c r="J15" s="34" t="n">
        <f aca="false">J16/J7</f>
        <v>0.714285714285714</v>
      </c>
      <c r="K15" s="34" t="n">
        <f aca="false">K16/K7</f>
        <v>0.714285714285714</v>
      </c>
      <c r="L15" s="34" t="n">
        <f aca="false">L16/L7</f>
        <v>0.714285714285714</v>
      </c>
      <c r="M15" s="34" t="n">
        <f aca="false">M16/M7</f>
        <v>0.714285714285714</v>
      </c>
      <c r="N15" s="34" t="n">
        <f aca="false">N16/N7</f>
        <v>0.714285714285714</v>
      </c>
      <c r="O15" s="34" t="n">
        <f aca="false">O16/O7</f>
        <v>0.714285714285714</v>
      </c>
      <c r="P15" s="34" t="n">
        <f aca="false">P16/P7</f>
        <v>0.714285714285714</v>
      </c>
      <c r="Q15" s="34" t="n">
        <f aca="false">Q16/Q7</f>
        <v>0.714285714285714</v>
      </c>
      <c r="R15" s="34" t="n">
        <f aca="false">R16/R7</f>
        <v>0.714285714285714</v>
      </c>
      <c r="S15" s="34" t="n">
        <f aca="false">S16/S7</f>
        <v>0.714285714285714</v>
      </c>
      <c r="T15" s="34" t="n">
        <f aca="false">T16/T7</f>
        <v>0.714285714285714</v>
      </c>
      <c r="U15" s="34" t="n">
        <f aca="false">U16/U7</f>
        <v>0.714285714285714</v>
      </c>
      <c r="V15" s="34" t="n">
        <f aca="false">V16/V7</f>
        <v>0.714285714285714</v>
      </c>
      <c r="W15" s="34" t="n">
        <f aca="false">W16/W7</f>
        <v>0.714285714285714</v>
      </c>
      <c r="X15" s="34" t="n">
        <f aca="false">X16/X7</f>
        <v>0.714285714285714</v>
      </c>
      <c r="Y15" s="34" t="n">
        <f aca="false">Y16/Y7</f>
        <v>0.714285714285714</v>
      </c>
      <c r="Z15" s="34" t="n">
        <f aca="false">Z16/Z7</f>
        <v>0.714285714285714</v>
      </c>
      <c r="AA15" s="34" t="n">
        <f aca="false">AA16/AA7</f>
        <v>0.714285714285714</v>
      </c>
      <c r="AB15" s="34" t="n">
        <f aca="false">AB16/AB7</f>
        <v>0.714285714285714</v>
      </c>
      <c r="AC15" s="34" t="n">
        <f aca="false">AC16/AC7</f>
        <v>0.714285714285714</v>
      </c>
      <c r="AD15" s="34" t="n">
        <f aca="false">AD16/AD7</f>
        <v>0.714285714285714</v>
      </c>
      <c r="AE15" s="34" t="n">
        <f aca="false">AE16/AE7</f>
        <v>0.714285714285714</v>
      </c>
      <c r="AF15" s="34" t="n">
        <f aca="false">AF16/AF7</f>
        <v>0.714285714285714</v>
      </c>
      <c r="AG15" s="34" t="n">
        <f aca="false">AG16/AG7</f>
        <v>0.571428571428571</v>
      </c>
      <c r="AH15" s="34" t="n">
        <f aca="false">AH16/AH7</f>
        <v>0.571428571428571</v>
      </c>
      <c r="AI15" s="34" t="n">
        <f aca="false">AI16/AI7</f>
        <v>0.571428571428571</v>
      </c>
      <c r="AJ15" s="34" t="n">
        <f aca="false">AJ16/AJ7</f>
        <v>0.571428571428571</v>
      </c>
      <c r="AK15" s="34" t="n">
        <f aca="false">AK16/AK7</f>
        <v>0.571428571428571</v>
      </c>
      <c r="AL15" s="34" t="n">
        <f aca="false">AL16/AL7</f>
        <v>0.428571428571429</v>
      </c>
      <c r="AM15" s="34" t="n">
        <f aca="false">AM16/AM7</f>
        <v>0.428571428571429</v>
      </c>
      <c r="AN15" s="34" t="n">
        <f aca="false">AN16/AN7</f>
        <v>0.428571428571429</v>
      </c>
      <c r="AO15" s="34" t="n">
        <f aca="false">AO16/AO7</f>
        <v>0.428571428571429</v>
      </c>
      <c r="AP15" s="34" t="n">
        <f aca="false">AP16/AP7</f>
        <v>0.428571428571429</v>
      </c>
      <c r="AQ15" s="34" t="n">
        <f aca="false">AQ16/AQ7</f>
        <v>0.428571428571429</v>
      </c>
      <c r="AR15" s="34" t="n">
        <f aca="false">AR16/AR7</f>
        <v>0.428571428571429</v>
      </c>
      <c r="AS15" s="34" t="n">
        <f aca="false">AS16/AS7</f>
        <v>0.428571428571429</v>
      </c>
      <c r="AT15" s="34" t="n">
        <f aca="false">AT16/AT7</f>
        <v>0.428571428571429</v>
      </c>
      <c r="AU15" s="34" t="n">
        <f aca="false">AU16/AU7</f>
        <v>0.428571428571429</v>
      </c>
      <c r="AV15" s="34" t="n">
        <f aca="false">AV16/AV7</f>
        <v>0.428571428571429</v>
      </c>
      <c r="AW15" s="34" t="n">
        <f aca="false">AW16/AW7</f>
        <v>0.428571428571429</v>
      </c>
      <c r="AX15" s="34" t="n">
        <f aca="false">AX16/AX7</f>
        <v>0.428571428571429</v>
      </c>
      <c r="AY15" s="34" t="n">
        <f aca="false">AY16/AY7</f>
        <v>0.428571428571429</v>
      </c>
      <c r="AZ15" s="34" t="n">
        <f aca="false">AZ16/AZ7</f>
        <v>0.428571428571429</v>
      </c>
    </row>
    <row r="16" customFormat="false" ht="15" hidden="false" customHeight="false" outlineLevel="0" collapsed="false">
      <c r="A16" s="34" t="s">
        <v>21</v>
      </c>
      <c r="B16" s="34" t="n">
        <f aca="false">B7-B6</f>
        <v>7</v>
      </c>
      <c r="C16" s="34" t="n">
        <f aca="false">C7-C6</f>
        <v>6</v>
      </c>
      <c r="D16" s="34" t="n">
        <f aca="false">D7-D6</f>
        <v>6</v>
      </c>
      <c r="E16" s="34" t="n">
        <f aca="false">E7-E6</f>
        <v>6</v>
      </c>
      <c r="F16" s="34" t="n">
        <f aca="false">F7-F6</f>
        <v>6</v>
      </c>
      <c r="G16" s="34" t="n">
        <f aca="false">G7-G6</f>
        <v>6</v>
      </c>
      <c r="H16" s="34" t="n">
        <f aca="false">H7-H6</f>
        <v>6</v>
      </c>
      <c r="I16" s="34" t="n">
        <f aca="false">I7-I6</f>
        <v>6</v>
      </c>
      <c r="J16" s="34" t="n">
        <f aca="false">J7-J6</f>
        <v>5</v>
      </c>
      <c r="K16" s="34" t="n">
        <f aca="false">K7-K6</f>
        <v>5</v>
      </c>
      <c r="L16" s="34" t="n">
        <f aca="false">L7-L6</f>
        <v>5</v>
      </c>
      <c r="M16" s="34" t="n">
        <f aca="false">M7-M6</f>
        <v>5</v>
      </c>
      <c r="N16" s="34" t="n">
        <f aca="false">N7-N6</f>
        <v>5</v>
      </c>
      <c r="O16" s="34" t="n">
        <f aca="false">O7-O6</f>
        <v>5</v>
      </c>
      <c r="P16" s="34" t="n">
        <f aca="false">P7-P6</f>
        <v>5</v>
      </c>
      <c r="Q16" s="34" t="n">
        <f aca="false">Q7-Q6</f>
        <v>5</v>
      </c>
      <c r="R16" s="34" t="n">
        <f aca="false">R7-R6</f>
        <v>5</v>
      </c>
      <c r="S16" s="34" t="n">
        <f aca="false">S7-S6</f>
        <v>5</v>
      </c>
      <c r="T16" s="34" t="n">
        <f aca="false">T7-T6</f>
        <v>5</v>
      </c>
      <c r="U16" s="34" t="n">
        <f aca="false">U7-U6</f>
        <v>5</v>
      </c>
      <c r="V16" s="34" t="n">
        <f aca="false">V7-V6</f>
        <v>5</v>
      </c>
      <c r="W16" s="34" t="n">
        <f aca="false">W7-W6</f>
        <v>5</v>
      </c>
      <c r="X16" s="34" t="n">
        <f aca="false">X7-X6</f>
        <v>5</v>
      </c>
      <c r="Y16" s="34" t="n">
        <f aca="false">Y7-Y6</f>
        <v>5</v>
      </c>
      <c r="Z16" s="34" t="n">
        <f aca="false">Z7-Z6</f>
        <v>5</v>
      </c>
      <c r="AA16" s="34" t="n">
        <f aca="false">AA7-AA6</f>
        <v>5</v>
      </c>
      <c r="AB16" s="34" t="n">
        <f aca="false">AB7-AB6</f>
        <v>5</v>
      </c>
      <c r="AC16" s="34" t="n">
        <f aca="false">AC7-AC6</f>
        <v>5</v>
      </c>
      <c r="AD16" s="34" t="n">
        <f aca="false">AD7-AD6</f>
        <v>5</v>
      </c>
      <c r="AE16" s="34" t="n">
        <f aca="false">AE7-AE6</f>
        <v>5</v>
      </c>
      <c r="AF16" s="34" t="n">
        <f aca="false">AF7-AF6</f>
        <v>5</v>
      </c>
      <c r="AG16" s="34" t="n">
        <f aca="false">AG7-AG6</f>
        <v>4</v>
      </c>
      <c r="AH16" s="34" t="n">
        <f aca="false">AH7-AH6</f>
        <v>4</v>
      </c>
      <c r="AI16" s="34" t="n">
        <f aca="false">AI7-AI6</f>
        <v>4</v>
      </c>
      <c r="AJ16" s="34" t="n">
        <f aca="false">AJ7-AJ6</f>
        <v>4</v>
      </c>
      <c r="AK16" s="34" t="n">
        <f aca="false">AK7-AK6</f>
        <v>4</v>
      </c>
      <c r="AL16" s="34" t="n">
        <f aca="false">AL7-AL6</f>
        <v>3</v>
      </c>
      <c r="AM16" s="34" t="n">
        <f aca="false">AM7-AM6</f>
        <v>3</v>
      </c>
      <c r="AN16" s="34" t="n">
        <f aca="false">AN7-AN6</f>
        <v>3</v>
      </c>
      <c r="AO16" s="34" t="n">
        <f aca="false">AO7-AO6</f>
        <v>3</v>
      </c>
      <c r="AP16" s="34" t="n">
        <f aca="false">AP7-AP6</f>
        <v>3</v>
      </c>
      <c r="AQ16" s="34" t="n">
        <f aca="false">AQ7-AQ6</f>
        <v>3</v>
      </c>
      <c r="AR16" s="34" t="n">
        <f aca="false">AR7-AR6</f>
        <v>3</v>
      </c>
      <c r="AS16" s="34" t="n">
        <f aca="false">AS7-AS6</f>
        <v>3</v>
      </c>
      <c r="AT16" s="34" t="n">
        <f aca="false">AT7-AT6</f>
        <v>3</v>
      </c>
      <c r="AU16" s="34" t="n">
        <f aca="false">AU7-AU6</f>
        <v>3</v>
      </c>
      <c r="AV16" s="34" t="n">
        <f aca="false">AV7-AV6</f>
        <v>3</v>
      </c>
      <c r="AW16" s="34" t="n">
        <f aca="false">AW7-AW6</f>
        <v>3</v>
      </c>
      <c r="AX16" s="34" t="n">
        <f aca="false">AX7-AX6</f>
        <v>3</v>
      </c>
      <c r="AY16" s="34" t="n">
        <f aca="false">AY7-AY6</f>
        <v>3</v>
      </c>
      <c r="AZ16" s="34" t="n">
        <f aca="false">AZ7-AZ6</f>
        <v>3</v>
      </c>
    </row>
    <row r="17" customFormat="false" ht="15" hidden="false" customHeight="false" outlineLevel="0" collapsed="false">
      <c r="A17" s="34" t="s">
        <v>33</v>
      </c>
      <c r="B17" s="34" t="n">
        <f aca="false">(B16+B7)/2</f>
        <v>7</v>
      </c>
      <c r="C17" s="34" t="n">
        <f aca="false">(C16+C7)/2</f>
        <v>6.5</v>
      </c>
      <c r="D17" s="34" t="n">
        <f aca="false">(D16+D7)/2</f>
        <v>6.5</v>
      </c>
      <c r="E17" s="34" t="n">
        <f aca="false">(E16+E7)/2</f>
        <v>6.5</v>
      </c>
      <c r="F17" s="34" t="n">
        <f aca="false">(F16+F7)/2</f>
        <v>6.5</v>
      </c>
      <c r="G17" s="34" t="n">
        <f aca="false">(G16+G7)/2</f>
        <v>6.5</v>
      </c>
      <c r="H17" s="34" t="n">
        <f aca="false">(H16+H7)/2</f>
        <v>6.5</v>
      </c>
      <c r="I17" s="34" t="n">
        <f aca="false">(I16+I7)/2</f>
        <v>6.5</v>
      </c>
      <c r="J17" s="34" t="n">
        <f aca="false">(J16+J7)/2</f>
        <v>6</v>
      </c>
      <c r="K17" s="34" t="n">
        <f aca="false">(K16+K7)/2</f>
        <v>6</v>
      </c>
      <c r="L17" s="34" t="n">
        <f aca="false">(L16+L7)/2</f>
        <v>6</v>
      </c>
      <c r="M17" s="34" t="n">
        <f aca="false">(M16+M7)/2</f>
        <v>6</v>
      </c>
      <c r="N17" s="34" t="n">
        <f aca="false">(N16+N7)/2</f>
        <v>6</v>
      </c>
      <c r="O17" s="34" t="n">
        <f aca="false">(O16+O7)/2</f>
        <v>6</v>
      </c>
      <c r="P17" s="34" t="n">
        <f aca="false">(P16+P7)/2</f>
        <v>6</v>
      </c>
      <c r="Q17" s="34" t="n">
        <f aca="false">(Q16+Q7)/2</f>
        <v>6</v>
      </c>
      <c r="R17" s="34" t="n">
        <f aca="false">(R16+R7)/2</f>
        <v>6</v>
      </c>
      <c r="S17" s="34" t="n">
        <f aca="false">(S16+S7)/2</f>
        <v>6</v>
      </c>
      <c r="T17" s="34" t="n">
        <f aca="false">(T16+T7)/2</f>
        <v>6</v>
      </c>
      <c r="U17" s="34" t="n">
        <f aca="false">(U16+U7)/2</f>
        <v>6</v>
      </c>
      <c r="V17" s="34" t="n">
        <f aca="false">(V16+V7)/2</f>
        <v>6</v>
      </c>
      <c r="W17" s="34" t="n">
        <f aca="false">(W16+W7)/2</f>
        <v>6</v>
      </c>
      <c r="X17" s="34" t="n">
        <f aca="false">(X16+X7)/2</f>
        <v>6</v>
      </c>
      <c r="Y17" s="34" t="n">
        <f aca="false">(Y16+Y7)/2</f>
        <v>6</v>
      </c>
      <c r="Z17" s="34" t="n">
        <f aca="false">(Z16+Z7)/2</f>
        <v>6</v>
      </c>
      <c r="AA17" s="34" t="n">
        <f aca="false">(AA16+AA7)/2</f>
        <v>6</v>
      </c>
      <c r="AB17" s="34" t="n">
        <f aca="false">(AB16+AB7)/2</f>
        <v>6</v>
      </c>
      <c r="AC17" s="34" t="n">
        <f aca="false">(AC16+AC7)/2</f>
        <v>6</v>
      </c>
      <c r="AD17" s="34" t="n">
        <f aca="false">(AD16+AD7)/2</f>
        <v>6</v>
      </c>
      <c r="AE17" s="34" t="n">
        <f aca="false">(AE16+AE7)/2</f>
        <v>6</v>
      </c>
      <c r="AF17" s="34" t="n">
        <f aca="false">(AF16+AF7)/2</f>
        <v>6</v>
      </c>
      <c r="AG17" s="34" t="n">
        <f aca="false">(AG16+AG7)/2</f>
        <v>5.5</v>
      </c>
      <c r="AH17" s="34" t="n">
        <f aca="false">(AH16+AH7)/2</f>
        <v>5.5</v>
      </c>
      <c r="AI17" s="34" t="n">
        <f aca="false">(AI16+AI7)/2</f>
        <v>5.5</v>
      </c>
      <c r="AJ17" s="34" t="n">
        <f aca="false">(AJ16+AJ7)/2</f>
        <v>5.5</v>
      </c>
      <c r="AK17" s="34" t="n">
        <f aca="false">(AK16+AK7)/2</f>
        <v>5.5</v>
      </c>
      <c r="AL17" s="34" t="n">
        <f aca="false">(AL16+AL7)/2</f>
        <v>5</v>
      </c>
      <c r="AM17" s="34" t="n">
        <f aca="false">(AM16+AM7)/2</f>
        <v>5</v>
      </c>
      <c r="AN17" s="34" t="n">
        <f aca="false">(AN16+AN7)/2</f>
        <v>5</v>
      </c>
      <c r="AO17" s="34" t="n">
        <f aca="false">(AO16+AO7)/2</f>
        <v>5</v>
      </c>
      <c r="AP17" s="34" t="n">
        <f aca="false">(AP16+AP7)/2</f>
        <v>5</v>
      </c>
      <c r="AQ17" s="34" t="n">
        <f aca="false">(AQ16+AQ7)/2</f>
        <v>5</v>
      </c>
      <c r="AR17" s="34" t="n">
        <f aca="false">(AR16+AR7)/2</f>
        <v>5</v>
      </c>
      <c r="AS17" s="34" t="n">
        <f aca="false">(AS16+AS7)/2</f>
        <v>5</v>
      </c>
      <c r="AT17" s="34" t="n">
        <f aca="false">(AT16+AT7)/2</f>
        <v>5</v>
      </c>
      <c r="AU17" s="34" t="n">
        <f aca="false">(AU16+AU7)/2</f>
        <v>5</v>
      </c>
      <c r="AV17" s="34" t="n">
        <f aca="false">(AV16+AV7)/2</f>
        <v>5</v>
      </c>
      <c r="AW17" s="34" t="n">
        <f aca="false">(AW16+AW7)/2</f>
        <v>5</v>
      </c>
      <c r="AX17" s="34" t="n">
        <f aca="false">(AX16+AX7)/2</f>
        <v>5</v>
      </c>
      <c r="AY17" s="34" t="n">
        <f aca="false">(AY16+AY7)/2</f>
        <v>5</v>
      </c>
      <c r="AZ17" s="34" t="n">
        <f aca="false">(AZ16+AZ7)/2</f>
        <v>5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Y68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34" activeCellId="0" sqref="A34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28"/>
  </cols>
  <sheetData>
    <row r="1" customFormat="false" ht="16.5" hidden="false" customHeight="false" outlineLevel="0" collapsed="false">
      <c r="A1" s="1" t="s">
        <v>64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.75" hidden="false" customHeight="false" outlineLevel="0" collapsed="false">
      <c r="A2" s="2"/>
      <c r="B2" s="3" t="n">
        <f aca="false">SUM(B3)</f>
        <v>200</v>
      </c>
      <c r="C2" s="4" t="n">
        <f aca="false">SUM(B2,B3)</f>
        <v>400</v>
      </c>
      <c r="D2" s="4" t="n">
        <f aca="false">SUM(C2,C3)</f>
        <v>600</v>
      </c>
      <c r="E2" s="4" t="n">
        <f aca="false">SUM(D2,D3)</f>
        <v>800</v>
      </c>
      <c r="F2" s="4" t="n">
        <f aca="false">SUM(E2,E3)</f>
        <v>1000</v>
      </c>
      <c r="G2" s="4" t="n">
        <f aca="false">SUM(F2,F3)</f>
        <v>1200</v>
      </c>
      <c r="H2" s="4" t="n">
        <f aca="false">SUM(G2,G3)</f>
        <v>1400</v>
      </c>
      <c r="I2" s="4" t="n">
        <f aca="false">SUM(H2,H3)</f>
        <v>1600</v>
      </c>
      <c r="J2" s="4" t="n">
        <f aca="false">SUM(I2,I3)</f>
        <v>1800</v>
      </c>
      <c r="K2" s="5" t="n">
        <f aca="false">SUM(J2,J3)</f>
        <v>2000</v>
      </c>
      <c r="L2" s="6" t="n">
        <f aca="false">SUM(K2,K3)</f>
        <v>2200</v>
      </c>
      <c r="M2" s="7" t="n">
        <f aca="false">SUM(L2,L3)</f>
        <v>2400</v>
      </c>
      <c r="N2" s="7" t="n">
        <f aca="false">SUM(M2,M3)</f>
        <v>2600</v>
      </c>
      <c r="O2" s="7" t="n">
        <f aca="false">SUM(N2,N3)</f>
        <v>2800</v>
      </c>
      <c r="P2" s="7" t="n">
        <f aca="false">SUM(O2,O3)</f>
        <v>3000</v>
      </c>
      <c r="Q2" s="7" t="n">
        <f aca="false">SUM(P2,P3)</f>
        <v>3200</v>
      </c>
      <c r="R2" s="7" t="n">
        <f aca="false">SUM(Q2,Q3)</f>
        <v>3400</v>
      </c>
      <c r="S2" s="7" t="n">
        <f aca="false">SUM(R2,R3)</f>
        <v>3600</v>
      </c>
      <c r="T2" s="7" t="n">
        <f aca="false">SUM(S2,S3)</f>
        <v>3800</v>
      </c>
      <c r="U2" s="7" t="n">
        <f aca="false">SUM(T2,T3)</f>
        <v>4000</v>
      </c>
      <c r="V2" s="7" t="n">
        <f aca="false">SUM(U2,U3)</f>
        <v>4200</v>
      </c>
      <c r="W2" s="7" t="n">
        <f aca="false">SUM(V2,V3)</f>
        <v>4400</v>
      </c>
      <c r="X2" s="7" t="n">
        <f aca="false">SUM(W2,W3)</f>
        <v>4600</v>
      </c>
      <c r="Y2" s="7" t="n">
        <f aca="false">SUM(X2,X3)</f>
        <v>4800</v>
      </c>
      <c r="Z2" s="7" t="n">
        <f aca="false">SUM(Y2,Y3)</f>
        <v>5000</v>
      </c>
      <c r="AA2" s="7" t="n">
        <f aca="false">SUM(Z2,Z3)</f>
        <v>5200</v>
      </c>
      <c r="AB2" s="7" t="n">
        <f aca="false">SUM(AA2,AA3)</f>
        <v>5400</v>
      </c>
      <c r="AC2" s="7" t="n">
        <f aca="false">SUM(AB2,AB3)</f>
        <v>5600</v>
      </c>
      <c r="AD2" s="7" t="n">
        <f aca="false">SUM(AC2,AC3)</f>
        <v>5800</v>
      </c>
      <c r="AE2" s="7" t="n">
        <f aca="false">SUM(AD2,AD3)</f>
        <v>6000</v>
      </c>
      <c r="AF2" s="7" t="n">
        <f aca="false">SUM(AE2,AE3)</f>
        <v>6200</v>
      </c>
      <c r="AG2" s="7" t="n">
        <f aca="false">SUM(AF2,AF3)</f>
        <v>6400</v>
      </c>
      <c r="AH2" s="7" t="n">
        <f aca="false">SUM(AG2,AG3)</f>
        <v>6600</v>
      </c>
      <c r="AI2" s="7" t="n">
        <f aca="false">SUM(AH2,AH3)</f>
        <v>6800</v>
      </c>
      <c r="AJ2" s="7" t="n">
        <f aca="false">SUM(AI2,AI3)</f>
        <v>7000</v>
      </c>
      <c r="AK2" s="7" t="n">
        <f aca="false">SUM(AJ2,AJ3)</f>
        <v>7200</v>
      </c>
      <c r="AL2" s="7" t="n">
        <f aca="false">SUM(AK2,AK3)</f>
        <v>7400</v>
      </c>
      <c r="AM2" s="7" t="n">
        <f aca="false">SUM(AL2,AL3)</f>
        <v>7600</v>
      </c>
      <c r="AN2" s="7" t="n">
        <f aca="false">SUM(AM2,AM3)</f>
        <v>7800</v>
      </c>
      <c r="AO2" s="7" t="n">
        <f aca="false">SUM(AN2,AN3)</f>
        <v>8000</v>
      </c>
      <c r="AP2" s="7" t="n">
        <f aca="false">SUM(AO2,AO3)</f>
        <v>8200</v>
      </c>
      <c r="AQ2" s="7" t="n">
        <f aca="false">SUM(AP2,AP3)</f>
        <v>8400</v>
      </c>
      <c r="AR2" s="7" t="n">
        <f aca="false">SUM(AQ2,AQ3)</f>
        <v>8600</v>
      </c>
      <c r="AS2" s="7" t="n">
        <f aca="false">SUM(AR2,AR3)</f>
        <v>8800</v>
      </c>
      <c r="AT2" s="7" t="n">
        <f aca="false">SUM(AS2,AS3)</f>
        <v>9000</v>
      </c>
      <c r="AU2" s="7" t="n">
        <f aca="false">SUM(AT2,AT3)</f>
        <v>9200</v>
      </c>
      <c r="AV2" s="7" t="n">
        <f aca="false">SUM(AU2,AU3)</f>
        <v>9400</v>
      </c>
      <c r="AW2" s="7" t="n">
        <f aca="false">SUM(AV2,AV3)</f>
        <v>9600</v>
      </c>
      <c r="AX2" s="7" t="n">
        <f aca="false">SUM(AW2,AW3)</f>
        <v>9800</v>
      </c>
      <c r="AY2" s="7" t="n">
        <f aca="false">SUM(AX2,AX3)</f>
        <v>10000</v>
      </c>
      <c r="AZ2" s="7" t="n">
        <f aca="false">SUM(AY2,AY3)</f>
        <v>10200</v>
      </c>
    </row>
    <row r="3" customFormat="false" ht="15.75" hidden="false" customHeight="false" outlineLevel="0" collapsed="false">
      <c r="A3" s="194" t="s">
        <v>50</v>
      </c>
      <c r="B3" s="9" t="n">
        <v>200</v>
      </c>
      <c r="C3" s="10" t="n">
        <v>200</v>
      </c>
      <c r="D3" s="10" t="n">
        <v>200</v>
      </c>
      <c r="E3" s="10" t="n">
        <v>200</v>
      </c>
      <c r="F3" s="10" t="n">
        <v>200</v>
      </c>
      <c r="G3" s="10" t="n">
        <v>200</v>
      </c>
      <c r="H3" s="10" t="n">
        <v>200</v>
      </c>
      <c r="I3" s="10" t="n">
        <v>200</v>
      </c>
      <c r="J3" s="10" t="n">
        <v>200</v>
      </c>
      <c r="K3" s="11" t="n">
        <v>200</v>
      </c>
      <c r="L3" s="12" t="n">
        <v>200</v>
      </c>
      <c r="M3" s="78" t="n">
        <v>200</v>
      </c>
      <c r="N3" s="78" t="n">
        <v>200</v>
      </c>
      <c r="O3" s="78" t="n">
        <v>200</v>
      </c>
      <c r="P3" s="78" t="n">
        <v>200</v>
      </c>
      <c r="Q3" s="78" t="n">
        <v>200</v>
      </c>
      <c r="R3" s="78" t="n">
        <v>200</v>
      </c>
      <c r="S3" s="78" t="n">
        <v>200</v>
      </c>
      <c r="T3" s="78" t="n">
        <v>200</v>
      </c>
      <c r="U3" s="78" t="n">
        <v>200</v>
      </c>
      <c r="V3" s="78" t="n">
        <v>200</v>
      </c>
      <c r="W3" s="78" t="n">
        <v>200</v>
      </c>
      <c r="X3" s="78" t="n">
        <v>200</v>
      </c>
      <c r="Y3" s="78" t="n">
        <v>200</v>
      </c>
      <c r="Z3" s="78" t="n">
        <v>200</v>
      </c>
      <c r="AA3" s="78" t="n">
        <v>200</v>
      </c>
      <c r="AB3" s="78" t="n">
        <v>200</v>
      </c>
      <c r="AC3" s="78" t="n">
        <v>200</v>
      </c>
      <c r="AD3" s="78" t="n">
        <v>200</v>
      </c>
      <c r="AE3" s="78" t="n">
        <v>200</v>
      </c>
      <c r="AF3" s="78" t="n">
        <v>200</v>
      </c>
      <c r="AG3" s="78" t="n">
        <v>200</v>
      </c>
      <c r="AH3" s="78" t="n">
        <v>200</v>
      </c>
      <c r="AI3" s="78" t="n">
        <v>200</v>
      </c>
      <c r="AJ3" s="78" t="n">
        <v>200</v>
      </c>
      <c r="AK3" s="78" t="n">
        <v>200</v>
      </c>
      <c r="AL3" s="78" t="n">
        <v>200</v>
      </c>
      <c r="AM3" s="78" t="n">
        <v>200</v>
      </c>
      <c r="AN3" s="78" t="n">
        <v>200</v>
      </c>
      <c r="AO3" s="78" t="n">
        <v>200</v>
      </c>
      <c r="AP3" s="78" t="n">
        <v>200</v>
      </c>
      <c r="AQ3" s="78" t="n">
        <v>200</v>
      </c>
      <c r="AR3" s="78" t="n">
        <v>200</v>
      </c>
      <c r="AS3" s="78" t="n">
        <v>200</v>
      </c>
      <c r="AT3" s="78" t="n">
        <v>200</v>
      </c>
      <c r="AU3" s="78" t="n">
        <v>200</v>
      </c>
      <c r="AV3" s="78" t="n">
        <v>200</v>
      </c>
      <c r="AW3" s="78" t="n">
        <v>200</v>
      </c>
      <c r="AX3" s="78" t="n">
        <v>200</v>
      </c>
      <c r="AY3" s="78" t="n">
        <v>200</v>
      </c>
      <c r="AZ3" s="78" t="n">
        <v>200</v>
      </c>
    </row>
    <row r="4" customFormat="false" ht="15.75" hidden="false" customHeight="false" outlineLevel="0" collapsed="false">
      <c r="A4" s="236" t="s">
        <v>2</v>
      </c>
      <c r="B4" s="141" t="n">
        <v>1</v>
      </c>
      <c r="C4" s="142" t="n">
        <v>2</v>
      </c>
      <c r="D4" s="142" t="n">
        <v>3</v>
      </c>
      <c r="E4" s="142" t="n">
        <v>4</v>
      </c>
      <c r="F4" s="142" t="n">
        <v>5</v>
      </c>
      <c r="G4" s="142" t="n">
        <v>6</v>
      </c>
      <c r="H4" s="142" t="n">
        <v>7</v>
      </c>
      <c r="I4" s="142" t="n">
        <v>8</v>
      </c>
      <c r="J4" s="142" t="n">
        <v>9</v>
      </c>
      <c r="K4" s="143" t="n">
        <v>10</v>
      </c>
      <c r="L4" s="12" t="n">
        <v>11</v>
      </c>
      <c r="M4" s="13" t="n">
        <v>12</v>
      </c>
      <c r="N4" s="13" t="n">
        <v>13</v>
      </c>
      <c r="O4" s="13" t="n">
        <v>14</v>
      </c>
      <c r="P4" s="13" t="n">
        <v>15</v>
      </c>
      <c r="Q4" s="13" t="n">
        <v>16</v>
      </c>
      <c r="R4" s="13" t="n">
        <v>17</v>
      </c>
      <c r="S4" s="13" t="n">
        <v>18</v>
      </c>
      <c r="T4" s="13" t="n">
        <v>19</v>
      </c>
      <c r="U4" s="13" t="n">
        <v>20</v>
      </c>
      <c r="V4" s="13" t="n">
        <v>21</v>
      </c>
      <c r="W4" s="13" t="n">
        <v>22</v>
      </c>
      <c r="X4" s="13" t="n">
        <v>23</v>
      </c>
      <c r="Y4" s="13" t="n">
        <v>24</v>
      </c>
      <c r="Z4" s="13" t="n">
        <v>25</v>
      </c>
      <c r="AA4" s="13" t="n">
        <v>26</v>
      </c>
      <c r="AB4" s="13" t="n">
        <v>27</v>
      </c>
      <c r="AC4" s="13" t="n">
        <v>28</v>
      </c>
      <c r="AD4" s="13" t="n">
        <v>29</v>
      </c>
      <c r="AE4" s="13" t="n">
        <v>30</v>
      </c>
      <c r="AF4" s="13" t="n">
        <v>31</v>
      </c>
      <c r="AG4" s="13" t="n">
        <v>32</v>
      </c>
      <c r="AH4" s="13" t="n">
        <v>33</v>
      </c>
      <c r="AI4" s="13" t="n">
        <v>34</v>
      </c>
      <c r="AJ4" s="13" t="n">
        <v>35</v>
      </c>
      <c r="AK4" s="13" t="n">
        <v>36</v>
      </c>
      <c r="AL4" s="13" t="n">
        <v>37</v>
      </c>
      <c r="AM4" s="13" t="n">
        <v>38</v>
      </c>
      <c r="AN4" s="13" t="n">
        <v>39</v>
      </c>
      <c r="AO4" s="13" t="n">
        <v>40</v>
      </c>
      <c r="AP4" s="13" t="n">
        <v>41</v>
      </c>
      <c r="AQ4" s="13" t="n">
        <v>42</v>
      </c>
      <c r="AR4" s="13" t="n">
        <v>43</v>
      </c>
      <c r="AS4" s="13" t="n">
        <v>44</v>
      </c>
      <c r="AT4" s="13" t="n">
        <v>45</v>
      </c>
      <c r="AU4" s="13" t="n">
        <v>46</v>
      </c>
      <c r="AV4" s="13" t="n">
        <v>47</v>
      </c>
      <c r="AW4" s="13" t="n">
        <v>48</v>
      </c>
      <c r="AX4" s="13" t="n">
        <v>49</v>
      </c>
      <c r="AY4" s="13" t="n">
        <v>50</v>
      </c>
      <c r="AZ4" s="13" t="n">
        <v>51</v>
      </c>
    </row>
    <row r="5" customFormat="false" ht="17.25" hidden="false" customHeight="true" outlineLevel="0" collapsed="false">
      <c r="A5" s="54" t="s">
        <v>3</v>
      </c>
      <c r="B5" s="29" t="n">
        <f aca="false">SUM(АП!B5,ОПУ!B5)</f>
        <v>0</v>
      </c>
      <c r="C5" s="30" t="n">
        <f aca="false">SUM(АП!C5,ОПУ!C5)</f>
        <v>1</v>
      </c>
      <c r="D5" s="30" t="n">
        <f aca="false">SUM(АП!D5,ОПУ!D5)</f>
        <v>0</v>
      </c>
      <c r="E5" s="30" t="n">
        <f aca="false">SUM(АП!E5,ОПУ!E5)</f>
        <v>0</v>
      </c>
      <c r="F5" s="30" t="n">
        <f aca="false">SUM(АП!F5,ОПУ!F5)</f>
        <v>1</v>
      </c>
      <c r="G5" s="30" t="n">
        <f aca="false">SUM(АП!G5,ОПУ!G5)</f>
        <v>0</v>
      </c>
      <c r="H5" s="30" t="n">
        <f aca="false">SUM(АП!H5,ОПУ!H5)</f>
        <v>0</v>
      </c>
      <c r="I5" s="30" t="n">
        <f aca="false">SUM(АП!I5,ОПУ!I5)</f>
        <v>0</v>
      </c>
      <c r="J5" s="30" t="n">
        <f aca="false">SUM(АП!J5,ОПУ!J5)</f>
        <v>0</v>
      </c>
      <c r="K5" s="147" t="n">
        <f aca="false">SUM(АП!K5,ОПУ!K5)</f>
        <v>1</v>
      </c>
      <c r="L5" s="187" t="n">
        <f aca="false">SUM(АП!L5,ОПУ!L5)</f>
        <v>0</v>
      </c>
      <c r="M5" s="187" t="n">
        <f aca="false">SUM(АП!M5,ОПУ!M5)</f>
        <v>0</v>
      </c>
      <c r="N5" s="187" t="n">
        <f aca="false">SUM(АП!N5,ОПУ!N5)</f>
        <v>0</v>
      </c>
      <c r="O5" s="187" t="n">
        <f aca="false">SUM(АП!O5,ОПУ!O5)</f>
        <v>0</v>
      </c>
      <c r="P5" s="187" t="n">
        <f aca="false">SUM(АП!P5,ОПУ!P5)</f>
        <v>0</v>
      </c>
      <c r="Q5" s="187" t="n">
        <f aca="false">SUM(АП!Q5,ОПУ!Q5)</f>
        <v>0</v>
      </c>
      <c r="R5" s="187" t="n">
        <f aca="false">SUM(АП!R5,ОПУ!R5)</f>
        <v>0</v>
      </c>
      <c r="S5" s="187" t="n">
        <f aca="false">SUM(АП!S5,ОПУ!S5)</f>
        <v>0</v>
      </c>
      <c r="T5" s="187" t="n">
        <f aca="false">SUM(АП!T5,ОПУ!T5)</f>
        <v>0</v>
      </c>
      <c r="U5" s="187" t="n">
        <f aca="false">SUM(АП!U5,ОПУ!U5)</f>
        <v>0</v>
      </c>
      <c r="V5" s="187" t="n">
        <f aca="false">SUM(АП!V5,ОПУ!V5)</f>
        <v>0</v>
      </c>
      <c r="W5" s="187" t="n">
        <f aca="false">SUM(АП!W5,ОПУ!W5)</f>
        <v>0</v>
      </c>
      <c r="X5" s="187" t="n">
        <f aca="false">SUM(АП!X5,ОПУ!X5)</f>
        <v>0</v>
      </c>
      <c r="Y5" s="187" t="n">
        <f aca="false">SUM(АП!Y5,ОПУ!Y5)</f>
        <v>1</v>
      </c>
      <c r="Z5" s="187" t="n">
        <f aca="false">SUM(АП!Z5,ОПУ!Z5)</f>
        <v>0</v>
      </c>
      <c r="AA5" s="187" t="n">
        <f aca="false">SUM(АП!AA5,ОПУ!AA5)</f>
        <v>0</v>
      </c>
      <c r="AB5" s="187" t="n">
        <f aca="false">SUM(АП!AB5,ОПУ!AB5)</f>
        <v>0</v>
      </c>
      <c r="AC5" s="187" t="n">
        <f aca="false">SUM(АП!AC5,ОПУ!AC5)</f>
        <v>0</v>
      </c>
      <c r="AD5" s="187" t="n">
        <f aca="false">SUM(АП!AD5,ОПУ!AD5)</f>
        <v>1</v>
      </c>
      <c r="AE5" s="187" t="n">
        <f aca="false">SUM(АП!AE5,ОПУ!AE5)</f>
        <v>0</v>
      </c>
      <c r="AF5" s="187" t="n">
        <f aca="false">SUM(АП!AF5,ОПУ!AF5)</f>
        <v>0</v>
      </c>
      <c r="AG5" s="187" t="n">
        <f aca="false">SUM(АП!AG5,ОПУ!AG5)</f>
        <v>0</v>
      </c>
      <c r="AH5" s="187" t="n">
        <f aca="false">SUM(АП!AH5,ОПУ!AH5)</f>
        <v>0</v>
      </c>
      <c r="AI5" s="187" t="n">
        <f aca="false">SUM(АП!AI5,ОПУ!AI5)</f>
        <v>0</v>
      </c>
      <c r="AJ5" s="187" t="n">
        <f aca="false">SUM(АП!AJ5,ОПУ!AJ5)</f>
        <v>1</v>
      </c>
      <c r="AK5" s="187" t="n">
        <f aca="false">SUM(АП!AK5,ОПУ!AK5)</f>
        <v>0</v>
      </c>
      <c r="AL5" s="187" t="n">
        <f aca="false">SUM(АП!AL5,ОПУ!AL5)</f>
        <v>0</v>
      </c>
      <c r="AM5" s="187" t="n">
        <f aca="false">SUM(АП!AM5,ОПУ!AM5)</f>
        <v>0</v>
      </c>
      <c r="AN5" s="187" t="n">
        <f aca="false">SUM(АП!AN5,ОПУ!AN5)</f>
        <v>0</v>
      </c>
      <c r="AO5" s="187" t="n">
        <f aca="false">SUM(АП!AO5,ОПУ!AO5)</f>
        <v>0</v>
      </c>
      <c r="AP5" s="187" t="n">
        <f aca="false">SUM(АП!AP5,ОПУ!AP5)</f>
        <v>0</v>
      </c>
      <c r="AQ5" s="187" t="n">
        <f aca="false">SUM(АП!AQ5,ОПУ!AQ5)</f>
        <v>0</v>
      </c>
      <c r="AR5" s="187" t="n">
        <f aca="false">SUM(АП!AR5,ОПУ!AR5)</f>
        <v>0</v>
      </c>
      <c r="AS5" s="187" t="n">
        <f aca="false">SUM(АП!AS5,ОПУ!AS5)</f>
        <v>1</v>
      </c>
      <c r="AT5" s="187" t="n">
        <f aca="false">SUM(АП!AT5,ОПУ!AT5)</f>
        <v>0</v>
      </c>
      <c r="AU5" s="187" t="n">
        <f aca="false">SUM(АП!AU5,ОПУ!AU5)</f>
        <v>0</v>
      </c>
      <c r="AV5" s="187" t="n">
        <f aca="false">SUM(АП!AV5,ОПУ!AV5)</f>
        <v>0</v>
      </c>
      <c r="AW5" s="187" t="n">
        <f aca="false">SUM(АП!AW5,ОПУ!AW5)</f>
        <v>2</v>
      </c>
      <c r="AX5" s="187" t="n">
        <f aca="false">SUM(АП!AX5,ОПУ!AX5)</f>
        <v>0</v>
      </c>
      <c r="AY5" s="187" t="n">
        <f aca="false">SUM(АП!AY5,ОПУ!AY5)</f>
        <v>0</v>
      </c>
      <c r="AZ5" s="187" t="n">
        <f aca="false">SUM(АП!AZ5,ОПУ!AZ5)</f>
        <v>0</v>
      </c>
    </row>
    <row r="6" customFormat="false" ht="18.75" hidden="false" customHeight="true" outlineLevel="0" collapsed="false">
      <c r="A6" s="28" t="s">
        <v>4</v>
      </c>
      <c r="B6" s="29" t="n">
        <f aca="false">SUM(B5)</f>
        <v>0</v>
      </c>
      <c r="C6" s="31" t="n">
        <f aca="false">SUM(B6,C5)</f>
        <v>1</v>
      </c>
      <c r="D6" s="31" t="n">
        <f aca="false">SUM(C6,D5)</f>
        <v>1</v>
      </c>
      <c r="E6" s="31" t="n">
        <f aca="false">SUM(D6,E5)</f>
        <v>1</v>
      </c>
      <c r="F6" s="31" t="n">
        <f aca="false">SUM(E6,F5)</f>
        <v>2</v>
      </c>
      <c r="G6" s="31" t="n">
        <f aca="false">SUM(F6,G5)</f>
        <v>2</v>
      </c>
      <c r="H6" s="31" t="n">
        <f aca="false">SUM(G6,H5)</f>
        <v>2</v>
      </c>
      <c r="I6" s="31" t="n">
        <f aca="false">SUM(H6,I5)</f>
        <v>2</v>
      </c>
      <c r="J6" s="31" t="n">
        <f aca="false">SUM(I6,J5)</f>
        <v>2</v>
      </c>
      <c r="K6" s="32" t="n">
        <f aca="false">SUM(J6,K5)</f>
        <v>3</v>
      </c>
      <c r="L6" s="160" t="n">
        <f aca="false">SUM(K6,L5)</f>
        <v>3</v>
      </c>
      <c r="M6" s="161" t="n">
        <f aca="false">SUM(L6,M5)</f>
        <v>3</v>
      </c>
      <c r="N6" s="161" t="n">
        <f aca="false">SUM(M6,N5)</f>
        <v>3</v>
      </c>
      <c r="O6" s="161" t="n">
        <f aca="false">SUM(N6,O5)</f>
        <v>3</v>
      </c>
      <c r="P6" s="161" t="n">
        <f aca="false">SUM(O6,P5)</f>
        <v>3</v>
      </c>
      <c r="Q6" s="161" t="n">
        <f aca="false">SUM(P6,Q5)</f>
        <v>3</v>
      </c>
      <c r="R6" s="161" t="n">
        <f aca="false">SUM(Q6,R5)</f>
        <v>3</v>
      </c>
      <c r="S6" s="161" t="n">
        <f aca="false">SUM(R6,S5)</f>
        <v>3</v>
      </c>
      <c r="T6" s="161" t="n">
        <f aca="false">SUM(S6,T5)</f>
        <v>3</v>
      </c>
      <c r="U6" s="161" t="n">
        <f aca="false">SUM(T6,U5)</f>
        <v>3</v>
      </c>
      <c r="V6" s="161" t="n">
        <f aca="false">SUM(U6,V5)</f>
        <v>3</v>
      </c>
      <c r="W6" s="161" t="n">
        <f aca="false">SUM(V6,W5)</f>
        <v>3</v>
      </c>
      <c r="X6" s="161" t="n">
        <f aca="false">SUM(W6,X5)</f>
        <v>3</v>
      </c>
      <c r="Y6" s="161" t="n">
        <f aca="false">SUM(X6,Y5)</f>
        <v>4</v>
      </c>
      <c r="Z6" s="161" t="n">
        <f aca="false">SUM(Y6,Z5)</f>
        <v>4</v>
      </c>
      <c r="AA6" s="161" t="n">
        <f aca="false">SUM(Z6,AA5)</f>
        <v>4</v>
      </c>
      <c r="AB6" s="161" t="n">
        <f aca="false">SUM(AA6,AB5)</f>
        <v>4</v>
      </c>
      <c r="AC6" s="161" t="n">
        <f aca="false">SUM(AB6,AC5)</f>
        <v>4</v>
      </c>
      <c r="AD6" s="161" t="n">
        <f aca="false">SUM(AC6,AD5)</f>
        <v>5</v>
      </c>
      <c r="AE6" s="161" t="n">
        <f aca="false">SUM(AD6,AE5)</f>
        <v>5</v>
      </c>
      <c r="AF6" s="161" t="n">
        <f aca="false">SUM(AE6,AF5)</f>
        <v>5</v>
      </c>
      <c r="AG6" s="161" t="n">
        <f aca="false">SUM(AF6,AG5)</f>
        <v>5</v>
      </c>
      <c r="AH6" s="161" t="n">
        <f aca="false">SUM(AG6,AH5)</f>
        <v>5</v>
      </c>
      <c r="AI6" s="161" t="n">
        <f aca="false">SUM(AH6,AI5)</f>
        <v>5</v>
      </c>
      <c r="AJ6" s="161" t="n">
        <f aca="false">SUM(AI6,AJ5)</f>
        <v>6</v>
      </c>
      <c r="AK6" s="161" t="n">
        <f aca="false">SUM(AJ6,AK5)</f>
        <v>6</v>
      </c>
      <c r="AL6" s="161" t="n">
        <f aca="false">SUM(AK6,AL5)</f>
        <v>6</v>
      </c>
      <c r="AM6" s="161" t="n">
        <f aca="false">SUM(AL6,AM5)</f>
        <v>6</v>
      </c>
      <c r="AN6" s="161" t="n">
        <f aca="false">SUM(AM6,AN5)</f>
        <v>6</v>
      </c>
      <c r="AO6" s="161" t="n">
        <f aca="false">SUM(AN6,AO5)</f>
        <v>6</v>
      </c>
      <c r="AP6" s="161" t="n">
        <f aca="false">SUM(AO6,AP5)</f>
        <v>6</v>
      </c>
      <c r="AQ6" s="161" t="n">
        <f aca="false">SUM(AP6,AQ5)</f>
        <v>6</v>
      </c>
      <c r="AR6" s="161" t="n">
        <f aca="false">SUM(AQ6,AR5)</f>
        <v>6</v>
      </c>
      <c r="AS6" s="161" t="n">
        <f aca="false">SUM(AR6,AS5)</f>
        <v>7</v>
      </c>
      <c r="AT6" s="161" t="n">
        <f aca="false">SUM(AS6,AT5)</f>
        <v>7</v>
      </c>
      <c r="AU6" s="161" t="n">
        <f aca="false">SUM(AT6,AU5)</f>
        <v>7</v>
      </c>
      <c r="AV6" s="161" t="n">
        <f aca="false">SUM(AU6,AV5)</f>
        <v>7</v>
      </c>
      <c r="AW6" s="161" t="n">
        <f aca="false">SUM(AV6,AW5)</f>
        <v>9</v>
      </c>
      <c r="AX6" s="161" t="n">
        <f aca="false">SUM(AW6,AX5)</f>
        <v>9</v>
      </c>
      <c r="AY6" s="161" t="n">
        <f aca="false">SUM(AX6,AY5)</f>
        <v>9</v>
      </c>
      <c r="AZ6" s="161" t="n">
        <f aca="false">SUM(AY6,AZ5)</f>
        <v>9</v>
      </c>
    </row>
    <row r="7" customFormat="false" ht="21" hidden="false" customHeight="true" outlineLevel="0" collapsed="false">
      <c r="A7" s="35" t="s">
        <v>5</v>
      </c>
      <c r="B7" s="36" t="n">
        <v>7</v>
      </c>
      <c r="C7" s="38" t="n">
        <v>7</v>
      </c>
      <c r="D7" s="38" t="n">
        <v>7</v>
      </c>
      <c r="E7" s="38" t="n">
        <f aca="false">SUM(D7)</f>
        <v>7</v>
      </c>
      <c r="F7" s="38" t="n">
        <f aca="false">SUM(E7)</f>
        <v>7</v>
      </c>
      <c r="G7" s="38" t="n">
        <f aca="false">SUM(F7)</f>
        <v>7</v>
      </c>
      <c r="H7" s="38" t="n">
        <f aca="false">SUM(G7)</f>
        <v>7</v>
      </c>
      <c r="I7" s="38" t="n">
        <f aca="false">SUM(H7)</f>
        <v>7</v>
      </c>
      <c r="J7" s="38" t="n">
        <f aca="false">SUM(I7)</f>
        <v>7</v>
      </c>
      <c r="K7" s="39" t="n">
        <f aca="false">SUM(J7)</f>
        <v>7</v>
      </c>
      <c r="L7" s="160" t="n">
        <v>7</v>
      </c>
      <c r="M7" s="161" t="n">
        <v>7</v>
      </c>
      <c r="N7" s="161" t="n">
        <v>7</v>
      </c>
      <c r="O7" s="161" t="n">
        <f aca="false">SUM(N7)</f>
        <v>7</v>
      </c>
      <c r="P7" s="161" t="n">
        <f aca="false">SUM(O7)</f>
        <v>7</v>
      </c>
      <c r="Q7" s="161" t="n">
        <f aca="false">SUM(P7)</f>
        <v>7</v>
      </c>
      <c r="R7" s="161" t="n">
        <f aca="false">SUM(Q7)</f>
        <v>7</v>
      </c>
      <c r="S7" s="161" t="n">
        <f aca="false">SUM(R7)</f>
        <v>7</v>
      </c>
      <c r="T7" s="161" t="n">
        <f aca="false">SUM(S7)</f>
        <v>7</v>
      </c>
      <c r="U7" s="161" t="n">
        <f aca="false">SUM(T7)</f>
        <v>7</v>
      </c>
      <c r="V7" s="161" t="n">
        <v>7</v>
      </c>
      <c r="W7" s="161" t="n">
        <v>7</v>
      </c>
      <c r="X7" s="161" t="n">
        <v>7</v>
      </c>
      <c r="Y7" s="161" t="n">
        <f aca="false">SUM(X7)</f>
        <v>7</v>
      </c>
      <c r="Z7" s="161" t="n">
        <f aca="false">SUM(Y7)</f>
        <v>7</v>
      </c>
      <c r="AA7" s="161" t="n">
        <f aca="false">SUM(Z7)</f>
        <v>7</v>
      </c>
      <c r="AB7" s="161" t="n">
        <f aca="false">SUM(AA7)</f>
        <v>7</v>
      </c>
      <c r="AC7" s="161" t="n">
        <f aca="false">SUM(AB7)</f>
        <v>7</v>
      </c>
      <c r="AD7" s="161" t="n">
        <f aca="false">SUM(AC7)</f>
        <v>7</v>
      </c>
      <c r="AE7" s="161" t="n">
        <f aca="false">SUM(AD7)</f>
        <v>7</v>
      </c>
      <c r="AF7" s="161" t="n">
        <v>7</v>
      </c>
      <c r="AG7" s="161" t="n">
        <v>7</v>
      </c>
      <c r="AH7" s="161" t="n">
        <v>7</v>
      </c>
      <c r="AI7" s="161" t="n">
        <f aca="false">SUM(AH7)</f>
        <v>7</v>
      </c>
      <c r="AJ7" s="161" t="n">
        <f aca="false">SUM(AI7)</f>
        <v>7</v>
      </c>
      <c r="AK7" s="161" t="n">
        <f aca="false">SUM(AJ7)</f>
        <v>7</v>
      </c>
      <c r="AL7" s="161" t="n">
        <f aca="false">SUM(AK7)</f>
        <v>7</v>
      </c>
      <c r="AM7" s="161" t="n">
        <f aca="false">SUM(AL7)</f>
        <v>7</v>
      </c>
      <c r="AN7" s="161" t="n">
        <f aca="false">SUM(AM7)</f>
        <v>7</v>
      </c>
      <c r="AO7" s="161" t="n">
        <f aca="false">SUM(AN7)</f>
        <v>7</v>
      </c>
      <c r="AP7" s="161" t="n">
        <v>7</v>
      </c>
      <c r="AQ7" s="161" t="n">
        <v>7</v>
      </c>
      <c r="AR7" s="161" t="n">
        <v>7</v>
      </c>
      <c r="AS7" s="161" t="n">
        <f aca="false">SUM(AR7)</f>
        <v>7</v>
      </c>
      <c r="AT7" s="161" t="n">
        <f aca="false">SUM(AS7)</f>
        <v>7</v>
      </c>
      <c r="AU7" s="161" t="n">
        <f aca="false">SUM(AT7)</f>
        <v>7</v>
      </c>
      <c r="AV7" s="161" t="n">
        <f aca="false">SUM(AU7)</f>
        <v>7</v>
      </c>
      <c r="AW7" s="161" t="n">
        <f aca="false">SUM(AV7)</f>
        <v>7</v>
      </c>
      <c r="AX7" s="161" t="n">
        <f aca="false">SUM(AW7)</f>
        <v>7</v>
      </c>
      <c r="AY7" s="161" t="n">
        <f aca="false">SUM(AX7)</f>
        <v>7</v>
      </c>
      <c r="AZ7" s="161" t="n">
        <f aca="false">SUM(AY7)</f>
        <v>7</v>
      </c>
    </row>
    <row r="8" customFormat="false" ht="23.25" hidden="false" customHeight="false" outlineLevel="0" collapsed="false">
      <c r="A8" s="40" t="s">
        <v>6</v>
      </c>
      <c r="B8" s="41" t="n">
        <f aca="false">B5/B3</f>
        <v>0</v>
      </c>
      <c r="C8" s="42" t="n">
        <f aca="false">C5/C3</f>
        <v>0.005</v>
      </c>
      <c r="D8" s="42" t="n">
        <f aca="false">D5/D3</f>
        <v>0</v>
      </c>
      <c r="E8" s="42" t="n">
        <f aca="false">E5/E3</f>
        <v>0</v>
      </c>
      <c r="F8" s="42" t="n">
        <f aca="false">F5/F3</f>
        <v>0.005</v>
      </c>
      <c r="G8" s="42" t="n">
        <f aca="false">G5/G3</f>
        <v>0</v>
      </c>
      <c r="H8" s="42" t="n">
        <f aca="false">H5/H3</f>
        <v>0</v>
      </c>
      <c r="I8" s="42" t="n">
        <f aca="false">I5/I3</f>
        <v>0</v>
      </c>
      <c r="J8" s="42" t="n">
        <f aca="false">J5/J3</f>
        <v>0</v>
      </c>
      <c r="K8" s="43" t="n">
        <f aca="false">K5/K3</f>
        <v>0.005</v>
      </c>
      <c r="L8" s="152" t="n">
        <f aca="false">L5/L3</f>
        <v>0</v>
      </c>
      <c r="M8" s="163" t="n">
        <f aca="false">M5/M3</f>
        <v>0</v>
      </c>
      <c r="N8" s="163" t="n">
        <f aca="false">N5/N3</f>
        <v>0</v>
      </c>
      <c r="O8" s="163" t="n">
        <f aca="false">O5/O3</f>
        <v>0</v>
      </c>
      <c r="P8" s="163" t="n">
        <f aca="false">P5/P3</f>
        <v>0</v>
      </c>
      <c r="Q8" s="163" t="n">
        <f aca="false">Q5/Q3</f>
        <v>0</v>
      </c>
      <c r="R8" s="163" t="n">
        <f aca="false">R5/R3</f>
        <v>0</v>
      </c>
      <c r="S8" s="163" t="n">
        <f aca="false">S5/S3</f>
        <v>0</v>
      </c>
      <c r="T8" s="163" t="n">
        <f aca="false">T5/T3</f>
        <v>0</v>
      </c>
      <c r="U8" s="163" t="n">
        <f aca="false">U5/U3</f>
        <v>0</v>
      </c>
      <c r="V8" s="163" t="n">
        <f aca="false">V5/V3</f>
        <v>0</v>
      </c>
      <c r="W8" s="163" t="n">
        <f aca="false">W5/W3</f>
        <v>0</v>
      </c>
      <c r="X8" s="163" t="n">
        <f aca="false">X5/X3</f>
        <v>0</v>
      </c>
      <c r="Y8" s="163" t="n">
        <f aca="false">Y5/Y3</f>
        <v>0.005</v>
      </c>
      <c r="Z8" s="163" t="n">
        <f aca="false">Z5/Z3</f>
        <v>0</v>
      </c>
      <c r="AA8" s="163" t="n">
        <f aca="false">AA5/AA3</f>
        <v>0</v>
      </c>
      <c r="AB8" s="163" t="n">
        <f aca="false">AB5/AB3</f>
        <v>0</v>
      </c>
      <c r="AC8" s="163" t="n">
        <f aca="false">AC5/AC3</f>
        <v>0</v>
      </c>
      <c r="AD8" s="163" t="n">
        <f aca="false">AD5/AD3</f>
        <v>0.005</v>
      </c>
      <c r="AE8" s="163" t="n">
        <f aca="false">AE5/AE3</f>
        <v>0</v>
      </c>
      <c r="AF8" s="163" t="n">
        <f aca="false">AF5/AF3</f>
        <v>0</v>
      </c>
      <c r="AG8" s="163" t="n">
        <f aca="false">AG5/AG3</f>
        <v>0</v>
      </c>
      <c r="AH8" s="163" t="n">
        <f aca="false">AH5/AH3</f>
        <v>0</v>
      </c>
      <c r="AI8" s="163" t="n">
        <f aca="false">AI5/AI3</f>
        <v>0</v>
      </c>
      <c r="AJ8" s="163" t="n">
        <f aca="false">AJ5/AJ3</f>
        <v>0.005</v>
      </c>
      <c r="AK8" s="163" t="n">
        <f aca="false">AK5/AK3</f>
        <v>0</v>
      </c>
      <c r="AL8" s="163" t="n">
        <f aca="false">AL5/AL3</f>
        <v>0</v>
      </c>
      <c r="AM8" s="163" t="n">
        <f aca="false">AM5/AM3</f>
        <v>0</v>
      </c>
      <c r="AN8" s="163" t="n">
        <f aca="false">AN5/AN3</f>
        <v>0</v>
      </c>
      <c r="AO8" s="163" t="n">
        <f aca="false">AO5/AO3</f>
        <v>0</v>
      </c>
      <c r="AP8" s="163" t="n">
        <f aca="false">AP5/AP3</f>
        <v>0</v>
      </c>
      <c r="AQ8" s="163" t="n">
        <f aca="false">AQ5/AQ3</f>
        <v>0</v>
      </c>
      <c r="AR8" s="163" t="n">
        <f aca="false">AR5/AR3</f>
        <v>0</v>
      </c>
      <c r="AS8" s="163" t="n">
        <f aca="false">AS5/AS3</f>
        <v>0.005</v>
      </c>
      <c r="AT8" s="163" t="n">
        <f aca="false">AT5/AT3</f>
        <v>0</v>
      </c>
      <c r="AU8" s="163" t="n">
        <f aca="false">AU5/AU3</f>
        <v>0</v>
      </c>
      <c r="AV8" s="163" t="n">
        <f aca="false">AV5/AV3</f>
        <v>0</v>
      </c>
      <c r="AW8" s="163" t="n">
        <f aca="false">AW5/AW3</f>
        <v>0.01</v>
      </c>
      <c r="AX8" s="163" t="n">
        <f aca="false">AX5/AX3</f>
        <v>0</v>
      </c>
      <c r="AY8" s="163" t="n">
        <f aca="false">AY5/AY3</f>
        <v>0</v>
      </c>
      <c r="AZ8" s="163" t="n">
        <f aca="false">AZ5/AZ3</f>
        <v>0</v>
      </c>
    </row>
    <row r="9" customFormat="false" ht="23.25" hidden="false" customHeight="true" outlineLevel="0" collapsed="false">
      <c r="A9" s="153" t="s">
        <v>29</v>
      </c>
      <c r="B9" s="49" t="n">
        <v>3.77</v>
      </c>
      <c r="C9" s="50" t="n">
        <v>2.73</v>
      </c>
      <c r="D9" s="50" t="n">
        <v>3.77</v>
      </c>
      <c r="E9" s="50" t="n">
        <v>9.5</v>
      </c>
      <c r="F9" s="50" t="n">
        <v>2.3</v>
      </c>
      <c r="G9" s="50" t="n">
        <v>9.5</v>
      </c>
      <c r="H9" s="50" t="n">
        <v>2.3</v>
      </c>
      <c r="I9" s="50" t="n">
        <v>2.3</v>
      </c>
      <c r="J9" s="50" t="n">
        <v>9.5</v>
      </c>
      <c r="K9" s="51" t="n">
        <v>9.5</v>
      </c>
      <c r="L9" s="108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customFormat="false" ht="21.75" hidden="false" customHeight="true" outlineLevel="0" collapsed="false">
      <c r="A10" s="153" t="s">
        <v>30</v>
      </c>
      <c r="B10" s="49" t="n">
        <v>0.38</v>
      </c>
      <c r="C10" s="50" t="n">
        <v>0.45</v>
      </c>
      <c r="D10" s="50" t="n">
        <v>0.38</v>
      </c>
      <c r="E10" s="50" t="n">
        <v>0.26</v>
      </c>
      <c r="F10" s="50" t="n">
        <v>2.3</v>
      </c>
      <c r="G10" s="50" t="n">
        <v>0.26</v>
      </c>
      <c r="H10" s="50" t="n">
        <v>2.3</v>
      </c>
      <c r="I10" s="50" t="n">
        <v>2.3</v>
      </c>
      <c r="J10" s="50" t="n">
        <v>0.26</v>
      </c>
      <c r="K10" s="51" t="n">
        <v>0.26</v>
      </c>
      <c r="L10" s="108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customFormat="false" ht="23.25" hidden="false" customHeight="false" outlineLevel="0" collapsed="false">
      <c r="A11" s="191" t="s">
        <v>53</v>
      </c>
      <c r="B11" s="49" t="n">
        <f aca="false">(B6/B2)</f>
        <v>0</v>
      </c>
      <c r="C11" s="55" t="n">
        <f aca="false">(C6/C2)</f>
        <v>0.0025</v>
      </c>
      <c r="D11" s="55" t="n">
        <f aca="false">(D6/D2)</f>
        <v>0.00166666666666667</v>
      </c>
      <c r="E11" s="55" t="n">
        <f aca="false">(E6/E2)</f>
        <v>0.00125</v>
      </c>
      <c r="F11" s="55" t="n">
        <f aca="false">(F6/F2)</f>
        <v>0.002</v>
      </c>
      <c r="G11" s="55" t="n">
        <f aca="false">(G6/G2)</f>
        <v>0.00166666666666667</v>
      </c>
      <c r="H11" s="55" t="n">
        <f aca="false">(H6/H2)</f>
        <v>0.00142857142857143</v>
      </c>
      <c r="I11" s="55" t="n">
        <f aca="false">(I6/I2)</f>
        <v>0.00125</v>
      </c>
      <c r="J11" s="55" t="n">
        <f aca="false">(J6/J2)</f>
        <v>0.00111111111111111</v>
      </c>
      <c r="K11" s="58" t="n">
        <f aca="false">(K6/K2)</f>
        <v>0.0015</v>
      </c>
      <c r="L11" s="155" t="n">
        <f aca="false">(L6/L2)</f>
        <v>0.00136363636363636</v>
      </c>
      <c r="M11" s="102" t="n">
        <f aca="false">(M6/M2)</f>
        <v>0.00125</v>
      </c>
      <c r="N11" s="102" t="n">
        <f aca="false">(N6/N2)</f>
        <v>0.00115384615384615</v>
      </c>
      <c r="O11" s="102" t="n">
        <f aca="false">(O6/O2)</f>
        <v>0.00107142857142857</v>
      </c>
      <c r="P11" s="102" t="n">
        <f aca="false">(P6/P2)</f>
        <v>0.001</v>
      </c>
      <c r="Q11" s="102" t="n">
        <f aca="false">(Q6/Q2)</f>
        <v>0.0009375</v>
      </c>
      <c r="R11" s="102" t="n">
        <f aca="false">(R6/R2)</f>
        <v>0.000882352941176471</v>
      </c>
      <c r="S11" s="102" t="n">
        <f aca="false">(S6/S2)</f>
        <v>0.000833333333333333</v>
      </c>
      <c r="T11" s="102" t="n">
        <f aca="false">(T6/T2)</f>
        <v>0.000789473684210526</v>
      </c>
      <c r="U11" s="102" t="n">
        <f aca="false">(U6/U2)</f>
        <v>0.00075</v>
      </c>
      <c r="V11" s="102" t="n">
        <f aca="false">(V6/V2)</f>
        <v>0.000714285714285714</v>
      </c>
      <c r="W11" s="102" t="n">
        <f aca="false">(W6/W2)</f>
        <v>0.000681818181818182</v>
      </c>
      <c r="X11" s="102" t="n">
        <f aca="false">(X6/X2)</f>
        <v>0.000652173913043478</v>
      </c>
      <c r="Y11" s="102" t="n">
        <f aca="false">(Y6/Y2)</f>
        <v>0.000833333333333333</v>
      </c>
      <c r="Z11" s="102" t="n">
        <f aca="false">(Z6/Z2)</f>
        <v>0.0008</v>
      </c>
      <c r="AA11" s="102" t="n">
        <f aca="false">(AA6/AA2)</f>
        <v>0.000769230769230769</v>
      </c>
      <c r="AB11" s="102" t="n">
        <f aca="false">(AB6/AB2)</f>
        <v>0.000740740740740741</v>
      </c>
      <c r="AC11" s="102" t="n">
        <f aca="false">(AC6/AC2)</f>
        <v>0.000714285714285714</v>
      </c>
      <c r="AD11" s="102" t="n">
        <f aca="false">(AD6/AD2)</f>
        <v>0.000862068965517241</v>
      </c>
      <c r="AE11" s="102" t="n">
        <f aca="false">(AE6/AE2)</f>
        <v>0.000833333333333333</v>
      </c>
      <c r="AF11" s="102" t="n">
        <f aca="false">(AF6/AF2)</f>
        <v>0.000806451612903226</v>
      </c>
      <c r="AG11" s="102" t="n">
        <f aca="false">(AG6/AG2)</f>
        <v>0.00078125</v>
      </c>
      <c r="AH11" s="102" t="n">
        <f aca="false">(AH6/AH2)</f>
        <v>0.000757575757575758</v>
      </c>
      <c r="AI11" s="102" t="n">
        <f aca="false">(AI6/AI2)</f>
        <v>0.000735294117647059</v>
      </c>
      <c r="AJ11" s="102" t="n">
        <f aca="false">(AJ6/AJ2)</f>
        <v>0.000857142857142857</v>
      </c>
      <c r="AK11" s="102" t="n">
        <f aca="false">(AK6/AK2)</f>
        <v>0.000833333333333333</v>
      </c>
      <c r="AL11" s="102" t="n">
        <f aca="false">(AL6/AL2)</f>
        <v>0.000810810810810811</v>
      </c>
      <c r="AM11" s="102" t="n">
        <f aca="false">(AM6/AM2)</f>
        <v>0.000789473684210526</v>
      </c>
      <c r="AN11" s="102" t="n">
        <f aca="false">(AN6/AN2)</f>
        <v>0.000769230769230769</v>
      </c>
      <c r="AO11" s="102" t="n">
        <f aca="false">(AO6/AO2)</f>
        <v>0.00075</v>
      </c>
      <c r="AP11" s="102" t="n">
        <f aca="false">(AP6/AP2)</f>
        <v>0.000731707317073171</v>
      </c>
      <c r="AQ11" s="102" t="n">
        <f aca="false">(AQ6/AQ2)</f>
        <v>0.000714285714285714</v>
      </c>
      <c r="AR11" s="102" t="n">
        <f aca="false">(AR6/AR2)</f>
        <v>0.000697674418604651</v>
      </c>
      <c r="AS11" s="102" t="n">
        <f aca="false">(AS6/AS2)</f>
        <v>0.000795454545454546</v>
      </c>
      <c r="AT11" s="102" t="n">
        <f aca="false">(AT6/AT2)</f>
        <v>0.000777777777777778</v>
      </c>
      <c r="AU11" s="102" t="n">
        <f aca="false">(AU6/AU2)</f>
        <v>0.000760869565217391</v>
      </c>
      <c r="AV11" s="102" t="n">
        <f aca="false">(AV6/AV2)</f>
        <v>0.00074468085106383</v>
      </c>
      <c r="AW11" s="102" t="n">
        <f aca="false">(AW6/AW2)</f>
        <v>0.0009375</v>
      </c>
      <c r="AX11" s="102" t="n">
        <f aca="false">(AX6/AX2)</f>
        <v>0.000918367346938776</v>
      </c>
      <c r="AY11" s="102" t="n">
        <f aca="false">(AY6/AY2)</f>
        <v>0.0009</v>
      </c>
      <c r="AZ11" s="102" t="n">
        <f aca="false">(AZ6/AZ2)</f>
        <v>0.000882352941176471</v>
      </c>
    </row>
    <row r="12" customFormat="false" ht="23.25" hidden="false" customHeight="false" outlineLevel="0" collapsed="false">
      <c r="A12" s="60" t="s">
        <v>11</v>
      </c>
      <c r="B12" s="49" t="n">
        <f aca="false">(B11/B9)</f>
        <v>0</v>
      </c>
      <c r="C12" s="50" t="n">
        <f aca="false">(C11/C9)</f>
        <v>0.000915750915750916</v>
      </c>
      <c r="D12" s="50" t="n">
        <f aca="false">(D11/D9)</f>
        <v>0.000442086648983201</v>
      </c>
      <c r="E12" s="50" t="n">
        <f aca="false">(E11/E9)</f>
        <v>0.000131578947368421</v>
      </c>
      <c r="F12" s="50" t="n">
        <f aca="false">(F11/F9)</f>
        <v>0.000869565217391304</v>
      </c>
      <c r="G12" s="50" t="n">
        <f aca="false">(G11/G9)</f>
        <v>0.000175438596491228</v>
      </c>
      <c r="H12" s="50" t="n">
        <f aca="false">(H11/H9)</f>
        <v>0.00062111801242236</v>
      </c>
      <c r="I12" s="50" t="n">
        <f aca="false">(I11/I9)</f>
        <v>0.000543478260869565</v>
      </c>
      <c r="J12" s="50" t="n">
        <f aca="false">(J11/J9)</f>
        <v>0.000116959064327485</v>
      </c>
      <c r="K12" s="51" t="n">
        <f aca="false">(K11/K9)</f>
        <v>0.000157894736842105</v>
      </c>
      <c r="L12" s="108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customFormat="false" ht="20.25" hidden="false" customHeight="true" outlineLevel="0" collapsed="false">
      <c r="A13" s="61" t="s">
        <v>12</v>
      </c>
      <c r="B13" s="62" t="n">
        <f aca="false">(B12/B10)</f>
        <v>0</v>
      </c>
      <c r="C13" s="64" t="n">
        <f aca="false">(C12/C10)</f>
        <v>0.00203500203500204</v>
      </c>
      <c r="D13" s="64" t="n">
        <f aca="false">(D12/D10)</f>
        <v>0.00116338591837684</v>
      </c>
      <c r="E13" s="64" t="n">
        <f aca="false">(E12/E10)</f>
        <v>0.000506072874493927</v>
      </c>
      <c r="F13" s="64" t="n">
        <f aca="false">(F12/F10)</f>
        <v>0.000378071833648393</v>
      </c>
      <c r="G13" s="64" t="n">
        <f aca="false">(G12/G10)</f>
        <v>0.00067476383265857</v>
      </c>
      <c r="H13" s="64" t="n">
        <f aca="false">(H12/H10)</f>
        <v>0.000270051309748852</v>
      </c>
      <c r="I13" s="64" t="n">
        <f aca="false">(I12/I10)</f>
        <v>0.000236294896030246</v>
      </c>
      <c r="J13" s="64" t="n">
        <f aca="false">(J12/J10)</f>
        <v>0.000449842555105713</v>
      </c>
      <c r="K13" s="65" t="n">
        <f aca="false">(K12/K10)</f>
        <v>0.000607287449392713</v>
      </c>
      <c r="L13" s="108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customFormat="false" ht="24" hidden="false" customHeight="false" outlineLevel="0" collapsed="false">
      <c r="A14" s="196" t="s">
        <v>31</v>
      </c>
      <c r="B14" s="49" t="n">
        <v>0.005</v>
      </c>
      <c r="C14" s="50" t="n">
        <v>0.005</v>
      </c>
      <c r="D14" s="50" t="n">
        <v>0.005</v>
      </c>
      <c r="E14" s="50" t="n">
        <v>0.005</v>
      </c>
      <c r="F14" s="50" t="n">
        <v>0.005</v>
      </c>
      <c r="G14" s="50" t="n">
        <v>0.005</v>
      </c>
      <c r="H14" s="50" t="n">
        <v>0.005</v>
      </c>
      <c r="I14" s="50" t="n">
        <v>0.005</v>
      </c>
      <c r="J14" s="50" t="n">
        <v>0.005</v>
      </c>
      <c r="K14" s="51" t="n">
        <v>0.005</v>
      </c>
      <c r="L14" s="101" t="n">
        <v>0.005</v>
      </c>
      <c r="M14" s="59" t="n">
        <v>0.005</v>
      </c>
      <c r="N14" s="59" t="n">
        <v>0.005</v>
      </c>
      <c r="O14" s="59" t="n">
        <v>0.005</v>
      </c>
      <c r="P14" s="59" t="n">
        <v>0.005</v>
      </c>
      <c r="Q14" s="59" t="n">
        <v>0.005</v>
      </c>
      <c r="R14" s="59" t="n">
        <v>0.005</v>
      </c>
      <c r="S14" s="59" t="n">
        <v>0.005</v>
      </c>
      <c r="T14" s="59" t="n">
        <v>0.005</v>
      </c>
      <c r="U14" s="59" t="n">
        <v>0.005</v>
      </c>
      <c r="V14" s="59" t="n">
        <v>0.005</v>
      </c>
      <c r="W14" s="59" t="n">
        <v>0.005</v>
      </c>
      <c r="X14" s="59" t="n">
        <v>0.005</v>
      </c>
      <c r="Y14" s="59" t="n">
        <v>0.005</v>
      </c>
      <c r="Z14" s="59" t="n">
        <v>0.005</v>
      </c>
      <c r="AA14" s="59" t="n">
        <v>0.005</v>
      </c>
      <c r="AB14" s="59" t="n">
        <v>0.005</v>
      </c>
      <c r="AC14" s="59" t="n">
        <v>0.005</v>
      </c>
      <c r="AD14" s="59" t="n">
        <v>0.005</v>
      </c>
      <c r="AE14" s="59" t="n">
        <v>0.005</v>
      </c>
      <c r="AF14" s="59" t="n">
        <v>0.005</v>
      </c>
      <c r="AG14" s="59" t="n">
        <v>0.005</v>
      </c>
      <c r="AH14" s="59" t="n">
        <v>0.005</v>
      </c>
      <c r="AI14" s="59" t="n">
        <v>0.005</v>
      </c>
      <c r="AJ14" s="59" t="n">
        <v>0.005</v>
      </c>
      <c r="AK14" s="59" t="n">
        <v>0.005</v>
      </c>
      <c r="AL14" s="59" t="n">
        <v>0.005</v>
      </c>
      <c r="AM14" s="59" t="n">
        <v>0.005</v>
      </c>
      <c r="AN14" s="59" t="n">
        <v>0.005</v>
      </c>
      <c r="AO14" s="59" t="n">
        <v>0.005</v>
      </c>
      <c r="AP14" s="59" t="n">
        <v>0.005</v>
      </c>
      <c r="AQ14" s="59" t="n">
        <v>0.005</v>
      </c>
      <c r="AR14" s="59" t="n">
        <v>0.005</v>
      </c>
      <c r="AS14" s="59" t="n">
        <v>0.005</v>
      </c>
      <c r="AT14" s="59" t="n">
        <v>0.005</v>
      </c>
      <c r="AU14" s="59" t="n">
        <v>0.005</v>
      </c>
      <c r="AV14" s="59" t="n">
        <v>0.005</v>
      </c>
      <c r="AW14" s="59" t="n">
        <v>0.005</v>
      </c>
      <c r="AX14" s="59" t="n">
        <v>0.005</v>
      </c>
      <c r="AY14" s="59" t="n">
        <v>0.005</v>
      </c>
      <c r="AZ14" s="107" t="n">
        <v>0.005</v>
      </c>
      <c r="BA14" s="56" t="n">
        <v>0.005</v>
      </c>
      <c r="BB14" s="59" t="n">
        <v>0.005</v>
      </c>
      <c r="BC14" s="59" t="n">
        <v>0.005</v>
      </c>
      <c r="BD14" s="59" t="n">
        <v>0.005</v>
      </c>
      <c r="BE14" s="168" t="n">
        <v>0.005</v>
      </c>
      <c r="BF14" s="168" t="n">
        <v>0.005</v>
      </c>
      <c r="BG14" s="168" t="n">
        <v>0.005</v>
      </c>
      <c r="BH14" s="168" t="n">
        <v>0.005</v>
      </c>
      <c r="BI14" s="168" t="n">
        <v>0.005</v>
      </c>
      <c r="BJ14" s="168" t="n">
        <v>0.005</v>
      </c>
      <c r="BK14" s="168" t="n">
        <v>0.005</v>
      </c>
      <c r="BL14" s="168" t="n">
        <v>0.005</v>
      </c>
      <c r="BM14" s="168" t="n">
        <v>0.005</v>
      </c>
      <c r="BN14" s="168" t="n">
        <v>0.005</v>
      </c>
      <c r="BO14" s="168" t="n">
        <v>0.005</v>
      </c>
      <c r="BP14" s="168" t="n">
        <v>0.005</v>
      </c>
      <c r="BQ14" s="168" t="n">
        <v>0.005</v>
      </c>
      <c r="BR14" s="168" t="n">
        <v>0.005</v>
      </c>
      <c r="BS14" s="168" t="n">
        <v>0.005</v>
      </c>
      <c r="BT14" s="168" t="n">
        <v>0.005</v>
      </c>
      <c r="BU14" s="168" t="n">
        <v>0.005</v>
      </c>
      <c r="BV14" s="168" t="n">
        <v>0.005</v>
      </c>
      <c r="BW14" s="168" t="n">
        <v>0.005</v>
      </c>
      <c r="BX14" s="168" t="n">
        <v>0.005</v>
      </c>
      <c r="BY14" s="168" t="n">
        <v>0.005</v>
      </c>
    </row>
    <row r="15" customFormat="false" ht="15" hidden="false" customHeight="false" outlineLevel="0" collapsed="false">
      <c r="A15" s="34" t="s">
        <v>20</v>
      </c>
      <c r="B15" s="34" t="n">
        <f aca="false">B16/B7</f>
        <v>1</v>
      </c>
      <c r="C15" s="34" t="n">
        <f aca="false">C16/C7</f>
        <v>0.857142857142857</v>
      </c>
      <c r="D15" s="34" t="n">
        <f aca="false">D16/D7</f>
        <v>0.857142857142857</v>
      </c>
      <c r="E15" s="34" t="n">
        <f aca="false">E16/E7</f>
        <v>0.857142857142857</v>
      </c>
      <c r="F15" s="34" t="n">
        <f aca="false">F16/F7</f>
        <v>0.714285714285714</v>
      </c>
      <c r="G15" s="34" t="n">
        <f aca="false">G16/G7</f>
        <v>0.714285714285714</v>
      </c>
      <c r="H15" s="34" t="n">
        <f aca="false">H16/H7</f>
        <v>0.714285714285714</v>
      </c>
      <c r="I15" s="34" t="n">
        <f aca="false">I16/I7</f>
        <v>0.714285714285714</v>
      </c>
      <c r="J15" s="34" t="n">
        <f aca="false">J16/J7</f>
        <v>0.714285714285714</v>
      </c>
      <c r="K15" s="34" t="n">
        <f aca="false">K16/K7</f>
        <v>0.571428571428571</v>
      </c>
      <c r="L15" s="34" t="n">
        <f aca="false">L16/L7</f>
        <v>0.571428571428571</v>
      </c>
      <c r="M15" s="34" t="n">
        <f aca="false">M16/M7</f>
        <v>0.571428571428571</v>
      </c>
      <c r="N15" s="34" t="n">
        <f aca="false">N16/N7</f>
        <v>0.571428571428571</v>
      </c>
      <c r="O15" s="34" t="n">
        <f aca="false">O16/O7</f>
        <v>0.571428571428571</v>
      </c>
      <c r="P15" s="34" t="n">
        <f aca="false">P16/P7</f>
        <v>0.571428571428571</v>
      </c>
      <c r="Q15" s="34" t="n">
        <f aca="false">Q16/Q7</f>
        <v>0.571428571428571</v>
      </c>
      <c r="R15" s="34" t="n">
        <f aca="false">R16/R7</f>
        <v>0.571428571428571</v>
      </c>
      <c r="S15" s="34" t="n">
        <f aca="false">S16/S7</f>
        <v>0.571428571428571</v>
      </c>
      <c r="T15" s="34" t="n">
        <f aca="false">T16/T7</f>
        <v>0.571428571428571</v>
      </c>
      <c r="U15" s="34" t="n">
        <f aca="false">U16/U7</f>
        <v>0.571428571428571</v>
      </c>
      <c r="V15" s="34" t="n">
        <f aca="false">V16/V7</f>
        <v>0.571428571428571</v>
      </c>
      <c r="W15" s="34" t="n">
        <f aca="false">W16/W7</f>
        <v>0.571428571428571</v>
      </c>
      <c r="X15" s="34" t="n">
        <f aca="false">X16/X7</f>
        <v>0.571428571428571</v>
      </c>
      <c r="Y15" s="34" t="n">
        <f aca="false">Y16/Y7</f>
        <v>0.428571428571429</v>
      </c>
      <c r="Z15" s="34" t="n">
        <f aca="false">Z16/Z7</f>
        <v>0.428571428571429</v>
      </c>
      <c r="AA15" s="34" t="n">
        <f aca="false">AA16/AA7</f>
        <v>0.428571428571429</v>
      </c>
      <c r="AB15" s="34" t="n">
        <f aca="false">AB16/AB7</f>
        <v>0.428571428571429</v>
      </c>
      <c r="AC15" s="34" t="n">
        <f aca="false">AC16/AC7</f>
        <v>0.428571428571429</v>
      </c>
      <c r="AD15" s="34" t="n">
        <f aca="false">AD16/AD7</f>
        <v>0.285714285714286</v>
      </c>
      <c r="AE15" s="34" t="n">
        <f aca="false">AE16/AE7</f>
        <v>0.285714285714286</v>
      </c>
      <c r="AF15" s="34" t="n">
        <f aca="false">AF16/AF7</f>
        <v>0.285714285714286</v>
      </c>
      <c r="AG15" s="34" t="n">
        <f aca="false">AG16/AG7</f>
        <v>0.285714285714286</v>
      </c>
      <c r="AH15" s="34" t="n">
        <f aca="false">AH16/AH7</f>
        <v>0.285714285714286</v>
      </c>
      <c r="AI15" s="34" t="n">
        <f aca="false">AI16/AI7</f>
        <v>0.285714285714286</v>
      </c>
      <c r="AJ15" s="34" t="n">
        <f aca="false">AJ16/AJ7</f>
        <v>0.142857142857143</v>
      </c>
      <c r="AK15" s="34" t="n">
        <f aca="false">AK16/AK7</f>
        <v>0.142857142857143</v>
      </c>
      <c r="AL15" s="34" t="n">
        <f aca="false">AL16/AL7</f>
        <v>0.142857142857143</v>
      </c>
      <c r="AM15" s="34" t="n">
        <f aca="false">AM16/AM7</f>
        <v>0.142857142857143</v>
      </c>
      <c r="AN15" s="34" t="n">
        <f aca="false">AN16/AN7</f>
        <v>0.142857142857143</v>
      </c>
      <c r="AO15" s="34" t="n">
        <f aca="false">AO16/AO7</f>
        <v>0.142857142857143</v>
      </c>
      <c r="AP15" s="34" t="n">
        <f aca="false">AP16/AP7</f>
        <v>0.142857142857143</v>
      </c>
      <c r="AQ15" s="34" t="n">
        <f aca="false">AQ16/AQ7</f>
        <v>0.142857142857143</v>
      </c>
      <c r="AR15" s="34" t="n">
        <f aca="false">AR16/AR7</f>
        <v>0.142857142857143</v>
      </c>
      <c r="AS15" s="34" t="n">
        <f aca="false">AS16/AS7</f>
        <v>0</v>
      </c>
      <c r="AT15" s="34" t="n">
        <f aca="false">AT16/AT7</f>
        <v>0</v>
      </c>
      <c r="AU15" s="34" t="n">
        <f aca="false">AU16/AU7</f>
        <v>0</v>
      </c>
      <c r="AV15" s="34" t="n">
        <f aca="false">AV16/AV7</f>
        <v>0</v>
      </c>
      <c r="AW15" s="34" t="n">
        <f aca="false">AW16/AW7</f>
        <v>-0.285714285714286</v>
      </c>
      <c r="AX15" s="34" t="n">
        <f aca="false">AX16/AX7</f>
        <v>-0.285714285714286</v>
      </c>
      <c r="AY15" s="34" t="n">
        <f aca="false">AY16/AY7</f>
        <v>-0.285714285714286</v>
      </c>
      <c r="AZ15" s="34" t="n">
        <f aca="false">AZ16/AZ7</f>
        <v>-0.285714285714286</v>
      </c>
    </row>
    <row r="16" customFormat="false" ht="15" hidden="false" customHeight="false" outlineLevel="0" collapsed="false">
      <c r="A16" s="34" t="s">
        <v>21</v>
      </c>
      <c r="B16" s="34" t="n">
        <f aca="false">B7-B6</f>
        <v>7</v>
      </c>
      <c r="C16" s="34" t="n">
        <f aca="false">C7-C6</f>
        <v>6</v>
      </c>
      <c r="D16" s="34" t="n">
        <f aca="false">D7-D6</f>
        <v>6</v>
      </c>
      <c r="E16" s="34" t="n">
        <f aca="false">E7-E6</f>
        <v>6</v>
      </c>
      <c r="F16" s="34" t="n">
        <f aca="false">F7-F6</f>
        <v>5</v>
      </c>
      <c r="G16" s="34" t="n">
        <f aca="false">G7-G6</f>
        <v>5</v>
      </c>
      <c r="H16" s="34" t="n">
        <f aca="false">H7-H6</f>
        <v>5</v>
      </c>
      <c r="I16" s="34" t="n">
        <f aca="false">I7-I6</f>
        <v>5</v>
      </c>
      <c r="J16" s="34" t="n">
        <f aca="false">J7-J6</f>
        <v>5</v>
      </c>
      <c r="K16" s="34" t="n">
        <f aca="false">K7-K6</f>
        <v>4</v>
      </c>
      <c r="L16" s="34" t="n">
        <f aca="false">L7-L6</f>
        <v>4</v>
      </c>
      <c r="M16" s="34" t="n">
        <f aca="false">M7-M6</f>
        <v>4</v>
      </c>
      <c r="N16" s="34" t="n">
        <f aca="false">N7-N6</f>
        <v>4</v>
      </c>
      <c r="O16" s="34" t="n">
        <f aca="false">O7-O6</f>
        <v>4</v>
      </c>
      <c r="P16" s="34" t="n">
        <f aca="false">P7-P6</f>
        <v>4</v>
      </c>
      <c r="Q16" s="34" t="n">
        <f aca="false">Q7-Q6</f>
        <v>4</v>
      </c>
      <c r="R16" s="34" t="n">
        <f aca="false">R7-R6</f>
        <v>4</v>
      </c>
      <c r="S16" s="34" t="n">
        <f aca="false">S7-S6</f>
        <v>4</v>
      </c>
      <c r="T16" s="34" t="n">
        <f aca="false">T7-T6</f>
        <v>4</v>
      </c>
      <c r="U16" s="34" t="n">
        <f aca="false">U7-U6</f>
        <v>4</v>
      </c>
      <c r="V16" s="34" t="n">
        <f aca="false">V7-V6</f>
        <v>4</v>
      </c>
      <c r="W16" s="34" t="n">
        <f aca="false">W7-W6</f>
        <v>4</v>
      </c>
      <c r="X16" s="34" t="n">
        <f aca="false">X7-X6</f>
        <v>4</v>
      </c>
      <c r="Y16" s="34" t="n">
        <f aca="false">Y7-Y6</f>
        <v>3</v>
      </c>
      <c r="Z16" s="34" t="n">
        <f aca="false">Z7-Z6</f>
        <v>3</v>
      </c>
      <c r="AA16" s="34" t="n">
        <f aca="false">AA7-AA6</f>
        <v>3</v>
      </c>
      <c r="AB16" s="34" t="n">
        <f aca="false">AB7-AB6</f>
        <v>3</v>
      </c>
      <c r="AC16" s="34" t="n">
        <f aca="false">AC7-AC6</f>
        <v>3</v>
      </c>
      <c r="AD16" s="34" t="n">
        <f aca="false">AD7-AD6</f>
        <v>2</v>
      </c>
      <c r="AE16" s="34" t="n">
        <f aca="false">AE7-AE6</f>
        <v>2</v>
      </c>
      <c r="AF16" s="34" t="n">
        <f aca="false">AF7-AF6</f>
        <v>2</v>
      </c>
      <c r="AG16" s="34" t="n">
        <f aca="false">AG7-AG6</f>
        <v>2</v>
      </c>
      <c r="AH16" s="34" t="n">
        <f aca="false">AH7-AH6</f>
        <v>2</v>
      </c>
      <c r="AI16" s="34" t="n">
        <f aca="false">AI7-AI6</f>
        <v>2</v>
      </c>
      <c r="AJ16" s="34" t="n">
        <f aca="false">AJ7-AJ6</f>
        <v>1</v>
      </c>
      <c r="AK16" s="34" t="n">
        <f aca="false">AK7-AK6</f>
        <v>1</v>
      </c>
      <c r="AL16" s="34" t="n">
        <f aca="false">AL7-AL6</f>
        <v>1</v>
      </c>
      <c r="AM16" s="34" t="n">
        <f aca="false">AM7-AM6</f>
        <v>1</v>
      </c>
      <c r="AN16" s="34" t="n">
        <f aca="false">AN7-AN6</f>
        <v>1</v>
      </c>
      <c r="AO16" s="34" t="n">
        <f aca="false">AO7-AO6</f>
        <v>1</v>
      </c>
      <c r="AP16" s="34" t="n">
        <f aca="false">AP7-AP6</f>
        <v>1</v>
      </c>
      <c r="AQ16" s="34" t="n">
        <f aca="false">AQ7-AQ6</f>
        <v>1</v>
      </c>
      <c r="AR16" s="34" t="n">
        <f aca="false">AR7-AR6</f>
        <v>1</v>
      </c>
      <c r="AS16" s="34" t="n">
        <f aca="false">AS7-AS6</f>
        <v>0</v>
      </c>
      <c r="AT16" s="34" t="n">
        <f aca="false">AT7-AT6</f>
        <v>0</v>
      </c>
      <c r="AU16" s="34" t="n">
        <f aca="false">AU7-AU6</f>
        <v>0</v>
      </c>
      <c r="AV16" s="34" t="n">
        <f aca="false">AV7-AV6</f>
        <v>0</v>
      </c>
      <c r="AW16" s="34" t="n">
        <f aca="false">AW7-AW6</f>
        <v>-2</v>
      </c>
      <c r="AX16" s="34" t="n">
        <f aca="false">AX7-AX6</f>
        <v>-2</v>
      </c>
      <c r="AY16" s="34" t="n">
        <f aca="false">AY7-AY6</f>
        <v>-2</v>
      </c>
      <c r="AZ16" s="34" t="n">
        <f aca="false">AZ7-AZ6</f>
        <v>-2</v>
      </c>
    </row>
    <row r="17" customFormat="false" ht="15" hidden="false" customHeight="false" outlineLevel="0" collapsed="false">
      <c r="A17" s="34" t="s">
        <v>33</v>
      </c>
      <c r="B17" s="34" t="n">
        <f aca="false">(B16+B7)/2</f>
        <v>7</v>
      </c>
      <c r="C17" s="34" t="n">
        <f aca="false">(C16+C7)/2</f>
        <v>6.5</v>
      </c>
      <c r="D17" s="34" t="n">
        <f aca="false">(D16+D7)/2</f>
        <v>6.5</v>
      </c>
      <c r="E17" s="34" t="n">
        <f aca="false">(E16+E7)/2</f>
        <v>6.5</v>
      </c>
      <c r="F17" s="34" t="n">
        <f aca="false">(F16+F7)/2</f>
        <v>6</v>
      </c>
      <c r="G17" s="34" t="n">
        <f aca="false">(G16+G7)/2</f>
        <v>6</v>
      </c>
      <c r="H17" s="34" t="n">
        <f aca="false">(H16+H7)/2</f>
        <v>6</v>
      </c>
      <c r="I17" s="34" t="n">
        <f aca="false">(I16+I7)/2</f>
        <v>6</v>
      </c>
      <c r="J17" s="34" t="n">
        <f aca="false">(J16+J7)/2</f>
        <v>6</v>
      </c>
      <c r="K17" s="34" t="n">
        <f aca="false">(K16+K7)/2</f>
        <v>5.5</v>
      </c>
      <c r="L17" s="34" t="n">
        <f aca="false">(L16+L7)/2</f>
        <v>5.5</v>
      </c>
      <c r="M17" s="34" t="n">
        <f aca="false">(M16+M7)/2</f>
        <v>5.5</v>
      </c>
      <c r="N17" s="34" t="n">
        <f aca="false">(N16+N7)/2</f>
        <v>5.5</v>
      </c>
      <c r="O17" s="34" t="n">
        <f aca="false">(O16+O7)/2</f>
        <v>5.5</v>
      </c>
      <c r="P17" s="34" t="n">
        <f aca="false">(P16+P7)/2</f>
        <v>5.5</v>
      </c>
      <c r="Q17" s="34" t="n">
        <f aca="false">(Q16+Q7)/2</f>
        <v>5.5</v>
      </c>
      <c r="R17" s="34" t="n">
        <f aca="false">(R16+R7)/2</f>
        <v>5.5</v>
      </c>
      <c r="S17" s="34" t="n">
        <f aca="false">(S16+S7)/2</f>
        <v>5.5</v>
      </c>
      <c r="T17" s="34" t="n">
        <f aca="false">(T16+T7)/2</f>
        <v>5.5</v>
      </c>
      <c r="U17" s="34" t="n">
        <f aca="false">(U16+U7)/2</f>
        <v>5.5</v>
      </c>
      <c r="V17" s="34" t="n">
        <f aca="false">(V16+V7)/2</f>
        <v>5.5</v>
      </c>
      <c r="W17" s="34" t="n">
        <f aca="false">(W16+W7)/2</f>
        <v>5.5</v>
      </c>
      <c r="X17" s="34" t="n">
        <f aca="false">(X16+X7)/2</f>
        <v>5.5</v>
      </c>
      <c r="Y17" s="34" t="n">
        <f aca="false">(Y16+Y7)/2</f>
        <v>5</v>
      </c>
      <c r="Z17" s="34" t="n">
        <f aca="false">(Z16+Z7)/2</f>
        <v>5</v>
      </c>
      <c r="AA17" s="34" t="n">
        <f aca="false">(AA16+AA7)/2</f>
        <v>5</v>
      </c>
      <c r="AB17" s="34" t="n">
        <f aca="false">(AB16+AB7)/2</f>
        <v>5</v>
      </c>
      <c r="AC17" s="34" t="n">
        <f aca="false">(AC16+AC7)/2</f>
        <v>5</v>
      </c>
      <c r="AD17" s="34" t="n">
        <f aca="false">(AD16+AD7)/2</f>
        <v>4.5</v>
      </c>
      <c r="AE17" s="34" t="n">
        <f aca="false">(AE16+AE7)/2</f>
        <v>4.5</v>
      </c>
      <c r="AF17" s="34" t="n">
        <f aca="false">(AF16+AF7)/2</f>
        <v>4.5</v>
      </c>
      <c r="AG17" s="34" t="n">
        <f aca="false">(AG16+AG7)/2</f>
        <v>4.5</v>
      </c>
      <c r="AH17" s="34" t="n">
        <f aca="false">(AH16+AH7)/2</f>
        <v>4.5</v>
      </c>
      <c r="AI17" s="34" t="n">
        <f aca="false">(AI16+AI7)/2</f>
        <v>4.5</v>
      </c>
      <c r="AJ17" s="34" t="n">
        <f aca="false">(AJ16+AJ7)/2</f>
        <v>4</v>
      </c>
      <c r="AK17" s="34" t="n">
        <f aca="false">(AK16+AK7)/2</f>
        <v>4</v>
      </c>
      <c r="AL17" s="34" t="n">
        <f aca="false">(AL16+AL7)/2</f>
        <v>4</v>
      </c>
      <c r="AM17" s="34" t="n">
        <f aca="false">(AM16+AM7)/2</f>
        <v>4</v>
      </c>
      <c r="AN17" s="34" t="n">
        <f aca="false">(AN16+AN7)/2</f>
        <v>4</v>
      </c>
      <c r="AO17" s="34" t="n">
        <f aca="false">(AO16+AO7)/2</f>
        <v>4</v>
      </c>
      <c r="AP17" s="34" t="n">
        <f aca="false">(AP16+AP7)/2</f>
        <v>4</v>
      </c>
      <c r="AQ17" s="34" t="n">
        <f aca="false">(AQ16+AQ7)/2</f>
        <v>4</v>
      </c>
      <c r="AR17" s="34" t="n">
        <f aca="false">(AR16+AR7)/2</f>
        <v>4</v>
      </c>
      <c r="AS17" s="34" t="n">
        <f aca="false">(AS16+AS7)/2</f>
        <v>3.5</v>
      </c>
      <c r="AT17" s="34" t="n">
        <f aca="false">(AT16+AT7)/2</f>
        <v>3.5</v>
      </c>
      <c r="AU17" s="34" t="n">
        <f aca="false">(AU16+AU7)/2</f>
        <v>3.5</v>
      </c>
      <c r="AV17" s="34" t="n">
        <f aca="false">(AV16+AV7)/2</f>
        <v>3.5</v>
      </c>
      <c r="AW17" s="34" t="n">
        <f aca="false">(AW16+AW7)/2</f>
        <v>2.5</v>
      </c>
      <c r="AX17" s="34" t="n">
        <f aca="false">(AX16+AX7)/2</f>
        <v>2.5</v>
      </c>
      <c r="AY17" s="34" t="n">
        <f aca="false">(AY16+AY7)/2</f>
        <v>2.5</v>
      </c>
      <c r="AZ17" s="34" t="n">
        <f aca="false">(AZ16+AZ7)/2</f>
        <v>2.5</v>
      </c>
    </row>
    <row r="45" customFormat="false" ht="15" hidden="false" customHeight="false" outlineLevel="0" collapsed="false">
      <c r="D45" s="72"/>
    </row>
    <row r="67" customFormat="false" ht="14.25" hidden="false" customHeight="false" outlineLevel="0" collapsed="false"/>
    <row r="68" customFormat="false" ht="14.25" hidden="false" customHeight="false" outlineLevel="0" collapsed="false"/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62"/>
  <sheetViews>
    <sheetView showFormulas="false" showGridLines="true" showRowColHeaders="true" showZeros="true" rightToLeft="false" tabSelected="false" showOutlineSymbols="true" defaultGridColor="true" view="normal" topLeftCell="A31" colorId="64" zoomScale="80" zoomScaleNormal="80" zoomScalePageLayoutView="100" workbookViewId="0">
      <selection pane="topLeft" activeCell="P47" activeCellId="0" sqref="P4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28"/>
  </cols>
  <sheetData>
    <row r="1" customFormat="false" ht="16.5" hidden="false" customHeight="false" outlineLevel="0" collapsed="false">
      <c r="A1" s="1" t="s">
        <v>65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.75" hidden="false" customHeight="false" outlineLevel="0" collapsed="false">
      <c r="A2" s="2"/>
      <c r="B2" s="3" t="n">
        <f aca="false">SUM(B3)</f>
        <v>200</v>
      </c>
      <c r="C2" s="4" t="n">
        <f aca="false">SUM(B2,B3)</f>
        <v>400</v>
      </c>
      <c r="D2" s="4" t="n">
        <f aca="false">SUM(C2,C3)</f>
        <v>600</v>
      </c>
      <c r="E2" s="4" t="n">
        <f aca="false">SUM(D2,D3)</f>
        <v>800</v>
      </c>
      <c r="F2" s="4" t="n">
        <f aca="false">SUM(E2,E3)</f>
        <v>1000</v>
      </c>
      <c r="G2" s="4" t="n">
        <f aca="false">SUM(F2,F3)</f>
        <v>1200</v>
      </c>
      <c r="H2" s="4" t="n">
        <f aca="false">SUM(G2,G3)</f>
        <v>1400</v>
      </c>
      <c r="I2" s="4" t="n">
        <f aca="false">SUM(H2,H3)</f>
        <v>1600</v>
      </c>
      <c r="J2" s="4" t="n">
        <f aca="false">SUM(I2,I3)</f>
        <v>1800</v>
      </c>
      <c r="K2" s="5" t="n">
        <f aca="false">SUM(J2,J3)</f>
        <v>2000</v>
      </c>
      <c r="L2" s="6" t="n">
        <f aca="false">SUM(K2,K3)</f>
        <v>2200</v>
      </c>
      <c r="M2" s="7" t="n">
        <f aca="false">SUM(L2,L3)</f>
        <v>2400</v>
      </c>
      <c r="N2" s="7" t="n">
        <f aca="false">SUM(M2,M3)</f>
        <v>2600</v>
      </c>
      <c r="O2" s="7" t="n">
        <f aca="false">SUM(N2,N3)</f>
        <v>2800</v>
      </c>
      <c r="P2" s="7" t="n">
        <f aca="false">SUM(O2,O3)</f>
        <v>3000</v>
      </c>
      <c r="Q2" s="7" t="n">
        <f aca="false">SUM(P2,P3)</f>
        <v>3200</v>
      </c>
      <c r="R2" s="7" t="n">
        <f aca="false">SUM(Q2,Q3)</f>
        <v>3400</v>
      </c>
      <c r="S2" s="7" t="n">
        <f aca="false">SUM(R2,R3)</f>
        <v>3600</v>
      </c>
      <c r="T2" s="7" t="n">
        <f aca="false">SUM(S2,S3)</f>
        <v>3800</v>
      </c>
      <c r="U2" s="7" t="n">
        <f aca="false">SUM(T2,T3)</f>
        <v>4000</v>
      </c>
      <c r="V2" s="7" t="n">
        <f aca="false">SUM(U2,U3)</f>
        <v>4200</v>
      </c>
      <c r="W2" s="7" t="n">
        <f aca="false">SUM(V2,V3)</f>
        <v>4400</v>
      </c>
      <c r="X2" s="7" t="n">
        <f aca="false">SUM(W2,W3)</f>
        <v>4600</v>
      </c>
      <c r="Y2" s="7" t="n">
        <f aca="false">SUM(X2,X3)</f>
        <v>4800</v>
      </c>
      <c r="Z2" s="7" t="n">
        <f aca="false">SUM(Y2,Y3)</f>
        <v>5000</v>
      </c>
      <c r="AA2" s="7" t="n">
        <f aca="false">SUM(Z2,Z3)</f>
        <v>5200</v>
      </c>
      <c r="AB2" s="7" t="n">
        <f aca="false">SUM(AA2,AA3)</f>
        <v>5400</v>
      </c>
      <c r="AC2" s="7" t="n">
        <f aca="false">SUM(AB2,AB3)</f>
        <v>5600</v>
      </c>
      <c r="AD2" s="7" t="n">
        <f aca="false">SUM(AC2,AC3)</f>
        <v>5800</v>
      </c>
      <c r="AE2" s="7" t="n">
        <f aca="false">SUM(AD2,AD3)</f>
        <v>6000</v>
      </c>
      <c r="AF2" s="7" t="n">
        <f aca="false">SUM(AE2,AE3)</f>
        <v>6200</v>
      </c>
      <c r="AG2" s="7" t="n">
        <f aca="false">SUM(AF2,AF3)</f>
        <v>6400</v>
      </c>
      <c r="AH2" s="7" t="n">
        <f aca="false">SUM(AG2,AG3)</f>
        <v>6600</v>
      </c>
      <c r="AI2" s="7" t="n">
        <f aca="false">SUM(AH2,AH3)</f>
        <v>6800</v>
      </c>
      <c r="AJ2" s="7" t="n">
        <f aca="false">SUM(AI2,AI3)</f>
        <v>7000</v>
      </c>
      <c r="AK2" s="7" t="n">
        <f aca="false">SUM(AJ2,AJ3)</f>
        <v>7200</v>
      </c>
      <c r="AL2" s="7" t="n">
        <f aca="false">SUM(AK2,AK3)</f>
        <v>7400</v>
      </c>
      <c r="AM2" s="7" t="n">
        <f aca="false">SUM(AL2,AL3)</f>
        <v>7600</v>
      </c>
      <c r="AN2" s="7" t="n">
        <f aca="false">SUM(AM2,AM3)</f>
        <v>7800</v>
      </c>
      <c r="AO2" s="7" t="n">
        <f aca="false">SUM(AN2,AN3)</f>
        <v>8000</v>
      </c>
      <c r="AP2" s="7" t="n">
        <f aca="false">SUM(AO2,AO3)</f>
        <v>8200</v>
      </c>
      <c r="AQ2" s="7" t="n">
        <f aca="false">SUM(AP2,AP3)</f>
        <v>8400</v>
      </c>
      <c r="AR2" s="7" t="n">
        <f aca="false">SUM(AQ2,AQ3)</f>
        <v>8600</v>
      </c>
      <c r="AS2" s="7" t="n">
        <f aca="false">SUM(AR2,AR3)</f>
        <v>8800</v>
      </c>
      <c r="AT2" s="7" t="n">
        <f aca="false">SUM(AS2,AS3)</f>
        <v>9000</v>
      </c>
      <c r="AU2" s="7" t="n">
        <f aca="false">SUM(AT2,AT3)</f>
        <v>9200</v>
      </c>
      <c r="AV2" s="7" t="n">
        <f aca="false">SUM(AU2,AU3)</f>
        <v>9400</v>
      </c>
      <c r="AW2" s="7" t="n">
        <f aca="false">SUM(AV2,AV3)</f>
        <v>9600</v>
      </c>
      <c r="AX2" s="7" t="n">
        <f aca="false">SUM(AW2,AW3)</f>
        <v>9800</v>
      </c>
      <c r="AY2" s="7" t="n">
        <f aca="false">SUM(AX2,AX3)</f>
        <v>10000</v>
      </c>
      <c r="AZ2" s="7" t="n">
        <f aca="false">SUM(AY2,AY3)</f>
        <v>10200</v>
      </c>
    </row>
    <row r="3" customFormat="false" ht="15.75" hidden="false" customHeight="false" outlineLevel="0" collapsed="false">
      <c r="A3" s="194" t="s">
        <v>50</v>
      </c>
      <c r="B3" s="9" t="n">
        <v>200</v>
      </c>
      <c r="C3" s="10" t="n">
        <v>200</v>
      </c>
      <c r="D3" s="10" t="n">
        <v>200</v>
      </c>
      <c r="E3" s="10" t="n">
        <v>200</v>
      </c>
      <c r="F3" s="10" t="n">
        <v>200</v>
      </c>
      <c r="G3" s="10" t="n">
        <v>200</v>
      </c>
      <c r="H3" s="10" t="n">
        <v>200</v>
      </c>
      <c r="I3" s="10" t="n">
        <v>200</v>
      </c>
      <c r="J3" s="10" t="n">
        <v>200</v>
      </c>
      <c r="K3" s="11" t="n">
        <v>200</v>
      </c>
      <c r="L3" s="12" t="n">
        <v>200</v>
      </c>
      <c r="M3" s="78" t="n">
        <v>200</v>
      </c>
      <c r="N3" s="78" t="n">
        <v>200</v>
      </c>
      <c r="O3" s="78" t="n">
        <v>200</v>
      </c>
      <c r="P3" s="78" t="n">
        <v>200</v>
      </c>
      <c r="Q3" s="78" t="n">
        <v>200</v>
      </c>
      <c r="R3" s="78" t="n">
        <v>200</v>
      </c>
      <c r="S3" s="78" t="n">
        <v>200</v>
      </c>
      <c r="T3" s="78" t="n">
        <v>200</v>
      </c>
      <c r="U3" s="78" t="n">
        <v>200</v>
      </c>
      <c r="V3" s="78" t="n">
        <v>200</v>
      </c>
      <c r="W3" s="78" t="n">
        <v>200</v>
      </c>
      <c r="X3" s="78" t="n">
        <v>200</v>
      </c>
      <c r="Y3" s="78" t="n">
        <v>200</v>
      </c>
      <c r="Z3" s="78" t="n">
        <v>200</v>
      </c>
      <c r="AA3" s="78" t="n">
        <v>200</v>
      </c>
      <c r="AB3" s="78" t="n">
        <v>200</v>
      </c>
      <c r="AC3" s="78" t="n">
        <v>200</v>
      </c>
      <c r="AD3" s="78" t="n">
        <v>200</v>
      </c>
      <c r="AE3" s="78" t="n">
        <v>200</v>
      </c>
      <c r="AF3" s="78" t="n">
        <v>200</v>
      </c>
      <c r="AG3" s="78" t="n">
        <v>200</v>
      </c>
      <c r="AH3" s="78" t="n">
        <v>200</v>
      </c>
      <c r="AI3" s="78" t="n">
        <v>200</v>
      </c>
      <c r="AJ3" s="78" t="n">
        <v>200</v>
      </c>
      <c r="AK3" s="78" t="n">
        <v>200</v>
      </c>
      <c r="AL3" s="78" t="n">
        <v>200</v>
      </c>
      <c r="AM3" s="78" t="n">
        <v>200</v>
      </c>
      <c r="AN3" s="78" t="n">
        <v>200</v>
      </c>
      <c r="AO3" s="78" t="n">
        <v>200</v>
      </c>
      <c r="AP3" s="78" t="n">
        <v>200</v>
      </c>
      <c r="AQ3" s="78" t="n">
        <v>200</v>
      </c>
      <c r="AR3" s="78" t="n">
        <v>200</v>
      </c>
      <c r="AS3" s="78" t="n">
        <v>200</v>
      </c>
      <c r="AT3" s="78" t="n">
        <v>200</v>
      </c>
      <c r="AU3" s="78" t="n">
        <v>200</v>
      </c>
      <c r="AV3" s="78" t="n">
        <v>200</v>
      </c>
      <c r="AW3" s="78" t="n">
        <v>200</v>
      </c>
      <c r="AX3" s="78" t="n">
        <v>200</v>
      </c>
      <c r="AY3" s="78" t="n">
        <v>200</v>
      </c>
      <c r="AZ3" s="78" t="n">
        <v>200</v>
      </c>
    </row>
    <row r="4" customFormat="false" ht="15.75" hidden="false" customHeight="false" outlineLevel="0" collapsed="false">
      <c r="A4" s="140" t="s">
        <v>2</v>
      </c>
      <c r="B4" s="141" t="n">
        <v>1</v>
      </c>
      <c r="C4" s="142" t="n">
        <v>2</v>
      </c>
      <c r="D4" s="142" t="n">
        <v>3</v>
      </c>
      <c r="E4" s="142" t="n">
        <v>4</v>
      </c>
      <c r="F4" s="142" t="n">
        <v>5</v>
      </c>
      <c r="G4" s="142" t="n">
        <v>6</v>
      </c>
      <c r="H4" s="142" t="n">
        <v>7</v>
      </c>
      <c r="I4" s="142" t="n">
        <v>8</v>
      </c>
      <c r="J4" s="142" t="n">
        <v>9</v>
      </c>
      <c r="K4" s="143" t="n">
        <v>10</v>
      </c>
      <c r="L4" s="12" t="n">
        <v>11</v>
      </c>
      <c r="M4" s="13" t="n">
        <v>12</v>
      </c>
      <c r="N4" s="13" t="n">
        <v>13</v>
      </c>
      <c r="O4" s="13" t="n">
        <v>14</v>
      </c>
      <c r="P4" s="13" t="n">
        <v>15</v>
      </c>
      <c r="Q4" s="13" t="n">
        <v>16</v>
      </c>
      <c r="R4" s="13" t="n">
        <v>17</v>
      </c>
      <c r="S4" s="13" t="n">
        <v>18</v>
      </c>
      <c r="T4" s="13" t="n">
        <v>19</v>
      </c>
      <c r="U4" s="13" t="n">
        <v>20</v>
      </c>
      <c r="V4" s="13" t="n">
        <v>21</v>
      </c>
      <c r="W4" s="13" t="n">
        <v>22</v>
      </c>
      <c r="X4" s="13" t="n">
        <v>23</v>
      </c>
      <c r="Y4" s="13" t="n">
        <v>24</v>
      </c>
      <c r="Z4" s="13" t="n">
        <v>25</v>
      </c>
      <c r="AA4" s="13" t="n">
        <v>26</v>
      </c>
      <c r="AB4" s="13" t="n">
        <v>27</v>
      </c>
      <c r="AC4" s="13" t="n">
        <v>28</v>
      </c>
      <c r="AD4" s="13" t="n">
        <v>29</v>
      </c>
      <c r="AE4" s="13" t="n">
        <v>30</v>
      </c>
      <c r="AF4" s="13" t="n">
        <v>31</v>
      </c>
      <c r="AG4" s="13" t="n">
        <v>32</v>
      </c>
      <c r="AH4" s="13" t="n">
        <v>33</v>
      </c>
      <c r="AI4" s="13" t="n">
        <v>34</v>
      </c>
      <c r="AJ4" s="13" t="n">
        <v>35</v>
      </c>
      <c r="AK4" s="13" t="n">
        <v>36</v>
      </c>
      <c r="AL4" s="13" t="n">
        <v>37</v>
      </c>
      <c r="AM4" s="13" t="n">
        <v>38</v>
      </c>
      <c r="AN4" s="13" t="n">
        <v>39</v>
      </c>
      <c r="AO4" s="13" t="n">
        <v>40</v>
      </c>
      <c r="AP4" s="13" t="n">
        <v>41</v>
      </c>
      <c r="AQ4" s="13" t="n">
        <v>42</v>
      </c>
      <c r="AR4" s="13" t="n">
        <v>43</v>
      </c>
      <c r="AS4" s="13" t="n">
        <v>44</v>
      </c>
      <c r="AT4" s="13" t="n">
        <v>45</v>
      </c>
      <c r="AU4" s="13" t="n">
        <v>46</v>
      </c>
      <c r="AV4" s="13" t="n">
        <v>47</v>
      </c>
      <c r="AW4" s="13" t="n">
        <v>48</v>
      </c>
      <c r="AX4" s="13" t="n">
        <v>49</v>
      </c>
      <c r="AY4" s="13" t="n">
        <v>50</v>
      </c>
      <c r="AZ4" s="13" t="n">
        <v>51</v>
      </c>
    </row>
    <row r="5" customFormat="false" ht="18" hidden="false" customHeight="true" outlineLevel="0" collapsed="false">
      <c r="A5" s="54" t="s">
        <v>3</v>
      </c>
      <c r="B5" s="29" t="n">
        <v>0</v>
      </c>
      <c r="C5" s="31" t="n">
        <v>1</v>
      </c>
      <c r="D5" s="31" t="n">
        <v>0</v>
      </c>
      <c r="E5" s="31" t="n">
        <v>0</v>
      </c>
      <c r="F5" s="31" t="n">
        <v>0</v>
      </c>
      <c r="G5" s="31" t="n">
        <v>0</v>
      </c>
      <c r="H5" s="31" t="n">
        <v>0</v>
      </c>
      <c r="I5" s="31" t="n">
        <v>0</v>
      </c>
      <c r="J5" s="31" t="n">
        <v>0</v>
      </c>
      <c r="K5" s="32" t="n">
        <v>0</v>
      </c>
      <c r="L5" s="33" t="n">
        <v>0</v>
      </c>
      <c r="M5" s="34" t="n">
        <v>0</v>
      </c>
      <c r="N5" s="34" t="n">
        <v>0</v>
      </c>
      <c r="O5" s="34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>
        <v>0</v>
      </c>
      <c r="U5" s="34" t="n">
        <v>0</v>
      </c>
      <c r="V5" s="34" t="n">
        <v>0</v>
      </c>
      <c r="W5" s="34" t="n">
        <v>0</v>
      </c>
      <c r="X5" s="34" t="n">
        <v>0</v>
      </c>
      <c r="Y5" s="34" t="n">
        <v>0</v>
      </c>
      <c r="Z5" s="34" t="n">
        <v>0</v>
      </c>
      <c r="AA5" s="34" t="n">
        <v>0</v>
      </c>
      <c r="AB5" s="34" t="n">
        <v>0</v>
      </c>
      <c r="AC5" s="34" t="n">
        <v>0</v>
      </c>
      <c r="AD5" s="34" t="n">
        <v>1</v>
      </c>
      <c r="AE5" s="34" t="n">
        <v>0</v>
      </c>
      <c r="AF5" s="34" t="n">
        <v>0</v>
      </c>
      <c r="AG5" s="34" t="n">
        <v>0</v>
      </c>
      <c r="AH5" s="34" t="n">
        <v>0</v>
      </c>
      <c r="AI5" s="34" t="n">
        <v>0</v>
      </c>
      <c r="AJ5" s="34"/>
      <c r="AK5" s="34"/>
      <c r="AL5" s="34"/>
      <c r="AM5" s="34"/>
      <c r="AN5" s="34"/>
      <c r="AO5" s="34" t="n">
        <v>0</v>
      </c>
      <c r="AP5" s="34" t="n">
        <v>0</v>
      </c>
      <c r="AQ5" s="34" t="n">
        <v>0</v>
      </c>
      <c r="AR5" s="34" t="n">
        <v>0</v>
      </c>
      <c r="AS5" s="34" t="n">
        <v>0</v>
      </c>
      <c r="AT5" s="34" t="n">
        <v>0</v>
      </c>
      <c r="AU5" s="34" t="n">
        <v>0</v>
      </c>
      <c r="AV5" s="34" t="n">
        <v>0</v>
      </c>
      <c r="AW5" s="34" t="n">
        <v>0</v>
      </c>
      <c r="AX5" s="34" t="n">
        <v>0</v>
      </c>
      <c r="AY5" s="34" t="n">
        <v>0</v>
      </c>
      <c r="AZ5" s="34" t="n">
        <v>0</v>
      </c>
    </row>
    <row r="6" customFormat="false" ht="18" hidden="false" customHeight="true" outlineLevel="0" collapsed="false">
      <c r="A6" s="28" t="s">
        <v>4</v>
      </c>
      <c r="B6" s="29" t="n">
        <f aca="false">SUM(B5)</f>
        <v>0</v>
      </c>
      <c r="C6" s="31" t="n">
        <f aca="false">SUM(B6,C5)</f>
        <v>1</v>
      </c>
      <c r="D6" s="31" t="n">
        <f aca="false">SUM(C6,D5)</f>
        <v>1</v>
      </c>
      <c r="E6" s="31" t="n">
        <f aca="false">SUM(D6,E5)</f>
        <v>1</v>
      </c>
      <c r="F6" s="31" t="n">
        <f aca="false">SUM(E6,F5)</f>
        <v>1</v>
      </c>
      <c r="G6" s="31" t="n">
        <f aca="false">SUM(F6,G5)</f>
        <v>1</v>
      </c>
      <c r="H6" s="31" t="n">
        <f aca="false">SUM(G6,H5)</f>
        <v>1</v>
      </c>
      <c r="I6" s="31" t="n">
        <f aca="false">SUM(H6,I5)</f>
        <v>1</v>
      </c>
      <c r="J6" s="31" t="n">
        <f aca="false">SUM(I6,J5)</f>
        <v>1</v>
      </c>
      <c r="K6" s="32" t="n">
        <f aca="false">SUM(J6,K5)</f>
        <v>1</v>
      </c>
      <c r="L6" s="149" t="n">
        <f aca="false">SUM(K6,L5)</f>
        <v>1</v>
      </c>
      <c r="M6" s="149" t="n">
        <f aca="false">SUM(L6,M5)</f>
        <v>1</v>
      </c>
      <c r="N6" s="149" t="n">
        <f aca="false">SUM(M6,N5)</f>
        <v>1</v>
      </c>
      <c r="O6" s="149" t="n">
        <f aca="false">SUM(N6,O5)</f>
        <v>1</v>
      </c>
      <c r="P6" s="149" t="n">
        <f aca="false">SUM(O6,P5)</f>
        <v>1</v>
      </c>
      <c r="Q6" s="149" t="n">
        <f aca="false">SUM(P6,Q5)</f>
        <v>1</v>
      </c>
      <c r="R6" s="149" t="n">
        <f aca="false">SUM(Q6,R5)</f>
        <v>1</v>
      </c>
      <c r="S6" s="149" t="n">
        <f aca="false">SUM(R6,S5)</f>
        <v>1</v>
      </c>
      <c r="T6" s="149" t="n">
        <f aca="false">SUM(S6,T5)</f>
        <v>1</v>
      </c>
      <c r="U6" s="149" t="n">
        <f aca="false">SUM(T6,U5)</f>
        <v>1</v>
      </c>
      <c r="V6" s="149" t="n">
        <f aca="false">SUM(U6,V5)</f>
        <v>1</v>
      </c>
      <c r="W6" s="149" t="n">
        <f aca="false">SUM(V6,W5)</f>
        <v>1</v>
      </c>
      <c r="X6" s="149" t="n">
        <f aca="false">SUM(W6,X5)</f>
        <v>1</v>
      </c>
      <c r="Y6" s="149" t="n">
        <f aca="false">SUM(X6,Y5)</f>
        <v>1</v>
      </c>
      <c r="Z6" s="149" t="n">
        <f aca="false">SUM(Y6,Z5)</f>
        <v>1</v>
      </c>
      <c r="AA6" s="149" t="n">
        <f aca="false">SUM(Z6,AA5)</f>
        <v>1</v>
      </c>
      <c r="AB6" s="149" t="n">
        <f aca="false">SUM(AA6,AB5)</f>
        <v>1</v>
      </c>
      <c r="AC6" s="149" t="n">
        <f aca="false">SUM(AB6,AC5)</f>
        <v>1</v>
      </c>
      <c r="AD6" s="149" t="n">
        <f aca="false">SUM(AC6,AD5)</f>
        <v>2</v>
      </c>
      <c r="AE6" s="149" t="n">
        <f aca="false">SUM(AD6,AE5)</f>
        <v>2</v>
      </c>
      <c r="AF6" s="149" t="n">
        <f aca="false">SUM(AE6,AF5)</f>
        <v>2</v>
      </c>
      <c r="AG6" s="149" t="n">
        <f aca="false">SUM(AF6,AG5)</f>
        <v>2</v>
      </c>
      <c r="AH6" s="149" t="n">
        <f aca="false">SUM(AG6,AH5)</f>
        <v>2</v>
      </c>
      <c r="AI6" s="149" t="n">
        <f aca="false">SUM(AH6,AI5)</f>
        <v>2</v>
      </c>
      <c r="AJ6" s="149" t="n">
        <f aca="false">SUM(AI6,AJ5)</f>
        <v>2</v>
      </c>
      <c r="AK6" s="149" t="n">
        <f aca="false">SUM(AJ6,AK5)</f>
        <v>2</v>
      </c>
      <c r="AL6" s="149" t="n">
        <f aca="false">SUM(AK6,AL5)</f>
        <v>2</v>
      </c>
      <c r="AM6" s="149" t="n">
        <f aca="false">SUM(AL6,AM5)</f>
        <v>2</v>
      </c>
      <c r="AN6" s="149" t="n">
        <f aca="false">SUM(AM6,AN5)</f>
        <v>2</v>
      </c>
      <c r="AO6" s="149" t="n">
        <f aca="false">SUM(AN6,AO5)</f>
        <v>2</v>
      </c>
      <c r="AP6" s="149" t="n">
        <f aca="false">SUM(AO6,AP5)</f>
        <v>2</v>
      </c>
      <c r="AQ6" s="149" t="n">
        <f aca="false">SUM(AP6,AQ5)</f>
        <v>2</v>
      </c>
      <c r="AR6" s="149" t="n">
        <f aca="false">SUM(AQ6,AR5)</f>
        <v>2</v>
      </c>
      <c r="AS6" s="149" t="n">
        <f aca="false">SUM(AR6,AS5)</f>
        <v>2</v>
      </c>
      <c r="AT6" s="149" t="n">
        <f aca="false">SUM(AS6,AT5)</f>
        <v>2</v>
      </c>
      <c r="AU6" s="149" t="n">
        <f aca="false">SUM(AT6,AU5)</f>
        <v>2</v>
      </c>
      <c r="AV6" s="149" t="n">
        <f aca="false">SUM(AU6,AV5)</f>
        <v>2</v>
      </c>
      <c r="AW6" s="149" t="n">
        <f aca="false">SUM(AV6,AW5)</f>
        <v>2</v>
      </c>
      <c r="AX6" s="149" t="n">
        <f aca="false">SUM(AW6,AX5)</f>
        <v>2</v>
      </c>
      <c r="AY6" s="149" t="n">
        <f aca="false">SUM(AX6,AY5)</f>
        <v>2</v>
      </c>
      <c r="AZ6" s="149" t="n">
        <f aca="false">SUM(AY6,AZ5)</f>
        <v>2</v>
      </c>
    </row>
    <row r="7" customFormat="false" ht="17.25" hidden="false" customHeight="true" outlineLevel="0" collapsed="false">
      <c r="A7" s="35" t="s">
        <v>5</v>
      </c>
      <c r="B7" s="36" t="n">
        <v>7</v>
      </c>
      <c r="C7" s="38" t="n">
        <v>7</v>
      </c>
      <c r="D7" s="38" t="n">
        <v>7</v>
      </c>
      <c r="E7" s="38" t="n">
        <f aca="false">SUM(D7)</f>
        <v>7</v>
      </c>
      <c r="F7" s="38" t="n">
        <f aca="false">SUM(E7)</f>
        <v>7</v>
      </c>
      <c r="G7" s="38" t="n">
        <f aca="false">SUM(F7)</f>
        <v>7</v>
      </c>
      <c r="H7" s="38" t="n">
        <f aca="false">SUM(G7)</f>
        <v>7</v>
      </c>
      <c r="I7" s="38" t="n">
        <f aca="false">SUM(H7)</f>
        <v>7</v>
      </c>
      <c r="J7" s="38" t="n">
        <f aca="false">SUM(I7)</f>
        <v>7</v>
      </c>
      <c r="K7" s="39" t="n">
        <f aca="false">SUM(J7)</f>
        <v>7</v>
      </c>
      <c r="L7" s="160" t="n">
        <v>7</v>
      </c>
      <c r="M7" s="161" t="n">
        <v>7</v>
      </c>
      <c r="N7" s="161" t="n">
        <v>7</v>
      </c>
      <c r="O7" s="161" t="n">
        <f aca="false">SUM(N7)</f>
        <v>7</v>
      </c>
      <c r="P7" s="161" t="n">
        <f aca="false">SUM(O7)</f>
        <v>7</v>
      </c>
      <c r="Q7" s="161" t="n">
        <f aca="false">SUM(P7)</f>
        <v>7</v>
      </c>
      <c r="R7" s="161" t="n">
        <f aca="false">SUM(Q7)</f>
        <v>7</v>
      </c>
      <c r="S7" s="161" t="n">
        <f aca="false">SUM(R7)</f>
        <v>7</v>
      </c>
      <c r="T7" s="161" t="n">
        <f aca="false">SUM(S7)</f>
        <v>7</v>
      </c>
      <c r="U7" s="161" t="n">
        <f aca="false">SUM(T7)</f>
        <v>7</v>
      </c>
      <c r="V7" s="161" t="n">
        <v>7</v>
      </c>
      <c r="W7" s="161" t="n">
        <v>7</v>
      </c>
      <c r="X7" s="161" t="n">
        <v>7</v>
      </c>
      <c r="Y7" s="161" t="n">
        <f aca="false">SUM(X7)</f>
        <v>7</v>
      </c>
      <c r="Z7" s="161" t="n">
        <f aca="false">SUM(Y7)</f>
        <v>7</v>
      </c>
      <c r="AA7" s="161" t="n">
        <f aca="false">SUM(Z7)</f>
        <v>7</v>
      </c>
      <c r="AB7" s="161" t="n">
        <f aca="false">SUM(AA7)</f>
        <v>7</v>
      </c>
      <c r="AC7" s="161" t="n">
        <f aca="false">SUM(AB7)</f>
        <v>7</v>
      </c>
      <c r="AD7" s="161" t="n">
        <f aca="false">SUM(AC7)</f>
        <v>7</v>
      </c>
      <c r="AE7" s="161" t="n">
        <f aca="false">SUM(AD7)</f>
        <v>7</v>
      </c>
      <c r="AF7" s="161" t="n">
        <v>7</v>
      </c>
      <c r="AG7" s="161" t="n">
        <v>7</v>
      </c>
      <c r="AH7" s="161" t="n">
        <v>7</v>
      </c>
      <c r="AI7" s="161" t="n">
        <f aca="false">SUM(AH7)</f>
        <v>7</v>
      </c>
      <c r="AJ7" s="161" t="n">
        <f aca="false">SUM(AI7)</f>
        <v>7</v>
      </c>
      <c r="AK7" s="161" t="n">
        <f aca="false">SUM(AJ7)</f>
        <v>7</v>
      </c>
      <c r="AL7" s="161" t="n">
        <f aca="false">SUM(AK7)</f>
        <v>7</v>
      </c>
      <c r="AM7" s="161" t="n">
        <f aca="false">SUM(AL7)</f>
        <v>7</v>
      </c>
      <c r="AN7" s="161" t="n">
        <f aca="false">SUM(AM7)</f>
        <v>7</v>
      </c>
      <c r="AO7" s="161" t="n">
        <f aca="false">SUM(AN7)</f>
        <v>7</v>
      </c>
      <c r="AP7" s="161" t="n">
        <v>7</v>
      </c>
      <c r="AQ7" s="161" t="n">
        <v>7</v>
      </c>
      <c r="AR7" s="161" t="n">
        <v>7</v>
      </c>
      <c r="AS7" s="161" t="n">
        <f aca="false">SUM(AR7)</f>
        <v>7</v>
      </c>
      <c r="AT7" s="161" t="n">
        <f aca="false">SUM(AS7)</f>
        <v>7</v>
      </c>
      <c r="AU7" s="161" t="n">
        <f aca="false">SUM(AT7)</f>
        <v>7</v>
      </c>
      <c r="AV7" s="161" t="n">
        <f aca="false">SUM(AU7)</f>
        <v>7</v>
      </c>
      <c r="AW7" s="161" t="n">
        <f aca="false">SUM(AV7)</f>
        <v>7</v>
      </c>
      <c r="AX7" s="161" t="n">
        <f aca="false">SUM(AW7)</f>
        <v>7</v>
      </c>
      <c r="AY7" s="161" t="n">
        <f aca="false">SUM(AX7)</f>
        <v>7</v>
      </c>
      <c r="AZ7" s="161" t="n">
        <f aca="false">SUM(AY7)</f>
        <v>7</v>
      </c>
    </row>
    <row r="8" customFormat="false" ht="18" hidden="false" customHeight="true" outlineLevel="0" collapsed="false">
      <c r="A8" s="40" t="s">
        <v>6</v>
      </c>
      <c r="B8" s="41" t="n">
        <f aca="false">B5/B3</f>
        <v>0</v>
      </c>
      <c r="C8" s="42" t="n">
        <f aca="false">C5/C3</f>
        <v>0.005</v>
      </c>
      <c r="D8" s="42" t="n">
        <f aca="false">D5/D3</f>
        <v>0</v>
      </c>
      <c r="E8" s="42" t="n">
        <f aca="false">E5/E3</f>
        <v>0</v>
      </c>
      <c r="F8" s="42" t="n">
        <f aca="false">F5/F3</f>
        <v>0</v>
      </c>
      <c r="G8" s="42" t="n">
        <f aca="false">G5/G3</f>
        <v>0</v>
      </c>
      <c r="H8" s="42" t="n">
        <f aca="false">H5/H3</f>
        <v>0</v>
      </c>
      <c r="I8" s="42" t="n">
        <f aca="false">I5/I3</f>
        <v>0</v>
      </c>
      <c r="J8" s="42" t="n">
        <f aca="false">J5/J3</f>
        <v>0</v>
      </c>
      <c r="K8" s="43" t="n">
        <f aca="false">K5/K3</f>
        <v>0</v>
      </c>
      <c r="L8" s="152" t="n">
        <f aca="false">L5/L3</f>
        <v>0</v>
      </c>
      <c r="M8" s="163" t="n">
        <f aca="false">M5/M3</f>
        <v>0</v>
      </c>
      <c r="N8" s="163" t="n">
        <f aca="false">N5/N3</f>
        <v>0</v>
      </c>
      <c r="O8" s="163" t="n">
        <f aca="false">O5/O3</f>
        <v>0</v>
      </c>
      <c r="P8" s="163" t="n">
        <f aca="false">P5/P3</f>
        <v>0</v>
      </c>
      <c r="Q8" s="163" t="n">
        <f aca="false">Q5/Q3</f>
        <v>0</v>
      </c>
      <c r="R8" s="163" t="n">
        <f aca="false">R5/R3</f>
        <v>0</v>
      </c>
      <c r="S8" s="163" t="n">
        <f aca="false">S5/S3</f>
        <v>0</v>
      </c>
      <c r="T8" s="163" t="n">
        <f aca="false">T5/T3</f>
        <v>0</v>
      </c>
      <c r="U8" s="163" t="n">
        <f aca="false">U5/U3</f>
        <v>0</v>
      </c>
      <c r="V8" s="163" t="n">
        <f aca="false">V5/V3</f>
        <v>0</v>
      </c>
      <c r="W8" s="163" t="n">
        <f aca="false">W5/W3</f>
        <v>0</v>
      </c>
      <c r="X8" s="163" t="n">
        <f aca="false">X5/X3</f>
        <v>0</v>
      </c>
      <c r="Y8" s="163" t="n">
        <f aca="false">Y5/Y3</f>
        <v>0</v>
      </c>
      <c r="Z8" s="163" t="n">
        <f aca="false">Z5/Z3</f>
        <v>0</v>
      </c>
      <c r="AA8" s="163" t="n">
        <f aca="false">AA5/AA3</f>
        <v>0</v>
      </c>
      <c r="AB8" s="163" t="n">
        <f aca="false">AB5/AB3</f>
        <v>0</v>
      </c>
      <c r="AC8" s="163" t="n">
        <f aca="false">AC5/AC3</f>
        <v>0</v>
      </c>
      <c r="AD8" s="163" t="n">
        <f aca="false">AD5/AD3</f>
        <v>0.005</v>
      </c>
      <c r="AE8" s="163" t="n">
        <f aca="false">AE5/AE3</f>
        <v>0</v>
      </c>
      <c r="AF8" s="163" t="n">
        <f aca="false">AF5/AF3</f>
        <v>0</v>
      </c>
      <c r="AG8" s="163" t="n">
        <f aca="false">AG5/AG3</f>
        <v>0</v>
      </c>
      <c r="AH8" s="163" t="n">
        <f aca="false">AH5/AH3</f>
        <v>0</v>
      </c>
      <c r="AI8" s="163" t="n">
        <f aca="false">AI5/AI3</f>
        <v>0</v>
      </c>
      <c r="AJ8" s="163" t="n">
        <f aca="false">AJ5/AJ3</f>
        <v>0</v>
      </c>
      <c r="AK8" s="163" t="n">
        <f aca="false">AK5/AK3</f>
        <v>0</v>
      </c>
      <c r="AL8" s="163" t="n">
        <f aca="false">AL5/AL3</f>
        <v>0</v>
      </c>
      <c r="AM8" s="163" t="n">
        <f aca="false">AM5/AM3</f>
        <v>0</v>
      </c>
      <c r="AN8" s="163" t="n">
        <f aca="false">AN5/AN3</f>
        <v>0</v>
      </c>
      <c r="AO8" s="163" t="n">
        <f aca="false">AO5/AO3</f>
        <v>0</v>
      </c>
      <c r="AP8" s="163" t="n">
        <f aca="false">AP5/AP3</f>
        <v>0</v>
      </c>
      <c r="AQ8" s="163" t="n">
        <f aca="false">AQ5/AQ3</f>
        <v>0</v>
      </c>
      <c r="AR8" s="163" t="n">
        <f aca="false">AR5/AR3</f>
        <v>0</v>
      </c>
      <c r="AS8" s="163" t="n">
        <f aca="false">AS5/AS3</f>
        <v>0</v>
      </c>
      <c r="AT8" s="163" t="n">
        <f aca="false">AT5/AT3</f>
        <v>0</v>
      </c>
      <c r="AU8" s="163" t="n">
        <f aca="false">AU5/AU3</f>
        <v>0</v>
      </c>
      <c r="AV8" s="163" t="n">
        <f aca="false">AV5/AV3</f>
        <v>0</v>
      </c>
      <c r="AW8" s="163" t="n">
        <f aca="false">AW5/AW3</f>
        <v>0</v>
      </c>
      <c r="AX8" s="163" t="n">
        <f aca="false">AX5/AX3</f>
        <v>0</v>
      </c>
      <c r="AY8" s="163" t="n">
        <f aca="false">AY5/AY3</f>
        <v>0</v>
      </c>
      <c r="AZ8" s="163" t="n">
        <f aca="false">AZ5/AZ3</f>
        <v>0</v>
      </c>
    </row>
    <row r="9" customFormat="false" ht="20.25" hidden="false" customHeight="true" outlineLevel="0" collapsed="false">
      <c r="A9" s="153" t="s">
        <v>29</v>
      </c>
      <c r="B9" s="49" t="n">
        <v>3.77</v>
      </c>
      <c r="C9" s="50" t="n">
        <v>2.73</v>
      </c>
      <c r="D9" s="50" t="n">
        <v>3.77</v>
      </c>
      <c r="E9" s="50" t="n">
        <v>9.5</v>
      </c>
      <c r="F9" s="50" t="n">
        <v>2.3</v>
      </c>
      <c r="G9" s="50" t="n">
        <v>9.5</v>
      </c>
      <c r="H9" s="50" t="n">
        <v>2.3</v>
      </c>
      <c r="I9" s="50" t="n">
        <v>2.3</v>
      </c>
      <c r="J9" s="50" t="n">
        <v>9.5</v>
      </c>
      <c r="K9" s="51" t="n">
        <v>9.5</v>
      </c>
      <c r="L9" s="108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customFormat="false" ht="17.25" hidden="false" customHeight="true" outlineLevel="0" collapsed="false">
      <c r="A10" s="153" t="s">
        <v>30</v>
      </c>
      <c r="B10" s="49" t="n">
        <v>0.38</v>
      </c>
      <c r="C10" s="50" t="n">
        <v>0.45</v>
      </c>
      <c r="D10" s="50" t="n">
        <v>0.38</v>
      </c>
      <c r="E10" s="50" t="n">
        <v>0.26</v>
      </c>
      <c r="F10" s="50" t="n">
        <v>2.3</v>
      </c>
      <c r="G10" s="50" t="n">
        <v>0.26</v>
      </c>
      <c r="H10" s="50" t="n">
        <v>2.3</v>
      </c>
      <c r="I10" s="50" t="n">
        <v>2.3</v>
      </c>
      <c r="J10" s="50" t="n">
        <v>0.26</v>
      </c>
      <c r="K10" s="51" t="n">
        <v>0.26</v>
      </c>
      <c r="L10" s="108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customFormat="false" ht="25.5" hidden="false" customHeight="true" outlineLevel="0" collapsed="false">
      <c r="A11" s="191" t="s">
        <v>53</v>
      </c>
      <c r="B11" s="49" t="n">
        <f aca="false">(B6/B2)</f>
        <v>0</v>
      </c>
      <c r="C11" s="55" t="n">
        <f aca="false">(C6/C2)</f>
        <v>0.0025</v>
      </c>
      <c r="D11" s="55" t="n">
        <f aca="false">(D6/D2)</f>
        <v>0.00166666666666667</v>
      </c>
      <c r="E11" s="55" t="n">
        <f aca="false">(E6/E2)</f>
        <v>0.00125</v>
      </c>
      <c r="F11" s="55" t="n">
        <f aca="false">(F6/F2)</f>
        <v>0.001</v>
      </c>
      <c r="G11" s="55" t="n">
        <f aca="false">(G6/G2)</f>
        <v>0.000833333333333333</v>
      </c>
      <c r="H11" s="55" t="n">
        <f aca="false">(H6/H2)</f>
        <v>0.000714285714285714</v>
      </c>
      <c r="I11" s="55" t="n">
        <f aca="false">(I6/I2)</f>
        <v>0.000625</v>
      </c>
      <c r="J11" s="55" t="n">
        <f aca="false">(J6/J2)</f>
        <v>0.000555555555555556</v>
      </c>
      <c r="K11" s="58" t="n">
        <f aca="false">(K6/K2)</f>
        <v>0.0005</v>
      </c>
      <c r="L11" s="155" t="n">
        <f aca="false">(L6/L2)</f>
        <v>0.000454545454545455</v>
      </c>
      <c r="M11" s="102" t="n">
        <f aca="false">(M6/M2)</f>
        <v>0.000416666666666667</v>
      </c>
      <c r="N11" s="102" t="n">
        <f aca="false">(N6/N2)</f>
        <v>0.000384615384615385</v>
      </c>
      <c r="O11" s="102" t="n">
        <f aca="false">(O6/O2)</f>
        <v>0.000357142857142857</v>
      </c>
      <c r="P11" s="102" t="n">
        <f aca="false">(P6/P2)</f>
        <v>0.000333333333333333</v>
      </c>
      <c r="Q11" s="102" t="n">
        <f aca="false">(Q6/Q2)</f>
        <v>0.0003125</v>
      </c>
      <c r="R11" s="102" t="n">
        <f aca="false">(R6/R2)</f>
        <v>0.000294117647058824</v>
      </c>
      <c r="S11" s="102" t="n">
        <f aca="false">(S6/S2)</f>
        <v>0.000277777777777778</v>
      </c>
      <c r="T11" s="102" t="n">
        <f aca="false">(T6/T2)</f>
        <v>0.000263157894736842</v>
      </c>
      <c r="U11" s="102" t="n">
        <f aca="false">(U6/U2)</f>
        <v>0.00025</v>
      </c>
      <c r="V11" s="102" t="n">
        <f aca="false">(V6/V2)</f>
        <v>0.000238095238095238</v>
      </c>
      <c r="W11" s="102" t="n">
        <f aca="false">(W6/W2)</f>
        <v>0.000227272727272727</v>
      </c>
      <c r="X11" s="102" t="n">
        <f aca="false">(X6/X2)</f>
        <v>0.000217391304347826</v>
      </c>
      <c r="Y11" s="102" t="n">
        <f aca="false">(Y6/Y2)</f>
        <v>0.000208333333333333</v>
      </c>
      <c r="Z11" s="102" t="n">
        <f aca="false">(Z6/Z2)</f>
        <v>0.0002</v>
      </c>
      <c r="AA11" s="102" t="n">
        <f aca="false">(AA6/AA2)</f>
        <v>0.000192307692307692</v>
      </c>
      <c r="AB11" s="102" t="n">
        <f aca="false">(AB6/AB2)</f>
        <v>0.000185185185185185</v>
      </c>
      <c r="AC11" s="102" t="n">
        <f aca="false">(AC6/AC2)</f>
        <v>0.000178571428571429</v>
      </c>
      <c r="AD11" s="102" t="n">
        <f aca="false">(AD6/AD2)</f>
        <v>0.000344827586206897</v>
      </c>
      <c r="AE11" s="102" t="n">
        <f aca="false">(AE6/AE2)</f>
        <v>0.000333333333333333</v>
      </c>
      <c r="AF11" s="102" t="n">
        <f aca="false">(AF6/AF2)</f>
        <v>0.00032258064516129</v>
      </c>
      <c r="AG11" s="102" t="n">
        <f aca="false">(AG6/AG2)</f>
        <v>0.0003125</v>
      </c>
      <c r="AH11" s="102" t="n">
        <f aca="false">(AH6/AH2)</f>
        <v>0.000303030303030303</v>
      </c>
      <c r="AI11" s="102" t="n">
        <f aca="false">(AI6/AI2)</f>
        <v>0.000294117647058824</v>
      </c>
      <c r="AJ11" s="102" t="n">
        <f aca="false">(AJ6/AJ2)</f>
        <v>0.000285714285714286</v>
      </c>
      <c r="AK11" s="102" t="n">
        <f aca="false">(AK6/AK2)</f>
        <v>0.000277777777777778</v>
      </c>
      <c r="AL11" s="102" t="n">
        <f aca="false">(AL6/AL2)</f>
        <v>0.00027027027027027</v>
      </c>
      <c r="AM11" s="102" t="n">
        <f aca="false">(AM6/AM2)</f>
        <v>0.000263157894736842</v>
      </c>
      <c r="AN11" s="102" t="n">
        <f aca="false">(AN6/AN2)</f>
        <v>0.000256410256410256</v>
      </c>
      <c r="AO11" s="102" t="n">
        <f aca="false">(AO6/AO2)</f>
        <v>0.00025</v>
      </c>
      <c r="AP11" s="102" t="n">
        <f aca="false">(AP6/AP2)</f>
        <v>0.00024390243902439</v>
      </c>
      <c r="AQ11" s="102" t="n">
        <f aca="false">(AQ6/AQ2)</f>
        <v>0.000238095238095238</v>
      </c>
      <c r="AR11" s="102" t="n">
        <f aca="false">(AR6/AR2)</f>
        <v>0.000232558139534884</v>
      </c>
      <c r="AS11" s="102" t="n">
        <f aca="false">(AS6/AS2)</f>
        <v>0.000227272727272727</v>
      </c>
      <c r="AT11" s="102" t="n">
        <f aca="false">(AT6/AT2)</f>
        <v>0.000222222222222222</v>
      </c>
      <c r="AU11" s="102" t="n">
        <f aca="false">(AU6/AU2)</f>
        <v>0.000217391304347826</v>
      </c>
      <c r="AV11" s="102" t="n">
        <f aca="false">(AV6/AV2)</f>
        <v>0.000212765957446809</v>
      </c>
      <c r="AW11" s="102" t="n">
        <f aca="false">(AW6/AW2)</f>
        <v>0.000208333333333333</v>
      </c>
      <c r="AX11" s="102" t="n">
        <f aca="false">(AX6/AX2)</f>
        <v>0.000204081632653061</v>
      </c>
      <c r="AY11" s="102" t="n">
        <f aca="false">(AY6/AY2)</f>
        <v>0.0002</v>
      </c>
      <c r="AZ11" s="102" t="n">
        <f aca="false">(AZ6/AZ2)</f>
        <v>0.000196078431372549</v>
      </c>
    </row>
    <row r="12" customFormat="false" ht="20.25" hidden="false" customHeight="true" outlineLevel="0" collapsed="false">
      <c r="A12" s="60" t="s">
        <v>11</v>
      </c>
      <c r="B12" s="49" t="n">
        <f aca="false">(B11/B9)</f>
        <v>0</v>
      </c>
      <c r="C12" s="50" t="n">
        <f aca="false">(C11/C9)</f>
        <v>0.000915750915750916</v>
      </c>
      <c r="D12" s="50" t="n">
        <f aca="false">(D11/D9)</f>
        <v>0.000442086648983201</v>
      </c>
      <c r="E12" s="50" t="n">
        <f aca="false">(E11/E9)</f>
        <v>0.000131578947368421</v>
      </c>
      <c r="F12" s="50" t="n">
        <f aca="false">(F11/F9)</f>
        <v>0.000434782608695652</v>
      </c>
      <c r="G12" s="50" t="n">
        <f aca="false">(G11/G9)</f>
        <v>8.7719298245614E-005</v>
      </c>
      <c r="H12" s="50" t="n">
        <f aca="false">(H11/H9)</f>
        <v>0.00031055900621118</v>
      </c>
      <c r="I12" s="50" t="n">
        <f aca="false">(I11/I9)</f>
        <v>0.000271739130434783</v>
      </c>
      <c r="J12" s="50" t="n">
        <f aca="false">(J11/J9)</f>
        <v>5.84795321637427E-005</v>
      </c>
      <c r="K12" s="51" t="n">
        <f aca="false">(K11/K9)</f>
        <v>5.26315789473684E-005</v>
      </c>
      <c r="L12" s="108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customFormat="false" ht="20.25" hidden="false" customHeight="true" outlineLevel="0" collapsed="false">
      <c r="A13" s="61" t="s">
        <v>12</v>
      </c>
      <c r="B13" s="62" t="n">
        <f aca="false">(B12/B10)</f>
        <v>0</v>
      </c>
      <c r="C13" s="64" t="n">
        <f aca="false">(C12/C10)</f>
        <v>0.00203500203500204</v>
      </c>
      <c r="D13" s="64" t="n">
        <f aca="false">(D12/D10)</f>
        <v>0.00116338591837684</v>
      </c>
      <c r="E13" s="64" t="n">
        <f aca="false">(E12/E10)</f>
        <v>0.000506072874493927</v>
      </c>
      <c r="F13" s="64" t="n">
        <f aca="false">(F12/F10)</f>
        <v>0.000189035916824197</v>
      </c>
      <c r="G13" s="64" t="n">
        <f aca="false">(G12/G10)</f>
        <v>0.000337381916329285</v>
      </c>
      <c r="H13" s="64" t="n">
        <f aca="false">(H12/H10)</f>
        <v>0.000135025654874426</v>
      </c>
      <c r="I13" s="64" t="n">
        <f aca="false">(I12/I10)</f>
        <v>0.000118147448015123</v>
      </c>
      <c r="J13" s="64" t="n">
        <f aca="false">(J12/J10)</f>
        <v>0.000224921277552857</v>
      </c>
      <c r="K13" s="65" t="n">
        <f aca="false">(K12/K10)</f>
        <v>0.000202429149797571</v>
      </c>
      <c r="L13" s="108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customFormat="false" ht="21.75" hidden="false" customHeight="true" outlineLevel="0" collapsed="false">
      <c r="A14" s="196" t="s">
        <v>31</v>
      </c>
      <c r="B14" s="49" t="n">
        <v>0.005</v>
      </c>
      <c r="C14" s="50" t="n">
        <v>0.005</v>
      </c>
      <c r="D14" s="50" t="n">
        <v>0.005</v>
      </c>
      <c r="E14" s="50" t="n">
        <v>0.005</v>
      </c>
      <c r="F14" s="50" t="n">
        <v>0.005</v>
      </c>
      <c r="G14" s="50" t="n">
        <v>0.005</v>
      </c>
      <c r="H14" s="50" t="n">
        <v>0.005</v>
      </c>
      <c r="I14" s="50" t="n">
        <v>0.005</v>
      </c>
      <c r="J14" s="50" t="n">
        <v>0.005</v>
      </c>
      <c r="K14" s="51" t="n">
        <v>0.005</v>
      </c>
      <c r="L14" s="101" t="n">
        <v>0.005</v>
      </c>
      <c r="M14" s="59" t="n">
        <v>0.005</v>
      </c>
      <c r="N14" s="59" t="n">
        <v>0.005</v>
      </c>
      <c r="O14" s="59" t="n">
        <v>0.005</v>
      </c>
      <c r="P14" s="59" t="n">
        <v>0.005</v>
      </c>
      <c r="Q14" s="59" t="n">
        <v>0.005</v>
      </c>
      <c r="R14" s="59" t="n">
        <v>0.005</v>
      </c>
      <c r="S14" s="59" t="n">
        <v>0.005</v>
      </c>
      <c r="T14" s="59" t="n">
        <v>0.005</v>
      </c>
      <c r="U14" s="59" t="n">
        <v>0.005</v>
      </c>
      <c r="V14" s="59" t="n">
        <v>0.005</v>
      </c>
      <c r="W14" s="59" t="n">
        <v>0.005</v>
      </c>
      <c r="X14" s="59" t="n">
        <v>0.005</v>
      </c>
      <c r="Y14" s="59" t="n">
        <v>0.005</v>
      </c>
      <c r="Z14" s="59" t="n">
        <v>0.005</v>
      </c>
      <c r="AA14" s="59" t="n">
        <v>0.005</v>
      </c>
      <c r="AB14" s="59" t="n">
        <v>0.005</v>
      </c>
      <c r="AC14" s="59" t="n">
        <v>0.005</v>
      </c>
      <c r="AD14" s="59" t="n">
        <v>0.005</v>
      </c>
      <c r="AE14" s="59" t="n">
        <v>0.005</v>
      </c>
      <c r="AF14" s="59" t="n">
        <v>0.005</v>
      </c>
      <c r="AG14" s="59" t="n">
        <v>0.005</v>
      </c>
      <c r="AH14" s="59" t="n">
        <v>0.005</v>
      </c>
      <c r="AI14" s="59" t="n">
        <v>0.005</v>
      </c>
      <c r="AJ14" s="59" t="n">
        <v>0.005</v>
      </c>
      <c r="AK14" s="59" t="n">
        <v>0.005</v>
      </c>
      <c r="AL14" s="59" t="n">
        <v>0.005</v>
      </c>
      <c r="AM14" s="59" t="n">
        <v>0.005</v>
      </c>
      <c r="AN14" s="59" t="n">
        <v>0.005</v>
      </c>
      <c r="AO14" s="59" t="n">
        <v>0.005</v>
      </c>
      <c r="AP14" s="59" t="n">
        <v>0.005</v>
      </c>
      <c r="AQ14" s="59" t="n">
        <v>0.005</v>
      </c>
      <c r="AR14" s="59" t="n">
        <v>0.005</v>
      </c>
      <c r="AS14" s="59" t="n">
        <v>0.005</v>
      </c>
      <c r="AT14" s="59" t="n">
        <v>0.005</v>
      </c>
      <c r="AU14" s="59" t="n">
        <v>0.005</v>
      </c>
      <c r="AV14" s="59" t="n">
        <v>0.005</v>
      </c>
      <c r="AW14" s="59" t="n">
        <v>0.005</v>
      </c>
      <c r="AX14" s="59" t="n">
        <v>0.005</v>
      </c>
      <c r="AY14" s="59" t="n">
        <v>0.005</v>
      </c>
      <c r="AZ14" s="107" t="n">
        <v>0.005</v>
      </c>
    </row>
    <row r="15" customFormat="false" ht="18.75" hidden="false" customHeight="false" outlineLevel="0" collapsed="false">
      <c r="A15" s="245" t="s">
        <v>66</v>
      </c>
      <c r="B15" s="34" t="n">
        <f aca="false">B7-B6</f>
        <v>7</v>
      </c>
      <c r="C15" s="34" t="n">
        <f aca="false">C7-C6</f>
        <v>6</v>
      </c>
      <c r="D15" s="34" t="n">
        <f aca="false">D7-D6</f>
        <v>6</v>
      </c>
      <c r="E15" s="34" t="n">
        <f aca="false">E7-E6</f>
        <v>6</v>
      </c>
      <c r="F15" s="34" t="n">
        <f aca="false">F7-F6</f>
        <v>6</v>
      </c>
      <c r="G15" s="34" t="n">
        <f aca="false">G7-G6</f>
        <v>6</v>
      </c>
      <c r="H15" s="34" t="n">
        <f aca="false">H7-H6</f>
        <v>6</v>
      </c>
      <c r="I15" s="34" t="n">
        <f aca="false">I7-I6</f>
        <v>6</v>
      </c>
      <c r="J15" s="34" t="n">
        <f aca="false">J7-J6</f>
        <v>6</v>
      </c>
      <c r="K15" s="34" t="n">
        <f aca="false">K7-K6</f>
        <v>6</v>
      </c>
      <c r="L15" s="34" t="n">
        <f aca="false">L7-L6</f>
        <v>6</v>
      </c>
      <c r="M15" s="34" t="n">
        <f aca="false">M7-M6</f>
        <v>6</v>
      </c>
      <c r="N15" s="34" t="n">
        <f aca="false">N7-N6</f>
        <v>6</v>
      </c>
      <c r="O15" s="34" t="n">
        <f aca="false">O7-O6</f>
        <v>6</v>
      </c>
      <c r="P15" s="34" t="n">
        <f aca="false">P7-P6</f>
        <v>6</v>
      </c>
      <c r="Q15" s="34" t="n">
        <f aca="false">Q7-Q6</f>
        <v>6</v>
      </c>
      <c r="R15" s="34" t="n">
        <f aca="false">R7-R6</f>
        <v>6</v>
      </c>
      <c r="S15" s="34" t="n">
        <f aca="false">S7-S6</f>
        <v>6</v>
      </c>
      <c r="T15" s="34" t="n">
        <f aca="false">T7-T6</f>
        <v>6</v>
      </c>
      <c r="U15" s="34" t="n">
        <f aca="false">U7-U6</f>
        <v>6</v>
      </c>
      <c r="V15" s="34" t="n">
        <f aca="false">V7-V6</f>
        <v>6</v>
      </c>
      <c r="W15" s="34" t="n">
        <f aca="false">W7-W6</f>
        <v>6</v>
      </c>
      <c r="X15" s="34" t="n">
        <f aca="false">X7-X6</f>
        <v>6</v>
      </c>
      <c r="Y15" s="34" t="n">
        <f aca="false">Y7-Y6</f>
        <v>6</v>
      </c>
      <c r="Z15" s="34" t="n">
        <f aca="false">Z7-Z6</f>
        <v>6</v>
      </c>
      <c r="AA15" s="34" t="n">
        <f aca="false">AA7-AA6</f>
        <v>6</v>
      </c>
      <c r="AB15" s="34" t="n">
        <f aca="false">AB7-AB6</f>
        <v>6</v>
      </c>
      <c r="AC15" s="34" t="n">
        <f aca="false">AC7-AC6</f>
        <v>6</v>
      </c>
      <c r="AD15" s="34" t="n">
        <f aca="false">AD7-AD6</f>
        <v>5</v>
      </c>
      <c r="AE15" s="34" t="n">
        <f aca="false">AE7-AE6</f>
        <v>5</v>
      </c>
      <c r="AF15" s="34" t="n">
        <f aca="false">AF7-AF6</f>
        <v>5</v>
      </c>
      <c r="AG15" s="34" t="n">
        <f aca="false">AG7-AG6</f>
        <v>5</v>
      </c>
      <c r="AH15" s="34" t="n">
        <f aca="false">AH7-AH6</f>
        <v>5</v>
      </c>
      <c r="AI15" s="34" t="n">
        <f aca="false">AI7-AI6</f>
        <v>5</v>
      </c>
      <c r="AJ15" s="34" t="n">
        <f aca="false">AJ7-AJ6</f>
        <v>5</v>
      </c>
      <c r="AK15" s="34" t="n">
        <f aca="false">AK7-AK6</f>
        <v>5</v>
      </c>
      <c r="AL15" s="34" t="n">
        <f aca="false">AL7-AL6</f>
        <v>5</v>
      </c>
      <c r="AM15" s="34" t="n">
        <f aca="false">AM7-AM6</f>
        <v>5</v>
      </c>
      <c r="AN15" s="34" t="n">
        <f aca="false">AN7-AN6</f>
        <v>5</v>
      </c>
      <c r="AO15" s="34" t="n">
        <f aca="false">AO7-AO6</f>
        <v>5</v>
      </c>
      <c r="AP15" s="34" t="n">
        <f aca="false">AP7-AP6</f>
        <v>5</v>
      </c>
      <c r="AQ15" s="34" t="n">
        <f aca="false">AQ7-AQ6</f>
        <v>5</v>
      </c>
      <c r="AR15" s="34" t="n">
        <f aca="false">AR7-AR6</f>
        <v>5</v>
      </c>
      <c r="AS15" s="34" t="n">
        <f aca="false">AS7-AS6</f>
        <v>5</v>
      </c>
      <c r="AT15" s="34" t="n">
        <f aca="false">AT7-AT6</f>
        <v>5</v>
      </c>
      <c r="AU15" s="34" t="n">
        <f aca="false">AU7-AU6</f>
        <v>5</v>
      </c>
      <c r="AV15" s="34" t="n">
        <f aca="false">AV7-AV6</f>
        <v>5</v>
      </c>
      <c r="AW15" s="34" t="n">
        <f aca="false">AW7-AW6</f>
        <v>5</v>
      </c>
      <c r="AX15" s="34" t="n">
        <f aca="false">AX7-AX6</f>
        <v>5</v>
      </c>
      <c r="AY15" s="34" t="n">
        <f aca="false">AY7-AY6</f>
        <v>5</v>
      </c>
      <c r="AZ15" s="34" t="n">
        <f aca="false">AZ7-AZ6</f>
        <v>5</v>
      </c>
    </row>
    <row r="16" customFormat="false" ht="18.75" hidden="false" customHeight="false" outlineLevel="0" collapsed="false">
      <c r="A16" s="246" t="s">
        <v>20</v>
      </c>
      <c r="B16" s="34" t="n">
        <f aca="false">B15/B7</f>
        <v>1</v>
      </c>
      <c r="C16" s="34" t="n">
        <f aca="false">C15/C7</f>
        <v>0.857142857142857</v>
      </c>
      <c r="D16" s="34" t="n">
        <f aca="false">D15/D7</f>
        <v>0.857142857142857</v>
      </c>
      <c r="E16" s="34" t="n">
        <f aca="false">E15/E7</f>
        <v>0.857142857142857</v>
      </c>
      <c r="F16" s="34" t="n">
        <f aca="false">F15/F7</f>
        <v>0.857142857142857</v>
      </c>
      <c r="G16" s="34" t="n">
        <f aca="false">G15/G7</f>
        <v>0.857142857142857</v>
      </c>
      <c r="H16" s="34" t="n">
        <f aca="false">H15/H7</f>
        <v>0.857142857142857</v>
      </c>
      <c r="I16" s="34" t="n">
        <f aca="false">I15/I7</f>
        <v>0.857142857142857</v>
      </c>
      <c r="J16" s="34" t="n">
        <f aca="false">J15/J7</f>
        <v>0.857142857142857</v>
      </c>
      <c r="K16" s="34" t="n">
        <f aca="false">K15/K7</f>
        <v>0.857142857142857</v>
      </c>
      <c r="L16" s="34" t="n">
        <f aca="false">L15/L7</f>
        <v>0.857142857142857</v>
      </c>
      <c r="M16" s="34" t="n">
        <f aca="false">M15/M7</f>
        <v>0.857142857142857</v>
      </c>
      <c r="N16" s="34" t="n">
        <f aca="false">N15/N7</f>
        <v>0.857142857142857</v>
      </c>
      <c r="O16" s="34" t="n">
        <f aca="false">O15/O7</f>
        <v>0.857142857142857</v>
      </c>
      <c r="P16" s="34" t="n">
        <f aca="false">P15/P7</f>
        <v>0.857142857142857</v>
      </c>
      <c r="Q16" s="34" t="n">
        <f aca="false">Q15/Q7</f>
        <v>0.857142857142857</v>
      </c>
      <c r="R16" s="34" t="n">
        <f aca="false">R15/R7</f>
        <v>0.857142857142857</v>
      </c>
      <c r="S16" s="34" t="n">
        <f aca="false">S15/S7</f>
        <v>0.857142857142857</v>
      </c>
      <c r="T16" s="34" t="n">
        <f aca="false">T15/T7</f>
        <v>0.857142857142857</v>
      </c>
      <c r="U16" s="34" t="n">
        <f aca="false">U15/U7</f>
        <v>0.857142857142857</v>
      </c>
      <c r="V16" s="34" t="n">
        <f aca="false">V15/V7</f>
        <v>0.857142857142857</v>
      </c>
      <c r="W16" s="34" t="n">
        <f aca="false">W15/W7</f>
        <v>0.857142857142857</v>
      </c>
      <c r="X16" s="34" t="n">
        <f aca="false">X15/X7</f>
        <v>0.857142857142857</v>
      </c>
      <c r="Y16" s="34" t="n">
        <f aca="false">Y15/Y7</f>
        <v>0.857142857142857</v>
      </c>
      <c r="Z16" s="34" t="n">
        <f aca="false">Z15/Z7</f>
        <v>0.857142857142857</v>
      </c>
      <c r="AA16" s="34" t="n">
        <f aca="false">AA15/AA7</f>
        <v>0.857142857142857</v>
      </c>
      <c r="AB16" s="34" t="n">
        <f aca="false">AB15/AB7</f>
        <v>0.857142857142857</v>
      </c>
      <c r="AC16" s="34" t="n">
        <f aca="false">AC15/AC7</f>
        <v>0.857142857142857</v>
      </c>
      <c r="AD16" s="34" t="n">
        <f aca="false">AD15/AD7</f>
        <v>0.714285714285714</v>
      </c>
      <c r="AE16" s="34" t="n">
        <f aca="false">AE15/AE7</f>
        <v>0.714285714285714</v>
      </c>
      <c r="AF16" s="34" t="n">
        <f aca="false">AF15/AF7</f>
        <v>0.714285714285714</v>
      </c>
      <c r="AG16" s="34" t="n">
        <f aca="false">AG15/AG7</f>
        <v>0.714285714285714</v>
      </c>
      <c r="AH16" s="34" t="n">
        <f aca="false">AH15/AH7</f>
        <v>0.714285714285714</v>
      </c>
      <c r="AI16" s="34" t="n">
        <f aca="false">AI15/AI7</f>
        <v>0.714285714285714</v>
      </c>
      <c r="AJ16" s="34" t="n">
        <f aca="false">AJ15/AJ7</f>
        <v>0.714285714285714</v>
      </c>
      <c r="AK16" s="34" t="n">
        <f aca="false">AK15/AK7</f>
        <v>0.714285714285714</v>
      </c>
      <c r="AL16" s="34" t="n">
        <f aca="false">AL15/AL7</f>
        <v>0.714285714285714</v>
      </c>
      <c r="AM16" s="34" t="n">
        <f aca="false">AM15/AM7</f>
        <v>0.714285714285714</v>
      </c>
      <c r="AN16" s="34" t="n">
        <f aca="false">AN15/AN7</f>
        <v>0.714285714285714</v>
      </c>
      <c r="AO16" s="34" t="n">
        <f aca="false">AO15/AO7</f>
        <v>0.714285714285714</v>
      </c>
      <c r="AP16" s="34" t="n">
        <f aca="false">AP15/AP7</f>
        <v>0.714285714285714</v>
      </c>
      <c r="AQ16" s="34" t="n">
        <f aca="false">AQ15/AQ7</f>
        <v>0.714285714285714</v>
      </c>
      <c r="AR16" s="34" t="n">
        <f aca="false">AR15/AR7</f>
        <v>0.714285714285714</v>
      </c>
      <c r="AS16" s="34" t="n">
        <f aca="false">AS15/AS7</f>
        <v>0.714285714285714</v>
      </c>
      <c r="AT16" s="34" t="n">
        <f aca="false">AT15/AT7</f>
        <v>0.714285714285714</v>
      </c>
      <c r="AU16" s="34" t="n">
        <f aca="false">AU15/AU7</f>
        <v>0.714285714285714</v>
      </c>
      <c r="AV16" s="34" t="n">
        <f aca="false">AV15/AV7</f>
        <v>0.714285714285714</v>
      </c>
      <c r="AW16" s="34" t="n">
        <f aca="false">AW15/AW7</f>
        <v>0.714285714285714</v>
      </c>
      <c r="AX16" s="34" t="n">
        <f aca="false">AX15/AX7</f>
        <v>0.714285714285714</v>
      </c>
      <c r="AY16" s="34" t="n">
        <f aca="false">AY15/AY7</f>
        <v>0.714285714285714</v>
      </c>
      <c r="AZ16" s="34" t="n">
        <f aca="false">AZ15/AZ7</f>
        <v>0.714285714285714</v>
      </c>
    </row>
    <row r="44" customFormat="false" ht="15" hidden="false" customHeight="false" outlineLevel="0" collapsed="false">
      <c r="D44" s="72"/>
    </row>
    <row r="62" customFormat="false" ht="14.25" hidden="false" customHeight="false" outlineLevel="0" collapsed="false"/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Y59"/>
  <sheetViews>
    <sheetView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V60" activeCellId="0" sqref="V6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86"/>
  </cols>
  <sheetData>
    <row r="1" customFormat="false" ht="16.5" hidden="false" customHeight="false" outlineLevel="0" collapsed="false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.75" hidden="false" customHeight="false" outlineLevel="0" collapsed="false">
      <c r="A2" s="2"/>
      <c r="B2" s="3" t="n">
        <f aca="false">SUM(B3)</f>
        <v>200</v>
      </c>
      <c r="C2" s="4" t="n">
        <f aca="false">SUM(B2,B3)</f>
        <v>400</v>
      </c>
      <c r="D2" s="4" t="n">
        <f aca="false">SUM(C2,C3)</f>
        <v>600</v>
      </c>
      <c r="E2" s="4" t="n">
        <f aca="false">SUM(D2,D3)</f>
        <v>800</v>
      </c>
      <c r="F2" s="4" t="n">
        <f aca="false">SUM(E2,E3)</f>
        <v>1000</v>
      </c>
      <c r="G2" s="4" t="n">
        <f aca="false">SUM(F2,F3)</f>
        <v>1200</v>
      </c>
      <c r="H2" s="4" t="n">
        <f aca="false">SUM(G2,G3)</f>
        <v>1400</v>
      </c>
      <c r="I2" s="4" t="n">
        <f aca="false">SUM(H2,H3)</f>
        <v>1600</v>
      </c>
      <c r="J2" s="4" t="n">
        <f aca="false">SUM(I2,I3)</f>
        <v>1800</v>
      </c>
      <c r="K2" s="5" t="n">
        <f aca="false">SUM(J2,J3)</f>
        <v>2000</v>
      </c>
      <c r="L2" s="6" t="n">
        <f aca="false">SUM(K2,K3)</f>
        <v>2200</v>
      </c>
      <c r="M2" s="7" t="n">
        <f aca="false">SUM(L2,L3)</f>
        <v>2400</v>
      </c>
      <c r="N2" s="7" t="n">
        <f aca="false">SUM(M2,M3)</f>
        <v>2600</v>
      </c>
      <c r="O2" s="7" t="n">
        <f aca="false">SUM(N2,N3)</f>
        <v>2800</v>
      </c>
      <c r="P2" s="7" t="n">
        <f aca="false">SUM(O2,O3)</f>
        <v>3000</v>
      </c>
      <c r="Q2" s="7" t="n">
        <f aca="false">SUM(P2,P3)</f>
        <v>3200</v>
      </c>
      <c r="R2" s="7" t="n">
        <f aca="false">SUM(Q2,Q3)</f>
        <v>3400</v>
      </c>
      <c r="S2" s="7" t="n">
        <f aca="false">SUM(R2,R3)</f>
        <v>3600</v>
      </c>
      <c r="T2" s="7" t="n">
        <f aca="false">SUM(S2,S3)</f>
        <v>3800</v>
      </c>
      <c r="U2" s="7" t="n">
        <f aca="false">SUM(T2,T3)</f>
        <v>4000</v>
      </c>
      <c r="V2" s="7" t="n">
        <f aca="false">SUM(U2,U3)</f>
        <v>4200</v>
      </c>
      <c r="W2" s="7" t="n">
        <f aca="false">SUM(V2,V3)</f>
        <v>4400</v>
      </c>
      <c r="X2" s="7" t="n">
        <f aca="false">SUM(W2,W3)</f>
        <v>4600</v>
      </c>
      <c r="Y2" s="7" t="n">
        <f aca="false">SUM(X2,X3)</f>
        <v>4800</v>
      </c>
      <c r="Z2" s="7" t="n">
        <f aca="false">SUM(Y2,Y3)</f>
        <v>5000</v>
      </c>
      <c r="AA2" s="7" t="n">
        <f aca="false">SUM(Z2,Z3)</f>
        <v>5200</v>
      </c>
      <c r="AB2" s="7" t="n">
        <f aca="false">SUM(AA2,AA3)</f>
        <v>5400</v>
      </c>
      <c r="AC2" s="7" t="n">
        <f aca="false">SUM(AB2,AB3)</f>
        <v>5600</v>
      </c>
      <c r="AD2" s="7" t="n">
        <f aca="false">SUM(AC2,AC3)</f>
        <v>5800</v>
      </c>
      <c r="AE2" s="7" t="n">
        <f aca="false">SUM(AD2,AD3)</f>
        <v>6000</v>
      </c>
      <c r="AF2" s="7" t="n">
        <f aca="false">SUM(AE2,AE3)</f>
        <v>6200</v>
      </c>
      <c r="AG2" s="7" t="n">
        <f aca="false">SUM(AF2,AF3)</f>
        <v>6400</v>
      </c>
      <c r="AH2" s="7" t="n">
        <f aca="false">SUM(AG2,AG3)</f>
        <v>6600</v>
      </c>
      <c r="AI2" s="7" t="n">
        <f aca="false">SUM(AH2,AH3)</f>
        <v>6800</v>
      </c>
      <c r="AJ2" s="7" t="n">
        <f aca="false">SUM(AI2,AI3)</f>
        <v>7000</v>
      </c>
      <c r="AK2" s="7" t="n">
        <f aca="false">SUM(AJ2,AJ3)</f>
        <v>7200</v>
      </c>
      <c r="AL2" s="7" t="n">
        <f aca="false">SUM(AK2,AK3)</f>
        <v>7400</v>
      </c>
      <c r="AM2" s="7" t="n">
        <f aca="false">SUM(AL2,AL3)</f>
        <v>7600</v>
      </c>
      <c r="AN2" s="7" t="n">
        <f aca="false">SUM(AM2,AM3)</f>
        <v>7800</v>
      </c>
      <c r="AO2" s="7" t="n">
        <f aca="false">SUM(AN2,AN3)</f>
        <v>8000</v>
      </c>
      <c r="AP2" s="7" t="n">
        <f aca="false">SUM(AO2,AO3)</f>
        <v>8200</v>
      </c>
      <c r="AQ2" s="7" t="n">
        <f aca="false">SUM(AP2,AP3)</f>
        <v>8400</v>
      </c>
      <c r="AR2" s="7" t="n">
        <f aca="false">SUM(AQ2,AQ3)</f>
        <v>8600</v>
      </c>
      <c r="AS2" s="7" t="n">
        <f aca="false">SUM(AR2,AR3)</f>
        <v>8800</v>
      </c>
      <c r="AT2" s="7" t="n">
        <f aca="false">SUM(AS2,AS3)</f>
        <v>9000</v>
      </c>
      <c r="AU2" s="7" t="n">
        <f aca="false">SUM(AT2,AT3)</f>
        <v>9200</v>
      </c>
      <c r="AV2" s="7" t="n">
        <f aca="false">SUM(AU2,AU3)</f>
        <v>9400</v>
      </c>
      <c r="AW2" s="7" t="n">
        <f aca="false">SUM(AV2,AV3)</f>
        <v>9600</v>
      </c>
      <c r="AX2" s="7" t="n">
        <f aca="false">SUM(AW2,AW3)</f>
        <v>9800</v>
      </c>
      <c r="AY2" s="7" t="n">
        <f aca="false">SUM(AX2,AX3)</f>
        <v>10000</v>
      </c>
      <c r="AZ2" s="7" t="n">
        <f aca="false">SUM(AY2,AY3)</f>
        <v>10200</v>
      </c>
    </row>
    <row r="3" customFormat="false" ht="15.75" hidden="false" customHeight="false" outlineLevel="0" collapsed="false">
      <c r="A3" s="194" t="s">
        <v>50</v>
      </c>
      <c r="B3" s="9" t="n">
        <v>200</v>
      </c>
      <c r="C3" s="10" t="n">
        <v>200</v>
      </c>
      <c r="D3" s="10" t="n">
        <v>200</v>
      </c>
      <c r="E3" s="10" t="n">
        <v>200</v>
      </c>
      <c r="F3" s="10" t="n">
        <v>200</v>
      </c>
      <c r="G3" s="10" t="n">
        <v>200</v>
      </c>
      <c r="H3" s="10" t="n">
        <v>200</v>
      </c>
      <c r="I3" s="10" t="n">
        <v>200</v>
      </c>
      <c r="J3" s="10" t="n">
        <v>200</v>
      </c>
      <c r="K3" s="11" t="n">
        <v>200</v>
      </c>
      <c r="L3" s="12" t="n">
        <v>200</v>
      </c>
      <c r="M3" s="78" t="n">
        <v>200</v>
      </c>
      <c r="N3" s="78" t="n">
        <v>200</v>
      </c>
      <c r="O3" s="78" t="n">
        <v>200</v>
      </c>
      <c r="P3" s="78" t="n">
        <v>200</v>
      </c>
      <c r="Q3" s="78" t="n">
        <v>200</v>
      </c>
      <c r="R3" s="78" t="n">
        <v>200</v>
      </c>
      <c r="S3" s="78" t="n">
        <v>200</v>
      </c>
      <c r="T3" s="78" t="n">
        <v>200</v>
      </c>
      <c r="U3" s="78" t="n">
        <v>200</v>
      </c>
      <c r="V3" s="78" t="n">
        <v>200</v>
      </c>
      <c r="W3" s="78" t="n">
        <v>200</v>
      </c>
      <c r="X3" s="78" t="n">
        <v>200</v>
      </c>
      <c r="Y3" s="78" t="n">
        <v>200</v>
      </c>
      <c r="Z3" s="78" t="n">
        <v>200</v>
      </c>
      <c r="AA3" s="78" t="n">
        <v>200</v>
      </c>
      <c r="AB3" s="78" t="n">
        <v>200</v>
      </c>
      <c r="AC3" s="78" t="n">
        <v>200</v>
      </c>
      <c r="AD3" s="78" t="n">
        <v>200</v>
      </c>
      <c r="AE3" s="78" t="n">
        <v>200</v>
      </c>
      <c r="AF3" s="78" t="n">
        <v>200</v>
      </c>
      <c r="AG3" s="78" t="n">
        <v>200</v>
      </c>
      <c r="AH3" s="78" t="n">
        <v>200</v>
      </c>
      <c r="AI3" s="78" t="n">
        <v>200</v>
      </c>
      <c r="AJ3" s="78" t="n">
        <v>200</v>
      </c>
      <c r="AK3" s="78" t="n">
        <v>200</v>
      </c>
      <c r="AL3" s="78" t="n">
        <v>200</v>
      </c>
      <c r="AM3" s="78" t="n">
        <v>200</v>
      </c>
      <c r="AN3" s="78" t="n">
        <v>200</v>
      </c>
      <c r="AO3" s="78" t="n">
        <v>200</v>
      </c>
      <c r="AP3" s="78" t="n">
        <v>200</v>
      </c>
      <c r="AQ3" s="78" t="n">
        <v>200</v>
      </c>
      <c r="AR3" s="78" t="n">
        <v>200</v>
      </c>
      <c r="AS3" s="78" t="n">
        <v>200</v>
      </c>
      <c r="AT3" s="78" t="n">
        <v>200</v>
      </c>
      <c r="AU3" s="78" t="n">
        <v>200</v>
      </c>
      <c r="AV3" s="78" t="n">
        <v>200</v>
      </c>
      <c r="AW3" s="78" t="n">
        <v>200</v>
      </c>
      <c r="AX3" s="78" t="n">
        <v>200</v>
      </c>
      <c r="AY3" s="78" t="n">
        <v>200</v>
      </c>
      <c r="AZ3" s="78" t="n">
        <v>200</v>
      </c>
    </row>
    <row r="4" customFormat="false" ht="15.75" hidden="false" customHeight="false" outlineLevel="0" collapsed="false">
      <c r="A4" s="140" t="s">
        <v>2</v>
      </c>
      <c r="B4" s="141" t="n">
        <v>1</v>
      </c>
      <c r="C4" s="142" t="n">
        <v>2</v>
      </c>
      <c r="D4" s="142" t="n">
        <v>3</v>
      </c>
      <c r="E4" s="142" t="n">
        <v>4</v>
      </c>
      <c r="F4" s="142" t="n">
        <v>5</v>
      </c>
      <c r="G4" s="142" t="n">
        <v>6</v>
      </c>
      <c r="H4" s="142" t="n">
        <v>7</v>
      </c>
      <c r="I4" s="142" t="n">
        <v>8</v>
      </c>
      <c r="J4" s="142" t="n">
        <v>9</v>
      </c>
      <c r="K4" s="143" t="n">
        <v>10</v>
      </c>
      <c r="L4" s="1" t="n">
        <v>11</v>
      </c>
      <c r="M4" s="173" t="n">
        <v>12</v>
      </c>
      <c r="N4" s="173" t="n">
        <v>13</v>
      </c>
      <c r="O4" s="173" t="n">
        <v>14</v>
      </c>
      <c r="P4" s="173" t="n">
        <v>15</v>
      </c>
      <c r="Q4" s="173" t="n">
        <v>16</v>
      </c>
      <c r="R4" s="173" t="n">
        <v>17</v>
      </c>
      <c r="S4" s="173" t="n">
        <v>18</v>
      </c>
      <c r="T4" s="173" t="n">
        <v>19</v>
      </c>
      <c r="U4" s="173" t="n">
        <v>20</v>
      </c>
      <c r="V4" s="173" t="n">
        <v>21</v>
      </c>
      <c r="W4" s="173" t="n">
        <v>22</v>
      </c>
      <c r="X4" s="173" t="n">
        <v>23</v>
      </c>
      <c r="Y4" s="173" t="n">
        <v>24</v>
      </c>
      <c r="Z4" s="173" t="n">
        <v>25</v>
      </c>
      <c r="AA4" s="173" t="n">
        <v>26</v>
      </c>
      <c r="AB4" s="173" t="n">
        <v>27</v>
      </c>
      <c r="AC4" s="173" t="n">
        <v>28</v>
      </c>
      <c r="AD4" s="173" t="n">
        <v>29</v>
      </c>
      <c r="AE4" s="173" t="n">
        <v>30</v>
      </c>
      <c r="AF4" s="173" t="n">
        <v>31</v>
      </c>
      <c r="AG4" s="173" t="n">
        <v>32</v>
      </c>
      <c r="AH4" s="173" t="n">
        <v>33</v>
      </c>
      <c r="AI4" s="173" t="n">
        <v>34</v>
      </c>
      <c r="AJ4" s="173" t="n">
        <v>35</v>
      </c>
      <c r="AK4" s="173" t="n">
        <v>36</v>
      </c>
      <c r="AL4" s="173" t="n">
        <v>37</v>
      </c>
      <c r="AM4" s="173" t="n">
        <v>38</v>
      </c>
      <c r="AN4" s="173" t="n">
        <v>39</v>
      </c>
      <c r="AO4" s="173" t="n">
        <v>40</v>
      </c>
      <c r="AP4" s="173" t="n">
        <v>41</v>
      </c>
      <c r="AQ4" s="173" t="n">
        <v>42</v>
      </c>
      <c r="AR4" s="173" t="n">
        <v>43</v>
      </c>
      <c r="AS4" s="173" t="n">
        <v>44</v>
      </c>
      <c r="AT4" s="173" t="n">
        <v>45</v>
      </c>
      <c r="AU4" s="173" t="n">
        <v>46</v>
      </c>
      <c r="AV4" s="173" t="n">
        <v>47</v>
      </c>
      <c r="AW4" s="173" t="n">
        <v>48</v>
      </c>
      <c r="AX4" s="173" t="n">
        <v>49</v>
      </c>
      <c r="AY4" s="173" t="n">
        <v>50</v>
      </c>
      <c r="AZ4" s="145" t="n">
        <v>51</v>
      </c>
    </row>
    <row r="5" customFormat="false" ht="20.25" hidden="false" customHeight="true" outlineLevel="0" collapsed="false">
      <c r="A5" s="54" t="s">
        <v>3</v>
      </c>
      <c r="B5" s="31" t="n">
        <v>0</v>
      </c>
      <c r="C5" s="31" t="n">
        <v>0</v>
      </c>
      <c r="D5" s="31" t="n">
        <v>0</v>
      </c>
      <c r="E5" s="31" t="n">
        <v>0</v>
      </c>
      <c r="F5" s="31" t="n">
        <v>1</v>
      </c>
      <c r="G5" s="31" t="n">
        <v>0</v>
      </c>
      <c r="H5" s="31" t="n">
        <v>0</v>
      </c>
      <c r="I5" s="31" t="n">
        <v>0</v>
      </c>
      <c r="J5" s="31" t="n">
        <v>0</v>
      </c>
      <c r="K5" s="32" t="n">
        <v>1</v>
      </c>
      <c r="L5" s="33" t="n">
        <v>0</v>
      </c>
      <c r="M5" s="33" t="n">
        <v>0</v>
      </c>
      <c r="N5" s="33" t="n">
        <v>0</v>
      </c>
      <c r="O5" s="33" t="n">
        <v>0</v>
      </c>
      <c r="P5" s="33" t="n">
        <v>0</v>
      </c>
      <c r="Q5" s="33" t="n">
        <v>0</v>
      </c>
      <c r="R5" s="33" t="n">
        <v>0</v>
      </c>
      <c r="S5" s="33" t="n">
        <v>0</v>
      </c>
      <c r="T5" s="33" t="n">
        <v>0</v>
      </c>
      <c r="U5" s="33" t="n">
        <v>0</v>
      </c>
      <c r="V5" s="33" t="n">
        <v>0</v>
      </c>
      <c r="W5" s="33" t="n">
        <v>0</v>
      </c>
      <c r="X5" s="33" t="n">
        <v>0</v>
      </c>
      <c r="Y5" s="34" t="n">
        <v>1</v>
      </c>
      <c r="Z5" s="33" t="n">
        <v>0</v>
      </c>
      <c r="AA5" s="33" t="n">
        <v>0</v>
      </c>
      <c r="AB5" s="33" t="n">
        <v>0</v>
      </c>
      <c r="AC5" s="33" t="n">
        <v>0</v>
      </c>
      <c r="AD5" s="33" t="n">
        <v>0</v>
      </c>
      <c r="AE5" s="33" t="n">
        <v>0</v>
      </c>
      <c r="AF5" s="33" t="n">
        <v>0</v>
      </c>
      <c r="AG5" s="33" t="n">
        <v>0</v>
      </c>
      <c r="AH5" s="33" t="n">
        <v>0</v>
      </c>
      <c r="AI5" s="33" t="n">
        <v>0</v>
      </c>
      <c r="AJ5" s="34" t="n">
        <v>1</v>
      </c>
      <c r="AK5" s="33" t="n">
        <v>0</v>
      </c>
      <c r="AL5" s="33" t="n">
        <v>0</v>
      </c>
      <c r="AM5" s="33" t="n">
        <v>0</v>
      </c>
      <c r="AN5" s="33" t="n">
        <v>0</v>
      </c>
      <c r="AO5" s="33" t="n">
        <v>0</v>
      </c>
      <c r="AP5" s="33" t="n">
        <v>0</v>
      </c>
      <c r="AQ5" s="33" t="n">
        <v>0</v>
      </c>
      <c r="AR5" s="33" t="n">
        <v>0</v>
      </c>
      <c r="AS5" s="34" t="n">
        <v>1</v>
      </c>
      <c r="AT5" s="33" t="n">
        <v>0</v>
      </c>
      <c r="AU5" s="33" t="n">
        <v>0</v>
      </c>
      <c r="AV5" s="33" t="n">
        <v>0</v>
      </c>
      <c r="AW5" s="34" t="n">
        <v>2</v>
      </c>
      <c r="AX5" s="33" t="n">
        <v>0</v>
      </c>
      <c r="AY5" s="33" t="n">
        <v>0</v>
      </c>
      <c r="AZ5" s="33" t="n">
        <v>0</v>
      </c>
    </row>
    <row r="6" customFormat="false" ht="15.75" hidden="false" customHeight="false" outlineLevel="0" collapsed="false">
      <c r="A6" s="28" t="s">
        <v>4</v>
      </c>
      <c r="B6" s="29" t="n">
        <f aca="false">SUM(B5)</f>
        <v>0</v>
      </c>
      <c r="C6" s="31" t="n">
        <f aca="false">SUM(B6,C5)</f>
        <v>0</v>
      </c>
      <c r="D6" s="31" t="n">
        <f aca="false">SUM(C6,D5)</f>
        <v>0</v>
      </c>
      <c r="E6" s="31" t="n">
        <f aca="false">SUM(D6,E5)</f>
        <v>0</v>
      </c>
      <c r="F6" s="31" t="n">
        <f aca="false">SUM(E6,F5)</f>
        <v>1</v>
      </c>
      <c r="G6" s="31" t="n">
        <f aca="false">SUM(F6,G5)</f>
        <v>1</v>
      </c>
      <c r="H6" s="31" t="n">
        <f aca="false">SUM(G6,H5)</f>
        <v>1</v>
      </c>
      <c r="I6" s="31" t="n">
        <f aca="false">SUM(H6,I5)</f>
        <v>1</v>
      </c>
      <c r="J6" s="31" t="n">
        <f aca="false">SUM(I6,J5)</f>
        <v>1</v>
      </c>
      <c r="K6" s="32" t="n">
        <f aca="false">SUM(J6,K5)</f>
        <v>2</v>
      </c>
      <c r="L6" s="148" t="n">
        <f aca="false">SUM(K6,L5)</f>
        <v>2</v>
      </c>
      <c r="M6" s="149" t="n">
        <f aca="false">SUM(L6,M5)</f>
        <v>2</v>
      </c>
      <c r="N6" s="149" t="n">
        <f aca="false">SUM(M6,N5)</f>
        <v>2</v>
      </c>
      <c r="O6" s="149" t="n">
        <f aca="false">SUM(N6,O5)</f>
        <v>2</v>
      </c>
      <c r="P6" s="149" t="n">
        <f aca="false">SUM(O6,P5)</f>
        <v>2</v>
      </c>
      <c r="Q6" s="149" t="n">
        <f aca="false">SUM(P6,Q5)</f>
        <v>2</v>
      </c>
      <c r="R6" s="149" t="n">
        <f aca="false">SUM(Q6,R5)</f>
        <v>2</v>
      </c>
      <c r="S6" s="149" t="n">
        <f aca="false">SUM(R6,S5)</f>
        <v>2</v>
      </c>
      <c r="T6" s="149" t="n">
        <f aca="false">SUM(S6,T5)</f>
        <v>2</v>
      </c>
      <c r="U6" s="149" t="n">
        <f aca="false">SUM(T6,U5)</f>
        <v>2</v>
      </c>
      <c r="V6" s="149" t="n">
        <f aca="false">SUM(U6,V5)</f>
        <v>2</v>
      </c>
      <c r="W6" s="149" t="n">
        <f aca="false">SUM(V6,W5)</f>
        <v>2</v>
      </c>
      <c r="X6" s="149" t="n">
        <f aca="false">SUM(W6,X5)</f>
        <v>2</v>
      </c>
      <c r="Y6" s="149" t="n">
        <f aca="false">SUM(X6,Y5)</f>
        <v>3</v>
      </c>
      <c r="Z6" s="149" t="n">
        <f aca="false">SUM(Y6,Z5)</f>
        <v>3</v>
      </c>
      <c r="AA6" s="149" t="n">
        <f aca="false">SUM(Z6,AA5)</f>
        <v>3</v>
      </c>
      <c r="AB6" s="149" t="n">
        <f aca="false">SUM(AA6,AB5)</f>
        <v>3</v>
      </c>
      <c r="AC6" s="149" t="n">
        <f aca="false">SUM(AB6,AC5)</f>
        <v>3</v>
      </c>
      <c r="AD6" s="149" t="n">
        <f aca="false">SUM(AC6,AD5)</f>
        <v>3</v>
      </c>
      <c r="AE6" s="149" t="n">
        <f aca="false">SUM(AD6,AE5)</f>
        <v>3</v>
      </c>
      <c r="AF6" s="149" t="n">
        <f aca="false">SUM(AE6,AF5)</f>
        <v>3</v>
      </c>
      <c r="AG6" s="149" t="n">
        <f aca="false">SUM(AF6,AG5)</f>
        <v>3</v>
      </c>
      <c r="AH6" s="149" t="n">
        <f aca="false">SUM(AG6,AH5)</f>
        <v>3</v>
      </c>
      <c r="AI6" s="149" t="n">
        <f aca="false">SUM(AH6,AI5)</f>
        <v>3</v>
      </c>
      <c r="AJ6" s="149" t="n">
        <f aca="false">SUM(AI6,AJ5)</f>
        <v>4</v>
      </c>
      <c r="AK6" s="149" t="n">
        <f aca="false">SUM(AJ6,AK5)</f>
        <v>4</v>
      </c>
      <c r="AL6" s="149" t="n">
        <f aca="false">SUM(AK6,AL5)</f>
        <v>4</v>
      </c>
      <c r="AM6" s="149" t="n">
        <f aca="false">SUM(AL6,AM5)</f>
        <v>4</v>
      </c>
      <c r="AN6" s="149" t="n">
        <f aca="false">SUM(AM6,AN5)</f>
        <v>4</v>
      </c>
      <c r="AO6" s="149" t="n">
        <f aca="false">SUM(AN6,AO5)</f>
        <v>4</v>
      </c>
      <c r="AP6" s="149" t="n">
        <f aca="false">SUM(AO6,AP5)</f>
        <v>4</v>
      </c>
      <c r="AQ6" s="149" t="n">
        <f aca="false">SUM(AP6,AQ5)</f>
        <v>4</v>
      </c>
      <c r="AR6" s="149" t="n">
        <f aca="false">SUM(AQ6,AR5)</f>
        <v>4</v>
      </c>
      <c r="AS6" s="149" t="n">
        <f aca="false">SUM(AR6,AS5)</f>
        <v>5</v>
      </c>
      <c r="AT6" s="149" t="n">
        <f aca="false">SUM(AS6,AT5)</f>
        <v>5</v>
      </c>
      <c r="AU6" s="149" t="n">
        <f aca="false">SUM(AT6,AU5)</f>
        <v>5</v>
      </c>
      <c r="AV6" s="149" t="n">
        <f aca="false">SUM(AU6,AV5)</f>
        <v>5</v>
      </c>
      <c r="AW6" s="149" t="n">
        <f aca="false">SUM(AV6,AW5)</f>
        <v>7</v>
      </c>
      <c r="AX6" s="149" t="n">
        <f aca="false">SUM(AW6,AX5)</f>
        <v>7</v>
      </c>
      <c r="AY6" s="149" t="n">
        <f aca="false">SUM(AX6,AY5)</f>
        <v>7</v>
      </c>
      <c r="AZ6" s="149" t="n">
        <f aca="false">SUM(AY6,AZ5)</f>
        <v>7</v>
      </c>
    </row>
    <row r="7" customFormat="false" ht="19.5" hidden="false" customHeight="true" outlineLevel="0" collapsed="false">
      <c r="A7" s="35" t="s">
        <v>5</v>
      </c>
      <c r="B7" s="36" t="n">
        <v>7</v>
      </c>
      <c r="C7" s="38" t="n">
        <v>7</v>
      </c>
      <c r="D7" s="38" t="n">
        <v>7</v>
      </c>
      <c r="E7" s="38" t="n">
        <f aca="false">SUM(D7)</f>
        <v>7</v>
      </c>
      <c r="F7" s="38" t="n">
        <f aca="false">SUM(E7)</f>
        <v>7</v>
      </c>
      <c r="G7" s="38" t="n">
        <f aca="false">SUM(F7)</f>
        <v>7</v>
      </c>
      <c r="H7" s="38" t="n">
        <f aca="false">SUM(G7)</f>
        <v>7</v>
      </c>
      <c r="I7" s="38" t="n">
        <f aca="false">SUM(H7)</f>
        <v>7</v>
      </c>
      <c r="J7" s="38" t="n">
        <f aca="false">SUM(I7)</f>
        <v>7</v>
      </c>
      <c r="K7" s="39" t="n">
        <f aca="false">SUM(J7)</f>
        <v>7</v>
      </c>
      <c r="L7" s="160" t="n">
        <v>7</v>
      </c>
      <c r="M7" s="161" t="n">
        <v>7</v>
      </c>
      <c r="N7" s="161" t="n">
        <v>7</v>
      </c>
      <c r="O7" s="161" t="n">
        <f aca="false">SUM(N7)</f>
        <v>7</v>
      </c>
      <c r="P7" s="161" t="n">
        <f aca="false">SUM(O7)</f>
        <v>7</v>
      </c>
      <c r="Q7" s="161" t="n">
        <f aca="false">SUM(P7)</f>
        <v>7</v>
      </c>
      <c r="R7" s="161" t="n">
        <f aca="false">SUM(Q7)</f>
        <v>7</v>
      </c>
      <c r="S7" s="161" t="n">
        <f aca="false">SUM(R7)</f>
        <v>7</v>
      </c>
      <c r="T7" s="161" t="n">
        <f aca="false">SUM(S7)</f>
        <v>7</v>
      </c>
      <c r="U7" s="161" t="n">
        <f aca="false">SUM(T7)</f>
        <v>7</v>
      </c>
      <c r="V7" s="161" t="n">
        <v>7</v>
      </c>
      <c r="W7" s="161" t="n">
        <v>7</v>
      </c>
      <c r="X7" s="161" t="n">
        <v>7</v>
      </c>
      <c r="Y7" s="161" t="n">
        <f aca="false">SUM(X7)</f>
        <v>7</v>
      </c>
      <c r="Z7" s="161" t="n">
        <f aca="false">SUM(Y7)</f>
        <v>7</v>
      </c>
      <c r="AA7" s="161" t="n">
        <f aca="false">SUM(Z7)</f>
        <v>7</v>
      </c>
      <c r="AB7" s="161" t="n">
        <f aca="false">SUM(AA7)</f>
        <v>7</v>
      </c>
      <c r="AC7" s="161" t="n">
        <f aca="false">SUM(AB7)</f>
        <v>7</v>
      </c>
      <c r="AD7" s="161" t="n">
        <f aca="false">SUM(AC7)</f>
        <v>7</v>
      </c>
      <c r="AE7" s="161" t="n">
        <f aca="false">SUM(AD7)</f>
        <v>7</v>
      </c>
      <c r="AF7" s="161" t="n">
        <v>7</v>
      </c>
      <c r="AG7" s="161" t="n">
        <v>7</v>
      </c>
      <c r="AH7" s="161" t="n">
        <v>7</v>
      </c>
      <c r="AI7" s="161" t="n">
        <f aca="false">SUM(AH7)</f>
        <v>7</v>
      </c>
      <c r="AJ7" s="161" t="n">
        <f aca="false">SUM(AI7)</f>
        <v>7</v>
      </c>
      <c r="AK7" s="161" t="n">
        <f aca="false">SUM(AJ7)</f>
        <v>7</v>
      </c>
      <c r="AL7" s="161" t="n">
        <f aca="false">SUM(AK7)</f>
        <v>7</v>
      </c>
      <c r="AM7" s="161" t="n">
        <f aca="false">SUM(AL7)</f>
        <v>7</v>
      </c>
      <c r="AN7" s="161" t="n">
        <f aca="false">SUM(AM7)</f>
        <v>7</v>
      </c>
      <c r="AO7" s="161" t="n">
        <f aca="false">SUM(AN7)</f>
        <v>7</v>
      </c>
      <c r="AP7" s="161" t="n">
        <v>7</v>
      </c>
      <c r="AQ7" s="161" t="n">
        <v>7</v>
      </c>
      <c r="AR7" s="161" t="n">
        <v>7</v>
      </c>
      <c r="AS7" s="161" t="n">
        <f aca="false">SUM(AR7)</f>
        <v>7</v>
      </c>
      <c r="AT7" s="161" t="n">
        <f aca="false">SUM(AS7)</f>
        <v>7</v>
      </c>
      <c r="AU7" s="161" t="n">
        <f aca="false">SUM(AT7)</f>
        <v>7</v>
      </c>
      <c r="AV7" s="161" t="n">
        <f aca="false">SUM(AU7)</f>
        <v>7</v>
      </c>
      <c r="AW7" s="161" t="n">
        <f aca="false">SUM(AV7)</f>
        <v>7</v>
      </c>
      <c r="AX7" s="161" t="n">
        <f aca="false">SUM(AW7)</f>
        <v>7</v>
      </c>
      <c r="AY7" s="161" t="n">
        <f aca="false">SUM(AX7)</f>
        <v>7</v>
      </c>
      <c r="AZ7" s="34" t="n">
        <v>7</v>
      </c>
    </row>
    <row r="8" customFormat="false" ht="21.75" hidden="false" customHeight="true" outlineLevel="0" collapsed="false">
      <c r="A8" s="40" t="s">
        <v>6</v>
      </c>
      <c r="B8" s="41" t="n">
        <f aca="false">B5/B3</f>
        <v>0</v>
      </c>
      <c r="C8" s="42" t="n">
        <f aca="false">C5/C3</f>
        <v>0</v>
      </c>
      <c r="D8" s="42" t="n">
        <f aca="false">D5/D3</f>
        <v>0</v>
      </c>
      <c r="E8" s="42" t="n">
        <f aca="false">E5/E3</f>
        <v>0</v>
      </c>
      <c r="F8" s="42" t="n">
        <f aca="false">F5/F3</f>
        <v>0.005</v>
      </c>
      <c r="G8" s="42" t="n">
        <f aca="false">G5/G3</f>
        <v>0</v>
      </c>
      <c r="H8" s="42" t="n">
        <f aca="false">H5/H3</f>
        <v>0</v>
      </c>
      <c r="I8" s="42" t="n">
        <f aca="false">I5/I3</f>
        <v>0</v>
      </c>
      <c r="J8" s="42" t="n">
        <f aca="false">J5/J3</f>
        <v>0</v>
      </c>
      <c r="K8" s="43" t="n">
        <f aca="false">K5/K3</f>
        <v>0.005</v>
      </c>
      <c r="L8" s="152" t="n">
        <f aca="false">L5/L3</f>
        <v>0</v>
      </c>
      <c r="M8" s="152" t="n">
        <f aca="false">M5/M3</f>
        <v>0</v>
      </c>
      <c r="N8" s="152" t="n">
        <f aca="false">N5/N3</f>
        <v>0</v>
      </c>
      <c r="O8" s="152" t="n">
        <f aca="false">O5/O3</f>
        <v>0</v>
      </c>
      <c r="P8" s="152" t="n">
        <f aca="false">P5/P3</f>
        <v>0</v>
      </c>
      <c r="Q8" s="152" t="n">
        <f aca="false">Q5/Q3</f>
        <v>0</v>
      </c>
      <c r="R8" s="152" t="n">
        <f aca="false">R5/R3</f>
        <v>0</v>
      </c>
      <c r="S8" s="152" t="n">
        <f aca="false">S5/S3</f>
        <v>0</v>
      </c>
      <c r="T8" s="152" t="n">
        <f aca="false">T5/T3</f>
        <v>0</v>
      </c>
      <c r="U8" s="152" t="n">
        <f aca="false">U5/U3</f>
        <v>0</v>
      </c>
      <c r="V8" s="152" t="n">
        <f aca="false">V5/V3</f>
        <v>0</v>
      </c>
      <c r="W8" s="152" t="n">
        <f aca="false">W5/W3</f>
        <v>0</v>
      </c>
      <c r="X8" s="152" t="n">
        <f aca="false">X5/X3</f>
        <v>0</v>
      </c>
      <c r="Y8" s="152" t="n">
        <f aca="false">Y5/Y3</f>
        <v>0.005</v>
      </c>
      <c r="Z8" s="152" t="n">
        <f aca="false">Z5/Z3</f>
        <v>0</v>
      </c>
      <c r="AA8" s="152" t="n">
        <f aca="false">AA5/AA3</f>
        <v>0</v>
      </c>
      <c r="AB8" s="152" t="n">
        <f aca="false">AB5/AB3</f>
        <v>0</v>
      </c>
      <c r="AC8" s="152" t="n">
        <f aca="false">AC5/AC3</f>
        <v>0</v>
      </c>
      <c r="AD8" s="152" t="n">
        <f aca="false">AD5/AD3</f>
        <v>0</v>
      </c>
      <c r="AE8" s="152" t="n">
        <f aca="false">AE5/AE3</f>
        <v>0</v>
      </c>
      <c r="AF8" s="152" t="n">
        <f aca="false">AF5/AF3</f>
        <v>0</v>
      </c>
      <c r="AG8" s="152" t="n">
        <f aca="false">AG5/AG3</f>
        <v>0</v>
      </c>
      <c r="AH8" s="152" t="n">
        <f aca="false">AH5/AH3</f>
        <v>0</v>
      </c>
      <c r="AI8" s="152" t="n">
        <f aca="false">AI5/AI3</f>
        <v>0</v>
      </c>
      <c r="AJ8" s="152" t="n">
        <f aca="false">AJ5/AJ3</f>
        <v>0.005</v>
      </c>
      <c r="AK8" s="152" t="n">
        <f aca="false">AK5/AK3</f>
        <v>0</v>
      </c>
      <c r="AL8" s="152" t="n">
        <f aca="false">AL5/AL3</f>
        <v>0</v>
      </c>
      <c r="AM8" s="152" t="n">
        <f aca="false">AM5/AM3</f>
        <v>0</v>
      </c>
      <c r="AN8" s="152" t="n">
        <f aca="false">AN5/AN3</f>
        <v>0</v>
      </c>
      <c r="AO8" s="152" t="n">
        <f aca="false">AO5/AO3</f>
        <v>0</v>
      </c>
      <c r="AP8" s="152" t="n">
        <f aca="false">AP5/AP3</f>
        <v>0</v>
      </c>
      <c r="AQ8" s="152" t="n">
        <f aca="false">AQ5/AQ3</f>
        <v>0</v>
      </c>
      <c r="AR8" s="152" t="n">
        <f aca="false">AR5/AR3</f>
        <v>0</v>
      </c>
      <c r="AS8" s="152" t="n">
        <f aca="false">AS5/AS3</f>
        <v>0.005</v>
      </c>
      <c r="AT8" s="152" t="n">
        <f aca="false">AT5/AT3</f>
        <v>0</v>
      </c>
      <c r="AU8" s="152" t="n">
        <f aca="false">AU5/AU3</f>
        <v>0</v>
      </c>
      <c r="AV8" s="152" t="n">
        <f aca="false">AV5/AV3</f>
        <v>0</v>
      </c>
      <c r="AW8" s="152" t="n">
        <f aca="false">AW5/AW3</f>
        <v>0.01</v>
      </c>
      <c r="AX8" s="152" t="n">
        <f aca="false">AX5/AX3</f>
        <v>0</v>
      </c>
      <c r="AY8" s="152" t="n">
        <f aca="false">AY5/AY3</f>
        <v>0</v>
      </c>
      <c r="AZ8" s="152" t="n">
        <f aca="false">AZ5/AZ3</f>
        <v>0</v>
      </c>
    </row>
    <row r="9" customFormat="false" ht="19.5" hidden="false" customHeight="true" outlineLevel="0" collapsed="false">
      <c r="A9" s="153" t="s">
        <v>29</v>
      </c>
      <c r="B9" s="49" t="n">
        <v>3.77</v>
      </c>
      <c r="C9" s="50" t="n">
        <v>2.73</v>
      </c>
      <c r="D9" s="50" t="n">
        <v>3.77</v>
      </c>
      <c r="E9" s="50" t="n">
        <v>9.5</v>
      </c>
      <c r="F9" s="50" t="n">
        <v>2.3</v>
      </c>
      <c r="G9" s="50" t="n">
        <v>9.5</v>
      </c>
      <c r="H9" s="50" t="n">
        <v>2.3</v>
      </c>
      <c r="I9" s="50" t="n">
        <v>2.3</v>
      </c>
      <c r="J9" s="50" t="n">
        <v>9.5</v>
      </c>
      <c r="K9" s="51" t="n">
        <v>9.5</v>
      </c>
      <c r="L9" s="108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customFormat="false" ht="20.25" hidden="false" customHeight="true" outlineLevel="0" collapsed="false">
      <c r="A10" s="153" t="s">
        <v>30</v>
      </c>
      <c r="B10" s="49" t="n">
        <v>0.38</v>
      </c>
      <c r="C10" s="50" t="n">
        <v>0.45</v>
      </c>
      <c r="D10" s="50" t="n">
        <v>0.38</v>
      </c>
      <c r="E10" s="50" t="n">
        <v>0.26</v>
      </c>
      <c r="F10" s="50" t="n">
        <v>2.3</v>
      </c>
      <c r="G10" s="50" t="n">
        <v>0.26</v>
      </c>
      <c r="H10" s="50" t="n">
        <v>2.3</v>
      </c>
      <c r="I10" s="50" t="n">
        <v>2.3</v>
      </c>
      <c r="J10" s="50" t="n">
        <v>0.26</v>
      </c>
      <c r="K10" s="51" t="n">
        <v>0.26</v>
      </c>
      <c r="L10" s="108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customFormat="false" ht="17.25" hidden="false" customHeight="true" outlineLevel="0" collapsed="false">
      <c r="A11" s="191" t="s">
        <v>53</v>
      </c>
      <c r="B11" s="49" t="n">
        <f aca="false">(B6/B2)</f>
        <v>0</v>
      </c>
      <c r="C11" s="55" t="n">
        <f aca="false">(C6/C2)</f>
        <v>0</v>
      </c>
      <c r="D11" s="55" t="n">
        <f aca="false">(D6/D2)</f>
        <v>0</v>
      </c>
      <c r="E11" s="55" t="n">
        <f aca="false">(E6/E2)</f>
        <v>0</v>
      </c>
      <c r="F11" s="55" t="n">
        <f aca="false">(F6/F2)</f>
        <v>0.001</v>
      </c>
      <c r="G11" s="55" t="n">
        <f aca="false">(G6/G2)</f>
        <v>0.000833333333333333</v>
      </c>
      <c r="H11" s="55" t="n">
        <f aca="false">(H6/H2)</f>
        <v>0.000714285714285714</v>
      </c>
      <c r="I11" s="55" t="n">
        <f aca="false">(I6/I2)</f>
        <v>0.000625</v>
      </c>
      <c r="J11" s="55" t="n">
        <f aca="false">(J6/J2)</f>
        <v>0.000555555555555556</v>
      </c>
      <c r="K11" s="58" t="n">
        <f aca="false">(K6/K2)</f>
        <v>0.001</v>
      </c>
      <c r="L11" s="155" t="n">
        <f aca="false">(L6/L2)</f>
        <v>0.000909090909090909</v>
      </c>
      <c r="M11" s="155" t="n">
        <f aca="false">(M6/M2)</f>
        <v>0.000833333333333333</v>
      </c>
      <c r="N11" s="155" t="n">
        <f aca="false">(N6/N2)</f>
        <v>0.000769230769230769</v>
      </c>
      <c r="O11" s="155" t="n">
        <f aca="false">(O6/O2)</f>
        <v>0.000714285714285714</v>
      </c>
      <c r="P11" s="155" t="n">
        <f aca="false">(P6/P2)</f>
        <v>0.000666666666666667</v>
      </c>
      <c r="Q11" s="155" t="n">
        <f aca="false">(Q6/Q2)</f>
        <v>0.000625</v>
      </c>
      <c r="R11" s="155" t="n">
        <f aca="false">(R6/R2)</f>
        <v>0.000588235294117647</v>
      </c>
      <c r="S11" s="155" t="n">
        <f aca="false">(S6/S2)</f>
        <v>0.000555555555555556</v>
      </c>
      <c r="T11" s="155" t="n">
        <f aca="false">(T6/T2)</f>
        <v>0.000526315789473684</v>
      </c>
      <c r="U11" s="155" t="n">
        <f aca="false">(U6/U2)</f>
        <v>0.0005</v>
      </c>
      <c r="V11" s="155" t="n">
        <f aca="false">(V6/V2)</f>
        <v>0.000476190476190476</v>
      </c>
      <c r="W11" s="155" t="n">
        <f aca="false">(W6/W2)</f>
        <v>0.000454545454545455</v>
      </c>
      <c r="X11" s="155" t="n">
        <f aca="false">(X6/X2)</f>
        <v>0.000434782608695652</v>
      </c>
      <c r="Y11" s="155" t="n">
        <f aca="false">(Y6/Y2)</f>
        <v>0.000625</v>
      </c>
      <c r="Z11" s="155" t="n">
        <f aca="false">(Z6/Z2)</f>
        <v>0.0006</v>
      </c>
      <c r="AA11" s="155" t="n">
        <f aca="false">(AA6/AA2)</f>
        <v>0.000576923076923077</v>
      </c>
      <c r="AB11" s="155" t="n">
        <f aca="false">(AB6/AB2)</f>
        <v>0.000555555555555556</v>
      </c>
      <c r="AC11" s="155" t="n">
        <f aca="false">(AC6/AC2)</f>
        <v>0.000535714285714286</v>
      </c>
      <c r="AD11" s="155" t="n">
        <f aca="false">(AD6/AD2)</f>
        <v>0.000517241379310345</v>
      </c>
      <c r="AE11" s="155" t="n">
        <f aca="false">(AE6/AE2)</f>
        <v>0.0005</v>
      </c>
      <c r="AF11" s="155" t="n">
        <f aca="false">(AF6/AF2)</f>
        <v>0.000483870967741936</v>
      </c>
      <c r="AG11" s="155" t="n">
        <f aca="false">(AG6/AG2)</f>
        <v>0.00046875</v>
      </c>
      <c r="AH11" s="155" t="n">
        <f aca="false">(AH6/AH2)</f>
        <v>0.000454545454545455</v>
      </c>
      <c r="AI11" s="155" t="n">
        <f aca="false">(AI6/AI2)</f>
        <v>0.000441176470588235</v>
      </c>
      <c r="AJ11" s="155" t="n">
        <f aca="false">(AJ6/AJ2)</f>
        <v>0.000571428571428572</v>
      </c>
      <c r="AK11" s="155" t="n">
        <f aca="false">(AK6/AK2)</f>
        <v>0.000555555555555556</v>
      </c>
      <c r="AL11" s="155" t="n">
        <f aca="false">(AL6/AL2)</f>
        <v>0.000540540540540541</v>
      </c>
      <c r="AM11" s="155" t="n">
        <f aca="false">(AM6/AM2)</f>
        <v>0.000526315789473684</v>
      </c>
      <c r="AN11" s="155" t="n">
        <f aca="false">(AN6/AN2)</f>
        <v>0.000512820512820513</v>
      </c>
      <c r="AO11" s="155" t="n">
        <f aca="false">(AO6/AO2)</f>
        <v>0.0005</v>
      </c>
      <c r="AP11" s="155" t="n">
        <f aca="false">(AP6/AP2)</f>
        <v>0.000487804878048781</v>
      </c>
      <c r="AQ11" s="155" t="n">
        <f aca="false">(AQ6/AQ2)</f>
        <v>0.000476190476190476</v>
      </c>
      <c r="AR11" s="155" t="n">
        <f aca="false">(AR6/AR2)</f>
        <v>0.000465116279069767</v>
      </c>
      <c r="AS11" s="155" t="n">
        <f aca="false">(AS6/AS2)</f>
        <v>0.000568181818181818</v>
      </c>
      <c r="AT11" s="155" t="n">
        <f aca="false">(AT6/AT2)</f>
        <v>0.000555555555555556</v>
      </c>
      <c r="AU11" s="155" t="n">
        <f aca="false">(AU6/AU2)</f>
        <v>0.000543478260869565</v>
      </c>
      <c r="AV11" s="155" t="n">
        <f aca="false">(AV6/AV2)</f>
        <v>0.000531914893617021</v>
      </c>
      <c r="AW11" s="155" t="n">
        <f aca="false">(AW6/AW2)</f>
        <v>0.000729166666666667</v>
      </c>
      <c r="AX11" s="155" t="n">
        <f aca="false">(AX6/AX2)</f>
        <v>0.000714285714285714</v>
      </c>
      <c r="AY11" s="155" t="n">
        <f aca="false">(AY6/AY2)</f>
        <v>0.0007</v>
      </c>
      <c r="AZ11" s="155" t="n">
        <f aca="false">(AZ6/AZ2)</f>
        <v>0.000686274509803922</v>
      </c>
    </row>
    <row r="12" customFormat="false" ht="21.75" hidden="false" customHeight="true" outlineLevel="0" collapsed="false">
      <c r="A12" s="60" t="s">
        <v>11</v>
      </c>
      <c r="B12" s="49" t="n">
        <f aca="false">(B11/B9)</f>
        <v>0</v>
      </c>
      <c r="C12" s="50" t="n">
        <f aca="false">(C11/C9)</f>
        <v>0</v>
      </c>
      <c r="D12" s="50" t="n">
        <f aca="false">(D11/D9)</f>
        <v>0</v>
      </c>
      <c r="E12" s="50" t="n">
        <f aca="false">(E11/E9)</f>
        <v>0</v>
      </c>
      <c r="F12" s="50" t="n">
        <f aca="false">(F11/F9)</f>
        <v>0.000434782608695652</v>
      </c>
      <c r="G12" s="50" t="n">
        <f aca="false">(G11/G9)</f>
        <v>8.7719298245614E-005</v>
      </c>
      <c r="H12" s="50" t="n">
        <f aca="false">(H11/H9)</f>
        <v>0.00031055900621118</v>
      </c>
      <c r="I12" s="50" t="n">
        <f aca="false">(I11/I9)</f>
        <v>0.000271739130434783</v>
      </c>
      <c r="J12" s="50" t="n">
        <f aca="false">(J11/J9)</f>
        <v>5.84795321637427E-005</v>
      </c>
      <c r="K12" s="51" t="n">
        <f aca="false">(K11/K9)</f>
        <v>0.000105263157894737</v>
      </c>
      <c r="L12" s="108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customFormat="false" ht="23.25" hidden="false" customHeight="true" outlineLevel="0" collapsed="false">
      <c r="A13" s="61" t="s">
        <v>12</v>
      </c>
      <c r="B13" s="62" t="n">
        <f aca="false">(B12/B10)</f>
        <v>0</v>
      </c>
      <c r="C13" s="64" t="n">
        <f aca="false">(C12/C10)</f>
        <v>0</v>
      </c>
      <c r="D13" s="64" t="n">
        <f aca="false">(D12/D10)</f>
        <v>0</v>
      </c>
      <c r="E13" s="64" t="n">
        <f aca="false">(E12/E10)</f>
        <v>0</v>
      </c>
      <c r="F13" s="64" t="n">
        <f aca="false">(F12/F10)</f>
        <v>0.000189035916824197</v>
      </c>
      <c r="G13" s="64" t="n">
        <f aca="false">(G12/G10)</f>
        <v>0.000337381916329285</v>
      </c>
      <c r="H13" s="64" t="n">
        <f aca="false">(H12/H10)</f>
        <v>0.000135025654874426</v>
      </c>
      <c r="I13" s="64" t="n">
        <f aca="false">(I12/I10)</f>
        <v>0.000118147448015123</v>
      </c>
      <c r="J13" s="64" t="n">
        <f aca="false">(J12/J10)</f>
        <v>0.000224921277552857</v>
      </c>
      <c r="K13" s="65" t="n">
        <f aca="false">(K12/K10)</f>
        <v>0.000404858299595142</v>
      </c>
      <c r="L13" s="108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customFormat="false" ht="20.25" hidden="false" customHeight="true" outlineLevel="0" collapsed="false">
      <c r="A14" s="61" t="s">
        <v>31</v>
      </c>
      <c r="B14" s="62" t="n">
        <v>0.005</v>
      </c>
      <c r="C14" s="64" t="n">
        <v>0.005</v>
      </c>
      <c r="D14" s="64" t="n">
        <v>0.005</v>
      </c>
      <c r="E14" s="64" t="n">
        <v>0.005</v>
      </c>
      <c r="F14" s="64" t="n">
        <v>0.005</v>
      </c>
      <c r="G14" s="64" t="n">
        <v>0.005</v>
      </c>
      <c r="H14" s="64" t="n">
        <v>0.005</v>
      </c>
      <c r="I14" s="64" t="n">
        <v>0.005</v>
      </c>
      <c r="J14" s="64" t="n">
        <v>0.005</v>
      </c>
      <c r="K14" s="65" t="n">
        <v>0.005</v>
      </c>
      <c r="L14" s="192" t="n">
        <v>0.005</v>
      </c>
      <c r="M14" s="168" t="n">
        <v>0.005</v>
      </c>
      <c r="N14" s="168" t="n">
        <v>0.005</v>
      </c>
      <c r="O14" s="168" t="n">
        <v>0.005</v>
      </c>
      <c r="P14" s="168" t="n">
        <v>0.005</v>
      </c>
      <c r="Q14" s="168" t="n">
        <v>0.005</v>
      </c>
      <c r="R14" s="168" t="n">
        <v>0.005</v>
      </c>
      <c r="S14" s="168" t="n">
        <v>0.005</v>
      </c>
      <c r="T14" s="168" t="n">
        <v>0.005</v>
      </c>
      <c r="U14" s="168" t="n">
        <v>0.005</v>
      </c>
      <c r="V14" s="168" t="n">
        <v>0.005</v>
      </c>
      <c r="W14" s="168" t="n">
        <v>0.005</v>
      </c>
      <c r="X14" s="168" t="n">
        <v>0.005</v>
      </c>
      <c r="Y14" s="168" t="n">
        <v>0.005</v>
      </c>
      <c r="Z14" s="168" t="n">
        <v>0.005</v>
      </c>
      <c r="AA14" s="168" t="n">
        <v>0.005</v>
      </c>
      <c r="AB14" s="168" t="n">
        <v>0.005</v>
      </c>
      <c r="AC14" s="168" t="n">
        <v>0.005</v>
      </c>
      <c r="AD14" s="168" t="n">
        <v>0.005</v>
      </c>
      <c r="AE14" s="168" t="n">
        <v>0.005</v>
      </c>
      <c r="AF14" s="168" t="n">
        <v>0.005</v>
      </c>
      <c r="AG14" s="168" t="n">
        <v>0.005</v>
      </c>
      <c r="AH14" s="168" t="n">
        <v>0.005</v>
      </c>
      <c r="AI14" s="168" t="n">
        <v>0.005</v>
      </c>
      <c r="AJ14" s="168" t="n">
        <v>0.005</v>
      </c>
      <c r="AK14" s="168" t="n">
        <v>0.005</v>
      </c>
      <c r="AL14" s="168" t="n">
        <v>0.005</v>
      </c>
      <c r="AM14" s="168" t="n">
        <v>0.005</v>
      </c>
      <c r="AN14" s="168" t="n">
        <v>0.005</v>
      </c>
      <c r="AO14" s="168" t="n">
        <v>0.005</v>
      </c>
      <c r="AP14" s="168" t="n">
        <v>0.005</v>
      </c>
      <c r="AQ14" s="168" t="n">
        <v>0.005</v>
      </c>
      <c r="AR14" s="168" t="n">
        <v>0.005</v>
      </c>
      <c r="AS14" s="168" t="n">
        <v>0.005</v>
      </c>
      <c r="AT14" s="168" t="n">
        <v>0.005</v>
      </c>
      <c r="AU14" s="168" t="n">
        <v>0.005</v>
      </c>
      <c r="AV14" s="168" t="n">
        <v>0.005</v>
      </c>
      <c r="AW14" s="168" t="n">
        <v>0.005</v>
      </c>
      <c r="AX14" s="168" t="n">
        <v>0.005</v>
      </c>
      <c r="AY14" s="168" t="n">
        <v>0.005</v>
      </c>
      <c r="AZ14" s="193" t="n">
        <v>0.005</v>
      </c>
      <c r="BA14" s="56" t="n">
        <v>0.005</v>
      </c>
      <c r="BB14" s="59" t="n">
        <v>0.005</v>
      </c>
      <c r="BC14" s="59" t="n">
        <v>0.005</v>
      </c>
      <c r="BD14" s="59" t="n">
        <v>0.005</v>
      </c>
      <c r="BE14" s="168" t="n">
        <v>0.005</v>
      </c>
      <c r="BF14" s="168" t="n">
        <v>0.005</v>
      </c>
      <c r="BG14" s="168" t="n">
        <v>0.005</v>
      </c>
      <c r="BH14" s="168" t="n">
        <v>0.005</v>
      </c>
      <c r="BI14" s="168" t="n">
        <v>0.005</v>
      </c>
      <c r="BJ14" s="168" t="n">
        <v>0.005</v>
      </c>
      <c r="BK14" s="168" t="n">
        <v>0.005</v>
      </c>
      <c r="BL14" s="168" t="n">
        <v>0.005</v>
      </c>
      <c r="BM14" s="168" t="n">
        <v>0.005</v>
      </c>
      <c r="BN14" s="168" t="n">
        <v>0.005</v>
      </c>
      <c r="BO14" s="168" t="n">
        <v>0.005</v>
      </c>
      <c r="BP14" s="168" t="n">
        <v>0.005</v>
      </c>
      <c r="BQ14" s="168" t="n">
        <v>0.005</v>
      </c>
      <c r="BR14" s="168" t="n">
        <v>0.005</v>
      </c>
      <c r="BS14" s="168" t="n">
        <v>0.005</v>
      </c>
      <c r="BT14" s="168" t="n">
        <v>0.005</v>
      </c>
      <c r="BU14" s="168" t="n">
        <v>0.005</v>
      </c>
      <c r="BV14" s="168" t="n">
        <v>0.005</v>
      </c>
      <c r="BW14" s="168" t="n">
        <v>0.005</v>
      </c>
      <c r="BX14" s="168" t="n">
        <v>0.005</v>
      </c>
      <c r="BY14" s="168" t="n">
        <v>0.005</v>
      </c>
    </row>
    <row r="15" customFormat="false" ht="18.75" hidden="false" customHeight="false" outlineLevel="0" collapsed="false">
      <c r="A15" s="245" t="s">
        <v>66</v>
      </c>
      <c r="B15" s="34" t="n">
        <f aca="false">B7-B6</f>
        <v>7</v>
      </c>
      <c r="C15" s="34" t="n">
        <f aca="false">C7-C6</f>
        <v>7</v>
      </c>
      <c r="D15" s="34" t="n">
        <f aca="false">D7-D6</f>
        <v>7</v>
      </c>
      <c r="E15" s="34" t="n">
        <f aca="false">E7-E6</f>
        <v>7</v>
      </c>
      <c r="F15" s="34" t="n">
        <f aca="false">F7-F6</f>
        <v>6</v>
      </c>
      <c r="G15" s="34" t="n">
        <f aca="false">G7-G6</f>
        <v>6</v>
      </c>
      <c r="H15" s="34" t="n">
        <f aca="false">H7-H6</f>
        <v>6</v>
      </c>
      <c r="I15" s="34" t="n">
        <f aca="false">I7-I6</f>
        <v>6</v>
      </c>
      <c r="J15" s="34" t="n">
        <f aca="false">J7-J6</f>
        <v>6</v>
      </c>
      <c r="K15" s="34" t="n">
        <f aca="false">K7-K6</f>
        <v>5</v>
      </c>
      <c r="L15" s="34" t="n">
        <f aca="false">L7-L6</f>
        <v>5</v>
      </c>
      <c r="M15" s="34" t="n">
        <f aca="false">M7-M6</f>
        <v>5</v>
      </c>
      <c r="N15" s="34" t="n">
        <f aca="false">N7-N6</f>
        <v>5</v>
      </c>
      <c r="O15" s="34" t="n">
        <f aca="false">O7-O6</f>
        <v>5</v>
      </c>
      <c r="P15" s="34" t="n">
        <f aca="false">P7-P6</f>
        <v>5</v>
      </c>
      <c r="Q15" s="34" t="n">
        <f aca="false">Q7-Q6</f>
        <v>5</v>
      </c>
      <c r="R15" s="34" t="n">
        <f aca="false">R7-R6</f>
        <v>5</v>
      </c>
      <c r="S15" s="34" t="n">
        <f aca="false">S7-S6</f>
        <v>5</v>
      </c>
      <c r="T15" s="34" t="n">
        <f aca="false">T7-T6</f>
        <v>5</v>
      </c>
      <c r="U15" s="34" t="n">
        <f aca="false">U7-U6</f>
        <v>5</v>
      </c>
      <c r="V15" s="34" t="n">
        <f aca="false">V7-V6</f>
        <v>5</v>
      </c>
      <c r="W15" s="34" t="n">
        <f aca="false">W7-W6</f>
        <v>5</v>
      </c>
      <c r="X15" s="34" t="n">
        <f aca="false">X7-X6</f>
        <v>5</v>
      </c>
      <c r="Y15" s="34" t="n">
        <f aca="false">Y7-Y6</f>
        <v>4</v>
      </c>
      <c r="Z15" s="34" t="n">
        <f aca="false">Z7-Z6</f>
        <v>4</v>
      </c>
      <c r="AA15" s="34" t="n">
        <f aca="false">AA7-AA6</f>
        <v>4</v>
      </c>
      <c r="AB15" s="34" t="n">
        <f aca="false">AB7-AB6</f>
        <v>4</v>
      </c>
      <c r="AC15" s="34" t="n">
        <f aca="false">AC7-AC6</f>
        <v>4</v>
      </c>
      <c r="AD15" s="34" t="n">
        <f aca="false">AD7-AD6</f>
        <v>4</v>
      </c>
      <c r="AE15" s="34" t="n">
        <f aca="false">AE7-AE6</f>
        <v>4</v>
      </c>
      <c r="AF15" s="34" t="n">
        <f aca="false">AF7-AF6</f>
        <v>4</v>
      </c>
      <c r="AG15" s="34" t="n">
        <f aca="false">AG7-AG6</f>
        <v>4</v>
      </c>
      <c r="AH15" s="34" t="n">
        <f aca="false">AH7-AH6</f>
        <v>4</v>
      </c>
      <c r="AI15" s="34" t="n">
        <f aca="false">AI7-AI6</f>
        <v>4</v>
      </c>
      <c r="AJ15" s="34" t="n">
        <f aca="false">AJ7-AJ6</f>
        <v>3</v>
      </c>
      <c r="AK15" s="34" t="n">
        <f aca="false">AK7-AK6</f>
        <v>3</v>
      </c>
      <c r="AL15" s="34" t="n">
        <f aca="false">AL7-AL6</f>
        <v>3</v>
      </c>
      <c r="AM15" s="34" t="n">
        <f aca="false">AM7-AM6</f>
        <v>3</v>
      </c>
      <c r="AN15" s="34" t="n">
        <f aca="false">AN7-AN6</f>
        <v>3</v>
      </c>
      <c r="AO15" s="34" t="n">
        <f aca="false">AO7-AO6</f>
        <v>3</v>
      </c>
      <c r="AP15" s="34" t="n">
        <f aca="false">AP7-AP6</f>
        <v>3</v>
      </c>
      <c r="AQ15" s="34" t="n">
        <f aca="false">AQ7-AQ6</f>
        <v>3</v>
      </c>
      <c r="AR15" s="34" t="n">
        <f aca="false">AR7-AR6</f>
        <v>3</v>
      </c>
      <c r="AS15" s="34" t="n">
        <f aca="false">AS7-AS6</f>
        <v>2</v>
      </c>
      <c r="AT15" s="34" t="n">
        <f aca="false">AT7-AT6</f>
        <v>2</v>
      </c>
      <c r="AU15" s="34" t="n">
        <f aca="false">AU7-AU6</f>
        <v>2</v>
      </c>
      <c r="AV15" s="34" t="n">
        <f aca="false">AV7-AV6</f>
        <v>2</v>
      </c>
      <c r="AW15" s="34" t="n">
        <f aca="false">AW7-AW6</f>
        <v>0</v>
      </c>
      <c r="AX15" s="34" t="n">
        <f aca="false">AX7-AX6</f>
        <v>0</v>
      </c>
      <c r="AY15" s="34" t="n">
        <f aca="false">AY7-AY6</f>
        <v>0</v>
      </c>
      <c r="AZ15" s="34" t="n">
        <f aca="false">AZ7-AZ6</f>
        <v>0</v>
      </c>
    </row>
    <row r="16" customFormat="false" ht="18.75" hidden="false" customHeight="false" outlineLevel="0" collapsed="false">
      <c r="A16" s="246" t="s">
        <v>20</v>
      </c>
      <c r="B16" s="34" t="n">
        <f aca="false">B15/B7</f>
        <v>1</v>
      </c>
      <c r="C16" s="34" t="n">
        <f aca="false">C15/C7</f>
        <v>1</v>
      </c>
      <c r="D16" s="34" t="n">
        <f aca="false">D15/D7</f>
        <v>1</v>
      </c>
      <c r="E16" s="34" t="n">
        <f aca="false">E15/E7</f>
        <v>1</v>
      </c>
      <c r="F16" s="34" t="n">
        <f aca="false">F15/F7</f>
        <v>0.857142857142857</v>
      </c>
      <c r="G16" s="34" t="n">
        <f aca="false">G15/G7</f>
        <v>0.857142857142857</v>
      </c>
      <c r="H16" s="34" t="n">
        <f aca="false">H15/H7</f>
        <v>0.857142857142857</v>
      </c>
      <c r="I16" s="34" t="n">
        <f aca="false">I15/I7</f>
        <v>0.857142857142857</v>
      </c>
      <c r="J16" s="34" t="n">
        <f aca="false">J15/J7</f>
        <v>0.857142857142857</v>
      </c>
      <c r="K16" s="34" t="n">
        <f aca="false">K15/K7</f>
        <v>0.714285714285714</v>
      </c>
      <c r="L16" s="34" t="n">
        <f aca="false">L15/L7</f>
        <v>0.714285714285714</v>
      </c>
      <c r="M16" s="34" t="n">
        <f aca="false">M15/M7</f>
        <v>0.714285714285714</v>
      </c>
      <c r="N16" s="34" t="n">
        <f aca="false">N15/N7</f>
        <v>0.714285714285714</v>
      </c>
      <c r="O16" s="34" t="n">
        <f aca="false">O15/O7</f>
        <v>0.714285714285714</v>
      </c>
      <c r="P16" s="34" t="n">
        <f aca="false">P15/P7</f>
        <v>0.714285714285714</v>
      </c>
      <c r="Q16" s="34" t="n">
        <f aca="false">Q15/Q7</f>
        <v>0.714285714285714</v>
      </c>
      <c r="R16" s="34" t="n">
        <f aca="false">R15/R7</f>
        <v>0.714285714285714</v>
      </c>
      <c r="S16" s="34" t="n">
        <f aca="false">S15/S7</f>
        <v>0.714285714285714</v>
      </c>
      <c r="T16" s="34" t="n">
        <f aca="false">T15/T7</f>
        <v>0.714285714285714</v>
      </c>
      <c r="U16" s="34" t="n">
        <f aca="false">U15/U7</f>
        <v>0.714285714285714</v>
      </c>
      <c r="V16" s="34" t="n">
        <f aca="false">V15/V7</f>
        <v>0.714285714285714</v>
      </c>
      <c r="W16" s="34" t="n">
        <f aca="false">W15/W7</f>
        <v>0.714285714285714</v>
      </c>
      <c r="X16" s="34" t="n">
        <f aca="false">X15/X7</f>
        <v>0.714285714285714</v>
      </c>
      <c r="Y16" s="34" t="n">
        <f aca="false">Y15/Y7</f>
        <v>0.571428571428571</v>
      </c>
      <c r="Z16" s="34" t="n">
        <f aca="false">Z15/Z7</f>
        <v>0.571428571428571</v>
      </c>
      <c r="AA16" s="34" t="n">
        <f aca="false">AA15/AA7</f>
        <v>0.571428571428571</v>
      </c>
      <c r="AB16" s="34" t="n">
        <f aca="false">AB15/AB7</f>
        <v>0.571428571428571</v>
      </c>
      <c r="AC16" s="34" t="n">
        <f aca="false">AC15/AC7</f>
        <v>0.571428571428571</v>
      </c>
      <c r="AD16" s="34" t="n">
        <f aca="false">AD15/AD7</f>
        <v>0.571428571428571</v>
      </c>
      <c r="AE16" s="34" t="n">
        <f aca="false">AE15/AE7</f>
        <v>0.571428571428571</v>
      </c>
      <c r="AF16" s="34" t="n">
        <f aca="false">AF15/AF7</f>
        <v>0.571428571428571</v>
      </c>
      <c r="AG16" s="34" t="n">
        <f aca="false">AG15/AG7</f>
        <v>0.571428571428571</v>
      </c>
      <c r="AH16" s="34" t="n">
        <f aca="false">AH15/AH7</f>
        <v>0.571428571428571</v>
      </c>
      <c r="AI16" s="34" t="n">
        <f aca="false">AI15/AI7</f>
        <v>0.571428571428571</v>
      </c>
      <c r="AJ16" s="34" t="n">
        <f aca="false">AJ15/AJ7</f>
        <v>0.428571428571429</v>
      </c>
      <c r="AK16" s="34" t="n">
        <f aca="false">AK15/AK7</f>
        <v>0.428571428571429</v>
      </c>
      <c r="AL16" s="34" t="n">
        <f aca="false">AL15/AL7</f>
        <v>0.428571428571429</v>
      </c>
      <c r="AM16" s="34" t="n">
        <f aca="false">AM15/AM7</f>
        <v>0.428571428571429</v>
      </c>
      <c r="AN16" s="34" t="n">
        <f aca="false">AN15/AN7</f>
        <v>0.428571428571429</v>
      </c>
      <c r="AO16" s="34" t="n">
        <f aca="false">AO15/AO7</f>
        <v>0.428571428571429</v>
      </c>
      <c r="AP16" s="34" t="n">
        <f aca="false">AP15/AP7</f>
        <v>0.428571428571429</v>
      </c>
      <c r="AQ16" s="34" t="n">
        <f aca="false">AQ15/AQ7</f>
        <v>0.428571428571429</v>
      </c>
      <c r="AR16" s="34" t="n">
        <f aca="false">AR15/AR7</f>
        <v>0.428571428571429</v>
      </c>
      <c r="AS16" s="34" t="n">
        <f aca="false">AS15/AS7</f>
        <v>0.285714285714286</v>
      </c>
      <c r="AT16" s="34" t="n">
        <f aca="false">AT15/AT7</f>
        <v>0.285714285714286</v>
      </c>
      <c r="AU16" s="34" t="n">
        <f aca="false">AU15/AU7</f>
        <v>0.285714285714286</v>
      </c>
      <c r="AV16" s="34" t="n">
        <f aca="false">AV15/AV7</f>
        <v>0.285714285714286</v>
      </c>
      <c r="AW16" s="34" t="n">
        <f aca="false">AW15/AW7</f>
        <v>0</v>
      </c>
      <c r="AX16" s="34" t="n">
        <f aca="false">AX15/AX7</f>
        <v>0</v>
      </c>
      <c r="AY16" s="34" t="n">
        <f aca="false">AY15/AY7</f>
        <v>0</v>
      </c>
      <c r="AZ16" s="34" t="n">
        <f aca="false">AZ15/AZ7</f>
        <v>0</v>
      </c>
    </row>
    <row r="44" customFormat="false" ht="15" hidden="false" customHeight="false" outlineLevel="0" collapsed="false">
      <c r="D44" s="72"/>
    </row>
    <row r="58" customFormat="false" ht="14.25" hidden="false" customHeight="false" outlineLevel="0" collapsed="false"/>
    <row r="59" customFormat="false" ht="14.25" hidden="false" customHeight="false" outlineLevel="0" collapsed="false"/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S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7.86"/>
    <col collapsed="false" customWidth="true" hidden="false" outlineLevel="0" max="2" min="2" style="0" width="7.57"/>
    <col collapsed="false" customWidth="true" hidden="false" outlineLevel="0" max="3" min="3" style="0" width="5"/>
    <col collapsed="false" customWidth="true" hidden="false" outlineLevel="0" max="4" min="4" style="0" width="10.71"/>
    <col collapsed="false" customWidth="true" hidden="false" outlineLevel="0" max="5" min="5" style="0" width="5.29"/>
    <col collapsed="false" customWidth="true" hidden="false" outlineLevel="0" max="6" min="6" style="0" width="6.43"/>
    <col collapsed="false" customWidth="true" hidden="false" outlineLevel="0" max="7" min="7" style="0" width="11.28"/>
    <col collapsed="false" customWidth="true" hidden="false" outlineLevel="0" max="8" min="8" style="0" width="12.86"/>
    <col collapsed="false" customWidth="true" hidden="false" outlineLevel="0" max="9" min="9" style="0" width="12.43"/>
    <col collapsed="false" customWidth="true" hidden="false" outlineLevel="0" max="10" min="10" style="0" width="13.71"/>
    <col collapsed="false" customWidth="true" hidden="false" outlineLevel="0" max="11" min="11" style="0" width="11.72"/>
    <col collapsed="false" customWidth="true" hidden="false" outlineLevel="0" max="12" min="12" style="0" width="12"/>
    <col collapsed="false" customWidth="true" hidden="false" outlineLevel="0" max="16" min="13" style="0" width="14.14"/>
    <col collapsed="false" customWidth="true" hidden="false" outlineLevel="0" max="17" min="17" style="0" width="13.43"/>
  </cols>
  <sheetData>
    <row r="2" customFormat="false" ht="23.25" hidden="false" customHeight="true" outlineLevel="0" collapsed="false">
      <c r="A2" s="247" t="s">
        <v>68</v>
      </c>
      <c r="B2" s="248" t="s">
        <v>59</v>
      </c>
      <c r="C2" s="249"/>
      <c r="D2" s="247" t="s">
        <v>3</v>
      </c>
      <c r="E2" s="250" t="s">
        <v>4</v>
      </c>
      <c r="F2" s="251" t="s">
        <v>5</v>
      </c>
      <c r="G2" s="252" t="s">
        <v>56</v>
      </c>
      <c r="H2" s="253" t="s">
        <v>29</v>
      </c>
      <c r="I2" s="253" t="s">
        <v>30</v>
      </c>
      <c r="J2" s="254"/>
      <c r="K2" s="255" t="s">
        <v>17</v>
      </c>
      <c r="L2" s="256" t="s">
        <v>18</v>
      </c>
      <c r="M2" s="257" t="s">
        <v>31</v>
      </c>
      <c r="N2" s="257" t="s">
        <v>20</v>
      </c>
      <c r="O2" s="257" t="s">
        <v>21</v>
      </c>
      <c r="P2" s="257"/>
      <c r="Q2" s="258" t="s">
        <v>25</v>
      </c>
      <c r="R2" s="259" t="s">
        <v>22</v>
      </c>
      <c r="S2" s="260" t="s">
        <v>51</v>
      </c>
    </row>
    <row r="3" customFormat="false" ht="16.5" hidden="false" customHeight="false" outlineLevel="0" collapsed="false">
      <c r="A3" s="3" t="n">
        <v>0.01</v>
      </c>
      <c r="B3" s="4" t="n">
        <v>200</v>
      </c>
      <c r="C3" s="234" t="n">
        <v>1</v>
      </c>
      <c r="D3" s="261" t="n">
        <v>0</v>
      </c>
      <c r="E3" s="262" t="n">
        <f aca="false">SUM(D3)</f>
        <v>0</v>
      </c>
      <c r="F3" s="263" t="n">
        <v>7</v>
      </c>
      <c r="G3" s="264" t="n">
        <f aca="false">D3/B3</f>
        <v>0</v>
      </c>
      <c r="H3" s="265"/>
      <c r="I3" s="265"/>
      <c r="J3" s="265"/>
      <c r="K3" s="265"/>
      <c r="L3" s="265"/>
      <c r="M3" s="265"/>
      <c r="N3" s="265"/>
      <c r="O3" s="265"/>
      <c r="P3" s="265"/>
      <c r="Q3" s="266"/>
      <c r="R3" s="267"/>
    </row>
    <row r="4" customFormat="false" ht="16.5" hidden="false" customHeight="false" outlineLevel="0" collapsed="false">
      <c r="A4" s="9" t="n">
        <v>200</v>
      </c>
      <c r="B4" s="10" t="n">
        <v>200</v>
      </c>
      <c r="C4" s="235" t="n">
        <v>2</v>
      </c>
      <c r="D4" s="268" t="n">
        <v>1</v>
      </c>
      <c r="E4" s="37" t="n">
        <f aca="false">SUM(D3:E3)</f>
        <v>0</v>
      </c>
      <c r="F4" s="38" t="n">
        <v>7</v>
      </c>
      <c r="G4" s="264" t="n">
        <f aca="false">D4/B4</f>
        <v>0.005</v>
      </c>
      <c r="H4" s="50"/>
      <c r="I4" s="50"/>
      <c r="J4" s="50"/>
      <c r="K4" s="50"/>
      <c r="L4" s="50"/>
      <c r="M4" s="50"/>
      <c r="N4" s="50"/>
      <c r="O4" s="50"/>
      <c r="P4" s="50"/>
      <c r="Q4" s="122"/>
      <c r="R4" s="269"/>
    </row>
    <row r="5" customFormat="false" ht="16.5" hidden="false" customHeight="false" outlineLevel="0" collapsed="false">
      <c r="A5" s="9" t="n">
        <v>400</v>
      </c>
      <c r="B5" s="10" t="n">
        <v>200</v>
      </c>
      <c r="C5" s="235" t="n">
        <v>3</v>
      </c>
      <c r="D5" s="268" t="n">
        <v>2</v>
      </c>
      <c r="E5" s="37" t="n">
        <f aca="false">SUM(D4:E4)</f>
        <v>1</v>
      </c>
      <c r="F5" s="38" t="n">
        <v>7</v>
      </c>
      <c r="G5" s="264" t="n">
        <f aca="false">D5/B5</f>
        <v>0.01</v>
      </c>
      <c r="H5" s="50"/>
      <c r="I5" s="50"/>
      <c r="J5" s="55"/>
      <c r="K5" s="242"/>
      <c r="L5" s="50"/>
      <c r="M5" s="50"/>
      <c r="N5" s="50"/>
      <c r="O5" s="50"/>
      <c r="P5" s="50"/>
      <c r="Q5" s="122"/>
      <c r="R5" s="269"/>
    </row>
    <row r="6" customFormat="false" ht="16.5" hidden="false" customHeight="false" outlineLevel="0" collapsed="false">
      <c r="A6" s="9" t="n">
        <v>600</v>
      </c>
      <c r="B6" s="10" t="n">
        <v>200</v>
      </c>
      <c r="C6" s="235" t="n">
        <v>4</v>
      </c>
      <c r="D6" s="268" t="n">
        <v>2</v>
      </c>
      <c r="E6" s="37" t="n">
        <f aca="false">SUM(D5:E5)</f>
        <v>3</v>
      </c>
      <c r="F6" s="38" t="n">
        <v>7</v>
      </c>
      <c r="G6" s="264" t="n">
        <f aca="false">D6/B6</f>
        <v>0.01</v>
      </c>
      <c r="H6" s="50"/>
      <c r="I6" s="50"/>
      <c r="J6" s="55"/>
      <c r="K6" s="242"/>
      <c r="L6" s="50"/>
      <c r="M6" s="50"/>
      <c r="N6" s="50"/>
      <c r="O6" s="50"/>
      <c r="P6" s="50"/>
      <c r="Q6" s="122"/>
      <c r="R6" s="269"/>
    </row>
    <row r="7" customFormat="false" ht="16.5" hidden="false" customHeight="false" outlineLevel="0" collapsed="false">
      <c r="A7" s="9" t="n">
        <v>800</v>
      </c>
      <c r="B7" s="10" t="n">
        <v>200</v>
      </c>
      <c r="C7" s="235" t="n">
        <v>5</v>
      </c>
      <c r="D7" s="268" t="n">
        <v>3</v>
      </c>
      <c r="E7" s="37" t="n">
        <f aca="false">SUM(D6:E6)</f>
        <v>5</v>
      </c>
      <c r="F7" s="38" t="n">
        <v>7</v>
      </c>
      <c r="G7" s="264" t="n">
        <f aca="false">D7/B7</f>
        <v>0.015</v>
      </c>
      <c r="H7" s="50"/>
      <c r="I7" s="50"/>
      <c r="J7" s="55"/>
      <c r="K7" s="242"/>
      <c r="L7" s="50"/>
      <c r="M7" s="50"/>
      <c r="N7" s="50"/>
      <c r="O7" s="50"/>
      <c r="P7" s="50"/>
      <c r="Q7" s="122"/>
      <c r="R7" s="269"/>
    </row>
    <row r="8" customFormat="false" ht="16.5" hidden="false" customHeight="false" outlineLevel="0" collapsed="false">
      <c r="A8" s="9" t="n">
        <v>1000</v>
      </c>
      <c r="B8" s="10" t="n">
        <v>200</v>
      </c>
      <c r="C8" s="235" t="n">
        <v>6</v>
      </c>
      <c r="D8" s="268" t="n">
        <v>2</v>
      </c>
      <c r="E8" s="37" t="n">
        <f aca="false">SUM(D7:E7)</f>
        <v>8</v>
      </c>
      <c r="F8" s="38" t="n">
        <v>7</v>
      </c>
      <c r="G8" s="264" t="n">
        <f aca="false">D8/B8</f>
        <v>0.01</v>
      </c>
      <c r="H8" s="50"/>
      <c r="I8" s="50"/>
      <c r="J8" s="55"/>
      <c r="K8" s="242"/>
      <c r="L8" s="50"/>
      <c r="M8" s="50"/>
      <c r="N8" s="50"/>
      <c r="O8" s="50"/>
      <c r="P8" s="50"/>
      <c r="Q8" s="122"/>
      <c r="R8" s="269"/>
    </row>
    <row r="9" customFormat="false" ht="16.5" hidden="false" customHeight="false" outlineLevel="0" collapsed="false">
      <c r="A9" s="9" t="n">
        <v>1200</v>
      </c>
      <c r="B9" s="10" t="n">
        <v>200</v>
      </c>
      <c r="C9" s="235" t="n">
        <v>7</v>
      </c>
      <c r="D9" s="268" t="n">
        <v>2</v>
      </c>
      <c r="E9" s="37" t="n">
        <f aca="false">SUM(D8:E8)</f>
        <v>10</v>
      </c>
      <c r="F9" s="38" t="n">
        <v>7</v>
      </c>
      <c r="G9" s="264" t="n">
        <f aca="false">D9/B9</f>
        <v>0.01</v>
      </c>
      <c r="H9" s="50"/>
      <c r="I9" s="50"/>
      <c r="J9" s="55"/>
      <c r="K9" s="242"/>
      <c r="L9" s="50"/>
      <c r="M9" s="50"/>
      <c r="N9" s="50"/>
      <c r="O9" s="50"/>
      <c r="P9" s="50"/>
      <c r="Q9" s="122"/>
      <c r="R9" s="269"/>
    </row>
    <row r="10" customFormat="false" ht="16.5" hidden="false" customHeight="false" outlineLevel="0" collapsed="false">
      <c r="A10" s="9" t="n">
        <v>1400</v>
      </c>
      <c r="B10" s="10" t="n">
        <v>200</v>
      </c>
      <c r="C10" s="235" t="n">
        <v>8</v>
      </c>
      <c r="D10" s="268" t="n">
        <v>4</v>
      </c>
      <c r="E10" s="37" t="n">
        <f aca="false">SUM(D9:E9)</f>
        <v>12</v>
      </c>
      <c r="F10" s="38" t="n">
        <v>7</v>
      </c>
      <c r="G10" s="264" t="n">
        <f aca="false">D10/B10</f>
        <v>0.02</v>
      </c>
      <c r="H10" s="50"/>
      <c r="I10" s="50"/>
      <c r="J10" s="55"/>
      <c r="K10" s="242"/>
      <c r="L10" s="50"/>
      <c r="M10" s="50"/>
      <c r="N10" s="50"/>
      <c r="O10" s="50"/>
      <c r="P10" s="50"/>
      <c r="Q10" s="122"/>
      <c r="R10" s="269"/>
    </row>
    <row r="11" customFormat="false" ht="16.5" hidden="false" customHeight="false" outlineLevel="0" collapsed="false">
      <c r="A11" s="9" t="n">
        <v>1600</v>
      </c>
      <c r="B11" s="10" t="n">
        <v>200</v>
      </c>
      <c r="C11" s="235" t="n">
        <v>9</v>
      </c>
      <c r="D11" s="268" t="n">
        <v>3</v>
      </c>
      <c r="E11" s="37" t="n">
        <f aca="false">SUM(D10:E10)</f>
        <v>16</v>
      </c>
      <c r="F11" s="38" t="n">
        <v>7</v>
      </c>
      <c r="G11" s="264" t="n">
        <f aca="false">D11/B11</f>
        <v>0.015</v>
      </c>
      <c r="H11" s="50"/>
      <c r="I11" s="50"/>
      <c r="J11" s="55"/>
      <c r="K11" s="242"/>
      <c r="L11" s="50"/>
      <c r="M11" s="50"/>
      <c r="N11" s="50"/>
      <c r="O11" s="50"/>
      <c r="P11" s="50"/>
      <c r="Q11" s="122"/>
      <c r="R11" s="269"/>
    </row>
    <row r="12" customFormat="false" ht="16.5" hidden="false" customHeight="false" outlineLevel="0" collapsed="false">
      <c r="A12" s="9" t="n">
        <v>1800</v>
      </c>
      <c r="B12" s="10" t="n">
        <v>200</v>
      </c>
      <c r="C12" s="235" t="n">
        <v>10</v>
      </c>
      <c r="D12" s="268" t="n">
        <v>2</v>
      </c>
      <c r="E12" s="37" t="n">
        <f aca="false">SUM(D11:E11)</f>
        <v>19</v>
      </c>
      <c r="F12" s="38" t="n">
        <v>7</v>
      </c>
      <c r="G12" s="264" t="n">
        <f aca="false">D12/B12</f>
        <v>0.01</v>
      </c>
      <c r="H12" s="50"/>
      <c r="I12" s="50"/>
      <c r="J12" s="55"/>
      <c r="K12" s="242"/>
      <c r="L12" s="50"/>
      <c r="M12" s="50"/>
      <c r="N12" s="50"/>
      <c r="O12" s="50"/>
      <c r="P12" s="50"/>
      <c r="Q12" s="122"/>
      <c r="R12" s="269"/>
    </row>
    <row r="13" customFormat="false" ht="16.5" hidden="false" customHeight="false" outlineLevel="0" collapsed="false">
      <c r="A13" s="270" t="n">
        <v>2000</v>
      </c>
      <c r="B13" s="271" t="n">
        <v>200</v>
      </c>
      <c r="C13" s="272" t="n">
        <v>11</v>
      </c>
      <c r="D13" s="273" t="n">
        <v>2</v>
      </c>
      <c r="E13" s="274" t="n">
        <f aca="false">SUM(D12:E12)</f>
        <v>21</v>
      </c>
      <c r="F13" s="70" t="n">
        <v>7</v>
      </c>
      <c r="G13" s="264" t="n">
        <f aca="false">D13/B13</f>
        <v>0.01</v>
      </c>
      <c r="H13" s="275"/>
      <c r="I13" s="275"/>
      <c r="J13" s="276"/>
      <c r="K13" s="277"/>
      <c r="L13" s="275"/>
      <c r="M13" s="275"/>
      <c r="N13" s="275"/>
      <c r="O13" s="275"/>
      <c r="P13" s="275"/>
      <c r="Q13" s="278"/>
      <c r="R13" s="279"/>
    </row>
    <row r="14" customFormat="false" ht="16.5" hidden="false" customHeight="false" outlineLevel="0" collapsed="false">
      <c r="A14" s="280" t="n">
        <f aca="false">SUM(A13,B14)</f>
        <v>2200</v>
      </c>
      <c r="B14" s="281" t="n">
        <v>200</v>
      </c>
      <c r="C14" s="282" t="n">
        <v>12</v>
      </c>
      <c r="D14" s="283" t="n">
        <v>2</v>
      </c>
      <c r="E14" s="156" t="n">
        <f aca="false">SUM(D13:E13)</f>
        <v>23</v>
      </c>
      <c r="F14" s="157" t="n">
        <v>7</v>
      </c>
      <c r="G14" s="264" t="n">
        <f aca="false">D14/B14</f>
        <v>0.01</v>
      </c>
      <c r="H14" s="284"/>
      <c r="I14" s="284"/>
      <c r="J14" s="285"/>
      <c r="K14" s="286"/>
      <c r="L14" s="285"/>
      <c r="M14" s="285"/>
      <c r="N14" s="285"/>
      <c r="O14" s="285"/>
      <c r="P14" s="285"/>
      <c r="Q14" s="284"/>
      <c r="R14" s="284"/>
    </row>
    <row r="15" customFormat="false" ht="16.5" hidden="false" customHeight="false" outlineLevel="0" collapsed="false">
      <c r="A15" s="78" t="n">
        <f aca="false">SUM(A14,B15)</f>
        <v>2400</v>
      </c>
      <c r="B15" s="13" t="n">
        <v>200</v>
      </c>
      <c r="C15" s="287" t="n">
        <v>13</v>
      </c>
      <c r="D15" s="288" t="n">
        <v>4</v>
      </c>
      <c r="E15" s="33" t="n">
        <f aca="false">SUM(D14:E14)</f>
        <v>25</v>
      </c>
      <c r="F15" s="34" t="n">
        <v>7</v>
      </c>
      <c r="G15" s="264" t="n">
        <f aca="false">D15/B15</f>
        <v>0.02</v>
      </c>
      <c r="H15" s="106"/>
      <c r="I15" s="106"/>
      <c r="J15" s="59"/>
      <c r="K15" s="289"/>
      <c r="L15" s="59"/>
      <c r="M15" s="59"/>
      <c r="N15" s="59"/>
      <c r="O15" s="59"/>
      <c r="P15" s="59"/>
      <c r="Q15" s="106"/>
      <c r="R15" s="106"/>
    </row>
    <row r="16" customFormat="false" ht="16.5" hidden="false" customHeight="false" outlineLevel="0" collapsed="false">
      <c r="A16" s="78" t="n">
        <f aca="false">SUM(A15,B16)</f>
        <v>2600</v>
      </c>
      <c r="B16" s="13" t="n">
        <v>200</v>
      </c>
      <c r="C16" s="287" t="n">
        <v>14</v>
      </c>
      <c r="D16" s="290" t="n">
        <v>4</v>
      </c>
      <c r="E16" s="33" t="n">
        <f aca="false">SUM(D15:E15)</f>
        <v>29</v>
      </c>
      <c r="F16" s="34" t="n">
        <v>7</v>
      </c>
      <c r="G16" s="264" t="n">
        <f aca="false">D16/B16</f>
        <v>0.02</v>
      </c>
      <c r="H16" s="106"/>
      <c r="I16" s="106"/>
      <c r="J16" s="59"/>
      <c r="K16" s="289"/>
      <c r="L16" s="59"/>
      <c r="M16" s="59"/>
      <c r="N16" s="59"/>
      <c r="O16" s="59"/>
      <c r="P16" s="59"/>
      <c r="Q16" s="106"/>
      <c r="R16" s="106"/>
    </row>
    <row r="17" customFormat="false" ht="16.5" hidden="false" customHeight="false" outlineLevel="0" collapsed="false">
      <c r="A17" s="78" t="n">
        <f aca="false">SUM(A16,B17)</f>
        <v>2800</v>
      </c>
      <c r="B17" s="13" t="n">
        <v>200</v>
      </c>
      <c r="C17" s="287" t="n">
        <v>15</v>
      </c>
      <c r="D17" s="290" t="n">
        <v>5</v>
      </c>
      <c r="E17" s="33" t="n">
        <f aca="false">SUM(D16:E16)</f>
        <v>33</v>
      </c>
      <c r="F17" s="34" t="n">
        <v>7</v>
      </c>
      <c r="G17" s="264" t="n">
        <f aca="false">D17/B17</f>
        <v>0.025</v>
      </c>
      <c r="H17" s="106"/>
      <c r="I17" s="106"/>
      <c r="J17" s="59"/>
      <c r="K17" s="289"/>
      <c r="L17" s="59"/>
      <c r="M17" s="59"/>
      <c r="N17" s="59"/>
      <c r="O17" s="59"/>
      <c r="P17" s="59"/>
      <c r="Q17" s="106"/>
      <c r="R17" s="106"/>
    </row>
    <row r="18" customFormat="false" ht="16.5" hidden="false" customHeight="false" outlineLevel="0" collapsed="false">
      <c r="A18" s="78" t="n">
        <f aca="false">SUM(A17,B18)</f>
        <v>3000</v>
      </c>
      <c r="B18" s="13" t="n">
        <v>200</v>
      </c>
      <c r="C18" s="287" t="n">
        <v>16</v>
      </c>
      <c r="D18" s="290" t="n">
        <v>4</v>
      </c>
      <c r="E18" s="33" t="n">
        <f aca="false">SUM(D17:E17)</f>
        <v>38</v>
      </c>
      <c r="F18" s="34" t="n">
        <v>7</v>
      </c>
      <c r="G18" s="264" t="n">
        <f aca="false">D18/B18</f>
        <v>0.02</v>
      </c>
      <c r="H18" s="106"/>
      <c r="I18" s="106"/>
      <c r="J18" s="59"/>
      <c r="K18" s="289"/>
      <c r="L18" s="59"/>
      <c r="M18" s="59"/>
      <c r="N18" s="59"/>
      <c r="O18" s="59"/>
      <c r="P18" s="59"/>
      <c r="Q18" s="106"/>
      <c r="R18" s="106"/>
    </row>
    <row r="19" customFormat="false" ht="16.5" hidden="false" customHeight="false" outlineLevel="0" collapsed="false">
      <c r="A19" s="78" t="n">
        <f aca="false">SUM(A18,B19)</f>
        <v>3200</v>
      </c>
      <c r="B19" s="13" t="n">
        <v>200</v>
      </c>
      <c r="C19" s="287" t="n">
        <v>17</v>
      </c>
      <c r="D19" s="290" t="n">
        <v>4</v>
      </c>
      <c r="E19" s="33" t="n">
        <f aca="false">SUM(D18:E18)</f>
        <v>42</v>
      </c>
      <c r="F19" s="34" t="n">
        <v>7</v>
      </c>
      <c r="G19" s="264" t="n">
        <f aca="false">D19/B19</f>
        <v>0.02</v>
      </c>
      <c r="H19" s="106"/>
      <c r="I19" s="106"/>
      <c r="J19" s="59"/>
      <c r="K19" s="289"/>
      <c r="L19" s="59"/>
      <c r="M19" s="59"/>
      <c r="N19" s="59"/>
      <c r="O19" s="59"/>
      <c r="P19" s="59"/>
      <c r="Q19" s="106"/>
      <c r="R19" s="106"/>
    </row>
    <row r="20" customFormat="false" ht="16.5" hidden="false" customHeight="false" outlineLevel="0" collapsed="false">
      <c r="A20" s="78" t="n">
        <f aca="false">SUM(A19,B20)</f>
        <v>3400</v>
      </c>
      <c r="B20" s="13" t="n">
        <v>200</v>
      </c>
      <c r="C20" s="287" t="n">
        <v>18</v>
      </c>
      <c r="D20" s="290" t="n">
        <v>4</v>
      </c>
      <c r="E20" s="33" t="n">
        <f aca="false">SUM(D19:E19)</f>
        <v>46</v>
      </c>
      <c r="F20" s="34" t="n">
        <v>7</v>
      </c>
      <c r="G20" s="264" t="n">
        <f aca="false">D20/B20</f>
        <v>0.02</v>
      </c>
      <c r="H20" s="106"/>
      <c r="I20" s="106"/>
      <c r="J20" s="59"/>
      <c r="K20" s="289"/>
      <c r="L20" s="59"/>
      <c r="M20" s="59"/>
      <c r="N20" s="59"/>
      <c r="O20" s="59"/>
      <c r="P20" s="59"/>
      <c r="Q20" s="106"/>
      <c r="R20" s="106"/>
    </row>
    <row r="21" customFormat="false" ht="16.5" hidden="false" customHeight="false" outlineLevel="0" collapsed="false">
      <c r="A21" s="78" t="n">
        <f aca="false">SUM(A20,B21)</f>
        <v>3600</v>
      </c>
      <c r="B21" s="13" t="n">
        <v>200</v>
      </c>
      <c r="C21" s="287" t="n">
        <v>19</v>
      </c>
      <c r="D21" s="290" t="n">
        <v>4</v>
      </c>
      <c r="E21" s="33" t="n">
        <f aca="false">SUM(D20:E20)</f>
        <v>50</v>
      </c>
      <c r="F21" s="34" t="n">
        <v>7</v>
      </c>
      <c r="G21" s="264" t="n">
        <f aca="false">D21/B21</f>
        <v>0.02</v>
      </c>
      <c r="H21" s="106"/>
      <c r="I21" s="106"/>
      <c r="J21" s="59"/>
      <c r="K21" s="289"/>
      <c r="L21" s="59"/>
      <c r="M21" s="59"/>
      <c r="N21" s="59"/>
      <c r="O21" s="59"/>
      <c r="P21" s="59"/>
      <c r="Q21" s="106"/>
      <c r="R21" s="106"/>
    </row>
    <row r="22" customFormat="false" ht="16.5" hidden="false" customHeight="false" outlineLevel="0" collapsed="false">
      <c r="A22" s="78" t="n">
        <f aca="false">SUM(A21,B22)</f>
        <v>3800</v>
      </c>
      <c r="B22" s="13" t="n">
        <v>200</v>
      </c>
      <c r="C22" s="287" t="n">
        <v>20</v>
      </c>
      <c r="D22" s="290" t="n">
        <v>5</v>
      </c>
      <c r="E22" s="33" t="n">
        <f aca="false">SUM(D21:E21)</f>
        <v>54</v>
      </c>
      <c r="F22" s="34" t="n">
        <v>7</v>
      </c>
      <c r="G22" s="264" t="n">
        <f aca="false">D22/B22</f>
        <v>0.025</v>
      </c>
      <c r="H22" s="106"/>
      <c r="I22" s="106"/>
      <c r="J22" s="59"/>
      <c r="K22" s="289"/>
      <c r="L22" s="59"/>
      <c r="M22" s="59"/>
      <c r="N22" s="59"/>
      <c r="O22" s="59"/>
      <c r="P22" s="59"/>
      <c r="Q22" s="106"/>
      <c r="R22" s="106"/>
    </row>
    <row r="23" customFormat="false" ht="15.75" hidden="false" customHeight="false" outlineLevel="0" collapsed="false">
      <c r="A23" s="78" t="n">
        <f aca="false">SUM(A22,B23)</f>
        <v>4000</v>
      </c>
      <c r="B23" s="13" t="n">
        <v>200</v>
      </c>
      <c r="C23" s="287" t="n">
        <v>21</v>
      </c>
      <c r="D23" s="290" t="n">
        <v>4</v>
      </c>
      <c r="E23" s="33" t="n">
        <f aca="false">SUM(D22:E22)</f>
        <v>59</v>
      </c>
      <c r="F23" s="34" t="n">
        <v>7</v>
      </c>
      <c r="G23" s="264" t="n">
        <f aca="false">D23/B23</f>
        <v>0.02</v>
      </c>
      <c r="H23" s="106"/>
      <c r="I23" s="106"/>
      <c r="J23" s="59"/>
      <c r="K23" s="289"/>
      <c r="L23" s="59"/>
      <c r="M23" s="59"/>
      <c r="N23" s="59"/>
      <c r="O23" s="59"/>
      <c r="P23" s="59"/>
      <c r="Q23" s="106"/>
      <c r="R23" s="106"/>
    </row>
    <row r="24" customFormat="false" ht="16.5" hidden="false" customHeight="false" outlineLevel="0" collapsed="false">
      <c r="A24" s="78" t="n">
        <f aca="false">SUM(A23,B24)</f>
        <v>4200</v>
      </c>
      <c r="B24" s="13" t="n">
        <v>200</v>
      </c>
      <c r="C24" s="287" t="n">
        <v>22</v>
      </c>
      <c r="D24" s="290" t="n">
        <v>4</v>
      </c>
      <c r="E24" s="33" t="n">
        <f aca="false">SUM(D23:E23)</f>
        <v>63</v>
      </c>
      <c r="F24" s="34" t="n">
        <v>7</v>
      </c>
      <c r="G24" s="264" t="n">
        <f aca="false">D24/B24</f>
        <v>0.02</v>
      </c>
      <c r="H24" s="106"/>
      <c r="I24" s="106"/>
      <c r="J24" s="59"/>
      <c r="K24" s="289"/>
      <c r="L24" s="59"/>
      <c r="M24" s="59"/>
      <c r="N24" s="59"/>
      <c r="O24" s="59"/>
      <c r="P24" s="59"/>
      <c r="Q24" s="106"/>
      <c r="R24" s="106"/>
    </row>
    <row r="25" customFormat="false" ht="16.5" hidden="false" customHeight="false" outlineLevel="0" collapsed="false">
      <c r="A25" s="78" t="n">
        <f aca="false">SUM(A24,B25)</f>
        <v>4400</v>
      </c>
      <c r="B25" s="13" t="n">
        <v>200</v>
      </c>
      <c r="C25" s="287" t="n">
        <v>23</v>
      </c>
      <c r="D25" s="290" t="n">
        <v>7</v>
      </c>
      <c r="E25" s="33" t="n">
        <f aca="false">SUM(D24:E24)</f>
        <v>67</v>
      </c>
      <c r="F25" s="34" t="n">
        <v>7</v>
      </c>
      <c r="G25" s="264" t="n">
        <f aca="false">D25/B25</f>
        <v>0.035</v>
      </c>
      <c r="H25" s="106"/>
      <c r="I25" s="106"/>
      <c r="J25" s="59"/>
      <c r="K25" s="289"/>
      <c r="L25" s="59"/>
      <c r="M25" s="59"/>
      <c r="N25" s="59"/>
      <c r="O25" s="59"/>
      <c r="P25" s="59"/>
      <c r="Q25" s="106"/>
      <c r="R25" s="106"/>
    </row>
    <row r="26" customFormat="false" ht="16.5" hidden="false" customHeight="false" outlineLevel="0" collapsed="false">
      <c r="A26" s="78" t="n">
        <f aca="false">SUM(A25,B26)</f>
        <v>4600</v>
      </c>
      <c r="B26" s="13" t="n">
        <v>200</v>
      </c>
      <c r="C26" s="287" t="n">
        <v>24</v>
      </c>
      <c r="D26" s="288" t="n">
        <v>7</v>
      </c>
      <c r="E26" s="33" t="n">
        <f aca="false">SUM(D25:E25)</f>
        <v>74</v>
      </c>
      <c r="F26" s="34" t="n">
        <v>7</v>
      </c>
      <c r="G26" s="264" t="n">
        <f aca="false">D26/B26</f>
        <v>0.035</v>
      </c>
      <c r="H26" s="106"/>
      <c r="I26" s="106"/>
      <c r="J26" s="56"/>
      <c r="K26" s="289"/>
      <c r="L26" s="59"/>
      <c r="M26" s="59"/>
      <c r="N26" s="59"/>
      <c r="O26" s="59"/>
      <c r="P26" s="59"/>
      <c r="Q26" s="106"/>
      <c r="R26" s="106"/>
    </row>
    <row r="27" customFormat="false" ht="16.5" hidden="false" customHeight="false" outlineLevel="0" collapsed="false">
      <c r="A27" s="78" t="n">
        <f aca="false">SUM(A26,B27)</f>
        <v>4800</v>
      </c>
      <c r="B27" s="13" t="n">
        <v>200</v>
      </c>
      <c r="C27" s="287" t="n">
        <v>25</v>
      </c>
      <c r="D27" s="288" t="n">
        <v>5</v>
      </c>
      <c r="E27" s="33" t="n">
        <f aca="false">SUM(D26:E26)</f>
        <v>81</v>
      </c>
      <c r="F27" s="34" t="n">
        <v>7</v>
      </c>
      <c r="G27" s="264" t="n">
        <f aca="false">D27/B27</f>
        <v>0.025</v>
      </c>
      <c r="H27" s="106"/>
      <c r="I27" s="106"/>
      <c r="J27" s="56"/>
      <c r="K27" s="289"/>
      <c r="L27" s="59"/>
      <c r="M27" s="59"/>
      <c r="N27" s="59"/>
      <c r="O27" s="59"/>
      <c r="P27" s="59"/>
      <c r="Q27" s="106"/>
      <c r="R27" s="106"/>
    </row>
    <row r="28" customFormat="false" ht="16.5" hidden="false" customHeight="false" outlineLevel="0" collapsed="false">
      <c r="A28" s="78" t="n">
        <f aca="false">SUM(A27,B28)</f>
        <v>5000</v>
      </c>
      <c r="B28" s="13" t="n">
        <v>200</v>
      </c>
      <c r="C28" s="287" t="n">
        <v>26</v>
      </c>
      <c r="D28" s="288" t="n">
        <v>5</v>
      </c>
      <c r="E28" s="33" t="n">
        <f aca="false">SUM(D27:E27)</f>
        <v>86</v>
      </c>
      <c r="F28" s="34" t="n">
        <v>7</v>
      </c>
      <c r="G28" s="264" t="n">
        <f aca="false">D28/B28</f>
        <v>0.025</v>
      </c>
      <c r="H28" s="106"/>
      <c r="I28" s="106"/>
      <c r="J28" s="56"/>
      <c r="K28" s="289"/>
      <c r="L28" s="59"/>
      <c r="M28" s="59"/>
      <c r="N28" s="59"/>
      <c r="O28" s="59"/>
      <c r="P28" s="59"/>
      <c r="Q28" s="106"/>
      <c r="R28" s="106"/>
    </row>
    <row r="29" customFormat="false" ht="16.5" hidden="false" customHeight="false" outlineLevel="0" collapsed="false">
      <c r="A29" s="78" t="n">
        <f aca="false">SUM(A28,B29)</f>
        <v>5200</v>
      </c>
      <c r="B29" s="13" t="n">
        <v>200</v>
      </c>
      <c r="C29" s="287" t="n">
        <v>27</v>
      </c>
      <c r="D29" s="288" t="n">
        <v>4</v>
      </c>
      <c r="E29" s="33" t="n">
        <f aca="false">SUM(D28:E28)</f>
        <v>91</v>
      </c>
      <c r="F29" s="34" t="n">
        <v>7</v>
      </c>
      <c r="G29" s="264" t="n">
        <f aca="false">D29/B29</f>
        <v>0.02</v>
      </c>
      <c r="H29" s="106"/>
      <c r="I29" s="106"/>
      <c r="J29" s="56"/>
      <c r="K29" s="289"/>
      <c r="L29" s="59"/>
      <c r="M29" s="59"/>
      <c r="N29" s="59"/>
      <c r="O29" s="59"/>
      <c r="P29" s="59"/>
      <c r="Q29" s="106"/>
      <c r="R29" s="106"/>
    </row>
    <row r="30" customFormat="false" ht="16.5" hidden="false" customHeight="false" outlineLevel="0" collapsed="false">
      <c r="A30" s="78" t="n">
        <f aca="false">SUM(A29,B30)</f>
        <v>5400</v>
      </c>
      <c r="B30" s="13" t="n">
        <v>200</v>
      </c>
      <c r="C30" s="287" t="n">
        <v>28</v>
      </c>
      <c r="D30" s="290" t="n">
        <v>6</v>
      </c>
      <c r="E30" s="33" t="n">
        <f aca="false">SUM(D29:E29)</f>
        <v>95</v>
      </c>
      <c r="F30" s="34" t="n">
        <v>7</v>
      </c>
      <c r="G30" s="264" t="n">
        <f aca="false">D30/B30</f>
        <v>0.03</v>
      </c>
      <c r="H30" s="106"/>
      <c r="I30" s="106"/>
      <c r="J30" s="56"/>
      <c r="K30" s="289"/>
      <c r="L30" s="59"/>
      <c r="M30" s="59"/>
      <c r="N30" s="59"/>
      <c r="O30" s="59"/>
      <c r="P30" s="59"/>
      <c r="Q30" s="106"/>
      <c r="R30" s="106"/>
    </row>
    <row r="31" customFormat="false" ht="16.5" hidden="false" customHeight="false" outlineLevel="0" collapsed="false">
      <c r="A31" s="78" t="n">
        <f aca="false">SUM(A30,B31)</f>
        <v>5600</v>
      </c>
      <c r="B31" s="13" t="n">
        <v>200</v>
      </c>
      <c r="C31" s="287" t="n">
        <v>29</v>
      </c>
      <c r="D31" s="288" t="n">
        <v>6</v>
      </c>
      <c r="E31" s="33" t="n">
        <f aca="false">SUM(D30:E30)</f>
        <v>101</v>
      </c>
      <c r="F31" s="34" t="n">
        <v>7</v>
      </c>
      <c r="G31" s="264" t="n">
        <f aca="false">D31/B31</f>
        <v>0.03</v>
      </c>
      <c r="H31" s="106"/>
      <c r="I31" s="106"/>
      <c r="J31" s="56"/>
      <c r="K31" s="289"/>
      <c r="L31" s="59"/>
      <c r="M31" s="59"/>
      <c r="N31" s="59"/>
      <c r="O31" s="59"/>
      <c r="P31" s="59"/>
      <c r="Q31" s="106"/>
      <c r="R31" s="106"/>
    </row>
    <row r="32" customFormat="false" ht="16.5" hidden="false" customHeight="false" outlineLevel="0" collapsed="false">
      <c r="A32" s="78" t="n">
        <f aca="false">SUM(A31,B32)</f>
        <v>5800</v>
      </c>
      <c r="B32" s="13" t="n">
        <v>200</v>
      </c>
      <c r="C32" s="287" t="n">
        <v>30</v>
      </c>
      <c r="D32" s="288" t="n">
        <v>6</v>
      </c>
      <c r="E32" s="33" t="n">
        <f aca="false">SUM(D31:E31)</f>
        <v>107</v>
      </c>
      <c r="F32" s="34" t="n">
        <v>7</v>
      </c>
      <c r="G32" s="264" t="n">
        <f aca="false">D32/B32</f>
        <v>0.03</v>
      </c>
      <c r="H32" s="106"/>
      <c r="I32" s="106"/>
      <c r="J32" s="56"/>
      <c r="K32" s="289"/>
      <c r="L32" s="59"/>
      <c r="M32" s="59"/>
      <c r="N32" s="59"/>
      <c r="O32" s="59"/>
      <c r="P32" s="59"/>
      <c r="Q32" s="106"/>
      <c r="R32" s="106"/>
    </row>
    <row r="33" customFormat="false" ht="16.5" hidden="false" customHeight="false" outlineLevel="0" collapsed="false">
      <c r="A33" s="78" t="n">
        <f aca="false">SUM(A32,B33)</f>
        <v>6000</v>
      </c>
      <c r="B33" s="13" t="n">
        <v>200</v>
      </c>
      <c r="C33" s="287" t="n">
        <v>31</v>
      </c>
      <c r="D33" s="288" t="n">
        <v>7</v>
      </c>
      <c r="E33" s="33" t="n">
        <f aca="false">SUM(D32:E32)</f>
        <v>113</v>
      </c>
      <c r="F33" s="34" t="n">
        <v>7</v>
      </c>
      <c r="G33" s="264" t="n">
        <f aca="false">D33/B33</f>
        <v>0.035</v>
      </c>
      <c r="H33" s="106"/>
      <c r="I33" s="106"/>
      <c r="J33" s="56"/>
      <c r="K33" s="289"/>
      <c r="L33" s="59"/>
      <c r="M33" s="59"/>
      <c r="N33" s="59"/>
      <c r="O33" s="59"/>
      <c r="P33" s="59"/>
      <c r="Q33" s="106"/>
      <c r="R33" s="106"/>
    </row>
    <row r="34" customFormat="false" ht="16.5" hidden="false" customHeight="false" outlineLevel="0" collapsed="false">
      <c r="A34" s="78" t="n">
        <f aca="false">SUM(A33,B34)</f>
        <v>6200</v>
      </c>
      <c r="B34" s="13" t="n">
        <v>200</v>
      </c>
      <c r="C34" s="287" t="n">
        <v>32</v>
      </c>
      <c r="D34" s="288" t="n">
        <v>6</v>
      </c>
      <c r="E34" s="33" t="n">
        <f aca="false">SUM(D33:E33)</f>
        <v>120</v>
      </c>
      <c r="F34" s="34" t="n">
        <v>7</v>
      </c>
      <c r="G34" s="264" t="n">
        <f aca="false">D34/B34</f>
        <v>0.03</v>
      </c>
      <c r="H34" s="106"/>
      <c r="I34" s="106"/>
      <c r="J34" s="56"/>
      <c r="K34" s="289"/>
      <c r="L34" s="59"/>
      <c r="M34" s="59"/>
      <c r="N34" s="59"/>
      <c r="O34" s="59"/>
      <c r="P34" s="59"/>
      <c r="Q34" s="106"/>
      <c r="R34" s="106"/>
    </row>
    <row r="35" customFormat="false" ht="16.5" hidden="false" customHeight="false" outlineLevel="0" collapsed="false">
      <c r="A35" s="78" t="n">
        <f aca="false">SUM(A34,B35)</f>
        <v>6400</v>
      </c>
      <c r="B35" s="13" t="n">
        <v>200</v>
      </c>
      <c r="C35" s="287" t="n">
        <v>33</v>
      </c>
      <c r="D35" s="288" t="n">
        <v>5</v>
      </c>
      <c r="E35" s="33" t="n">
        <f aca="false">SUM(D34:E34)</f>
        <v>126</v>
      </c>
      <c r="F35" s="34" t="n">
        <v>7</v>
      </c>
      <c r="G35" s="264" t="n">
        <f aca="false">D35/B35</f>
        <v>0.025</v>
      </c>
      <c r="H35" s="106"/>
      <c r="I35" s="106"/>
      <c r="J35" s="56"/>
      <c r="K35" s="289"/>
      <c r="L35" s="59"/>
      <c r="M35" s="59"/>
      <c r="N35" s="59"/>
      <c r="O35" s="59"/>
      <c r="P35" s="59"/>
      <c r="Q35" s="106"/>
      <c r="R35" s="106"/>
    </row>
    <row r="36" customFormat="false" ht="16.5" hidden="false" customHeight="false" outlineLevel="0" collapsed="false">
      <c r="A36" s="78" t="n">
        <f aca="false">SUM(A35,B36)</f>
        <v>6600</v>
      </c>
      <c r="B36" s="13" t="n">
        <v>200</v>
      </c>
      <c r="C36" s="287" t="n">
        <v>34</v>
      </c>
      <c r="D36" s="288" t="n">
        <v>6</v>
      </c>
      <c r="E36" s="33" t="n">
        <f aca="false">SUM(D35:E35)</f>
        <v>131</v>
      </c>
      <c r="F36" s="34" t="n">
        <v>7</v>
      </c>
      <c r="G36" s="264" t="n">
        <f aca="false">D36/B36</f>
        <v>0.03</v>
      </c>
      <c r="H36" s="106"/>
      <c r="I36" s="106"/>
      <c r="J36" s="56"/>
      <c r="K36" s="289"/>
      <c r="L36" s="59"/>
      <c r="M36" s="59"/>
      <c r="N36" s="59"/>
      <c r="O36" s="59"/>
      <c r="P36" s="59"/>
      <c r="Q36" s="106"/>
      <c r="R36" s="106"/>
    </row>
    <row r="37" customFormat="false" ht="16.5" hidden="false" customHeight="false" outlineLevel="0" collapsed="false">
      <c r="A37" s="78" t="n">
        <f aca="false">SUM(A36,B37)</f>
        <v>6800</v>
      </c>
      <c r="B37" s="13" t="n">
        <v>200</v>
      </c>
      <c r="C37" s="287" t="n">
        <v>35</v>
      </c>
      <c r="D37" s="288" t="n">
        <v>5</v>
      </c>
      <c r="E37" s="33" t="n">
        <f aca="false">SUM(D36:E36)</f>
        <v>137</v>
      </c>
      <c r="F37" s="34" t="n">
        <v>7</v>
      </c>
      <c r="G37" s="264" t="n">
        <f aca="false">D37/B37</f>
        <v>0.025</v>
      </c>
      <c r="H37" s="106"/>
      <c r="I37" s="106"/>
      <c r="J37" s="56"/>
      <c r="K37" s="289"/>
      <c r="L37" s="59"/>
      <c r="M37" s="59"/>
      <c r="N37" s="59"/>
      <c r="O37" s="59"/>
      <c r="P37" s="59"/>
      <c r="Q37" s="106"/>
      <c r="R37" s="106"/>
    </row>
    <row r="38" customFormat="false" ht="16.5" hidden="false" customHeight="false" outlineLevel="0" collapsed="false">
      <c r="A38" s="78" t="n">
        <f aca="false">SUM(A37,B38)</f>
        <v>7000</v>
      </c>
      <c r="B38" s="13" t="n">
        <v>200</v>
      </c>
      <c r="C38" s="287" t="n">
        <v>36</v>
      </c>
      <c r="D38" s="288" t="n">
        <v>6</v>
      </c>
      <c r="E38" s="33" t="n">
        <f aca="false">SUM(D37:E37)</f>
        <v>142</v>
      </c>
      <c r="F38" s="34" t="n">
        <v>7</v>
      </c>
      <c r="G38" s="264" t="n">
        <f aca="false">D38/B38</f>
        <v>0.03</v>
      </c>
      <c r="H38" s="106"/>
      <c r="I38" s="106"/>
      <c r="J38" s="56"/>
      <c r="K38" s="289"/>
      <c r="L38" s="59"/>
      <c r="M38" s="59"/>
      <c r="N38" s="59"/>
      <c r="O38" s="59"/>
      <c r="P38" s="59"/>
      <c r="Q38" s="106"/>
      <c r="R38" s="106"/>
    </row>
    <row r="39" customFormat="false" ht="16.5" hidden="false" customHeight="false" outlineLevel="0" collapsed="false">
      <c r="A39" s="78" t="n">
        <f aca="false">SUM(A38,B39)</f>
        <v>7200</v>
      </c>
      <c r="B39" s="13" t="n">
        <v>200</v>
      </c>
      <c r="C39" s="287" t="n">
        <v>37</v>
      </c>
      <c r="D39" s="288" t="n">
        <v>5</v>
      </c>
      <c r="E39" s="33" t="n">
        <f aca="false">SUM(D38:E38)</f>
        <v>148</v>
      </c>
      <c r="F39" s="34" t="n">
        <v>7</v>
      </c>
      <c r="G39" s="264" t="n">
        <f aca="false">D39/B39</f>
        <v>0.025</v>
      </c>
      <c r="H39" s="106"/>
      <c r="I39" s="106"/>
      <c r="J39" s="56"/>
      <c r="K39" s="289"/>
      <c r="L39" s="59"/>
      <c r="M39" s="59"/>
      <c r="N39" s="59"/>
      <c r="O39" s="59"/>
      <c r="P39" s="59"/>
      <c r="Q39" s="106"/>
      <c r="R39" s="106"/>
    </row>
    <row r="40" customFormat="false" ht="16.5" hidden="false" customHeight="false" outlineLevel="0" collapsed="false">
      <c r="A40" s="78" t="n">
        <f aca="false">SUM(A39,B40)</f>
        <v>7400</v>
      </c>
      <c r="B40" s="13" t="n">
        <v>200</v>
      </c>
      <c r="C40" s="287" t="n">
        <v>38</v>
      </c>
      <c r="D40" s="288" t="n">
        <v>6</v>
      </c>
      <c r="E40" s="33" t="n">
        <f aca="false">SUM(D39:E39)</f>
        <v>153</v>
      </c>
      <c r="F40" s="34" t="n">
        <v>7</v>
      </c>
      <c r="G40" s="264" t="n">
        <f aca="false">D40/B40</f>
        <v>0.03</v>
      </c>
      <c r="H40" s="106"/>
      <c r="I40" s="106"/>
      <c r="J40" s="56"/>
      <c r="K40" s="289"/>
      <c r="L40" s="59"/>
      <c r="M40" s="59"/>
      <c r="N40" s="59"/>
      <c r="O40" s="59"/>
      <c r="P40" s="59"/>
      <c r="Q40" s="106"/>
      <c r="R40" s="106"/>
    </row>
    <row r="41" customFormat="false" ht="16.5" hidden="false" customHeight="false" outlineLevel="0" collapsed="false">
      <c r="A41" s="78" t="n">
        <f aca="false">SUM(A40,B41)</f>
        <v>7600</v>
      </c>
      <c r="B41" s="13" t="n">
        <v>200</v>
      </c>
      <c r="C41" s="287" t="n">
        <v>39</v>
      </c>
      <c r="D41" s="288" t="n">
        <v>5</v>
      </c>
      <c r="E41" s="33" t="n">
        <f aca="false">SUM(D40:E40)</f>
        <v>159</v>
      </c>
      <c r="F41" s="34" t="n">
        <v>7</v>
      </c>
      <c r="G41" s="264" t="n">
        <f aca="false">D41/B41</f>
        <v>0.025</v>
      </c>
      <c r="H41" s="106"/>
      <c r="I41" s="106"/>
      <c r="J41" s="56"/>
      <c r="K41" s="289"/>
      <c r="L41" s="59"/>
      <c r="M41" s="59"/>
      <c r="N41" s="59"/>
      <c r="O41" s="59"/>
      <c r="P41" s="59"/>
      <c r="Q41" s="106"/>
      <c r="R41" s="106"/>
    </row>
    <row r="42" customFormat="false" ht="16.5" hidden="false" customHeight="false" outlineLevel="0" collapsed="false">
      <c r="A42" s="78" t="n">
        <f aca="false">SUM(A41,B42)</f>
        <v>7800</v>
      </c>
      <c r="B42" s="13" t="n">
        <v>200</v>
      </c>
      <c r="C42" s="287" t="n">
        <v>40</v>
      </c>
      <c r="D42" s="288" t="n">
        <v>6</v>
      </c>
      <c r="E42" s="33" t="n">
        <f aca="false">SUM(D41:E41)</f>
        <v>164</v>
      </c>
      <c r="F42" s="34" t="n">
        <v>7</v>
      </c>
      <c r="G42" s="264" t="n">
        <f aca="false">D42/B42</f>
        <v>0.03</v>
      </c>
      <c r="H42" s="106"/>
      <c r="I42" s="106"/>
      <c r="J42" s="56"/>
      <c r="K42" s="289"/>
      <c r="L42" s="59"/>
      <c r="M42" s="59"/>
      <c r="N42" s="59"/>
      <c r="O42" s="59"/>
      <c r="P42" s="59"/>
      <c r="Q42" s="106"/>
      <c r="R42" s="106"/>
    </row>
    <row r="43" customFormat="false" ht="16.5" hidden="false" customHeight="false" outlineLevel="0" collapsed="false">
      <c r="A43" s="78" t="n">
        <f aca="false">SUM(A42,B43)</f>
        <v>8000</v>
      </c>
      <c r="B43" s="13" t="n">
        <v>200</v>
      </c>
      <c r="C43" s="287" t="n">
        <v>41</v>
      </c>
      <c r="D43" s="288" t="n">
        <v>5</v>
      </c>
      <c r="E43" s="33" t="n">
        <f aca="false">SUM(D42:E42)</f>
        <v>170</v>
      </c>
      <c r="F43" s="34" t="n">
        <v>7</v>
      </c>
      <c r="G43" s="264" t="n">
        <f aca="false">D43/B43</f>
        <v>0.025</v>
      </c>
      <c r="H43" s="106"/>
      <c r="I43" s="106"/>
      <c r="J43" s="56"/>
      <c r="K43" s="289"/>
      <c r="L43" s="59"/>
      <c r="M43" s="59"/>
      <c r="N43" s="59"/>
      <c r="O43" s="59"/>
      <c r="P43" s="59"/>
      <c r="Q43" s="106"/>
      <c r="R43" s="106"/>
    </row>
    <row r="44" customFormat="false" ht="16.5" hidden="false" customHeight="false" outlineLevel="0" collapsed="false">
      <c r="A44" s="78" t="n">
        <f aca="false">SUM(A43,B44)</f>
        <v>8200</v>
      </c>
      <c r="B44" s="13" t="n">
        <v>200</v>
      </c>
      <c r="C44" s="287" t="n">
        <v>42</v>
      </c>
      <c r="D44" s="288" t="n">
        <v>6</v>
      </c>
      <c r="E44" s="33" t="n">
        <f aca="false">SUM(D43:E43)</f>
        <v>175</v>
      </c>
      <c r="F44" s="34" t="n">
        <v>7</v>
      </c>
      <c r="G44" s="264" t="n">
        <f aca="false">D44/B44</f>
        <v>0.03</v>
      </c>
      <c r="H44" s="106"/>
      <c r="I44" s="106"/>
      <c r="J44" s="56"/>
      <c r="K44" s="289"/>
      <c r="L44" s="59"/>
      <c r="M44" s="59"/>
      <c r="N44" s="59"/>
      <c r="O44" s="59"/>
      <c r="P44" s="59"/>
      <c r="Q44" s="106"/>
      <c r="R44" s="106"/>
    </row>
    <row r="45" customFormat="false" ht="16.5" hidden="false" customHeight="false" outlineLevel="0" collapsed="false">
      <c r="A45" s="78" t="n">
        <f aca="false">SUM(A44,B45)</f>
        <v>8400</v>
      </c>
      <c r="B45" s="13" t="n">
        <v>200</v>
      </c>
      <c r="C45" s="287" t="n">
        <v>43</v>
      </c>
      <c r="D45" s="288" t="n">
        <v>7</v>
      </c>
      <c r="E45" s="33" t="n">
        <f aca="false">SUM(D44:E44)</f>
        <v>181</v>
      </c>
      <c r="F45" s="34" t="n">
        <v>7</v>
      </c>
      <c r="G45" s="264" t="n">
        <f aca="false">D45/B45</f>
        <v>0.035</v>
      </c>
      <c r="H45" s="106"/>
      <c r="I45" s="106"/>
      <c r="J45" s="56"/>
      <c r="K45" s="289"/>
      <c r="L45" s="59"/>
      <c r="M45" s="59"/>
      <c r="N45" s="59"/>
      <c r="O45" s="59"/>
      <c r="P45" s="59"/>
      <c r="Q45" s="106"/>
      <c r="R45" s="106"/>
    </row>
    <row r="46" customFormat="false" ht="16.5" hidden="false" customHeight="false" outlineLevel="0" collapsed="false">
      <c r="A46" s="78" t="n">
        <f aca="false">SUM(A45,B46)</f>
        <v>8600</v>
      </c>
      <c r="B46" s="13" t="n">
        <v>200</v>
      </c>
      <c r="C46" s="287" t="n">
        <v>44</v>
      </c>
      <c r="D46" s="288" t="n">
        <v>6</v>
      </c>
      <c r="E46" s="33" t="n">
        <f aca="false">SUM(D45:E45)</f>
        <v>188</v>
      </c>
      <c r="F46" s="34" t="n">
        <v>7</v>
      </c>
      <c r="G46" s="264" t="n">
        <f aca="false">D46/B46</f>
        <v>0.03</v>
      </c>
      <c r="H46" s="106"/>
      <c r="I46" s="106"/>
      <c r="J46" s="56"/>
      <c r="K46" s="289"/>
      <c r="L46" s="59"/>
      <c r="M46" s="59"/>
      <c r="N46" s="59"/>
      <c r="O46" s="59"/>
      <c r="P46" s="59"/>
      <c r="Q46" s="106"/>
      <c r="R46" s="106"/>
    </row>
    <row r="47" customFormat="false" ht="16.5" hidden="false" customHeight="false" outlineLevel="0" collapsed="false">
      <c r="A47" s="78" t="n">
        <f aca="false">SUM(A46,B47)</f>
        <v>8800</v>
      </c>
      <c r="B47" s="13" t="n">
        <v>200</v>
      </c>
      <c r="C47" s="287" t="n">
        <v>45</v>
      </c>
      <c r="D47" s="288" t="n">
        <v>6</v>
      </c>
      <c r="E47" s="33" t="n">
        <f aca="false">SUM(D46:E46)</f>
        <v>194</v>
      </c>
      <c r="F47" s="34" t="n">
        <v>7</v>
      </c>
      <c r="G47" s="264" t="n">
        <f aca="false">D47/B47</f>
        <v>0.03</v>
      </c>
      <c r="H47" s="106"/>
      <c r="I47" s="106"/>
      <c r="J47" s="56"/>
      <c r="K47" s="289"/>
      <c r="L47" s="59"/>
      <c r="M47" s="59"/>
      <c r="N47" s="59"/>
      <c r="O47" s="59"/>
      <c r="P47" s="59"/>
      <c r="Q47" s="106"/>
      <c r="R47" s="106"/>
    </row>
    <row r="48" customFormat="false" ht="16.5" hidden="false" customHeight="false" outlineLevel="0" collapsed="false">
      <c r="A48" s="78" t="n">
        <f aca="false">SUM(A47,B48)</f>
        <v>9000</v>
      </c>
      <c r="B48" s="13" t="n">
        <v>200</v>
      </c>
      <c r="C48" s="287" t="n">
        <v>46</v>
      </c>
      <c r="D48" s="288" t="n">
        <v>6</v>
      </c>
      <c r="E48" s="33" t="n">
        <f aca="false">SUM(D47:E47)</f>
        <v>200</v>
      </c>
      <c r="F48" s="34" t="n">
        <v>7</v>
      </c>
      <c r="G48" s="264" t="n">
        <f aca="false">D48/B48</f>
        <v>0.03</v>
      </c>
      <c r="H48" s="106"/>
      <c r="I48" s="106"/>
      <c r="J48" s="56"/>
      <c r="K48" s="289"/>
      <c r="L48" s="59"/>
      <c r="M48" s="59"/>
      <c r="N48" s="59"/>
      <c r="O48" s="59"/>
      <c r="P48" s="59"/>
      <c r="Q48" s="106"/>
      <c r="R48" s="106"/>
    </row>
    <row r="49" customFormat="false" ht="16.5" hidden="false" customHeight="false" outlineLevel="0" collapsed="false">
      <c r="A49" s="78" t="n">
        <f aca="false">SUM(A48,B49)</f>
        <v>9200</v>
      </c>
      <c r="B49" s="13" t="n">
        <v>200</v>
      </c>
      <c r="C49" s="287" t="n">
        <v>47</v>
      </c>
      <c r="D49" s="288" t="n">
        <v>8</v>
      </c>
      <c r="E49" s="33" t="n">
        <f aca="false">SUM(D48:E48)</f>
        <v>206</v>
      </c>
      <c r="F49" s="34" t="n">
        <v>7</v>
      </c>
      <c r="G49" s="264" t="n">
        <f aca="false">D49/B49</f>
        <v>0.04</v>
      </c>
      <c r="H49" s="106"/>
      <c r="I49" s="106"/>
      <c r="J49" s="56"/>
      <c r="K49" s="289"/>
      <c r="L49" s="59"/>
      <c r="M49" s="59"/>
      <c r="N49" s="59"/>
      <c r="O49" s="59"/>
      <c r="P49" s="59"/>
      <c r="Q49" s="106"/>
      <c r="R49" s="106"/>
    </row>
    <row r="50" customFormat="false" ht="16.5" hidden="false" customHeight="false" outlineLevel="0" collapsed="false">
      <c r="A50" s="78" t="n">
        <f aca="false">SUM(A49,B50)</f>
        <v>9400</v>
      </c>
      <c r="B50" s="13" t="n">
        <v>200</v>
      </c>
      <c r="C50" s="287" t="n">
        <v>48</v>
      </c>
      <c r="D50" s="288" t="n">
        <v>6</v>
      </c>
      <c r="E50" s="33" t="n">
        <f aca="false">SUM(D49:E49)</f>
        <v>214</v>
      </c>
      <c r="F50" s="34" t="n">
        <v>7</v>
      </c>
      <c r="G50" s="264" t="n">
        <f aca="false">D50/B50</f>
        <v>0.03</v>
      </c>
      <c r="H50" s="106"/>
      <c r="I50" s="106"/>
      <c r="J50" s="56"/>
      <c r="K50" s="289"/>
      <c r="L50" s="59"/>
      <c r="M50" s="59"/>
      <c r="N50" s="59"/>
      <c r="O50" s="59"/>
      <c r="P50" s="59"/>
      <c r="Q50" s="106"/>
      <c r="R50" s="106"/>
    </row>
    <row r="51" customFormat="false" ht="16.5" hidden="false" customHeight="false" outlineLevel="0" collapsed="false">
      <c r="A51" s="78" t="n">
        <f aca="false">SUM(A50,B51)</f>
        <v>9600</v>
      </c>
      <c r="B51" s="13" t="n">
        <v>200</v>
      </c>
      <c r="C51" s="287" t="n">
        <v>49</v>
      </c>
      <c r="D51" s="288" t="n">
        <v>5</v>
      </c>
      <c r="E51" s="33" t="n">
        <f aca="false">SUM(D50:E50)</f>
        <v>220</v>
      </c>
      <c r="F51" s="34" t="n">
        <v>7</v>
      </c>
      <c r="G51" s="264" t="n">
        <f aca="false">D51/B51</f>
        <v>0.025</v>
      </c>
      <c r="H51" s="106"/>
      <c r="I51" s="106"/>
      <c r="J51" s="56"/>
      <c r="K51" s="289"/>
      <c r="L51" s="59"/>
      <c r="M51" s="59"/>
      <c r="N51" s="59"/>
      <c r="O51" s="59"/>
      <c r="P51" s="59"/>
      <c r="Q51" s="106"/>
      <c r="R51" s="106"/>
    </row>
    <row r="52" customFormat="false" ht="16.5" hidden="false" customHeight="false" outlineLevel="0" collapsed="false">
      <c r="A52" s="78" t="n">
        <f aca="false">SUM(A51,B52)</f>
        <v>9800</v>
      </c>
      <c r="B52" s="13" t="n">
        <v>200</v>
      </c>
      <c r="C52" s="287" t="n">
        <v>50</v>
      </c>
      <c r="D52" s="288" t="n">
        <v>6</v>
      </c>
      <c r="E52" s="33" t="n">
        <f aca="false">SUM(D51:E51)</f>
        <v>225</v>
      </c>
      <c r="F52" s="34" t="n">
        <v>7</v>
      </c>
      <c r="G52" s="264" t="n">
        <f aca="false">D52/B52</f>
        <v>0.03</v>
      </c>
      <c r="H52" s="106"/>
      <c r="I52" s="106"/>
      <c r="J52" s="56"/>
      <c r="K52" s="289"/>
      <c r="L52" s="59"/>
      <c r="M52" s="59"/>
      <c r="N52" s="59"/>
      <c r="O52" s="59"/>
      <c r="P52" s="59"/>
      <c r="Q52" s="106"/>
      <c r="R52" s="106"/>
    </row>
    <row r="53" customFormat="false" ht="16.5" hidden="false" customHeight="false" outlineLevel="0" collapsed="false">
      <c r="A53" s="78" t="n">
        <f aca="false">SUM(A52,B53)</f>
        <v>10000</v>
      </c>
      <c r="B53" s="13" t="n">
        <v>200</v>
      </c>
      <c r="C53" s="287" t="n">
        <v>51</v>
      </c>
      <c r="D53" s="288" t="n">
        <v>5</v>
      </c>
      <c r="E53" s="33" t="n">
        <f aca="false">SUM(D52:E52)</f>
        <v>231</v>
      </c>
      <c r="F53" s="34" t="n">
        <v>7</v>
      </c>
      <c r="G53" s="264" t="n">
        <f aca="false">D53/B53</f>
        <v>0.025</v>
      </c>
      <c r="H53" s="106"/>
      <c r="I53" s="106"/>
      <c r="J53" s="56"/>
      <c r="K53" s="289"/>
      <c r="L53" s="59"/>
      <c r="M53" s="59"/>
      <c r="N53" s="59"/>
      <c r="O53" s="59"/>
      <c r="P53" s="59"/>
      <c r="Q53" s="106"/>
      <c r="R53" s="106"/>
    </row>
    <row r="54" customFormat="false" ht="16.5" hidden="false" customHeight="false" outlineLevel="0" collapsed="false">
      <c r="A54" s="78" t="n">
        <f aca="false">SUM(A53,B54)</f>
        <v>10200</v>
      </c>
      <c r="B54" s="13" t="n">
        <v>200</v>
      </c>
      <c r="C54" s="287" t="n">
        <v>52</v>
      </c>
      <c r="D54" s="288" t="n">
        <v>6</v>
      </c>
      <c r="E54" s="33" t="n">
        <f aca="false">SUM(D53:E53)</f>
        <v>236</v>
      </c>
      <c r="F54" s="34" t="n">
        <v>7</v>
      </c>
      <c r="G54" s="264" t="n">
        <f aca="false">D54/B54</f>
        <v>0.03</v>
      </c>
      <c r="H54" s="106"/>
      <c r="I54" s="106"/>
      <c r="J54" s="56"/>
      <c r="K54" s="289"/>
      <c r="L54" s="59"/>
      <c r="M54" s="59"/>
      <c r="N54" s="59"/>
      <c r="O54" s="59"/>
      <c r="P54" s="59"/>
      <c r="Q54" s="106"/>
      <c r="R54" s="106"/>
    </row>
    <row r="55" customFormat="false" ht="16.5" hidden="false" customHeight="false" outlineLevel="0" collapsed="false">
      <c r="A55" s="78" t="n">
        <f aca="false">SUM(A54,B55)</f>
        <v>10400</v>
      </c>
      <c r="B55" s="13" t="n">
        <v>200</v>
      </c>
      <c r="C55" s="287" t="n">
        <v>53</v>
      </c>
      <c r="D55" s="288" t="n">
        <v>6</v>
      </c>
      <c r="E55" s="33" t="n">
        <f aca="false">SUM(D54:E54)</f>
        <v>242</v>
      </c>
      <c r="F55" s="34" t="n">
        <v>7</v>
      </c>
      <c r="G55" s="264" t="n">
        <f aca="false">D55/B55</f>
        <v>0.03</v>
      </c>
      <c r="H55" s="106"/>
      <c r="I55" s="106"/>
      <c r="J55" s="56"/>
      <c r="K55" s="289"/>
      <c r="L55" s="59"/>
      <c r="M55" s="59"/>
      <c r="N55" s="59"/>
      <c r="O55" s="59"/>
      <c r="P55" s="59"/>
      <c r="Q55" s="106"/>
      <c r="R55" s="106"/>
    </row>
    <row r="56" customFormat="false" ht="15.75" hidden="false" customHeight="false" outlineLevel="0" collapsed="false">
      <c r="A56" s="78" t="n">
        <f aca="false">SUM(A55,B56)</f>
        <v>10600</v>
      </c>
      <c r="B56" s="13" t="n">
        <v>200</v>
      </c>
      <c r="C56" s="287" t="n">
        <v>54</v>
      </c>
      <c r="D56" s="27" t="n">
        <v>6</v>
      </c>
      <c r="E56" s="33" t="n">
        <f aca="false">SUM(D55:E55)</f>
        <v>248</v>
      </c>
      <c r="F56" s="34" t="n">
        <v>7</v>
      </c>
      <c r="G56" s="264" t="n">
        <f aca="false">D56/B56</f>
        <v>0.03</v>
      </c>
      <c r="H56" s="106"/>
      <c r="I56" s="106"/>
      <c r="J56" s="56"/>
      <c r="K56" s="289"/>
      <c r="L56" s="59"/>
      <c r="M56" s="59"/>
      <c r="N56" s="59"/>
      <c r="O56" s="59"/>
      <c r="P56" s="59"/>
      <c r="Q56" s="106"/>
      <c r="R56" s="10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Y66"/>
  <sheetViews>
    <sheetView showFormulas="false" showGridLines="true" showRowColHeaders="true" showZeros="true" rightToLeft="false" tabSelected="false" showOutlineSymbols="true" defaultGridColor="true" view="normal" topLeftCell="M3" colorId="64" zoomScale="100" zoomScaleNormal="100" zoomScalePageLayoutView="100" workbookViewId="0">
      <selection pane="topLeft" activeCell="B23" activeCellId="0" sqref="B2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5.28"/>
    <col collapsed="false" customWidth="true" hidden="false" outlineLevel="0" max="2" min="2" style="0" width="9.43"/>
    <col collapsed="false" customWidth="true" hidden="false" outlineLevel="0" max="13" min="13" style="0" width="11"/>
    <col collapsed="false" customWidth="true" hidden="false" outlineLevel="0" max="26" min="26" style="0" width="11.72"/>
  </cols>
  <sheetData>
    <row r="1" customFormat="false" ht="16.5" hidden="false" customHeight="false" outlineLevel="0" collapsed="false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21" hidden="false" customHeight="false" outlineLevel="0" collapsed="false">
      <c r="A2" s="73"/>
      <c r="B2" s="74" t="n">
        <f aca="false">SUM(B3)</f>
        <v>200</v>
      </c>
      <c r="C2" s="4" t="n">
        <f aca="false">SUM(B2,B3)</f>
        <v>400</v>
      </c>
      <c r="D2" s="4" t="n">
        <f aca="false">SUM(C2,C3)</f>
        <v>600</v>
      </c>
      <c r="E2" s="4" t="n">
        <f aca="false">SUM(D2,D3)</f>
        <v>800</v>
      </c>
      <c r="F2" s="4" t="n">
        <f aca="false">SUM(E2,E3)</f>
        <v>1000</v>
      </c>
      <c r="G2" s="4" t="n">
        <f aca="false">SUM(F2,F3)</f>
        <v>1200</v>
      </c>
      <c r="H2" s="4" t="n">
        <f aca="false">SUM(G2,G3)</f>
        <v>1400</v>
      </c>
      <c r="I2" s="4" t="n">
        <f aca="false">SUM(H2,H3)</f>
        <v>1600</v>
      </c>
      <c r="J2" s="4" t="n">
        <f aca="false">SUM(I2,I3)</f>
        <v>1800</v>
      </c>
      <c r="K2" s="5" t="n">
        <f aca="false">SUM(J2,J3)</f>
        <v>2000</v>
      </c>
      <c r="L2" s="75" t="n">
        <f aca="false">SUM(K2,K3)</f>
        <v>2200</v>
      </c>
      <c r="M2" s="76" t="n">
        <f aca="false">SUM(L2,L3)</f>
        <v>2400</v>
      </c>
      <c r="N2" s="76" t="n">
        <f aca="false">SUM(M2,M3)</f>
        <v>2600</v>
      </c>
      <c r="O2" s="76" t="n">
        <f aca="false">SUM(N2,N3)</f>
        <v>2800</v>
      </c>
      <c r="P2" s="76" t="n">
        <f aca="false">SUM(O2,O3)</f>
        <v>3000</v>
      </c>
      <c r="Q2" s="76" t="n">
        <f aca="false">SUM(P2,P3)</f>
        <v>3200</v>
      </c>
      <c r="R2" s="76" t="n">
        <f aca="false">SUM(Q2,Q3)</f>
        <v>3400</v>
      </c>
      <c r="S2" s="76" t="n">
        <f aca="false">SUM(R2,R3)</f>
        <v>3600</v>
      </c>
      <c r="T2" s="76" t="n">
        <f aca="false">SUM(S2,S3)</f>
        <v>3800</v>
      </c>
      <c r="U2" s="76" t="n">
        <f aca="false">SUM(T2,T3)</f>
        <v>4000</v>
      </c>
      <c r="V2" s="76" t="n">
        <f aca="false">SUM(U2,U3)</f>
        <v>4200</v>
      </c>
      <c r="W2" s="76" t="n">
        <f aca="false">SUM(V2,V3)</f>
        <v>4400</v>
      </c>
      <c r="X2" s="76" t="n">
        <f aca="false">SUM(W2,W3)</f>
        <v>4600</v>
      </c>
      <c r="Y2" s="76" t="n">
        <f aca="false">SUM(X2,X3)</f>
        <v>4800</v>
      </c>
      <c r="Z2" s="76" t="n">
        <f aca="false">SUM(Y2,Y3)</f>
        <v>5000</v>
      </c>
      <c r="AA2" s="76" t="n">
        <f aca="false">SUM(Z2,Z3)</f>
        <v>5200</v>
      </c>
      <c r="AB2" s="76" t="n">
        <f aca="false">SUM(AA2,AA3)</f>
        <v>5400</v>
      </c>
      <c r="AC2" s="76" t="n">
        <f aca="false">SUM(AB2,AB3)</f>
        <v>5600</v>
      </c>
      <c r="AD2" s="76" t="n">
        <f aca="false">SUM(AC2,AC3)</f>
        <v>5800</v>
      </c>
      <c r="AE2" s="76" t="n">
        <f aca="false">SUM(AD2,AD3)</f>
        <v>6000</v>
      </c>
      <c r="AF2" s="76" t="n">
        <f aca="false">SUM(AE2,AE3)</f>
        <v>6200</v>
      </c>
      <c r="AG2" s="76" t="n">
        <f aca="false">SUM(AF2,AF3)</f>
        <v>6400</v>
      </c>
      <c r="AH2" s="76" t="n">
        <f aca="false">SUM(AG2,AG3)</f>
        <v>6600</v>
      </c>
      <c r="AI2" s="76" t="n">
        <f aca="false">SUM(AH2,AH3)</f>
        <v>6800</v>
      </c>
      <c r="AJ2" s="76" t="n">
        <f aca="false">SUM(AI2,AI3)</f>
        <v>7000</v>
      </c>
      <c r="AK2" s="76" t="n">
        <f aca="false">SUM(AJ2,AJ3)</f>
        <v>7200</v>
      </c>
      <c r="AL2" s="76" t="n">
        <f aca="false">SUM(AK2,AK3)</f>
        <v>7400</v>
      </c>
      <c r="AM2" s="76" t="n">
        <f aca="false">SUM(AL2,AL3)</f>
        <v>7600</v>
      </c>
      <c r="AN2" s="76" t="n">
        <f aca="false">SUM(AM2,AM3)</f>
        <v>7800</v>
      </c>
      <c r="AO2" s="76" t="n">
        <f aca="false">SUM(AN2,AN3)</f>
        <v>8000</v>
      </c>
      <c r="AP2" s="76" t="n">
        <f aca="false">SUM(AO2,AO3)</f>
        <v>8200</v>
      </c>
      <c r="AQ2" s="76" t="n">
        <f aca="false">SUM(AP2,AP3)</f>
        <v>8400</v>
      </c>
      <c r="AR2" s="76" t="n">
        <f aca="false">SUM(AQ2,AQ3)</f>
        <v>8600</v>
      </c>
      <c r="AS2" s="76" t="n">
        <f aca="false">SUM(AR2,AR3)</f>
        <v>8800</v>
      </c>
      <c r="AT2" s="76" t="n">
        <f aca="false">SUM(AS2,AS3)</f>
        <v>9000</v>
      </c>
      <c r="AU2" s="76" t="n">
        <f aca="false">SUM(AT2,AT3)</f>
        <v>9200</v>
      </c>
      <c r="AV2" s="76" t="n">
        <f aca="false">SUM(AU2,AU3)</f>
        <v>9400</v>
      </c>
      <c r="AW2" s="76" t="n">
        <f aca="false">SUM(AV2,AV3)</f>
        <v>9600</v>
      </c>
      <c r="AX2" s="76" t="n">
        <f aca="false">SUM(AW2,AW3)</f>
        <v>9800</v>
      </c>
      <c r="AY2" s="76" t="n">
        <f aca="false">SUM(AX2,AX3)</f>
        <v>10000</v>
      </c>
      <c r="AZ2" s="77" t="n">
        <f aca="false">SUM(AY2,AY3)</f>
        <v>10200</v>
      </c>
      <c r="BA2" s="12" t="n">
        <f aca="false">SUM(AZ2,BA3)</f>
        <v>10400</v>
      </c>
      <c r="BB2" s="78" t="n">
        <f aca="false">SUM(BA2,BB3)</f>
        <v>10600</v>
      </c>
      <c r="BC2" s="78" t="n">
        <f aca="false">SUM(BB2,BC3)</f>
        <v>10800</v>
      </c>
      <c r="BD2" s="78" t="n">
        <f aca="false">SUM(BC2,BD3)</f>
        <v>11000</v>
      </c>
      <c r="BE2" s="78" t="n">
        <f aca="false">SUM(BD2,BE3)</f>
        <v>11200</v>
      </c>
      <c r="BF2" s="78" t="n">
        <f aca="false">SUM(BE2,BF3)</f>
        <v>11400</v>
      </c>
      <c r="BG2" s="78" t="n">
        <f aca="false">SUM(BF2,BG3)</f>
        <v>11600</v>
      </c>
      <c r="BH2" s="78" t="n">
        <f aca="false">SUM(BG2,BH3)</f>
        <v>11800</v>
      </c>
      <c r="BI2" s="78" t="n">
        <f aca="false">SUM(BH2,BI3)</f>
        <v>12000</v>
      </c>
      <c r="BJ2" s="78" t="n">
        <f aca="false">SUM(BI2,BJ3)</f>
        <v>12200</v>
      </c>
      <c r="BK2" s="78" t="n">
        <f aca="false">SUM(BJ2,BK3)</f>
        <v>12400</v>
      </c>
      <c r="BL2" s="78" t="n">
        <f aca="false">SUM(BK2,BL3)</f>
        <v>12600</v>
      </c>
      <c r="BM2" s="78" t="n">
        <f aca="false">SUM(BL2,BM3)</f>
        <v>12800</v>
      </c>
      <c r="BN2" s="78" t="n">
        <f aca="false">SUM(BM2,BN3)</f>
        <v>13000</v>
      </c>
      <c r="BO2" s="78" t="n">
        <f aca="false">SUM(BN2,BO3)</f>
        <v>13200</v>
      </c>
      <c r="BP2" s="78" t="n">
        <f aca="false">SUM(BO2,BP3)</f>
        <v>13400</v>
      </c>
      <c r="BQ2" s="78" t="n">
        <f aca="false">SUM(BP2,BQ3)</f>
        <v>13600</v>
      </c>
      <c r="BR2" s="78" t="n">
        <f aca="false">SUM(BQ2,BR3)</f>
        <v>13800</v>
      </c>
      <c r="BS2" s="78" t="n">
        <f aca="false">SUM(BR2,BS3)</f>
        <v>14000</v>
      </c>
      <c r="BT2" s="78" t="n">
        <f aca="false">SUM(BS2,BT3)</f>
        <v>14200</v>
      </c>
      <c r="BU2" s="78" t="n">
        <f aca="false">SUM(BT2,BU3)</f>
        <v>14400</v>
      </c>
      <c r="BV2" s="78" t="n">
        <f aca="false">SUM(BU2,BV3)</f>
        <v>14600</v>
      </c>
      <c r="BW2" s="78" t="n">
        <f aca="false">SUM(BV2,BW3)</f>
        <v>14800</v>
      </c>
      <c r="BX2" s="78" t="n">
        <f aca="false">SUM(BW2,BX3)</f>
        <v>15000</v>
      </c>
      <c r="BY2" s="78" t="n">
        <f aca="false">SUM(BX2,BY3)</f>
        <v>15200</v>
      </c>
    </row>
    <row r="3" customFormat="false" ht="21" hidden="false" customHeight="false" outlineLevel="0" collapsed="false">
      <c r="A3" s="79"/>
      <c r="B3" s="80" t="n">
        <v>200</v>
      </c>
      <c r="C3" s="10" t="n">
        <v>200</v>
      </c>
      <c r="D3" s="10" t="n">
        <v>200</v>
      </c>
      <c r="E3" s="10" t="n">
        <v>200</v>
      </c>
      <c r="F3" s="10" t="n">
        <v>200</v>
      </c>
      <c r="G3" s="10" t="n">
        <v>200</v>
      </c>
      <c r="H3" s="10" t="n">
        <v>200</v>
      </c>
      <c r="I3" s="10" t="n">
        <v>200</v>
      </c>
      <c r="J3" s="10" t="n">
        <v>200</v>
      </c>
      <c r="K3" s="11" t="n">
        <v>200</v>
      </c>
      <c r="L3" s="81" t="n">
        <v>200</v>
      </c>
      <c r="M3" s="13" t="n">
        <v>200</v>
      </c>
      <c r="N3" s="13" t="n">
        <v>200</v>
      </c>
      <c r="O3" s="13" t="n">
        <v>200</v>
      </c>
      <c r="P3" s="13" t="n">
        <v>200</v>
      </c>
      <c r="Q3" s="13" t="n">
        <v>200</v>
      </c>
      <c r="R3" s="13" t="n">
        <v>200</v>
      </c>
      <c r="S3" s="13" t="n">
        <v>200</v>
      </c>
      <c r="T3" s="13" t="n">
        <v>200</v>
      </c>
      <c r="U3" s="13" t="n">
        <v>200</v>
      </c>
      <c r="V3" s="13" t="n">
        <v>200</v>
      </c>
      <c r="W3" s="13" t="n">
        <v>200</v>
      </c>
      <c r="X3" s="13" t="n">
        <v>200</v>
      </c>
      <c r="Y3" s="13" t="n">
        <v>200</v>
      </c>
      <c r="Z3" s="13" t="n">
        <v>200</v>
      </c>
      <c r="AA3" s="13" t="n">
        <v>200</v>
      </c>
      <c r="AB3" s="13" t="n">
        <v>200</v>
      </c>
      <c r="AC3" s="13" t="n">
        <v>200</v>
      </c>
      <c r="AD3" s="13" t="n">
        <v>200</v>
      </c>
      <c r="AE3" s="13" t="n">
        <v>200</v>
      </c>
      <c r="AF3" s="13" t="n">
        <v>200</v>
      </c>
      <c r="AG3" s="13" t="n">
        <v>200</v>
      </c>
      <c r="AH3" s="13" t="n">
        <v>200</v>
      </c>
      <c r="AI3" s="13" t="n">
        <v>200</v>
      </c>
      <c r="AJ3" s="13" t="n">
        <v>200</v>
      </c>
      <c r="AK3" s="13" t="n">
        <v>200</v>
      </c>
      <c r="AL3" s="13" t="n">
        <v>200</v>
      </c>
      <c r="AM3" s="13" t="n">
        <v>200</v>
      </c>
      <c r="AN3" s="13" t="n">
        <v>200</v>
      </c>
      <c r="AO3" s="13" t="n">
        <v>200</v>
      </c>
      <c r="AP3" s="13" t="n">
        <v>200</v>
      </c>
      <c r="AQ3" s="13" t="n">
        <v>200</v>
      </c>
      <c r="AR3" s="13" t="n">
        <v>200</v>
      </c>
      <c r="AS3" s="13" t="n">
        <v>200</v>
      </c>
      <c r="AT3" s="13" t="n">
        <v>200</v>
      </c>
      <c r="AU3" s="13" t="n">
        <v>200</v>
      </c>
      <c r="AV3" s="13" t="n">
        <v>200</v>
      </c>
      <c r="AW3" s="13" t="n">
        <v>200</v>
      </c>
      <c r="AX3" s="13" t="n">
        <v>200</v>
      </c>
      <c r="AY3" s="13" t="n">
        <v>200</v>
      </c>
      <c r="AZ3" s="82" t="n">
        <v>200</v>
      </c>
      <c r="BA3" s="83" t="n">
        <v>200</v>
      </c>
      <c r="BB3" s="13" t="n">
        <v>200</v>
      </c>
      <c r="BC3" s="13" t="n">
        <v>200</v>
      </c>
      <c r="BD3" s="13" t="n">
        <v>200</v>
      </c>
      <c r="BE3" s="84" t="n">
        <v>200</v>
      </c>
      <c r="BF3" s="84" t="n">
        <v>200</v>
      </c>
      <c r="BG3" s="84" t="n">
        <v>200</v>
      </c>
      <c r="BH3" s="84" t="n">
        <v>200</v>
      </c>
      <c r="BI3" s="84" t="n">
        <v>200</v>
      </c>
      <c r="BJ3" s="84" t="n">
        <v>200</v>
      </c>
      <c r="BK3" s="84" t="n">
        <v>200</v>
      </c>
      <c r="BL3" s="84" t="n">
        <v>200</v>
      </c>
      <c r="BM3" s="84" t="n">
        <v>200</v>
      </c>
      <c r="BN3" s="84" t="n">
        <v>200</v>
      </c>
      <c r="BO3" s="84" t="n">
        <v>200</v>
      </c>
      <c r="BP3" s="84" t="n">
        <v>200</v>
      </c>
      <c r="BQ3" s="84" t="n">
        <v>200</v>
      </c>
      <c r="BR3" s="84" t="n">
        <v>200</v>
      </c>
      <c r="BS3" s="84" t="n">
        <v>200</v>
      </c>
      <c r="BT3" s="84" t="n">
        <v>200</v>
      </c>
      <c r="BU3" s="84" t="n">
        <v>200</v>
      </c>
      <c r="BV3" s="84" t="n">
        <v>200</v>
      </c>
      <c r="BW3" s="84" t="n">
        <v>200</v>
      </c>
      <c r="BX3" s="84" t="n">
        <v>200</v>
      </c>
      <c r="BY3" s="84" t="n">
        <v>200</v>
      </c>
    </row>
    <row r="4" customFormat="false" ht="21" hidden="false" customHeight="false" outlineLevel="0" collapsed="false">
      <c r="A4" s="85"/>
      <c r="B4" s="80" t="n">
        <v>1</v>
      </c>
      <c r="C4" s="10" t="n">
        <v>2</v>
      </c>
      <c r="D4" s="10" t="n">
        <v>3</v>
      </c>
      <c r="E4" s="10" t="n">
        <v>4</v>
      </c>
      <c r="F4" s="10" t="n">
        <v>5</v>
      </c>
      <c r="G4" s="10" t="n">
        <v>6</v>
      </c>
      <c r="H4" s="10" t="n">
        <v>7</v>
      </c>
      <c r="I4" s="10" t="n">
        <v>8</v>
      </c>
      <c r="J4" s="10" t="n">
        <v>9</v>
      </c>
      <c r="K4" s="11" t="n">
        <v>10</v>
      </c>
      <c r="L4" s="81" t="n">
        <v>11</v>
      </c>
      <c r="M4" s="13" t="n">
        <v>12</v>
      </c>
      <c r="N4" s="13" t="n">
        <v>13</v>
      </c>
      <c r="O4" s="13" t="n">
        <v>14</v>
      </c>
      <c r="P4" s="13" t="n">
        <v>15</v>
      </c>
      <c r="Q4" s="13" t="n">
        <v>16</v>
      </c>
      <c r="R4" s="13" t="n">
        <v>17</v>
      </c>
      <c r="S4" s="13" t="n">
        <v>18</v>
      </c>
      <c r="T4" s="13" t="n">
        <v>19</v>
      </c>
      <c r="U4" s="13" t="n">
        <v>20</v>
      </c>
      <c r="V4" s="13" t="n">
        <v>21</v>
      </c>
      <c r="W4" s="13" t="n">
        <v>22</v>
      </c>
      <c r="X4" s="13" t="n">
        <v>23</v>
      </c>
      <c r="Y4" s="13" t="n">
        <v>24</v>
      </c>
      <c r="Z4" s="13" t="n">
        <v>25</v>
      </c>
      <c r="AA4" s="13" t="n">
        <v>26</v>
      </c>
      <c r="AB4" s="13" t="n">
        <v>27</v>
      </c>
      <c r="AC4" s="13" t="n">
        <v>28</v>
      </c>
      <c r="AD4" s="13" t="n">
        <v>29</v>
      </c>
      <c r="AE4" s="13" t="n">
        <v>30</v>
      </c>
      <c r="AF4" s="13" t="n">
        <v>31</v>
      </c>
      <c r="AG4" s="13" t="n">
        <v>32</v>
      </c>
      <c r="AH4" s="13" t="n">
        <v>33</v>
      </c>
      <c r="AI4" s="13" t="n">
        <v>34</v>
      </c>
      <c r="AJ4" s="13" t="n">
        <v>35</v>
      </c>
      <c r="AK4" s="13" t="n">
        <v>36</v>
      </c>
      <c r="AL4" s="13" t="n">
        <v>37</v>
      </c>
      <c r="AM4" s="13" t="n">
        <v>38</v>
      </c>
      <c r="AN4" s="13" t="n">
        <v>39</v>
      </c>
      <c r="AO4" s="13" t="n">
        <v>40</v>
      </c>
      <c r="AP4" s="13" t="n">
        <v>41</v>
      </c>
      <c r="AQ4" s="13" t="n">
        <v>42</v>
      </c>
      <c r="AR4" s="13" t="n">
        <v>43</v>
      </c>
      <c r="AS4" s="13" t="n">
        <v>44</v>
      </c>
      <c r="AT4" s="13" t="n">
        <v>45</v>
      </c>
      <c r="AU4" s="13" t="n">
        <v>46</v>
      </c>
      <c r="AV4" s="13" t="n">
        <v>47</v>
      </c>
      <c r="AW4" s="13" t="n">
        <v>48</v>
      </c>
      <c r="AX4" s="13" t="n">
        <v>49</v>
      </c>
      <c r="AY4" s="13" t="n">
        <v>50</v>
      </c>
      <c r="AZ4" s="82" t="n">
        <v>51</v>
      </c>
      <c r="BA4" s="83" t="n">
        <v>52</v>
      </c>
      <c r="BB4" s="13" t="n">
        <v>53</v>
      </c>
      <c r="BC4" s="13" t="n">
        <v>54</v>
      </c>
      <c r="BD4" s="13" t="n">
        <v>55</v>
      </c>
      <c r="BE4" s="84" t="n">
        <v>56</v>
      </c>
      <c r="BF4" s="84" t="n">
        <v>57</v>
      </c>
      <c r="BG4" s="84" t="n">
        <v>58</v>
      </c>
      <c r="BH4" s="84" t="n">
        <v>59</v>
      </c>
      <c r="BI4" s="84" t="n">
        <v>60</v>
      </c>
      <c r="BJ4" s="84" t="n">
        <v>61</v>
      </c>
      <c r="BK4" s="84" t="n">
        <v>62</v>
      </c>
      <c r="BL4" s="84" t="n">
        <v>63</v>
      </c>
      <c r="BM4" s="84" t="n">
        <v>64</v>
      </c>
      <c r="BN4" s="84" t="n">
        <v>65</v>
      </c>
      <c r="BO4" s="84" t="n">
        <v>66</v>
      </c>
      <c r="BP4" s="84" t="n">
        <v>67</v>
      </c>
      <c r="BQ4" s="84" t="n">
        <v>68</v>
      </c>
      <c r="BR4" s="84" t="n">
        <v>69</v>
      </c>
      <c r="BS4" s="84" t="n">
        <v>70</v>
      </c>
      <c r="BT4" s="84" t="n">
        <v>71</v>
      </c>
      <c r="BU4" s="84" t="n">
        <v>72</v>
      </c>
      <c r="BV4" s="84" t="n">
        <v>73</v>
      </c>
      <c r="BW4" s="84" t="n">
        <v>74</v>
      </c>
      <c r="BX4" s="84" t="n">
        <v>75</v>
      </c>
      <c r="BY4" s="84" t="n">
        <v>76</v>
      </c>
    </row>
    <row r="5" customFormat="false" ht="18.75" hidden="false" customHeight="true" outlineLevel="0" collapsed="false">
      <c r="A5" s="86" t="s">
        <v>3</v>
      </c>
      <c r="B5" s="87" t="n">
        <f aca="false">SUM(АРМ!A5,РЛМ!A5)</f>
        <v>0</v>
      </c>
      <c r="C5" s="88" t="n">
        <f aca="false">SUM(АРМ!B5,РЛМ!B5)</f>
        <v>1</v>
      </c>
      <c r="D5" s="88" t="n">
        <f aca="false">SUM(АРМ!C5,РЛМ!C5)</f>
        <v>3</v>
      </c>
      <c r="E5" s="88" t="n">
        <f aca="false">SUM(АРМ!D5,РЛМ!D5)</f>
        <v>0</v>
      </c>
      <c r="F5" s="88" t="n">
        <f aca="false">SUM(АРМ!E5,РЛМ!E5)</f>
        <v>1</v>
      </c>
      <c r="G5" s="88" t="n">
        <f aca="false">SUM(АРМ!F5,РЛМ!F5)</f>
        <v>1</v>
      </c>
      <c r="H5" s="88" t="n">
        <f aca="false">SUM(АРМ!G5,РЛМ!G5)</f>
        <v>2</v>
      </c>
      <c r="I5" s="88" t="n">
        <f aca="false">SUM(АРМ!H5,РЛМ!H5)</f>
        <v>2</v>
      </c>
      <c r="J5" s="88" t="n">
        <f aca="false">SUM(АРМ!I5,РЛМ!I5)</f>
        <v>1</v>
      </c>
      <c r="K5" s="89" t="n">
        <f aca="false">SUM(АРМ!J5,РЛМ!J5)</f>
        <v>2</v>
      </c>
      <c r="L5" s="90" t="n">
        <f aca="false">SUM(АРМ!K5,РЛМ!K5)</f>
        <v>2</v>
      </c>
      <c r="M5" s="88" t="n">
        <v>4</v>
      </c>
      <c r="N5" s="88" t="n">
        <v>4</v>
      </c>
      <c r="O5" s="88" t="n">
        <v>5</v>
      </c>
      <c r="P5" s="88" t="n">
        <v>5</v>
      </c>
      <c r="Q5" s="88" t="n">
        <v>4</v>
      </c>
      <c r="R5" s="88" t="n">
        <v>4</v>
      </c>
      <c r="S5" s="88" t="n">
        <v>4</v>
      </c>
      <c r="T5" s="88" t="n">
        <v>5</v>
      </c>
      <c r="U5" s="88" t="n">
        <v>4</v>
      </c>
      <c r="V5" s="88" t="n">
        <v>4</v>
      </c>
      <c r="W5" s="88" t="n">
        <v>7</v>
      </c>
      <c r="X5" s="88" t="n">
        <v>7</v>
      </c>
      <c r="Y5" s="88" t="n">
        <v>5</v>
      </c>
      <c r="Z5" s="88" t="n">
        <v>5</v>
      </c>
      <c r="AA5" s="88" t="n">
        <v>4</v>
      </c>
      <c r="AB5" s="88" t="n">
        <v>6</v>
      </c>
      <c r="AC5" s="88" t="n">
        <v>6</v>
      </c>
      <c r="AD5" s="88" t="n">
        <v>6</v>
      </c>
      <c r="AE5" s="88" t="n">
        <v>7</v>
      </c>
      <c r="AF5" s="88" t="n">
        <v>6</v>
      </c>
      <c r="AG5" s="88" t="n">
        <v>5</v>
      </c>
      <c r="AH5" s="88" t="n">
        <v>6</v>
      </c>
      <c r="AI5" s="88" t="n">
        <v>5</v>
      </c>
      <c r="AJ5" s="88" t="n">
        <v>6</v>
      </c>
      <c r="AK5" s="88" t="n">
        <v>5</v>
      </c>
      <c r="AL5" s="88" t="n">
        <v>6</v>
      </c>
      <c r="AM5" s="88" t="n">
        <v>5</v>
      </c>
      <c r="AN5" s="88" t="n">
        <v>6</v>
      </c>
      <c r="AO5" s="88" t="n">
        <v>5</v>
      </c>
      <c r="AP5" s="88" t="n">
        <v>6</v>
      </c>
      <c r="AQ5" s="88" t="n">
        <v>7</v>
      </c>
      <c r="AR5" s="88" t="n">
        <v>6</v>
      </c>
      <c r="AS5" s="88" t="n">
        <v>6</v>
      </c>
      <c r="AT5" s="88" t="n">
        <v>6</v>
      </c>
      <c r="AU5" s="88" t="n">
        <v>8</v>
      </c>
      <c r="AV5" s="88" t="n">
        <v>6</v>
      </c>
      <c r="AW5" s="88" t="n">
        <v>5</v>
      </c>
      <c r="AX5" s="88" t="n">
        <v>6</v>
      </c>
      <c r="AY5" s="88" t="n">
        <v>5</v>
      </c>
      <c r="AZ5" s="89" t="n">
        <v>6</v>
      </c>
      <c r="BA5" s="91" t="n">
        <v>5</v>
      </c>
      <c r="BB5" s="27" t="n">
        <v>6</v>
      </c>
      <c r="BC5" s="27" t="n">
        <v>5</v>
      </c>
      <c r="BD5" s="27" t="n">
        <v>6</v>
      </c>
      <c r="BE5" s="27" t="n">
        <v>5</v>
      </c>
      <c r="BF5" s="27" t="n">
        <v>6</v>
      </c>
      <c r="BG5" s="27" t="n">
        <v>5</v>
      </c>
      <c r="BH5" s="27" t="n">
        <v>6</v>
      </c>
      <c r="BI5" s="27" t="n">
        <v>5</v>
      </c>
      <c r="BJ5" s="27" t="n">
        <v>6</v>
      </c>
      <c r="BK5" s="27" t="n">
        <v>5</v>
      </c>
      <c r="BL5" s="27" t="n">
        <v>6</v>
      </c>
      <c r="BM5" s="27" t="n">
        <v>5</v>
      </c>
      <c r="BN5" s="27" t="n">
        <v>6</v>
      </c>
      <c r="BO5" s="27" t="n">
        <v>5</v>
      </c>
      <c r="BP5" s="27" t="n">
        <v>6</v>
      </c>
      <c r="BQ5" s="27" t="n">
        <v>5</v>
      </c>
      <c r="BR5" s="27" t="n">
        <v>6</v>
      </c>
      <c r="BS5" s="27" t="n">
        <v>5</v>
      </c>
      <c r="BT5" s="27" t="n">
        <v>6</v>
      </c>
      <c r="BU5" s="27" t="n">
        <v>5</v>
      </c>
      <c r="BV5" s="27" t="n">
        <v>6</v>
      </c>
      <c r="BW5" s="27" t="n">
        <v>5</v>
      </c>
      <c r="BX5" s="27" t="n">
        <v>6</v>
      </c>
      <c r="BY5" s="27" t="n">
        <v>5</v>
      </c>
    </row>
    <row r="6" customFormat="false" ht="18" hidden="false" customHeight="true" outlineLevel="0" collapsed="false">
      <c r="A6" s="86" t="s">
        <v>4</v>
      </c>
      <c r="B6" s="37" t="n">
        <f aca="false">SUM(B5)</f>
        <v>0</v>
      </c>
      <c r="C6" s="38" t="n">
        <f aca="false">SUM(C5)</f>
        <v>1</v>
      </c>
      <c r="D6" s="38" t="n">
        <f aca="false">SUM(C6,D5)</f>
        <v>4</v>
      </c>
      <c r="E6" s="38" t="n">
        <f aca="false">SUM(D6,E5)</f>
        <v>4</v>
      </c>
      <c r="F6" s="38" t="n">
        <f aca="false">SUM(E6,F5)</f>
        <v>5</v>
      </c>
      <c r="G6" s="38" t="n">
        <f aca="false">SUM(F6,G5)</f>
        <v>6</v>
      </c>
      <c r="H6" s="38" t="n">
        <f aca="false">SUM(G6,H5)</f>
        <v>8</v>
      </c>
      <c r="I6" s="38" t="n">
        <f aca="false">SUM(H6,I5)</f>
        <v>10</v>
      </c>
      <c r="J6" s="38" t="n">
        <f aca="false">SUM(I6,J5)</f>
        <v>11</v>
      </c>
      <c r="K6" s="39" t="n">
        <f aca="false">SUM(J6,K5)</f>
        <v>13</v>
      </c>
      <c r="L6" s="92" t="n">
        <f aca="false">SUM(K6,L5)</f>
        <v>15</v>
      </c>
      <c r="M6" s="34" t="n">
        <f aca="false">SUM(L6,M5)</f>
        <v>19</v>
      </c>
      <c r="N6" s="34" t="n">
        <f aca="false">SUM(M6,N5)</f>
        <v>23</v>
      </c>
      <c r="O6" s="34" t="n">
        <f aca="false">SUM(N6,O5)</f>
        <v>28</v>
      </c>
      <c r="P6" s="34" t="n">
        <f aca="false">SUM(O6,P5)</f>
        <v>33</v>
      </c>
      <c r="Q6" s="34" t="n">
        <f aca="false">SUM(P6,Q5)</f>
        <v>37</v>
      </c>
      <c r="R6" s="34" t="n">
        <f aca="false">SUM(Q6,R5)</f>
        <v>41</v>
      </c>
      <c r="S6" s="34" t="n">
        <f aca="false">SUM(R6,S5)</f>
        <v>45</v>
      </c>
      <c r="T6" s="34" t="n">
        <f aca="false">SUM(S6,T5)</f>
        <v>50</v>
      </c>
      <c r="U6" s="34" t="n">
        <f aca="false">SUM(T6,U5)</f>
        <v>54</v>
      </c>
      <c r="V6" s="34" t="n">
        <f aca="false">SUM(U6,V5)</f>
        <v>58</v>
      </c>
      <c r="W6" s="34" t="n">
        <f aca="false">SUM(V6,W5)</f>
        <v>65</v>
      </c>
      <c r="X6" s="34" t="n">
        <f aca="false">SUM(W6,X5)</f>
        <v>72</v>
      </c>
      <c r="Y6" s="34" t="n">
        <f aca="false">SUM(X6,Y5)</f>
        <v>77</v>
      </c>
      <c r="Z6" s="34" t="n">
        <f aca="false">SUM(Y6,Z5)</f>
        <v>82</v>
      </c>
      <c r="AA6" s="34" t="n">
        <f aca="false">SUM(Z6,AA5)</f>
        <v>86</v>
      </c>
      <c r="AB6" s="34" t="n">
        <f aca="false">SUM(AA6,AB5)</f>
        <v>92</v>
      </c>
      <c r="AC6" s="34" t="n">
        <f aca="false">SUM(AB6,AC5)</f>
        <v>98</v>
      </c>
      <c r="AD6" s="34" t="n">
        <f aca="false">SUM(AC6,AD5)</f>
        <v>104</v>
      </c>
      <c r="AE6" s="34" t="n">
        <f aca="false">SUM(AD6,AE5)</f>
        <v>111</v>
      </c>
      <c r="AF6" s="34" t="n">
        <f aca="false">SUM(AE6,AF5)</f>
        <v>117</v>
      </c>
      <c r="AG6" s="34" t="n">
        <f aca="false">SUM(AF6,AG5)</f>
        <v>122</v>
      </c>
      <c r="AH6" s="34" t="n">
        <f aca="false">SUM(AG6,AH5)</f>
        <v>128</v>
      </c>
      <c r="AI6" s="34" t="n">
        <f aca="false">SUM(AH6,AI5)</f>
        <v>133</v>
      </c>
      <c r="AJ6" s="34" t="n">
        <f aca="false">SUM(AI6,AJ5)</f>
        <v>139</v>
      </c>
      <c r="AK6" s="34" t="n">
        <f aca="false">SUM(AJ6,AK5)</f>
        <v>144</v>
      </c>
      <c r="AL6" s="34" t="n">
        <f aca="false">SUM(AK6,AL5)</f>
        <v>150</v>
      </c>
      <c r="AM6" s="34" t="n">
        <f aca="false">SUM(AL6,AM5)</f>
        <v>155</v>
      </c>
      <c r="AN6" s="34" t="n">
        <f aca="false">SUM(AM6,AN5)</f>
        <v>161</v>
      </c>
      <c r="AO6" s="34" t="n">
        <f aca="false">SUM(AN6,AO5)</f>
        <v>166</v>
      </c>
      <c r="AP6" s="34" t="n">
        <f aca="false">SUM(AO6,AP5)</f>
        <v>172</v>
      </c>
      <c r="AQ6" s="34" t="n">
        <f aca="false">SUM(AP6,AQ5)</f>
        <v>179</v>
      </c>
      <c r="AR6" s="34" t="n">
        <f aca="false">SUM(AQ6,AR5)</f>
        <v>185</v>
      </c>
      <c r="AS6" s="34" t="n">
        <f aca="false">SUM(AR6,AS5)</f>
        <v>191</v>
      </c>
      <c r="AT6" s="34" t="n">
        <f aca="false">SUM(AS6,AT5)</f>
        <v>197</v>
      </c>
      <c r="AU6" s="34" t="n">
        <f aca="false">SUM(AT6,AU5)</f>
        <v>205</v>
      </c>
      <c r="AV6" s="34" t="n">
        <f aca="false">SUM(AU6,AV5)</f>
        <v>211</v>
      </c>
      <c r="AW6" s="34" t="n">
        <f aca="false">SUM(AV6,AW5)</f>
        <v>216</v>
      </c>
      <c r="AX6" s="34" t="n">
        <f aca="false">SUM(AW6,AX5)</f>
        <v>222</v>
      </c>
      <c r="AY6" s="34" t="n">
        <f aca="false">SUM(AX6,AY5)</f>
        <v>227</v>
      </c>
      <c r="AZ6" s="93" t="n">
        <f aca="false">SUM(AY6,AZ5)</f>
        <v>233</v>
      </c>
      <c r="BA6" s="33" t="n">
        <f aca="false">SUM(AZ6,BA5)</f>
        <v>238</v>
      </c>
      <c r="BB6" s="34" t="n">
        <f aca="false">SUM(BA6,BB5)</f>
        <v>244</v>
      </c>
      <c r="BC6" s="34" t="n">
        <f aca="false">SUM(BB6,BC5)</f>
        <v>249</v>
      </c>
      <c r="BD6" s="34" t="n">
        <f aca="false">SUM(BC6,BD5)</f>
        <v>255</v>
      </c>
      <c r="BE6" s="34" t="n">
        <f aca="false">SUM(BD6,BE5)</f>
        <v>260</v>
      </c>
      <c r="BF6" s="34" t="n">
        <f aca="false">SUM(BE6,BF5)</f>
        <v>266</v>
      </c>
      <c r="BG6" s="34" t="n">
        <f aca="false">SUM(BF6,BG5)</f>
        <v>271</v>
      </c>
      <c r="BH6" s="34" t="n">
        <f aca="false">SUM(BG6,BH5)</f>
        <v>277</v>
      </c>
      <c r="BI6" s="34" t="n">
        <f aca="false">SUM(BH6,BI5)</f>
        <v>282</v>
      </c>
      <c r="BJ6" s="34" t="n">
        <f aca="false">SUM(BI6,BJ5)</f>
        <v>288</v>
      </c>
      <c r="BK6" s="34" t="n">
        <f aca="false">SUM(BJ6,BK5)</f>
        <v>293</v>
      </c>
      <c r="BL6" s="34" t="n">
        <f aca="false">SUM(BK6,BL5)</f>
        <v>299</v>
      </c>
      <c r="BM6" s="34" t="n">
        <f aca="false">SUM(BL6,BM5)</f>
        <v>304</v>
      </c>
      <c r="BN6" s="34" t="n">
        <f aca="false">SUM(BM6,BN5)</f>
        <v>310</v>
      </c>
      <c r="BO6" s="34" t="n">
        <f aca="false">SUM(BN6,BO5)</f>
        <v>315</v>
      </c>
      <c r="BP6" s="34" t="n">
        <f aca="false">SUM(BO6,BP5)</f>
        <v>321</v>
      </c>
      <c r="BQ6" s="34" t="n">
        <f aca="false">SUM(BP6,BQ5)</f>
        <v>326</v>
      </c>
      <c r="BR6" s="34" t="n">
        <f aca="false">SUM(BQ6,BR5)</f>
        <v>332</v>
      </c>
      <c r="BS6" s="34" t="n">
        <f aca="false">SUM(BR6,BS5)</f>
        <v>337</v>
      </c>
      <c r="BT6" s="34" t="n">
        <f aca="false">SUM(BS6,BT5)</f>
        <v>343</v>
      </c>
      <c r="BU6" s="34" t="n">
        <f aca="false">SUM(BT6,BU5)</f>
        <v>348</v>
      </c>
      <c r="BV6" s="34" t="n">
        <f aca="false">SUM(BU6,BV5)</f>
        <v>354</v>
      </c>
      <c r="BW6" s="34" t="n">
        <f aca="false">SUM(BV6,BW5)</f>
        <v>359</v>
      </c>
      <c r="BX6" s="34" t="n">
        <f aca="false">SUM(BW6,BX5)</f>
        <v>365</v>
      </c>
      <c r="BY6" s="34" t="n">
        <f aca="false">SUM(BX6,BY5)</f>
        <v>370</v>
      </c>
    </row>
    <row r="7" customFormat="false" ht="20.25" hidden="false" customHeight="true" outlineLevel="0" collapsed="false">
      <c r="A7" s="94" t="s">
        <v>5</v>
      </c>
      <c r="B7" s="37" t="n">
        <v>7</v>
      </c>
      <c r="C7" s="38" t="n">
        <v>7</v>
      </c>
      <c r="D7" s="38" t="n">
        <v>7</v>
      </c>
      <c r="E7" s="38" t="n">
        <v>7</v>
      </c>
      <c r="F7" s="38" t="n">
        <f aca="false">SUM(E7)</f>
        <v>7</v>
      </c>
      <c r="G7" s="38" t="n">
        <f aca="false">SUM(F7)</f>
        <v>7</v>
      </c>
      <c r="H7" s="38" t="n">
        <f aca="false">SUM(G7)</f>
        <v>7</v>
      </c>
      <c r="I7" s="38" t="n">
        <f aca="false">SUM(H7)</f>
        <v>7</v>
      </c>
      <c r="J7" s="38" t="n">
        <f aca="false">SUM(I7)</f>
        <v>7</v>
      </c>
      <c r="K7" s="39" t="n">
        <f aca="false">SUM(J7)</f>
        <v>7</v>
      </c>
      <c r="L7" s="92" t="n">
        <f aca="false">SUM(K7)</f>
        <v>7</v>
      </c>
      <c r="M7" s="34" t="n">
        <f aca="false">SUM(L7)</f>
        <v>7</v>
      </c>
      <c r="N7" s="34" t="n">
        <f aca="false">SUM(M7)</f>
        <v>7</v>
      </c>
      <c r="O7" s="34" t="n">
        <f aca="false">SUM(N7)</f>
        <v>7</v>
      </c>
      <c r="P7" s="34" t="n">
        <f aca="false">SUM(O7)</f>
        <v>7</v>
      </c>
      <c r="Q7" s="34" t="n">
        <f aca="false">SUM(P7)</f>
        <v>7</v>
      </c>
      <c r="R7" s="34" t="n">
        <f aca="false">SUM(Q7)</f>
        <v>7</v>
      </c>
      <c r="S7" s="34" t="n">
        <f aca="false">SUM(R7)</f>
        <v>7</v>
      </c>
      <c r="T7" s="34" t="n">
        <f aca="false">SUM(S7)</f>
        <v>7</v>
      </c>
      <c r="U7" s="34" t="n">
        <f aca="false">SUM(T7)</f>
        <v>7</v>
      </c>
      <c r="V7" s="34" t="n">
        <f aca="false">SUM(U7)</f>
        <v>7</v>
      </c>
      <c r="W7" s="34" t="n">
        <f aca="false">SUM(V7)</f>
        <v>7</v>
      </c>
      <c r="X7" s="34" t="n">
        <f aca="false">SUM(W7)</f>
        <v>7</v>
      </c>
      <c r="Y7" s="34" t="n">
        <f aca="false">SUM(X7)</f>
        <v>7</v>
      </c>
      <c r="Z7" s="34" t="n">
        <f aca="false">SUM(Y7)</f>
        <v>7</v>
      </c>
      <c r="AA7" s="34" t="n">
        <f aca="false">SUM(Z7)</f>
        <v>7</v>
      </c>
      <c r="AB7" s="34" t="n">
        <f aca="false">SUM(AA7)</f>
        <v>7</v>
      </c>
      <c r="AC7" s="34" t="n">
        <f aca="false">SUM(AB7)</f>
        <v>7</v>
      </c>
      <c r="AD7" s="34" t="n">
        <f aca="false">SUM(AC7)</f>
        <v>7</v>
      </c>
      <c r="AE7" s="34" t="n">
        <f aca="false">SUM(AD7)</f>
        <v>7</v>
      </c>
      <c r="AF7" s="34" t="n">
        <f aca="false">SUM(AE7)</f>
        <v>7</v>
      </c>
      <c r="AG7" s="34" t="n">
        <f aca="false">SUM(AF7)</f>
        <v>7</v>
      </c>
      <c r="AH7" s="34" t="n">
        <f aca="false">SUM(AG7)</f>
        <v>7</v>
      </c>
      <c r="AI7" s="34" t="n">
        <f aca="false">SUM(AH7)</f>
        <v>7</v>
      </c>
      <c r="AJ7" s="34" t="n">
        <f aca="false">SUM(AI7)</f>
        <v>7</v>
      </c>
      <c r="AK7" s="34" t="n">
        <f aca="false">SUM(AJ7)</f>
        <v>7</v>
      </c>
      <c r="AL7" s="34" t="n">
        <f aca="false">SUM(AK7)</f>
        <v>7</v>
      </c>
      <c r="AM7" s="34" t="n">
        <f aca="false">SUM(AL7)</f>
        <v>7</v>
      </c>
      <c r="AN7" s="34" t="n">
        <f aca="false">SUM(AM7)</f>
        <v>7</v>
      </c>
      <c r="AO7" s="34" t="n">
        <f aca="false">SUM(AN7)</f>
        <v>7</v>
      </c>
      <c r="AP7" s="34" t="n">
        <f aca="false">SUM(AO7)</f>
        <v>7</v>
      </c>
      <c r="AQ7" s="34" t="n">
        <f aca="false">SUM(AP7)</f>
        <v>7</v>
      </c>
      <c r="AR7" s="34" t="n">
        <f aca="false">SUM(AQ7)</f>
        <v>7</v>
      </c>
      <c r="AS7" s="34" t="n">
        <f aca="false">SUM(AR7)</f>
        <v>7</v>
      </c>
      <c r="AT7" s="34" t="n">
        <f aca="false">SUM(AS7)</f>
        <v>7</v>
      </c>
      <c r="AU7" s="34" t="n">
        <f aca="false">SUM(AT7)</f>
        <v>7</v>
      </c>
      <c r="AV7" s="34" t="n">
        <f aca="false">SUM(AU7)</f>
        <v>7</v>
      </c>
      <c r="AW7" s="34" t="n">
        <f aca="false">SUM(AV7)</f>
        <v>7</v>
      </c>
      <c r="AX7" s="34" t="n">
        <f aca="false">SUM(AW7)</f>
        <v>7</v>
      </c>
      <c r="AY7" s="34" t="n">
        <f aca="false">SUM(AX7)</f>
        <v>7</v>
      </c>
      <c r="AZ7" s="93" t="n">
        <f aca="false">SUM(AY7)</f>
        <v>7</v>
      </c>
      <c r="BA7" s="33" t="n">
        <f aca="false">SUM(AZ7)</f>
        <v>7</v>
      </c>
      <c r="BB7" s="34" t="n">
        <f aca="false">SUM(BA7)</f>
        <v>7</v>
      </c>
      <c r="BC7" s="34" t="n">
        <f aca="false">SUM(BB7)</f>
        <v>7</v>
      </c>
      <c r="BD7" s="34" t="n">
        <f aca="false">SUM(BC7)</f>
        <v>7</v>
      </c>
      <c r="BE7" s="34" t="n">
        <f aca="false">SUM(BD7)</f>
        <v>7</v>
      </c>
      <c r="BF7" s="34" t="n">
        <f aca="false">SUM(BE7)</f>
        <v>7</v>
      </c>
      <c r="BG7" s="34" t="n">
        <f aca="false">SUM(BF7)</f>
        <v>7</v>
      </c>
      <c r="BH7" s="34" t="n">
        <f aca="false">SUM(BG7)</f>
        <v>7</v>
      </c>
      <c r="BI7" s="34" t="n">
        <f aca="false">SUM(BH7)</f>
        <v>7</v>
      </c>
      <c r="BJ7" s="34" t="n">
        <f aca="false">SUM(BI7)</f>
        <v>7</v>
      </c>
      <c r="BK7" s="34" t="n">
        <f aca="false">SUM(BJ7)</f>
        <v>7</v>
      </c>
      <c r="BL7" s="34" t="n">
        <f aca="false">SUM(BK7)</f>
        <v>7</v>
      </c>
      <c r="BM7" s="34" t="n">
        <f aca="false">SUM(BL7)</f>
        <v>7</v>
      </c>
      <c r="BN7" s="34" t="n">
        <f aca="false">SUM(BM7)</f>
        <v>7</v>
      </c>
      <c r="BO7" s="34" t="n">
        <f aca="false">SUM(BN7)</f>
        <v>7</v>
      </c>
      <c r="BP7" s="34" t="n">
        <f aca="false">SUM(BO7)</f>
        <v>7</v>
      </c>
      <c r="BQ7" s="34" t="n">
        <f aca="false">SUM(BP7)</f>
        <v>7</v>
      </c>
      <c r="BR7" s="34" t="n">
        <f aca="false">SUM(BQ7)</f>
        <v>7</v>
      </c>
      <c r="BS7" s="34" t="n">
        <f aca="false">SUM(BR7)</f>
        <v>7</v>
      </c>
      <c r="BT7" s="34" t="n">
        <f aca="false">SUM(BS7)</f>
        <v>7</v>
      </c>
      <c r="BU7" s="34" t="n">
        <f aca="false">SUM(BT7)</f>
        <v>7</v>
      </c>
      <c r="BV7" s="34" t="n">
        <f aca="false">SUM(BU7)</f>
        <v>7</v>
      </c>
      <c r="BW7" s="34" t="n">
        <f aca="false">SUM(BV7)</f>
        <v>7</v>
      </c>
      <c r="BX7" s="34" t="n">
        <f aca="false">SUM(BW7)</f>
        <v>7</v>
      </c>
      <c r="BY7" s="34" t="n">
        <f aca="false">SUM(BX7)</f>
        <v>7</v>
      </c>
    </row>
    <row r="8" customFormat="false" ht="21" hidden="false" customHeight="false" outlineLevel="0" collapsed="false">
      <c r="A8" s="95" t="s">
        <v>16</v>
      </c>
      <c r="B8" s="42" t="n">
        <f aca="false">B5/B3</f>
        <v>0</v>
      </c>
      <c r="C8" s="96" t="n">
        <f aca="false">C5/C3</f>
        <v>0.005</v>
      </c>
      <c r="D8" s="96" t="n">
        <f aca="false">D5/D3</f>
        <v>0.015</v>
      </c>
      <c r="E8" s="96" t="n">
        <f aca="false">E5/E3</f>
        <v>0</v>
      </c>
      <c r="F8" s="96" t="n">
        <f aca="false">F5/F3</f>
        <v>0.005</v>
      </c>
      <c r="G8" s="96" t="n">
        <f aca="false">G5/G3</f>
        <v>0.005</v>
      </c>
      <c r="H8" s="96" t="n">
        <f aca="false">H5/H3</f>
        <v>0.01</v>
      </c>
      <c r="I8" s="96" t="n">
        <f aca="false">I5/I3</f>
        <v>0.01</v>
      </c>
      <c r="J8" s="96" t="n">
        <f aca="false">J5/J3</f>
        <v>0.005</v>
      </c>
      <c r="K8" s="97" t="n">
        <f aca="false">K5/K3</f>
        <v>0.01</v>
      </c>
      <c r="L8" s="98" t="n">
        <f aca="false">L5/L3</f>
        <v>0.01</v>
      </c>
      <c r="M8" s="44" t="n">
        <f aca="false">M5/M3</f>
        <v>0.02</v>
      </c>
      <c r="N8" s="44" t="n">
        <f aca="false">N5/N3</f>
        <v>0.02</v>
      </c>
      <c r="O8" s="44" t="n">
        <f aca="false">O5/O3</f>
        <v>0.025</v>
      </c>
      <c r="P8" s="44" t="n">
        <f aca="false">P5/P3</f>
        <v>0.025</v>
      </c>
      <c r="Q8" s="44" t="n">
        <f aca="false">Q5/Q3</f>
        <v>0.02</v>
      </c>
      <c r="R8" s="44" t="n">
        <f aca="false">R5/R3</f>
        <v>0.02</v>
      </c>
      <c r="S8" s="44" t="n">
        <f aca="false">S5/S3</f>
        <v>0.02</v>
      </c>
      <c r="T8" s="44" t="n">
        <f aca="false">T5/T3</f>
        <v>0.025</v>
      </c>
      <c r="U8" s="44" t="n">
        <f aca="false">U5/U3</f>
        <v>0.02</v>
      </c>
      <c r="V8" s="44" t="n">
        <f aca="false">V5/V3</f>
        <v>0.02</v>
      </c>
      <c r="W8" s="44" t="n">
        <f aca="false">W5/W3</f>
        <v>0.035</v>
      </c>
      <c r="X8" s="44" t="n">
        <f aca="false">X5/X3</f>
        <v>0.035</v>
      </c>
      <c r="Y8" s="44" t="n">
        <f aca="false">Y5/Y3</f>
        <v>0.025</v>
      </c>
      <c r="Z8" s="44" t="n">
        <f aca="false">Z5/Z3</f>
        <v>0.025</v>
      </c>
      <c r="AA8" s="44" t="n">
        <f aca="false">AA5/AA3</f>
        <v>0.02</v>
      </c>
      <c r="AB8" s="44" t="n">
        <f aca="false">AB5/AB3</f>
        <v>0.03</v>
      </c>
      <c r="AC8" s="44" t="n">
        <f aca="false">AC5/AC3</f>
        <v>0.03</v>
      </c>
      <c r="AD8" s="44" t="n">
        <f aca="false">AD5/AD3</f>
        <v>0.03</v>
      </c>
      <c r="AE8" s="44" t="n">
        <f aca="false">AE5/AE3</f>
        <v>0.035</v>
      </c>
      <c r="AF8" s="44" t="n">
        <f aca="false">AF5/AF3</f>
        <v>0.03</v>
      </c>
      <c r="AG8" s="44" t="n">
        <f aca="false">AG5/AG3</f>
        <v>0.025</v>
      </c>
      <c r="AH8" s="44" t="n">
        <f aca="false">AH5/AH3</f>
        <v>0.03</v>
      </c>
      <c r="AI8" s="44" t="n">
        <f aca="false">AI5/AI3</f>
        <v>0.025</v>
      </c>
      <c r="AJ8" s="44" t="n">
        <f aca="false">AJ5/AJ3</f>
        <v>0.03</v>
      </c>
      <c r="AK8" s="44" t="n">
        <f aca="false">AK5/AK3</f>
        <v>0.025</v>
      </c>
      <c r="AL8" s="44" t="n">
        <f aca="false">AL5/AL3</f>
        <v>0.03</v>
      </c>
      <c r="AM8" s="44" t="n">
        <f aca="false">AM5/AM3</f>
        <v>0.025</v>
      </c>
      <c r="AN8" s="44" t="n">
        <f aca="false">AN5/AN3</f>
        <v>0.03</v>
      </c>
      <c r="AO8" s="44" t="n">
        <f aca="false">AO5/AO3</f>
        <v>0.025</v>
      </c>
      <c r="AP8" s="44" t="n">
        <f aca="false">AP5/AP3</f>
        <v>0.03</v>
      </c>
      <c r="AQ8" s="44" t="n">
        <f aca="false">AQ5/AQ3</f>
        <v>0.035</v>
      </c>
      <c r="AR8" s="44" t="n">
        <f aca="false">AR5/AR3</f>
        <v>0.03</v>
      </c>
      <c r="AS8" s="44" t="n">
        <f aca="false">AS5/AS3</f>
        <v>0.03</v>
      </c>
      <c r="AT8" s="44" t="n">
        <f aca="false">AT5/AT3</f>
        <v>0.03</v>
      </c>
      <c r="AU8" s="44" t="n">
        <f aca="false">AU5/AU3</f>
        <v>0.04</v>
      </c>
      <c r="AV8" s="44" t="n">
        <f aca="false">AV5/AV3</f>
        <v>0.03</v>
      </c>
      <c r="AW8" s="44" t="n">
        <f aca="false">AW5/AW3</f>
        <v>0.025</v>
      </c>
      <c r="AX8" s="44" t="n">
        <f aca="false">AX5/AX3</f>
        <v>0.03</v>
      </c>
      <c r="AY8" s="44" t="n">
        <f aca="false">AY5/AY3</f>
        <v>0.025</v>
      </c>
      <c r="AZ8" s="99" t="n">
        <f aca="false">AZ5/AZ3</f>
        <v>0.03</v>
      </c>
      <c r="BA8" s="45" t="n">
        <f aca="false">BA5/BA3</f>
        <v>0.025</v>
      </c>
      <c r="BB8" s="44" t="n">
        <f aca="false">BB5/BB3</f>
        <v>0.03</v>
      </c>
      <c r="BC8" s="44" t="n">
        <f aca="false">BC5/BC3</f>
        <v>0.025</v>
      </c>
      <c r="BD8" s="44" t="n">
        <f aca="false">BD5/BD3</f>
        <v>0.03</v>
      </c>
      <c r="BE8" s="45" t="n">
        <f aca="false">BE5/BE3</f>
        <v>0.025</v>
      </c>
      <c r="BF8" s="45" t="n">
        <f aca="false">BF5/BF3</f>
        <v>0.03</v>
      </c>
      <c r="BG8" s="45" t="n">
        <f aca="false">BG5/BG3</f>
        <v>0.025</v>
      </c>
      <c r="BH8" s="45" t="n">
        <f aca="false">BH5/BH3</f>
        <v>0.03</v>
      </c>
      <c r="BI8" s="45" t="n">
        <f aca="false">BI5/BI3</f>
        <v>0.025</v>
      </c>
      <c r="BJ8" s="45" t="n">
        <f aca="false">BJ5/BJ3</f>
        <v>0.03</v>
      </c>
      <c r="BK8" s="45" t="n">
        <f aca="false">BK5/BK3</f>
        <v>0.025</v>
      </c>
      <c r="BL8" s="45" t="n">
        <f aca="false">BL5/BL3</f>
        <v>0.03</v>
      </c>
      <c r="BM8" s="45" t="n">
        <f aca="false">BM5/BM3</f>
        <v>0.025</v>
      </c>
      <c r="BN8" s="45" t="n">
        <f aca="false">BN5/BN3</f>
        <v>0.03</v>
      </c>
      <c r="BO8" s="45" t="n">
        <f aca="false">BO5/BO3</f>
        <v>0.025</v>
      </c>
      <c r="BP8" s="45" t="n">
        <f aca="false">BP5/BP3</f>
        <v>0.03</v>
      </c>
      <c r="BQ8" s="45" t="n">
        <f aca="false">BQ5/BQ3</f>
        <v>0.025</v>
      </c>
      <c r="BR8" s="45" t="n">
        <f aca="false">BR5/BR3</f>
        <v>0.03</v>
      </c>
      <c r="BS8" s="45" t="n">
        <f aca="false">BS5/BS3</f>
        <v>0.025</v>
      </c>
      <c r="BT8" s="45" t="n">
        <f aca="false">BT5/BT3</f>
        <v>0.03</v>
      </c>
      <c r="BU8" s="45" t="n">
        <f aca="false">BU5/BU3</f>
        <v>0.025</v>
      </c>
      <c r="BV8" s="45" t="n">
        <f aca="false">BV5/BV3</f>
        <v>0.03</v>
      </c>
      <c r="BW8" s="45" t="n">
        <f aca="false">BW5/BW3</f>
        <v>0.025</v>
      </c>
      <c r="BX8" s="45" t="n">
        <f aca="false">BX5/BX3</f>
        <v>0.03</v>
      </c>
      <c r="BY8" s="45" t="n">
        <f aca="false">BY5/BY3</f>
        <v>0.025</v>
      </c>
    </row>
    <row r="9" customFormat="false" ht="24" hidden="false" customHeight="true" outlineLevel="0" collapsed="false">
      <c r="A9" s="100"/>
      <c r="B9" s="55" t="n">
        <v>1E-006</v>
      </c>
      <c r="C9" s="50" t="n">
        <v>9.5</v>
      </c>
      <c r="D9" s="50" t="n">
        <v>9.5</v>
      </c>
      <c r="E9" s="50" t="n">
        <v>9.5</v>
      </c>
      <c r="F9" s="50" t="n">
        <v>9.5</v>
      </c>
      <c r="G9" s="50" t="n">
        <v>9.5</v>
      </c>
      <c r="H9" s="50" t="n">
        <v>9.5</v>
      </c>
      <c r="I9" s="50" t="n">
        <v>3.77</v>
      </c>
      <c r="J9" s="50" t="n">
        <v>3.77</v>
      </c>
      <c r="K9" s="51" t="n">
        <v>2.73</v>
      </c>
      <c r="L9" s="101" t="n">
        <v>3.77</v>
      </c>
      <c r="M9" s="102" t="n">
        <v>2.05</v>
      </c>
      <c r="N9" s="102" t="n">
        <v>2.29</v>
      </c>
      <c r="O9" s="102" t="n">
        <v>2.05</v>
      </c>
      <c r="P9" s="102" t="n">
        <v>1.9</v>
      </c>
      <c r="Q9" s="102" t="n">
        <v>1.9</v>
      </c>
      <c r="R9" s="102" t="n">
        <v>1.9</v>
      </c>
      <c r="S9" s="102" t="n">
        <v>1.48</v>
      </c>
      <c r="T9" s="102" t="n">
        <v>1.9</v>
      </c>
      <c r="U9" s="102" t="n">
        <v>1.48</v>
      </c>
      <c r="V9" s="102" t="n">
        <v>1.48</v>
      </c>
      <c r="W9" s="102" t="n">
        <v>1.9</v>
      </c>
      <c r="X9" s="102" t="n">
        <v>1.48</v>
      </c>
      <c r="Y9" s="102" t="n">
        <v>1.48</v>
      </c>
      <c r="Z9" s="102" t="n">
        <v>1.48</v>
      </c>
      <c r="AA9" s="102" t="n">
        <v>1.43</v>
      </c>
      <c r="AB9" s="102" t="n">
        <v>1.48</v>
      </c>
      <c r="AC9" s="102" t="n">
        <v>1.43</v>
      </c>
      <c r="AD9" s="102" t="n">
        <v>1.43</v>
      </c>
      <c r="AE9" s="102" t="n">
        <v>1.4</v>
      </c>
      <c r="AF9" s="102" t="n">
        <v>1.43</v>
      </c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4"/>
      <c r="BA9" s="105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  <c r="BX9" s="103"/>
      <c r="BY9" s="103"/>
    </row>
    <row r="10" customFormat="false" ht="24" hidden="false" customHeight="true" outlineLevel="0" collapsed="false">
      <c r="A10" s="100"/>
      <c r="B10" s="55" t="n">
        <v>1E-006</v>
      </c>
      <c r="C10" s="50" t="n">
        <v>0.26</v>
      </c>
      <c r="D10" s="50" t="n">
        <v>0.26</v>
      </c>
      <c r="E10" s="50" t="n">
        <v>0.26</v>
      </c>
      <c r="F10" s="50" t="n">
        <v>0.26</v>
      </c>
      <c r="G10" s="50" t="n">
        <v>0.26</v>
      </c>
      <c r="H10" s="50" t="n">
        <v>0.26</v>
      </c>
      <c r="I10" s="50" t="n">
        <v>0.38</v>
      </c>
      <c r="J10" s="50" t="n">
        <v>0.38</v>
      </c>
      <c r="K10" s="51" t="n">
        <v>0.45</v>
      </c>
      <c r="L10" s="101" t="n">
        <v>0.38</v>
      </c>
      <c r="M10" s="59" t="n">
        <v>0.5</v>
      </c>
      <c r="N10" s="59" t="n">
        <v>0.5</v>
      </c>
      <c r="O10" s="59" t="n">
        <v>0.54</v>
      </c>
      <c r="P10" s="59" t="n">
        <v>0.54</v>
      </c>
      <c r="Q10" s="59" t="n">
        <v>0.5</v>
      </c>
      <c r="R10" s="59" t="n">
        <v>0.5</v>
      </c>
      <c r="S10" s="59" t="n">
        <v>0.5</v>
      </c>
      <c r="T10" s="59" t="n">
        <v>0.54</v>
      </c>
      <c r="U10" s="59" t="n">
        <v>0.5</v>
      </c>
      <c r="V10" s="59" t="n">
        <v>0.5</v>
      </c>
      <c r="W10" s="59" t="n">
        <v>0.59</v>
      </c>
      <c r="X10" s="59" t="n">
        <v>0.59</v>
      </c>
      <c r="Y10" s="59" t="n">
        <v>0.54</v>
      </c>
      <c r="Z10" s="59" t="n">
        <v>0.54</v>
      </c>
      <c r="AA10" s="59" t="n">
        <v>0.5</v>
      </c>
      <c r="AB10" s="59" t="n">
        <v>0.57</v>
      </c>
      <c r="AC10" s="59" t="n">
        <v>0.57</v>
      </c>
      <c r="AD10" s="59" t="n">
        <v>0.57</v>
      </c>
      <c r="AE10" s="106"/>
      <c r="AF10" s="59" t="n">
        <v>0.57</v>
      </c>
      <c r="AG10" s="106"/>
      <c r="AH10" s="59" t="n">
        <v>0.57</v>
      </c>
      <c r="AI10" s="106"/>
      <c r="AJ10" s="59" t="n">
        <v>0.57</v>
      </c>
      <c r="AK10" s="106"/>
      <c r="AL10" s="59" t="n">
        <v>0.57</v>
      </c>
      <c r="AM10" s="106"/>
      <c r="AN10" s="59" t="n">
        <v>0.57</v>
      </c>
      <c r="AO10" s="106"/>
      <c r="AP10" s="59" t="n">
        <v>0.57</v>
      </c>
      <c r="AQ10" s="106"/>
      <c r="AR10" s="59" t="n">
        <v>0.57</v>
      </c>
      <c r="AS10" s="59" t="n">
        <v>0.57</v>
      </c>
      <c r="AT10" s="59" t="n">
        <v>0.57</v>
      </c>
      <c r="AU10" s="106"/>
      <c r="AV10" s="59" t="n">
        <v>0.57</v>
      </c>
      <c r="AW10" s="106"/>
      <c r="AX10" s="59" t="n">
        <v>0.57</v>
      </c>
      <c r="AY10" s="106"/>
      <c r="AZ10" s="107" t="n">
        <v>0.57</v>
      </c>
      <c r="BA10" s="108"/>
      <c r="BB10" s="59" t="n">
        <v>0.57</v>
      </c>
      <c r="BC10" s="106"/>
      <c r="BD10" s="59" t="n">
        <v>0.57</v>
      </c>
      <c r="BE10" s="106"/>
      <c r="BF10" s="59" t="n">
        <v>0.57</v>
      </c>
      <c r="BG10" s="106"/>
      <c r="BH10" s="59" t="n">
        <v>0.57</v>
      </c>
      <c r="BI10" s="106"/>
      <c r="BJ10" s="59" t="n">
        <v>0.57</v>
      </c>
      <c r="BK10" s="106"/>
      <c r="BL10" s="59" t="n">
        <v>0.57</v>
      </c>
      <c r="BM10" s="106"/>
      <c r="BN10" s="59" t="n">
        <v>0.57</v>
      </c>
      <c r="BO10" s="106"/>
      <c r="BP10" s="59" t="n">
        <v>0.57</v>
      </c>
      <c r="BQ10" s="106"/>
      <c r="BR10" s="59" t="n">
        <v>0.57</v>
      </c>
      <c r="BS10" s="106"/>
      <c r="BT10" s="59" t="n">
        <v>0.57</v>
      </c>
      <c r="BU10" s="106"/>
      <c r="BV10" s="59" t="n">
        <v>0.57</v>
      </c>
      <c r="BW10" s="106"/>
      <c r="BX10" s="59" t="n">
        <v>0.57</v>
      </c>
      <c r="BY10" s="106"/>
    </row>
    <row r="11" customFormat="false" ht="23.25" hidden="false" customHeight="true" outlineLevel="0" collapsed="false">
      <c r="A11" s="109"/>
      <c r="B11" s="55" t="n">
        <f aca="false">(B6/B2)</f>
        <v>0</v>
      </c>
      <c r="C11" s="50" t="n">
        <f aca="false">(C6/C2)</f>
        <v>0.0025</v>
      </c>
      <c r="D11" s="50" t="n">
        <f aca="false">(D6/D2)</f>
        <v>0.00666666666666667</v>
      </c>
      <c r="E11" s="50" t="n">
        <f aca="false">(E6/E2)</f>
        <v>0.005</v>
      </c>
      <c r="F11" s="50" t="n">
        <f aca="false">(F6/F2)</f>
        <v>0.005</v>
      </c>
      <c r="G11" s="50" t="n">
        <f aca="false">(G6/G2)</f>
        <v>0.005</v>
      </c>
      <c r="H11" s="50" t="n">
        <f aca="false">(H6/H2)</f>
        <v>0.00571428571428571</v>
      </c>
      <c r="I11" s="50" t="n">
        <f aca="false">(I6/I2)</f>
        <v>0.00625</v>
      </c>
      <c r="J11" s="50" t="n">
        <f aca="false">(J6/J2)</f>
        <v>0.00611111111111111</v>
      </c>
      <c r="K11" s="51" t="n">
        <f aca="false">(K6/K2)</f>
        <v>0.0065</v>
      </c>
      <c r="L11" s="101" t="n">
        <f aca="false">(L6/L2)</f>
        <v>0.00681818181818182</v>
      </c>
      <c r="M11" s="59" t="n">
        <f aca="false">(M6/M2)</f>
        <v>0.00791666666666667</v>
      </c>
      <c r="N11" s="59" t="n">
        <f aca="false">(N6/N2)</f>
        <v>0.00884615384615385</v>
      </c>
      <c r="O11" s="59" t="n">
        <f aca="false">(O6/O2)</f>
        <v>0.01</v>
      </c>
      <c r="P11" s="59" t="n">
        <f aca="false">(P6/P2)</f>
        <v>0.011</v>
      </c>
      <c r="Q11" s="59" t="n">
        <f aca="false">(Q6/Q2)</f>
        <v>0.0115625</v>
      </c>
      <c r="R11" s="59" t="n">
        <f aca="false">(R6/R2)</f>
        <v>0.0120588235294118</v>
      </c>
      <c r="S11" s="59" t="n">
        <f aca="false">(S6/S2)</f>
        <v>0.0125</v>
      </c>
      <c r="T11" s="59" t="n">
        <f aca="false">(T6/T2)</f>
        <v>0.0131578947368421</v>
      </c>
      <c r="U11" s="59" t="n">
        <f aca="false">(U6/U2)</f>
        <v>0.0135</v>
      </c>
      <c r="V11" s="59" t="n">
        <f aca="false">(V6/V2)</f>
        <v>0.0138095238095238</v>
      </c>
      <c r="W11" s="59" t="n">
        <f aca="false">(W6/W2)</f>
        <v>0.0147727272727273</v>
      </c>
      <c r="X11" s="59" t="n">
        <f aca="false">(X6/X2)</f>
        <v>0.0156521739130435</v>
      </c>
      <c r="Y11" s="59" t="n">
        <f aca="false">(Y6/Y2)</f>
        <v>0.0160416666666667</v>
      </c>
      <c r="Z11" s="59" t="n">
        <f aca="false">(Z6/Z2)</f>
        <v>0.0164</v>
      </c>
      <c r="AA11" s="59" t="n">
        <f aca="false">(AA6/AA2)</f>
        <v>0.0165384615384615</v>
      </c>
      <c r="AB11" s="59" t="n">
        <f aca="false">(AB6/AB2)</f>
        <v>0.017037037037037</v>
      </c>
      <c r="AC11" s="59" t="n">
        <f aca="false">(AC6/AC2)</f>
        <v>0.0175</v>
      </c>
      <c r="AD11" s="59" t="n">
        <f aca="false">(AD6/AD2)</f>
        <v>0.0179310344827586</v>
      </c>
      <c r="AE11" s="59" t="n">
        <f aca="false">(AE6/AE2)</f>
        <v>0.0185</v>
      </c>
      <c r="AF11" s="59" t="n">
        <f aca="false">(AF6/AF2)</f>
        <v>0.0188709677419355</v>
      </c>
      <c r="AG11" s="59" t="n">
        <f aca="false">(AG6/AG2)</f>
        <v>0.0190625</v>
      </c>
      <c r="AH11" s="59" t="n">
        <f aca="false">(AH6/AH2)</f>
        <v>0.0193939393939394</v>
      </c>
      <c r="AI11" s="59" t="n">
        <f aca="false">(AI6/AI2)</f>
        <v>0.0195588235294118</v>
      </c>
      <c r="AJ11" s="59" t="n">
        <f aca="false">(AJ6/AJ2)</f>
        <v>0.0198571428571429</v>
      </c>
      <c r="AK11" s="59" t="n">
        <f aca="false">(AK6/AK2)</f>
        <v>0.02</v>
      </c>
      <c r="AL11" s="59" t="n">
        <f aca="false">(AL6/AL2)</f>
        <v>0.0202702702702703</v>
      </c>
      <c r="AM11" s="59" t="n">
        <f aca="false">(AM6/AM2)</f>
        <v>0.0203947368421053</v>
      </c>
      <c r="AN11" s="59" t="n">
        <f aca="false">(AN6/AN2)</f>
        <v>0.0206410256410256</v>
      </c>
      <c r="AO11" s="59" t="n">
        <f aca="false">(AO6/AO2)</f>
        <v>0.02075</v>
      </c>
      <c r="AP11" s="59" t="n">
        <f aca="false">(AP6/AP2)</f>
        <v>0.0209756097560976</v>
      </c>
      <c r="AQ11" s="59" t="n">
        <f aca="false">(AQ6/AQ2)</f>
        <v>0.0213095238095238</v>
      </c>
      <c r="AR11" s="59" t="n">
        <f aca="false">(AR6/AR2)</f>
        <v>0.0215116279069767</v>
      </c>
      <c r="AS11" s="59" t="n">
        <f aca="false">(AS6/AS2)</f>
        <v>0.0217045454545455</v>
      </c>
      <c r="AT11" s="59" t="n">
        <f aca="false">(AT6/AT2)</f>
        <v>0.0218888888888889</v>
      </c>
      <c r="AU11" s="59" t="n">
        <f aca="false">(AU6/AU2)</f>
        <v>0.0222826086956522</v>
      </c>
      <c r="AV11" s="59" t="n">
        <f aca="false">(AV6/AV2)</f>
        <v>0.0224468085106383</v>
      </c>
      <c r="AW11" s="59" t="n">
        <f aca="false">(AW6/AW2)</f>
        <v>0.0225</v>
      </c>
      <c r="AX11" s="59" t="n">
        <f aca="false">(AX6/AX2)</f>
        <v>0.0226530612244898</v>
      </c>
      <c r="AY11" s="59" t="n">
        <f aca="false">(AY6/AY2)</f>
        <v>0.0227</v>
      </c>
      <c r="AZ11" s="107" t="n">
        <f aca="false">(AZ6/AZ2)</f>
        <v>0.022843137254902</v>
      </c>
      <c r="BA11" s="56" t="n">
        <f aca="false">(BA6/BA2)</f>
        <v>0.0228846153846154</v>
      </c>
      <c r="BB11" s="59" t="n">
        <f aca="false">(BB6/BB2)</f>
        <v>0.0230188679245283</v>
      </c>
      <c r="BC11" s="59" t="n">
        <f aca="false">(BC6/BC2)</f>
        <v>0.0230555555555556</v>
      </c>
      <c r="BD11" s="59" t="n">
        <f aca="false">(BD6/BD2)</f>
        <v>0.0231818181818182</v>
      </c>
      <c r="BE11" s="56" t="n">
        <f aca="false">(BE6/BE2)</f>
        <v>0.0232142857142857</v>
      </c>
      <c r="BF11" s="56" t="n">
        <f aca="false">(BF6/BF2)</f>
        <v>0.0233333333333333</v>
      </c>
      <c r="BG11" s="56" t="n">
        <f aca="false">(BG6/BG2)</f>
        <v>0.0233620689655172</v>
      </c>
      <c r="BH11" s="56" t="n">
        <f aca="false">(BH6/BH2)</f>
        <v>0.0234745762711864</v>
      </c>
      <c r="BI11" s="56" t="n">
        <f aca="false">(BI6/BI2)</f>
        <v>0.0235</v>
      </c>
      <c r="BJ11" s="56" t="n">
        <f aca="false">(BJ6/BJ2)</f>
        <v>0.0236065573770492</v>
      </c>
      <c r="BK11" s="56" t="n">
        <f aca="false">(BK6/BK2)</f>
        <v>0.0236290322580645</v>
      </c>
      <c r="BL11" s="56" t="n">
        <f aca="false">(BL6/BL2)</f>
        <v>0.0237301587301587</v>
      </c>
      <c r="BM11" s="56" t="n">
        <f aca="false">(BM6/BM2)</f>
        <v>0.02375</v>
      </c>
      <c r="BN11" s="56" t="n">
        <f aca="false">(BN6/BN2)</f>
        <v>0.0238461538461538</v>
      </c>
      <c r="BO11" s="56" t="n">
        <f aca="false">(BO6/BO2)</f>
        <v>0.0238636363636364</v>
      </c>
      <c r="BP11" s="56" t="n">
        <f aca="false">(BP6/BP2)</f>
        <v>0.023955223880597</v>
      </c>
      <c r="BQ11" s="56" t="n">
        <f aca="false">(BQ6/BQ2)</f>
        <v>0.0239705882352941</v>
      </c>
      <c r="BR11" s="56" t="n">
        <f aca="false">(BR6/BR2)</f>
        <v>0.0240579710144928</v>
      </c>
      <c r="BS11" s="56" t="n">
        <f aca="false">(BS6/BS2)</f>
        <v>0.0240714285714286</v>
      </c>
      <c r="BT11" s="56" t="n">
        <f aca="false">(BT6/BT2)</f>
        <v>0.0241549295774648</v>
      </c>
      <c r="BU11" s="56" t="n">
        <f aca="false">(BU6/BU2)</f>
        <v>0.0241666666666667</v>
      </c>
      <c r="BV11" s="56" t="n">
        <f aca="false">(BV6/BV2)</f>
        <v>0.0242465753424658</v>
      </c>
      <c r="BW11" s="56" t="n">
        <f aca="false">(BW6/BW2)</f>
        <v>0.0242567567567568</v>
      </c>
      <c r="BX11" s="56" t="n">
        <f aca="false">(BX6/BX2)</f>
        <v>0.0243333333333333</v>
      </c>
      <c r="BY11" s="56" t="n">
        <f aca="false">(BY6/BY2)</f>
        <v>0.0243421052631579</v>
      </c>
    </row>
    <row r="12" customFormat="false" ht="22.5" hidden="false" customHeight="true" outlineLevel="0" collapsed="false">
      <c r="A12" s="100" t="s">
        <v>17</v>
      </c>
      <c r="B12" s="55" t="n">
        <f aca="false">(B11/B9)</f>
        <v>0</v>
      </c>
      <c r="C12" s="50" t="n">
        <f aca="false">(C11/C9)</f>
        <v>0.000263157894736842</v>
      </c>
      <c r="D12" s="50" t="n">
        <f aca="false">(D11/D9)</f>
        <v>0.000701754385964912</v>
      </c>
      <c r="E12" s="50" t="n">
        <f aca="false">(E11/E9)</f>
        <v>0.000526315789473684</v>
      </c>
      <c r="F12" s="50" t="n">
        <f aca="false">(F11/F9)</f>
        <v>0.000526315789473684</v>
      </c>
      <c r="G12" s="50" t="n">
        <f aca="false">(G11/G9)</f>
        <v>0.000526315789473684</v>
      </c>
      <c r="H12" s="50" t="n">
        <f aca="false">(H11/H9)</f>
        <v>0.000601503759398496</v>
      </c>
      <c r="I12" s="50" t="n">
        <f aca="false">(I11/I9)</f>
        <v>0.001657824933687</v>
      </c>
      <c r="J12" s="50" t="n">
        <f aca="false">(J11/J9)</f>
        <v>0.00162098437960507</v>
      </c>
      <c r="K12" s="51" t="n">
        <f aca="false">(K11/K9)</f>
        <v>0.00238095238095238</v>
      </c>
      <c r="L12" s="101" t="n">
        <f aca="false">(L11/L9)</f>
        <v>0.00180853629129491</v>
      </c>
      <c r="M12" s="59" t="n">
        <f aca="false">(M11/M9)</f>
        <v>0.00386178861788618</v>
      </c>
      <c r="N12" s="59" t="n">
        <f aca="false">(N11/N9)</f>
        <v>0.00386294927779644</v>
      </c>
      <c r="O12" s="59" t="n">
        <f aca="false">(O11/O9)</f>
        <v>0.00487804878048781</v>
      </c>
      <c r="P12" s="59" t="n">
        <f aca="false">(P11/P9)</f>
        <v>0.00578947368421053</v>
      </c>
      <c r="Q12" s="59" t="n">
        <f aca="false">(Q11/Q9)</f>
        <v>0.00608552631578947</v>
      </c>
      <c r="R12" s="59" t="n">
        <f aca="false">(R11/R9)</f>
        <v>0.00634674922600619</v>
      </c>
      <c r="S12" s="59" t="n">
        <f aca="false">(S11/S9)</f>
        <v>0.00844594594594595</v>
      </c>
      <c r="T12" s="59" t="n">
        <f aca="false">(T11/T9)</f>
        <v>0.00692520775623269</v>
      </c>
      <c r="U12" s="59" t="n">
        <f aca="false">(U11/U9)</f>
        <v>0.00912162162162162</v>
      </c>
      <c r="V12" s="59" t="n">
        <f aca="false">(V11/V9)</f>
        <v>0.00933075933075933</v>
      </c>
      <c r="W12" s="59" t="n">
        <f aca="false">(W11/W9)</f>
        <v>0.00777511961722488</v>
      </c>
      <c r="X12" s="59" t="n">
        <f aca="false">(X11/X9)</f>
        <v>0.0105757931844888</v>
      </c>
      <c r="Y12" s="59" t="n">
        <f aca="false">(Y11/Y9)</f>
        <v>0.010838963963964</v>
      </c>
      <c r="Z12" s="59" t="n">
        <f aca="false">(Z11/Z9)</f>
        <v>0.0110810810810811</v>
      </c>
      <c r="AA12" s="59" t="n">
        <f aca="false">(AA11/AA9)</f>
        <v>0.0115653577192039</v>
      </c>
      <c r="AB12" s="59" t="n">
        <f aca="false">(AB11/AB9)</f>
        <v>0.0115115115115115</v>
      </c>
      <c r="AC12" s="59" t="n">
        <f aca="false">(AC11/AC9)</f>
        <v>0.0122377622377622</v>
      </c>
      <c r="AD12" s="59" t="n">
        <f aca="false">(AD11/AD9)</f>
        <v>0.0125391849529781</v>
      </c>
      <c r="AE12" s="59" t="n">
        <f aca="false">(AE11/AE9)</f>
        <v>0.0132142857142857</v>
      </c>
      <c r="AF12" s="59" t="n">
        <f aca="false">(AF11/AF9)</f>
        <v>0.0131964809384164</v>
      </c>
      <c r="AG12" s="59" t="e">
        <f aca="false">(AG11/AG9)</f>
        <v>#DIV/0!</v>
      </c>
      <c r="AH12" s="59" t="e">
        <f aca="false">(AH11/AH9)</f>
        <v>#DIV/0!</v>
      </c>
      <c r="AI12" s="59" t="e">
        <f aca="false">(AI11/AI9)</f>
        <v>#DIV/0!</v>
      </c>
      <c r="AJ12" s="59" t="e">
        <f aca="false">(AJ11/AJ9)</f>
        <v>#DIV/0!</v>
      </c>
      <c r="AK12" s="59" t="e">
        <f aca="false">(AK11/AK9)</f>
        <v>#DIV/0!</v>
      </c>
      <c r="AL12" s="59" t="e">
        <f aca="false">(AL11/AL9)</f>
        <v>#DIV/0!</v>
      </c>
      <c r="AM12" s="59" t="e">
        <f aca="false">(AM11/AM9)</f>
        <v>#DIV/0!</v>
      </c>
      <c r="AN12" s="59" t="e">
        <f aca="false">(AN11/AN9)</f>
        <v>#DIV/0!</v>
      </c>
      <c r="AO12" s="59" t="e">
        <f aca="false">(AO11/AO9)</f>
        <v>#DIV/0!</v>
      </c>
      <c r="AP12" s="59" t="e">
        <f aca="false">(AP11/AP9)</f>
        <v>#DIV/0!</v>
      </c>
      <c r="AQ12" s="59" t="e">
        <f aca="false">(AQ11/AQ9)</f>
        <v>#DIV/0!</v>
      </c>
      <c r="AR12" s="59" t="e">
        <f aca="false">(AR11/AR9)</f>
        <v>#DIV/0!</v>
      </c>
      <c r="AS12" s="59" t="e">
        <f aca="false">(AS11/AS9)</f>
        <v>#DIV/0!</v>
      </c>
      <c r="AT12" s="59" t="e">
        <f aca="false">(AT11/AT9)</f>
        <v>#DIV/0!</v>
      </c>
      <c r="AU12" s="59" t="e">
        <f aca="false">(AU11/AU9)</f>
        <v>#DIV/0!</v>
      </c>
      <c r="AV12" s="59" t="e">
        <f aca="false">(AV11/AV9)</f>
        <v>#DIV/0!</v>
      </c>
      <c r="AW12" s="59" t="e">
        <f aca="false">(AW11/AW9)</f>
        <v>#DIV/0!</v>
      </c>
      <c r="AX12" s="59" t="e">
        <f aca="false">(AX11/AX9)</f>
        <v>#DIV/0!</v>
      </c>
      <c r="AY12" s="59" t="e">
        <f aca="false">(AY11/AY9)</f>
        <v>#DIV/0!</v>
      </c>
      <c r="AZ12" s="107" t="e">
        <f aca="false">(AZ11/AZ9)</f>
        <v>#DIV/0!</v>
      </c>
      <c r="BA12" s="56" t="e">
        <f aca="false">(BA11/BA9)</f>
        <v>#DIV/0!</v>
      </c>
      <c r="BB12" s="59" t="e">
        <f aca="false">(BB11/BB9)</f>
        <v>#DIV/0!</v>
      </c>
      <c r="BC12" s="59" t="e">
        <f aca="false">(BC11/BC9)</f>
        <v>#DIV/0!</v>
      </c>
      <c r="BD12" s="59" t="e">
        <f aca="false">(BD11/BD9)</f>
        <v>#DIV/0!</v>
      </c>
      <c r="BE12" s="56" t="e">
        <f aca="false">(BE11/BE9)</f>
        <v>#DIV/0!</v>
      </c>
      <c r="BF12" s="56" t="e">
        <f aca="false">(BF11/BF9)</f>
        <v>#DIV/0!</v>
      </c>
      <c r="BG12" s="56" t="e">
        <f aca="false">(BG11/BG9)</f>
        <v>#DIV/0!</v>
      </c>
      <c r="BH12" s="56" t="e">
        <f aca="false">(BH11/BH9)</f>
        <v>#DIV/0!</v>
      </c>
      <c r="BI12" s="56" t="e">
        <f aca="false">(BI11/BI9)</f>
        <v>#DIV/0!</v>
      </c>
      <c r="BJ12" s="56" t="e">
        <f aca="false">(BJ11/BJ9)</f>
        <v>#DIV/0!</v>
      </c>
      <c r="BK12" s="56" t="e">
        <f aca="false">(BK11/BK9)</f>
        <v>#DIV/0!</v>
      </c>
      <c r="BL12" s="56" t="e">
        <f aca="false">(BL11/BL9)</f>
        <v>#DIV/0!</v>
      </c>
      <c r="BM12" s="56" t="e">
        <f aca="false">(BM11/BM9)</f>
        <v>#DIV/0!</v>
      </c>
      <c r="BN12" s="56" t="e">
        <f aca="false">(BN11/BN9)</f>
        <v>#DIV/0!</v>
      </c>
      <c r="BO12" s="56" t="e">
        <f aca="false">(BO11/BO9)</f>
        <v>#DIV/0!</v>
      </c>
      <c r="BP12" s="56" t="e">
        <f aca="false">(BP11/BP9)</f>
        <v>#DIV/0!</v>
      </c>
      <c r="BQ12" s="56" t="e">
        <f aca="false">(BQ11/BQ9)</f>
        <v>#DIV/0!</v>
      </c>
      <c r="BR12" s="56" t="e">
        <f aca="false">(BR11/BR9)</f>
        <v>#DIV/0!</v>
      </c>
      <c r="BS12" s="56" t="e">
        <f aca="false">(BS11/BS9)</f>
        <v>#DIV/0!</v>
      </c>
      <c r="BT12" s="56" t="e">
        <f aca="false">(BT11/BT9)</f>
        <v>#DIV/0!</v>
      </c>
      <c r="BU12" s="56" t="e">
        <f aca="false">(BU11/BU9)</f>
        <v>#DIV/0!</v>
      </c>
      <c r="BV12" s="56" t="e">
        <f aca="false">(BV11/BV9)</f>
        <v>#DIV/0!</v>
      </c>
      <c r="BW12" s="56" t="e">
        <f aca="false">(BW11/BW9)</f>
        <v>#DIV/0!</v>
      </c>
      <c r="BX12" s="56" t="e">
        <f aca="false">(BX11/BX9)</f>
        <v>#DIV/0!</v>
      </c>
      <c r="BY12" s="56" t="e">
        <f aca="false">(BY11/BY9)</f>
        <v>#DIV/0!</v>
      </c>
    </row>
    <row r="13" customFormat="false" ht="22.5" hidden="false" customHeight="true" outlineLevel="0" collapsed="false">
      <c r="A13" s="100" t="s">
        <v>18</v>
      </c>
      <c r="B13" s="55" t="n">
        <f aca="false">(B12/B10)</f>
        <v>0</v>
      </c>
      <c r="C13" s="50" t="n">
        <f aca="false">(C12/C10)</f>
        <v>0.00101214574898785</v>
      </c>
      <c r="D13" s="50" t="n">
        <f aca="false">(D12/D10)</f>
        <v>0.00269905533063428</v>
      </c>
      <c r="E13" s="50" t="n">
        <f aca="false">(E12/E10)</f>
        <v>0.00202429149797571</v>
      </c>
      <c r="F13" s="50" t="n">
        <f aca="false">(F12/F10)</f>
        <v>0.00202429149797571</v>
      </c>
      <c r="G13" s="50" t="n">
        <f aca="false">(G12/G10)</f>
        <v>0.00202429149797571</v>
      </c>
      <c r="H13" s="50" t="n">
        <f aca="false">(H12/H10)</f>
        <v>0.00231347599768652</v>
      </c>
      <c r="I13" s="50" t="n">
        <f aca="false">(I12/I10)</f>
        <v>0.00436269719391317</v>
      </c>
      <c r="J13" s="50" t="n">
        <f aca="false">(J12/J10)</f>
        <v>0.00426574836738176</v>
      </c>
      <c r="K13" s="51" t="n">
        <f aca="false">(K12/K10)</f>
        <v>0.00529100529100529</v>
      </c>
      <c r="L13" s="101" t="n">
        <f aca="false">(L12/L10)</f>
        <v>0.00475930602972345</v>
      </c>
      <c r="M13" s="59" t="n">
        <f aca="false">(M12/M10)</f>
        <v>0.00772357723577236</v>
      </c>
      <c r="N13" s="59" t="n">
        <f aca="false">(N12/N10)</f>
        <v>0.00772589855559288</v>
      </c>
      <c r="O13" s="59" t="n">
        <f aca="false">(O12/O10)</f>
        <v>0.00903342366757001</v>
      </c>
      <c r="P13" s="59" t="n">
        <f aca="false">(P12/P10)</f>
        <v>0.0107212475633528</v>
      </c>
      <c r="Q13" s="59" t="n">
        <f aca="false">(Q12/Q10)</f>
        <v>0.0121710526315789</v>
      </c>
      <c r="R13" s="59" t="n">
        <f aca="false">(R12/R10)</f>
        <v>0.0126934984520124</v>
      </c>
      <c r="S13" s="59" t="n">
        <f aca="false">(S12/S10)</f>
        <v>0.0168918918918919</v>
      </c>
      <c r="T13" s="59" t="n">
        <f aca="false">(T12/T10)</f>
        <v>0.0128244588078383</v>
      </c>
      <c r="U13" s="59" t="n">
        <f aca="false">(U12/U10)</f>
        <v>0.0182432432432432</v>
      </c>
      <c r="V13" s="59" t="n">
        <f aca="false">(V12/V10)</f>
        <v>0.0186615186615187</v>
      </c>
      <c r="W13" s="59" t="n">
        <f aca="false">(W12/W10)</f>
        <v>0.013178168842754</v>
      </c>
      <c r="X13" s="59" t="n">
        <f aca="false">(X12/X10)</f>
        <v>0.0179250731940489</v>
      </c>
      <c r="Y13" s="59" t="n">
        <f aca="false">(Y12/Y10)</f>
        <v>0.0200721554888222</v>
      </c>
      <c r="Z13" s="59" t="n">
        <f aca="false">(Z12/Z10)</f>
        <v>0.0205205205205205</v>
      </c>
      <c r="AA13" s="59" t="n">
        <f aca="false">(AA12/AA10)</f>
        <v>0.0231307154384078</v>
      </c>
      <c r="AB13" s="59" t="n">
        <f aca="false">(AB12/AB10)</f>
        <v>0.020195634230722</v>
      </c>
      <c r="AC13" s="59" t="n">
        <f aca="false">(AC12/AC10)</f>
        <v>0.0214697583118636</v>
      </c>
      <c r="AD13" s="59" t="n">
        <f aca="false">(AD12/AD10)</f>
        <v>0.021998570092944</v>
      </c>
      <c r="AE13" s="59" t="e">
        <f aca="false">(AE12/AE10)</f>
        <v>#DIV/0!</v>
      </c>
      <c r="AF13" s="59" t="n">
        <f aca="false">(AF12/AF10)</f>
        <v>0.0231517209445902</v>
      </c>
      <c r="AG13" s="59" t="e">
        <f aca="false">(AG12/AG10)</f>
        <v>#DIV/0!</v>
      </c>
      <c r="AH13" s="59" t="e">
        <f aca="false">(AH12/AH10)</f>
        <v>#DIV/0!</v>
      </c>
      <c r="AI13" s="59" t="e">
        <f aca="false">(AI12/AI10)</f>
        <v>#DIV/0!</v>
      </c>
      <c r="AJ13" s="59" t="e">
        <f aca="false">(AJ12/AJ10)</f>
        <v>#DIV/0!</v>
      </c>
      <c r="AK13" s="59" t="e">
        <f aca="false">(AK12/AK10)</f>
        <v>#DIV/0!</v>
      </c>
      <c r="AL13" s="59" t="e">
        <f aca="false">(AL12/AL10)</f>
        <v>#DIV/0!</v>
      </c>
      <c r="AM13" s="59" t="e">
        <f aca="false">(AM12/AM10)</f>
        <v>#DIV/0!</v>
      </c>
      <c r="AN13" s="59" t="e">
        <f aca="false">(AN12/AN10)</f>
        <v>#DIV/0!</v>
      </c>
      <c r="AO13" s="59" t="e">
        <f aca="false">(AO12/AO10)</f>
        <v>#DIV/0!</v>
      </c>
      <c r="AP13" s="59" t="e">
        <f aca="false">(AP12/AP10)</f>
        <v>#DIV/0!</v>
      </c>
      <c r="AQ13" s="59" t="e">
        <f aca="false">(AQ12/AQ10)</f>
        <v>#DIV/0!</v>
      </c>
      <c r="AR13" s="59" t="e">
        <f aca="false">(AR12/AR10)</f>
        <v>#DIV/0!</v>
      </c>
      <c r="AS13" s="59" t="e">
        <f aca="false">(AS12/AS10)</f>
        <v>#DIV/0!</v>
      </c>
      <c r="AT13" s="59" t="e">
        <f aca="false">(AT12/AT10)</f>
        <v>#DIV/0!</v>
      </c>
      <c r="AU13" s="59" t="e">
        <f aca="false">(AU12/AU10)</f>
        <v>#DIV/0!</v>
      </c>
      <c r="AV13" s="59" t="e">
        <f aca="false">(AV12/AV10)</f>
        <v>#DIV/0!</v>
      </c>
      <c r="AW13" s="59" t="e">
        <f aca="false">(AW12/AW10)</f>
        <v>#DIV/0!</v>
      </c>
      <c r="AX13" s="59" t="e">
        <f aca="false">(AX12/AX10)</f>
        <v>#DIV/0!</v>
      </c>
      <c r="AY13" s="59" t="e">
        <f aca="false">(AY12/AY10)</f>
        <v>#DIV/0!</v>
      </c>
      <c r="AZ13" s="107" t="e">
        <f aca="false">(AZ12/AZ10)</f>
        <v>#DIV/0!</v>
      </c>
      <c r="BA13" s="56" t="e">
        <f aca="false">(BA12/BA10)</f>
        <v>#DIV/0!</v>
      </c>
      <c r="BB13" s="59" t="e">
        <f aca="false">(BB12/BB10)</f>
        <v>#DIV/0!</v>
      </c>
      <c r="BC13" s="59" t="e">
        <f aca="false">(BC12/BC10)</f>
        <v>#DIV/0!</v>
      </c>
      <c r="BD13" s="59" t="e">
        <f aca="false">(BD12/BD10)</f>
        <v>#DIV/0!</v>
      </c>
      <c r="BE13" s="110" t="e">
        <f aca="false">(BE12/BE10)</f>
        <v>#DIV/0!</v>
      </c>
      <c r="BF13" s="110" t="e">
        <f aca="false">(BF12/BF10)</f>
        <v>#DIV/0!</v>
      </c>
      <c r="BG13" s="110" t="e">
        <f aca="false">(BG12/BG10)</f>
        <v>#DIV/0!</v>
      </c>
      <c r="BH13" s="110" t="e">
        <f aca="false">(BH12/BH10)</f>
        <v>#DIV/0!</v>
      </c>
      <c r="BI13" s="110" t="e">
        <f aca="false">(BI12/BI10)</f>
        <v>#DIV/0!</v>
      </c>
      <c r="BJ13" s="110" t="e">
        <f aca="false">(BJ12/BJ10)</f>
        <v>#DIV/0!</v>
      </c>
      <c r="BK13" s="110" t="e">
        <f aca="false">(BK12/BK10)</f>
        <v>#DIV/0!</v>
      </c>
      <c r="BL13" s="110" t="e">
        <f aca="false">(BL12/BL10)</f>
        <v>#DIV/0!</v>
      </c>
      <c r="BM13" s="110" t="e">
        <f aca="false">(BM12/BM10)</f>
        <v>#DIV/0!</v>
      </c>
      <c r="BN13" s="110" t="e">
        <f aca="false">(BN12/BN10)</f>
        <v>#DIV/0!</v>
      </c>
      <c r="BO13" s="110" t="e">
        <f aca="false">(BO12/BO10)</f>
        <v>#DIV/0!</v>
      </c>
      <c r="BP13" s="110" t="e">
        <f aca="false">(BP12/BP10)</f>
        <v>#DIV/0!</v>
      </c>
      <c r="BQ13" s="110" t="e">
        <f aca="false">(BQ12/BQ10)</f>
        <v>#DIV/0!</v>
      </c>
      <c r="BR13" s="110" t="e">
        <f aca="false">(BR12/BR10)</f>
        <v>#DIV/0!</v>
      </c>
      <c r="BS13" s="110" t="e">
        <f aca="false">(BS12/BS10)</f>
        <v>#DIV/0!</v>
      </c>
      <c r="BT13" s="110" t="e">
        <f aca="false">(BT12/BT10)</f>
        <v>#DIV/0!</v>
      </c>
      <c r="BU13" s="110" t="e">
        <f aca="false">(BU12/BU10)</f>
        <v>#DIV/0!</v>
      </c>
      <c r="BV13" s="110" t="e">
        <f aca="false">(BV12/BV10)</f>
        <v>#DIV/0!</v>
      </c>
      <c r="BW13" s="110" t="e">
        <f aca="false">(BW12/BW10)</f>
        <v>#DIV/0!</v>
      </c>
      <c r="BX13" s="110" t="e">
        <f aca="false">(BX12/BX10)</f>
        <v>#DIV/0!</v>
      </c>
      <c r="BY13" s="110" t="e">
        <f aca="false">(BY12/BY10)</f>
        <v>#DIV/0!</v>
      </c>
    </row>
    <row r="14" customFormat="false" ht="21.75" hidden="false" customHeight="true" outlineLevel="0" collapsed="false">
      <c r="A14" s="111" t="s">
        <v>19</v>
      </c>
      <c r="B14" s="112" t="n">
        <v>0.005</v>
      </c>
      <c r="C14" s="113" t="n">
        <v>0.005</v>
      </c>
      <c r="D14" s="113" t="n">
        <v>0.005</v>
      </c>
      <c r="E14" s="113" t="n">
        <v>0.005</v>
      </c>
      <c r="F14" s="113" t="n">
        <v>0.005</v>
      </c>
      <c r="G14" s="113" t="n">
        <v>0.005</v>
      </c>
      <c r="H14" s="113" t="n">
        <v>0.005</v>
      </c>
      <c r="I14" s="113" t="n">
        <v>0.005</v>
      </c>
      <c r="J14" s="113" t="n">
        <v>0.005</v>
      </c>
      <c r="K14" s="114" t="n">
        <v>0.005</v>
      </c>
      <c r="L14" s="115" t="n">
        <v>0.005</v>
      </c>
      <c r="M14" s="113" t="n">
        <v>0.005</v>
      </c>
      <c r="N14" s="113" t="n">
        <v>0.005</v>
      </c>
      <c r="O14" s="113" t="n">
        <v>0.005</v>
      </c>
      <c r="P14" s="113" t="n">
        <v>0.005</v>
      </c>
      <c r="Q14" s="113" t="n">
        <v>0.005</v>
      </c>
      <c r="R14" s="113" t="n">
        <v>0.005</v>
      </c>
      <c r="S14" s="113" t="n">
        <v>0.005</v>
      </c>
      <c r="T14" s="113" t="n">
        <v>0.005</v>
      </c>
      <c r="U14" s="113" t="n">
        <v>0.005</v>
      </c>
      <c r="V14" s="113" t="n">
        <v>0.005</v>
      </c>
      <c r="W14" s="113" t="n">
        <v>0.005</v>
      </c>
      <c r="X14" s="113" t="n">
        <v>0.005</v>
      </c>
      <c r="Y14" s="113" t="n">
        <v>0.005</v>
      </c>
      <c r="Z14" s="113" t="n">
        <v>0.005</v>
      </c>
      <c r="AA14" s="113" t="n">
        <v>0.005</v>
      </c>
      <c r="AB14" s="113" t="n">
        <v>0.005</v>
      </c>
      <c r="AC14" s="113" t="n">
        <v>0.005</v>
      </c>
      <c r="AD14" s="113" t="n">
        <v>0.005</v>
      </c>
      <c r="AE14" s="113" t="n">
        <v>0.005</v>
      </c>
      <c r="AF14" s="113" t="n">
        <v>0.005</v>
      </c>
      <c r="AG14" s="113" t="n">
        <v>0.005</v>
      </c>
      <c r="AH14" s="113" t="n">
        <v>0.005</v>
      </c>
      <c r="AI14" s="113" t="n">
        <v>0.005</v>
      </c>
      <c r="AJ14" s="113" t="n">
        <v>0.005</v>
      </c>
      <c r="AK14" s="113" t="n">
        <v>0.005</v>
      </c>
      <c r="AL14" s="113" t="n">
        <v>0.005</v>
      </c>
      <c r="AM14" s="113" t="n">
        <v>0.005</v>
      </c>
      <c r="AN14" s="113" t="n">
        <v>0.005</v>
      </c>
      <c r="AO14" s="113" t="n">
        <v>0.005</v>
      </c>
      <c r="AP14" s="113" t="n">
        <v>0.005</v>
      </c>
      <c r="AQ14" s="113" t="n">
        <v>0.005</v>
      </c>
      <c r="AR14" s="113" t="n">
        <v>0.005</v>
      </c>
      <c r="AS14" s="113" t="n">
        <v>0.005</v>
      </c>
      <c r="AT14" s="113" t="n">
        <v>0.005</v>
      </c>
      <c r="AU14" s="113" t="n">
        <v>0.005</v>
      </c>
      <c r="AV14" s="113" t="n">
        <v>0.005</v>
      </c>
      <c r="AW14" s="113" t="n">
        <v>0.005</v>
      </c>
      <c r="AX14" s="113" t="n">
        <v>0.005</v>
      </c>
      <c r="AY14" s="113" t="n">
        <v>0.005</v>
      </c>
      <c r="AZ14" s="114" t="n">
        <v>0.005</v>
      </c>
      <c r="BA14" s="112" t="n">
        <v>0.005</v>
      </c>
      <c r="BB14" s="113" t="n">
        <v>0.005</v>
      </c>
      <c r="BC14" s="113" t="n">
        <v>0.005</v>
      </c>
      <c r="BD14" s="113" t="n">
        <v>0.005</v>
      </c>
      <c r="BE14" s="116" t="n">
        <v>0.005</v>
      </c>
      <c r="BF14" s="116" t="n">
        <v>0.005</v>
      </c>
      <c r="BG14" s="116" t="n">
        <v>0.005</v>
      </c>
      <c r="BH14" s="116" t="n">
        <v>0.005</v>
      </c>
      <c r="BI14" s="116" t="n">
        <v>0.005</v>
      </c>
      <c r="BJ14" s="116" t="n">
        <v>0.005</v>
      </c>
      <c r="BK14" s="116" t="n">
        <v>0.005</v>
      </c>
      <c r="BL14" s="116" t="n">
        <v>0.005</v>
      </c>
      <c r="BM14" s="116" t="n">
        <v>0.005</v>
      </c>
      <c r="BN14" s="116" t="n">
        <v>0.005</v>
      </c>
      <c r="BO14" s="116" t="n">
        <v>0.005</v>
      </c>
      <c r="BP14" s="116" t="n">
        <v>0.005</v>
      </c>
      <c r="BQ14" s="116" t="n">
        <v>0.005</v>
      </c>
      <c r="BR14" s="116" t="n">
        <v>0.005</v>
      </c>
      <c r="BS14" s="116" t="n">
        <v>0.005</v>
      </c>
      <c r="BT14" s="116" t="n">
        <v>0.005</v>
      </c>
      <c r="BU14" s="116" t="n">
        <v>0.005</v>
      </c>
      <c r="BV14" s="116" t="n">
        <v>0.005</v>
      </c>
      <c r="BW14" s="116" t="n">
        <v>0.005</v>
      </c>
      <c r="BX14" s="116" t="n">
        <v>0.005</v>
      </c>
      <c r="BY14" s="116" t="n">
        <v>0.005</v>
      </c>
    </row>
    <row r="15" customFormat="false" ht="19.5" hidden="false" customHeight="true" outlineLevel="0" collapsed="false">
      <c r="A15" s="100" t="s">
        <v>20</v>
      </c>
      <c r="B15" s="33" t="n">
        <f aca="false">B16/B7</f>
        <v>1</v>
      </c>
      <c r="C15" s="34" t="n">
        <f aca="false">C16/C7</f>
        <v>0.857142857142857</v>
      </c>
      <c r="D15" s="34" t="n">
        <f aca="false">D16/D7</f>
        <v>0.428571428571429</v>
      </c>
      <c r="E15" s="34" t="n">
        <f aca="false">E16/E7</f>
        <v>0.428571428571429</v>
      </c>
      <c r="F15" s="34" t="n">
        <f aca="false">F16/F7</f>
        <v>0.285714285714286</v>
      </c>
      <c r="G15" s="34" t="n">
        <f aca="false">G16/G7</f>
        <v>0.142857142857143</v>
      </c>
      <c r="H15" s="34" t="n">
        <f aca="false">H16/H7</f>
        <v>-0.142857142857143</v>
      </c>
      <c r="I15" s="34" t="n">
        <f aca="false">I16/I7</f>
        <v>-0.428571428571429</v>
      </c>
      <c r="J15" s="34" t="n">
        <f aca="false">J16/J7</f>
        <v>-0.571428571428571</v>
      </c>
      <c r="K15" s="34" t="n">
        <f aca="false">K16/K7</f>
        <v>-0.857142857142857</v>
      </c>
      <c r="L15" s="34" t="n">
        <f aca="false">L16/L7</f>
        <v>-1.14285714285714</v>
      </c>
      <c r="M15" s="34" t="n">
        <f aca="false">M16/M7</f>
        <v>-1.71428571428571</v>
      </c>
      <c r="N15" s="34" t="n">
        <f aca="false">N16/N7</f>
        <v>-2.28571428571429</v>
      </c>
      <c r="O15" s="34" t="n">
        <f aca="false">O16/O7</f>
        <v>-3</v>
      </c>
      <c r="P15" s="34" t="n">
        <f aca="false">P16/P7</f>
        <v>-3.71428571428571</v>
      </c>
      <c r="Q15" s="34" t="n">
        <f aca="false">Q16/Q7</f>
        <v>-4.28571428571429</v>
      </c>
      <c r="R15" s="34" t="n">
        <f aca="false">R16/R7</f>
        <v>-4.85714285714286</v>
      </c>
      <c r="S15" s="34" t="n">
        <f aca="false">S16/S7</f>
        <v>-5.42857142857143</v>
      </c>
      <c r="T15" s="34" t="n">
        <f aca="false">T16/T7</f>
        <v>-6.14285714285714</v>
      </c>
      <c r="U15" s="34" t="n">
        <f aca="false">U16/U7</f>
        <v>-6.71428571428571</v>
      </c>
      <c r="V15" s="34" t="n">
        <f aca="false">V16/V7</f>
        <v>-7.28571428571429</v>
      </c>
      <c r="W15" s="34" t="n">
        <f aca="false">W16/W7</f>
        <v>-8.28571428571429</v>
      </c>
      <c r="X15" s="34" t="n">
        <f aca="false">X16/X7</f>
        <v>-9.28571428571429</v>
      </c>
      <c r="Y15" s="34" t="n">
        <f aca="false">Y16/Y7</f>
        <v>-10</v>
      </c>
      <c r="Z15" s="34" t="n">
        <f aca="false">Z16/Z7</f>
        <v>-10.7142857142857</v>
      </c>
      <c r="AA15" s="34" t="n">
        <f aca="false">AA16/AA7</f>
        <v>-11.2857142857143</v>
      </c>
      <c r="AB15" s="34" t="n">
        <f aca="false">AB16/AB7</f>
        <v>-12.1428571428571</v>
      </c>
      <c r="AC15" s="34" t="n">
        <f aca="false">AC16/AC7</f>
        <v>-13</v>
      </c>
      <c r="AD15" s="34" t="n">
        <f aca="false">AD16/AD7</f>
        <v>-13.8571428571429</v>
      </c>
      <c r="AE15" s="34" t="n">
        <f aca="false">AE16/AE7</f>
        <v>-14.8571428571429</v>
      </c>
      <c r="AF15" s="34" t="n">
        <f aca="false">AF16/AF7</f>
        <v>-15.7142857142857</v>
      </c>
      <c r="AG15" s="34" t="n">
        <f aca="false">AG16/AG7</f>
        <v>-16.4285714285714</v>
      </c>
      <c r="AH15" s="34" t="n">
        <f aca="false">AH16/AH7</f>
        <v>-17.2857142857143</v>
      </c>
      <c r="AI15" s="34" t="n">
        <f aca="false">AI16/AI7</f>
        <v>-18</v>
      </c>
      <c r="AJ15" s="34" t="n">
        <f aca="false">AJ16/AJ7</f>
        <v>-18.8571428571429</v>
      </c>
      <c r="AK15" s="34" t="n">
        <f aca="false">AK16/AK7</f>
        <v>-19.5714285714286</v>
      </c>
      <c r="AL15" s="34" t="n">
        <f aca="false">AL16/AL7</f>
        <v>-20.4285714285714</v>
      </c>
      <c r="AM15" s="34" t="n">
        <f aca="false">AM16/AM7</f>
        <v>-21.1428571428571</v>
      </c>
      <c r="AN15" s="34" t="n">
        <f aca="false">AN16/AN7</f>
        <v>-22</v>
      </c>
      <c r="AO15" s="34" t="n">
        <f aca="false">AO16/AO7</f>
        <v>-22.7142857142857</v>
      </c>
      <c r="AP15" s="34" t="n">
        <f aca="false">AP16/AP7</f>
        <v>-23.5714285714286</v>
      </c>
      <c r="AQ15" s="34" t="n">
        <f aca="false">AQ16/AQ7</f>
        <v>-24.5714285714286</v>
      </c>
      <c r="AR15" s="34" t="n">
        <f aca="false">AR16/AR7</f>
        <v>-25.4285714285714</v>
      </c>
      <c r="AS15" s="34" t="n">
        <f aca="false">AS16/AS7</f>
        <v>-26.2857142857143</v>
      </c>
      <c r="AT15" s="34" t="n">
        <f aca="false">AT16/AT7</f>
        <v>-27.1428571428571</v>
      </c>
      <c r="AU15" s="34" t="n">
        <f aca="false">AU16/AU7</f>
        <v>-28.2857142857143</v>
      </c>
      <c r="AV15" s="34" t="n">
        <f aca="false">AV16/AV7</f>
        <v>-29.1428571428571</v>
      </c>
      <c r="AW15" s="34" t="n">
        <f aca="false">AW16/AW7</f>
        <v>-29.8571428571429</v>
      </c>
      <c r="AX15" s="34" t="n">
        <f aca="false">AX16/AX7</f>
        <v>-30.7142857142857</v>
      </c>
      <c r="AY15" s="34" t="n">
        <f aca="false">AY16/AY7</f>
        <v>-31.4285714285714</v>
      </c>
      <c r="AZ15" s="34" t="n">
        <f aca="false">AZ16/AZ7</f>
        <v>-32.2857142857143</v>
      </c>
      <c r="BA15" s="34" t="n">
        <f aca="false">BA16/BA7</f>
        <v>-33</v>
      </c>
      <c r="BB15" s="34" t="n">
        <f aca="false">BB16/BB7</f>
        <v>-33.8571428571429</v>
      </c>
      <c r="BC15" s="34" t="n">
        <f aca="false">BC16/BC7</f>
        <v>-34.5714285714286</v>
      </c>
      <c r="BD15" s="34" t="n">
        <f aca="false">BD16/BD7</f>
        <v>-35.4285714285714</v>
      </c>
      <c r="BE15" s="34" t="n">
        <f aca="false">BE16/BE7</f>
        <v>-36.1428571428571</v>
      </c>
      <c r="BF15" s="34" t="n">
        <f aca="false">BF16/BF7</f>
        <v>-37</v>
      </c>
      <c r="BG15" s="34" t="n">
        <f aca="false">BG16/BG7</f>
        <v>-37.7142857142857</v>
      </c>
      <c r="BH15" s="34" t="n">
        <f aca="false">BH16/BH7</f>
        <v>-38.5714285714286</v>
      </c>
      <c r="BI15" s="34" t="n">
        <f aca="false">BI16/BI7</f>
        <v>-39.2857142857143</v>
      </c>
      <c r="BJ15" s="34" t="n">
        <f aca="false">BJ16/BJ7</f>
        <v>-40.1428571428571</v>
      </c>
      <c r="BK15" s="34" t="n">
        <f aca="false">BK16/BK7</f>
        <v>-40.8571428571429</v>
      </c>
      <c r="BL15" s="34" t="n">
        <f aca="false">BL16/BL7</f>
        <v>-41.7142857142857</v>
      </c>
      <c r="BM15" s="34" t="n">
        <f aca="false">BM16/BM7</f>
        <v>-42.4285714285714</v>
      </c>
      <c r="BN15" s="34" t="n">
        <f aca="false">BN16/BN7</f>
        <v>-43.2857142857143</v>
      </c>
      <c r="BO15" s="34" t="n">
        <f aca="false">BO16/BO7</f>
        <v>-44</v>
      </c>
      <c r="BP15" s="34" t="n">
        <f aca="false">BP16/BP7</f>
        <v>-44.8571428571429</v>
      </c>
      <c r="BQ15" s="34" t="n">
        <f aca="false">BQ16/BQ7</f>
        <v>-45.5714285714286</v>
      </c>
      <c r="BR15" s="34" t="n">
        <f aca="false">BR16/BR7</f>
        <v>-46.4285714285714</v>
      </c>
      <c r="BS15" s="34" t="n">
        <f aca="false">BS16/BS7</f>
        <v>-47.1428571428571</v>
      </c>
      <c r="BT15" s="34" t="n">
        <f aca="false">BT16/BT7</f>
        <v>-48</v>
      </c>
      <c r="BU15" s="34" t="n">
        <f aca="false">BU16/BU7</f>
        <v>-48.7142857142857</v>
      </c>
      <c r="BV15" s="34" t="n">
        <f aca="false">BV16/BV7</f>
        <v>-49.5714285714286</v>
      </c>
      <c r="BW15" s="34" t="n">
        <f aca="false">BW16/BW7</f>
        <v>-50.2857142857143</v>
      </c>
      <c r="BX15" s="34" t="n">
        <f aca="false">BX16/BX7</f>
        <v>-51.1428571428571</v>
      </c>
      <c r="BY15" s="34" t="n">
        <f aca="false">BY16/BY7</f>
        <v>-51.8571428571429</v>
      </c>
    </row>
    <row r="16" customFormat="false" ht="20.25" hidden="false" customHeight="true" outlineLevel="0" collapsed="false">
      <c r="A16" s="117" t="s">
        <v>21</v>
      </c>
      <c r="B16" s="33" t="n">
        <f aca="false">B7-B6</f>
        <v>7</v>
      </c>
      <c r="C16" s="34" t="n">
        <f aca="false">C7-C6</f>
        <v>6</v>
      </c>
      <c r="D16" s="34" t="n">
        <f aca="false">D7-D6</f>
        <v>3</v>
      </c>
      <c r="E16" s="34" t="n">
        <f aca="false">E7-E6</f>
        <v>3</v>
      </c>
      <c r="F16" s="34" t="n">
        <f aca="false">F7-F6</f>
        <v>2</v>
      </c>
      <c r="G16" s="34" t="n">
        <f aca="false">G7-G6</f>
        <v>1</v>
      </c>
      <c r="H16" s="34" t="n">
        <f aca="false">H7-H6</f>
        <v>-1</v>
      </c>
      <c r="I16" s="34" t="n">
        <f aca="false">I7-I6</f>
        <v>-3</v>
      </c>
      <c r="J16" s="34" t="n">
        <f aca="false">J7-J6</f>
        <v>-4</v>
      </c>
      <c r="K16" s="34" t="n">
        <f aca="false">K7-K6</f>
        <v>-6</v>
      </c>
      <c r="L16" s="34" t="n">
        <f aca="false">L7-L6</f>
        <v>-8</v>
      </c>
      <c r="M16" s="34" t="n">
        <f aca="false">M7-M6</f>
        <v>-12</v>
      </c>
      <c r="N16" s="34" t="n">
        <f aca="false">N7-N6</f>
        <v>-16</v>
      </c>
      <c r="O16" s="34" t="n">
        <f aca="false">O7-O6</f>
        <v>-21</v>
      </c>
      <c r="P16" s="34" t="n">
        <f aca="false">P7-P6</f>
        <v>-26</v>
      </c>
      <c r="Q16" s="34" t="n">
        <f aca="false">Q7-Q6</f>
        <v>-30</v>
      </c>
      <c r="R16" s="34" t="n">
        <f aca="false">R7-R6</f>
        <v>-34</v>
      </c>
      <c r="S16" s="34" t="n">
        <f aca="false">S7-S6</f>
        <v>-38</v>
      </c>
      <c r="T16" s="34" t="n">
        <f aca="false">T7-T6</f>
        <v>-43</v>
      </c>
      <c r="U16" s="34" t="n">
        <f aca="false">U7-U6</f>
        <v>-47</v>
      </c>
      <c r="V16" s="34" t="n">
        <f aca="false">V7-V6</f>
        <v>-51</v>
      </c>
      <c r="W16" s="34" t="n">
        <f aca="false">W7-W6</f>
        <v>-58</v>
      </c>
      <c r="X16" s="34" t="n">
        <f aca="false">X7-X6</f>
        <v>-65</v>
      </c>
      <c r="Y16" s="34" t="n">
        <f aca="false">Y7-Y6</f>
        <v>-70</v>
      </c>
      <c r="Z16" s="34" t="n">
        <f aca="false">Z7-Z6</f>
        <v>-75</v>
      </c>
      <c r="AA16" s="34" t="n">
        <f aca="false">AA7-AA6</f>
        <v>-79</v>
      </c>
      <c r="AB16" s="34" t="n">
        <f aca="false">AB7-AB6</f>
        <v>-85</v>
      </c>
      <c r="AC16" s="34" t="n">
        <f aca="false">AC7-AC6</f>
        <v>-91</v>
      </c>
      <c r="AD16" s="34" t="n">
        <f aca="false">AD7-AD6</f>
        <v>-97</v>
      </c>
      <c r="AE16" s="34" t="n">
        <f aca="false">AE7-AE6</f>
        <v>-104</v>
      </c>
      <c r="AF16" s="34" t="n">
        <f aca="false">AF7-AF6</f>
        <v>-110</v>
      </c>
      <c r="AG16" s="34" t="n">
        <f aca="false">AG7-AG6</f>
        <v>-115</v>
      </c>
      <c r="AH16" s="34" t="n">
        <f aca="false">AH7-AH6</f>
        <v>-121</v>
      </c>
      <c r="AI16" s="34" t="n">
        <f aca="false">AI7-AI6</f>
        <v>-126</v>
      </c>
      <c r="AJ16" s="34" t="n">
        <f aca="false">AJ7-AJ6</f>
        <v>-132</v>
      </c>
      <c r="AK16" s="34" t="n">
        <f aca="false">AK7-AK6</f>
        <v>-137</v>
      </c>
      <c r="AL16" s="34" t="n">
        <f aca="false">AL7-AL6</f>
        <v>-143</v>
      </c>
      <c r="AM16" s="34" t="n">
        <f aca="false">AM7-AM6</f>
        <v>-148</v>
      </c>
      <c r="AN16" s="34" t="n">
        <f aca="false">AN7-AN6</f>
        <v>-154</v>
      </c>
      <c r="AO16" s="34" t="n">
        <f aca="false">AO7-AO6</f>
        <v>-159</v>
      </c>
      <c r="AP16" s="34" t="n">
        <f aca="false">AP7-AP6</f>
        <v>-165</v>
      </c>
      <c r="AQ16" s="34" t="n">
        <f aca="false">AQ7-AQ6</f>
        <v>-172</v>
      </c>
      <c r="AR16" s="34" t="n">
        <f aca="false">AR7-AR6</f>
        <v>-178</v>
      </c>
      <c r="AS16" s="34" t="n">
        <f aca="false">AS7-AS6</f>
        <v>-184</v>
      </c>
      <c r="AT16" s="34" t="n">
        <f aca="false">AT7-AT6</f>
        <v>-190</v>
      </c>
      <c r="AU16" s="34" t="n">
        <f aca="false">AU7-AU6</f>
        <v>-198</v>
      </c>
      <c r="AV16" s="34" t="n">
        <f aca="false">AV7-AV6</f>
        <v>-204</v>
      </c>
      <c r="AW16" s="34" t="n">
        <f aca="false">AW7-AW6</f>
        <v>-209</v>
      </c>
      <c r="AX16" s="34" t="n">
        <f aca="false">AX7-AX6</f>
        <v>-215</v>
      </c>
      <c r="AY16" s="34" t="n">
        <f aca="false">AY7-AY6</f>
        <v>-220</v>
      </c>
      <c r="AZ16" s="34" t="n">
        <f aca="false">AZ7-AZ6</f>
        <v>-226</v>
      </c>
      <c r="BA16" s="34" t="n">
        <f aca="false">BA7-BA6</f>
        <v>-231</v>
      </c>
      <c r="BB16" s="34" t="n">
        <f aca="false">BB7-BB6</f>
        <v>-237</v>
      </c>
      <c r="BC16" s="34" t="n">
        <f aca="false">BC7-BC6</f>
        <v>-242</v>
      </c>
      <c r="BD16" s="34" t="n">
        <f aca="false">BD7-BD6</f>
        <v>-248</v>
      </c>
      <c r="BE16" s="34" t="n">
        <f aca="false">BE7-BE6</f>
        <v>-253</v>
      </c>
      <c r="BF16" s="34" t="n">
        <f aca="false">BF7-BF6</f>
        <v>-259</v>
      </c>
      <c r="BG16" s="34" t="n">
        <f aca="false">BG7-BG6</f>
        <v>-264</v>
      </c>
      <c r="BH16" s="34" t="n">
        <f aca="false">BH7-BH6</f>
        <v>-270</v>
      </c>
      <c r="BI16" s="34" t="n">
        <f aca="false">BI7-BI6</f>
        <v>-275</v>
      </c>
      <c r="BJ16" s="34" t="n">
        <f aca="false">BJ7-BJ6</f>
        <v>-281</v>
      </c>
      <c r="BK16" s="34" t="n">
        <f aca="false">BK7-BK6</f>
        <v>-286</v>
      </c>
      <c r="BL16" s="34" t="n">
        <f aca="false">BL7-BL6</f>
        <v>-292</v>
      </c>
      <c r="BM16" s="34" t="n">
        <f aca="false">BM7-BM6</f>
        <v>-297</v>
      </c>
      <c r="BN16" s="34" t="n">
        <f aca="false">BN7-BN6</f>
        <v>-303</v>
      </c>
      <c r="BO16" s="34" t="n">
        <f aca="false">BO7-BO6</f>
        <v>-308</v>
      </c>
      <c r="BP16" s="34" t="n">
        <f aca="false">BP7-BP6</f>
        <v>-314</v>
      </c>
      <c r="BQ16" s="34" t="n">
        <f aca="false">BQ7-BQ6</f>
        <v>-319</v>
      </c>
      <c r="BR16" s="34" t="n">
        <f aca="false">BR7-BR6</f>
        <v>-325</v>
      </c>
      <c r="BS16" s="34" t="n">
        <f aca="false">BS7-BS6</f>
        <v>-330</v>
      </c>
      <c r="BT16" s="34" t="n">
        <f aca="false">BT7-BT6</f>
        <v>-336</v>
      </c>
      <c r="BU16" s="34" t="n">
        <f aca="false">BU7-BU6</f>
        <v>-341</v>
      </c>
      <c r="BV16" s="34" t="n">
        <f aca="false">BV7-BV6</f>
        <v>-347</v>
      </c>
      <c r="BW16" s="34" t="n">
        <f aca="false">BW7-BW6</f>
        <v>-352</v>
      </c>
      <c r="BX16" s="34" t="n">
        <f aca="false">BX7-BX6</f>
        <v>-358</v>
      </c>
      <c r="BY16" s="34" t="n">
        <f aca="false">BY7-BY6</f>
        <v>-363</v>
      </c>
    </row>
    <row r="17" customFormat="false" ht="20.25" hidden="false" customHeight="true" outlineLevel="0" collapsed="false">
      <c r="A17" s="118"/>
      <c r="B17" s="119" t="n">
        <f aca="false">(B16+B7)/2</f>
        <v>7</v>
      </c>
      <c r="C17" s="67" t="n">
        <f aca="false">(C16+C7)/2</f>
        <v>6.5</v>
      </c>
      <c r="D17" s="67" t="n">
        <f aca="false">(D16+D7)/2</f>
        <v>5</v>
      </c>
      <c r="E17" s="67" t="n">
        <f aca="false">(E16+E7)/2</f>
        <v>5</v>
      </c>
      <c r="F17" s="67" t="n">
        <f aca="false">(F16+F7)/2</f>
        <v>4.5</v>
      </c>
      <c r="G17" s="67" t="n">
        <f aca="false">(G16+G7)/2</f>
        <v>4</v>
      </c>
      <c r="H17" s="67" t="n">
        <f aca="false">(H16+H7)/2</f>
        <v>3</v>
      </c>
      <c r="I17" s="67" t="n">
        <f aca="false">(I16+I7)/2</f>
        <v>2</v>
      </c>
      <c r="J17" s="67" t="n">
        <f aca="false">(J16+J7)/2</f>
        <v>1.5</v>
      </c>
      <c r="K17" s="67" t="n">
        <f aca="false">(K16+K7)/2</f>
        <v>0.5</v>
      </c>
      <c r="L17" s="67" t="n">
        <f aca="false">(L16+L7)/2</f>
        <v>-0.5</v>
      </c>
      <c r="M17" s="67" t="n">
        <f aca="false">(M16+M7)/2</f>
        <v>-2.5</v>
      </c>
      <c r="N17" s="67" t="n">
        <f aca="false">(N16+N7)/2</f>
        <v>-4.5</v>
      </c>
      <c r="O17" s="67" t="n">
        <f aca="false">(O16+O7)/2</f>
        <v>-7</v>
      </c>
      <c r="P17" s="67" t="n">
        <f aca="false">(P16+P7)/2</f>
        <v>-9.5</v>
      </c>
      <c r="Q17" s="67" t="n">
        <f aca="false">(Q16+Q7)/2</f>
        <v>-11.5</v>
      </c>
      <c r="R17" s="67" t="n">
        <f aca="false">(R16+R7)/2</f>
        <v>-13.5</v>
      </c>
      <c r="S17" s="67" t="n">
        <f aca="false">(S16+S7)/2</f>
        <v>-15.5</v>
      </c>
      <c r="T17" s="67" t="n">
        <f aca="false">(T16+T7)/2</f>
        <v>-18</v>
      </c>
      <c r="U17" s="67" t="n">
        <f aca="false">(U16+U7)/2</f>
        <v>-20</v>
      </c>
      <c r="V17" s="67" t="n">
        <f aca="false">(V16+V7)/2</f>
        <v>-22</v>
      </c>
      <c r="W17" s="67" t="n">
        <f aca="false">(W16+W7)/2</f>
        <v>-25.5</v>
      </c>
      <c r="X17" s="67" t="n">
        <f aca="false">(X16+X7)/2</f>
        <v>-29</v>
      </c>
      <c r="Y17" s="67" t="n">
        <f aca="false">(Y16+Y7)/2</f>
        <v>-31.5</v>
      </c>
      <c r="Z17" s="67" t="n">
        <f aca="false">(Z16+Z7)/2</f>
        <v>-34</v>
      </c>
      <c r="AA17" s="67" t="n">
        <f aca="false">(AA16+AA7)/2</f>
        <v>-36</v>
      </c>
      <c r="AB17" s="67" t="n">
        <f aca="false">(AB16+AB7)/2</f>
        <v>-39</v>
      </c>
      <c r="AC17" s="67" t="n">
        <f aca="false">(AC16+AC7)/2</f>
        <v>-42</v>
      </c>
      <c r="AD17" s="67" t="n">
        <f aca="false">(AD16+AD7)/2</f>
        <v>-45</v>
      </c>
      <c r="AE17" s="67" t="n">
        <f aca="false">(AE16+AE7)/2</f>
        <v>-48.5</v>
      </c>
      <c r="AF17" s="67" t="n">
        <f aca="false">(AF16+AF7)/2</f>
        <v>-51.5</v>
      </c>
      <c r="AG17" s="67" t="n">
        <f aca="false">(AG16+AG7)/2</f>
        <v>-54</v>
      </c>
      <c r="AH17" s="67" t="n">
        <f aca="false">(AH16+AH7)/2</f>
        <v>-57</v>
      </c>
      <c r="AI17" s="67" t="n">
        <f aca="false">(AI16+AI7)/2</f>
        <v>-59.5</v>
      </c>
      <c r="AJ17" s="67" t="n">
        <f aca="false">(AJ16+AJ7)/2</f>
        <v>-62.5</v>
      </c>
      <c r="AK17" s="67" t="n">
        <f aca="false">(AK16+AK7)/2</f>
        <v>-65</v>
      </c>
      <c r="AL17" s="67" t="n">
        <f aca="false">(AL16+AL7)/2</f>
        <v>-68</v>
      </c>
      <c r="AM17" s="67" t="n">
        <f aca="false">(AM16+AM7)/2</f>
        <v>-70.5</v>
      </c>
      <c r="AN17" s="67" t="n">
        <f aca="false">(AN16+AN7)/2</f>
        <v>-73.5</v>
      </c>
      <c r="AO17" s="67" t="n">
        <f aca="false">(AO16+AO7)/2</f>
        <v>-76</v>
      </c>
      <c r="AP17" s="67" t="n">
        <f aca="false">(AP16+AP7)/2</f>
        <v>-79</v>
      </c>
      <c r="AQ17" s="67" t="n">
        <f aca="false">(AQ16+AQ7)/2</f>
        <v>-82.5</v>
      </c>
      <c r="AR17" s="67" t="n">
        <f aca="false">(AR16+AR7)/2</f>
        <v>-85.5</v>
      </c>
      <c r="AS17" s="67" t="n">
        <f aca="false">(AS16+AS7)/2</f>
        <v>-88.5</v>
      </c>
      <c r="AT17" s="67" t="n">
        <f aca="false">(AT16+AT7)/2</f>
        <v>-91.5</v>
      </c>
      <c r="AU17" s="67" t="n">
        <f aca="false">(AU16+AU7)/2</f>
        <v>-95.5</v>
      </c>
      <c r="AV17" s="67" t="n">
        <f aca="false">(AV16+AV7)/2</f>
        <v>-98.5</v>
      </c>
      <c r="AW17" s="67" t="n">
        <f aca="false">(AW16+AW7)/2</f>
        <v>-101</v>
      </c>
      <c r="AX17" s="67" t="n">
        <f aca="false">(AX16+AX7)/2</f>
        <v>-104</v>
      </c>
      <c r="AY17" s="67" t="n">
        <f aca="false">(AY16+AY7)/2</f>
        <v>-106.5</v>
      </c>
      <c r="AZ17" s="67" t="n">
        <f aca="false">(AZ16+AZ7)/2</f>
        <v>-109.5</v>
      </c>
      <c r="BA17" s="67" t="n">
        <f aca="false">(BA16+BA7)/2</f>
        <v>-112</v>
      </c>
      <c r="BB17" s="67" t="n">
        <f aca="false">(BB16+BB7)/2</f>
        <v>-115</v>
      </c>
      <c r="BC17" s="67" t="n">
        <f aca="false">(BC16+BC7)/2</f>
        <v>-117.5</v>
      </c>
      <c r="BD17" s="67" t="n">
        <f aca="false">(BD16+BD7)/2</f>
        <v>-120.5</v>
      </c>
      <c r="BE17" s="67" t="n">
        <f aca="false">(BE16+BE7)/2</f>
        <v>-123</v>
      </c>
      <c r="BF17" s="67" t="n">
        <f aca="false">(BF16+BF7)/2</f>
        <v>-126</v>
      </c>
      <c r="BG17" s="67" t="n">
        <f aca="false">(BG16+BG7)/2</f>
        <v>-128.5</v>
      </c>
      <c r="BH17" s="67" t="n">
        <f aca="false">(BH16+BH7)/2</f>
        <v>-131.5</v>
      </c>
      <c r="BI17" s="67" t="n">
        <f aca="false">(BI16+BI7)/2</f>
        <v>-134</v>
      </c>
      <c r="BJ17" s="67" t="n">
        <f aca="false">(BJ16+BJ7)/2</f>
        <v>-137</v>
      </c>
      <c r="BK17" s="67" t="n">
        <f aca="false">(BK16+BK7)/2</f>
        <v>-139.5</v>
      </c>
      <c r="BL17" s="67" t="n">
        <f aca="false">(BL16+BL7)/2</f>
        <v>-142.5</v>
      </c>
      <c r="BM17" s="67" t="n">
        <f aca="false">(BM16+BM7)/2</f>
        <v>-145</v>
      </c>
      <c r="BN17" s="67" t="n">
        <f aca="false">(BN16+BN7)/2</f>
        <v>-148</v>
      </c>
      <c r="BO17" s="67" t="n">
        <f aca="false">(BO16+BO7)/2</f>
        <v>-150.5</v>
      </c>
      <c r="BP17" s="67" t="n">
        <f aca="false">(BP16+BP7)/2</f>
        <v>-153.5</v>
      </c>
      <c r="BQ17" s="67" t="n">
        <f aca="false">(BQ16+BQ7)/2</f>
        <v>-156</v>
      </c>
      <c r="BR17" s="67" t="n">
        <f aca="false">(BR16+BR7)/2</f>
        <v>-159</v>
      </c>
      <c r="BS17" s="67" t="n">
        <f aca="false">(BS16+BS7)/2</f>
        <v>-161.5</v>
      </c>
      <c r="BT17" s="67" t="n">
        <f aca="false">(BT16+BT7)/2</f>
        <v>-164.5</v>
      </c>
      <c r="BU17" s="67" t="n">
        <f aca="false">(BU16+BU7)/2</f>
        <v>-167</v>
      </c>
      <c r="BV17" s="67" t="n">
        <f aca="false">(BV16+BV7)/2</f>
        <v>-170</v>
      </c>
      <c r="BW17" s="67" t="n">
        <f aca="false">(BW16+BW7)/2</f>
        <v>-172.5</v>
      </c>
      <c r="BX17" s="67" t="n">
        <f aca="false">(BX16+BX7)/2</f>
        <v>-175.5</v>
      </c>
      <c r="BY17" s="67" t="n">
        <f aca="false">(BY16+BY7)/2</f>
        <v>-178</v>
      </c>
    </row>
    <row r="18" customFormat="false" ht="20.25" hidden="false" customHeight="false" outlineLevel="0" collapsed="false">
      <c r="A18" s="120" t="s">
        <v>22</v>
      </c>
      <c r="B18" s="121" t="n">
        <f aca="false">SQRT(B22)</f>
        <v>0.00836432372384887</v>
      </c>
      <c r="C18" s="121" t="n">
        <f aca="false">SQRT(C22)</f>
        <v>0.0079302515022469</v>
      </c>
      <c r="D18" s="122" t="n">
        <f aca="false">STDEV(D8:CA8)</f>
        <v>0.00769687907056354</v>
      </c>
      <c r="E18" s="122" t="n">
        <f aca="false">STDEV(E8:CB8)</f>
        <v>0.00766001299520817</v>
      </c>
      <c r="F18" s="122" t="n">
        <f aca="false">STDEV(F8:CC8)</f>
        <v>0.00710831689038161</v>
      </c>
      <c r="G18" s="122" t="n">
        <f aca="false">STDEV(G8:CD8)</f>
        <v>0.0067239324510017</v>
      </c>
      <c r="H18" s="122" t="n">
        <f aca="false">STDEV(H8:CE8)</f>
        <v>0.00629008882221105</v>
      </c>
      <c r="I18" s="122" t="n">
        <f aca="false">STDEV(I8:CF8)</f>
        <v>0.0060272541000326</v>
      </c>
      <c r="J18" s="122" t="n">
        <f aca="false">STDEV(J8:CG8)</f>
        <v>0.00573408397669583</v>
      </c>
      <c r="K18" s="122" t="n">
        <f aca="false">STDEV(K8:CH8)</f>
        <v>0.00512728090687109</v>
      </c>
      <c r="L18" s="122" t="n">
        <f aca="false">STDEV(L8:CI8)</f>
        <v>0.00472125087134859</v>
      </c>
      <c r="M18" s="122" t="n">
        <f aca="false">STDEV(M8:CJ8)</f>
        <v>0.00424603887804223</v>
      </c>
      <c r="N18" s="122" t="n">
        <f aca="false">STDEV(N8:CK8)</f>
        <v>0.00417781247347126</v>
      </c>
      <c r="O18" s="122" t="n">
        <f aca="false">STDEV(O8:CL8)</f>
        <v>0.00410281334171423</v>
      </c>
      <c r="P18" s="122" t="n">
        <f aca="false">STDEV(P8:CM8)</f>
        <v>0.00412329800792877</v>
      </c>
      <c r="Q18" s="122" t="n">
        <f aca="false">STDEV(Q8:CN8)</f>
        <v>0.00414392702005489</v>
      </c>
      <c r="R18" s="122" t="n">
        <f aca="false">STDEV(R8:CO8)</f>
        <v>0.00405732231980399</v>
      </c>
      <c r="S18" s="122" t="n">
        <f aca="false">STDEV(S8:CP8)</f>
        <v>0.00396138579793656</v>
      </c>
      <c r="T18" s="122" t="n">
        <f aca="false">STDEV(T8:CQ8)</f>
        <v>0.00385478230805168</v>
      </c>
      <c r="U18" s="122" t="n">
        <f aca="false">STDEV(U8:CR8)</f>
        <v>0.00386772196298511</v>
      </c>
      <c r="V18" s="122" t="n">
        <f aca="false">STDEV(V8:CS8)</f>
        <v>0.00374512670359416</v>
      </c>
      <c r="W18" s="122" t="n">
        <f aca="false">STDEV(W8:CT8)</f>
        <v>0.00360741846941383</v>
      </c>
      <c r="X18" s="122" t="n">
        <f aca="false">STDEV(X8:CU8)</f>
        <v>0.00352315888054373</v>
      </c>
      <c r="Y18" s="122" t="n">
        <f aca="false">STDEV(Y8:CV8)</f>
        <v>0.00342872692991757</v>
      </c>
      <c r="Z18" s="122" t="n">
        <f aca="false">STDEV(Z8:CW8)</f>
        <v>0.00343409179046504</v>
      </c>
      <c r="AA18" s="122" t="n">
        <f aca="false">STDEV(AA8:CX8)</f>
        <v>0.00343853594015894</v>
      </c>
      <c r="AB18" s="122" t="n">
        <f aca="false">STDEV(AB8:CY8)</f>
        <v>0.00326390275965596</v>
      </c>
      <c r="AC18" s="122" t="n">
        <f aca="false">STDEV(AC8:CZ8)</f>
        <v>0.00328946473324955</v>
      </c>
      <c r="AD18" s="122" t="n">
        <f aca="false">STDEV(AD8:DA8)</f>
        <v>0.00331555542879597</v>
      </c>
      <c r="AE18" s="122" t="n">
        <f aca="false">STDEV(AE8:DB8)</f>
        <v>0.00334218682391596</v>
      </c>
      <c r="AF18" s="122" t="n">
        <f aca="false">STDEV(AF8:DC8)</f>
        <v>0.00322467839088454</v>
      </c>
      <c r="AG18" s="122" t="n">
        <f aca="false">STDEV(AG8:DD8)</f>
        <v>0.00324893144826965</v>
      </c>
      <c r="AH18" s="122" t="n">
        <f aca="false">STDEV(AH8:DE8)</f>
        <v>0.00325128044381177</v>
      </c>
      <c r="AI18" s="122" t="n">
        <f aca="false">STDEV(AI8:DF8)</f>
        <v>0.00327749465401356</v>
      </c>
      <c r="AJ18" s="122" t="n">
        <f aca="false">STDEV(AJ8:DG8)</f>
        <v>0.00327991459054262</v>
      </c>
      <c r="AK18" s="122" t="n">
        <f aca="false">STDEV(AK8:DH8)</f>
        <v>0.00330834126885657</v>
      </c>
      <c r="AL18" s="122" t="n">
        <f aca="false">STDEV(AL8:DI8)</f>
        <v>0.00331082141794728</v>
      </c>
      <c r="AM18" s="122" t="n">
        <f aca="false">STDEV(AM8:DJ8)</f>
        <v>0.00334175723691882</v>
      </c>
      <c r="AN18" s="122" t="n">
        <f aca="false">STDEV(AN8:DK8)</f>
        <v>0.00334428027029969</v>
      </c>
      <c r="AO18" s="122" t="n">
        <f aca="false">STDEV(AO8:DL8)</f>
        <v>0.00337807806473021</v>
      </c>
      <c r="AP18" s="122" t="n">
        <f aca="false">STDEV(AP8:DM8)</f>
        <v>0.00338061701891406</v>
      </c>
      <c r="AQ18" s="122" t="n">
        <f aca="false">STDEV(AQ8:DN8)</f>
        <v>0.00341769985061701</v>
      </c>
      <c r="AR18" s="122" t="n">
        <f aca="false">STDEV(AR8:DO8)</f>
        <v>0.00326011383942176</v>
      </c>
      <c r="AS18" s="122" t="n">
        <f aca="false">STDEV(AS8:DP8)</f>
        <v>0.00329284117902808</v>
      </c>
      <c r="AT18" s="122" t="n">
        <f aca="false">STDEV(AT8:DQ8)</f>
        <v>0.00332618521199829</v>
      </c>
      <c r="AU18" s="122" t="n">
        <f aca="false">STDEV(AU8:DR8)</f>
        <v>0.00336010752516123</v>
      </c>
      <c r="AV18" s="122" t="n">
        <f aca="false">STDEV(AV8:DS8)</f>
        <v>0.00254273813857804</v>
      </c>
      <c r="AW18" s="122" t="n">
        <f aca="false">STDEV(AW8:DT8)</f>
        <v>0.00254273813857804</v>
      </c>
      <c r="AX18" s="122" t="n">
        <f aca="false">STDEV(AX8:DU8)</f>
        <v>0.00254587538608658</v>
      </c>
      <c r="AY18" s="122" t="n">
        <f aca="false">STDEV(AY8:DV8)</f>
        <v>0.00254587538608658</v>
      </c>
      <c r="AZ18" s="122" t="n">
        <f aca="false">STDEV(AZ8:DW8)</f>
        <v>0.00254950975679639</v>
      </c>
      <c r="BA18" s="122" t="n">
        <f aca="false">STDEV(BA8:DX8)</f>
        <v>0.00254950975679639</v>
      </c>
      <c r="BB18" s="122" t="n">
        <f aca="false">STDEV(BB8:DY8)</f>
        <v>0.00255376959227624</v>
      </c>
      <c r="BC18" s="122" t="n">
        <f aca="false">STDEV(BC8:DZ8)</f>
        <v>0.00255376959227624</v>
      </c>
      <c r="BD18" s="122" t="n">
        <f aca="false">STDEV(BD8:EA8)</f>
        <v>0.00255883157859579</v>
      </c>
      <c r="BE18" s="122" t="n">
        <f aca="false">STDEV(BE8:EB8)</f>
        <v>0.00255883157859579</v>
      </c>
      <c r="BF18" s="122" t="n">
        <f aca="false">STDEV(BF8:EC8)</f>
        <v>0.00256494588021288</v>
      </c>
      <c r="BG18" s="122" t="n">
        <f aca="false">STDEV(BG8:ED8)</f>
        <v>0.00256494588021288</v>
      </c>
      <c r="BH18" s="122" t="n">
        <f aca="false">STDEV(BH8:EE8)</f>
        <v>0.00257247877713763</v>
      </c>
      <c r="BI18" s="122" t="n">
        <f aca="false">STDEV(BI8:EF8)</f>
        <v>0.00257247877713763</v>
      </c>
      <c r="BJ18" s="122" t="n">
        <f aca="false">STDEV(BJ8:EG8)</f>
        <v>0.00258198889747161</v>
      </c>
      <c r="BK18" s="122" t="n">
        <f aca="false">STDEV(BK8:EH8)</f>
        <v>0.00258198889747161</v>
      </c>
      <c r="BL18" s="122" t="n">
        <f aca="false">STDEV(BL8:EI8)</f>
        <v>0.00259437260831385</v>
      </c>
      <c r="BM18" s="122" t="n">
        <f aca="false">STDEV(BM8:EJ8)</f>
        <v>0.00259437260831385</v>
      </c>
      <c r="BN18" s="122" t="n">
        <f aca="false">STDEV(BN8:EK8)</f>
        <v>0.00261116483933547</v>
      </c>
      <c r="BO18" s="122" t="n">
        <f aca="false">STDEV(BO8:EL8)</f>
        <v>0.00261116483933547</v>
      </c>
      <c r="BP18" s="122" t="n">
        <f aca="false">STDEV(BP8:EM8)</f>
        <v>0.00263523138347365</v>
      </c>
      <c r="BQ18" s="122" t="n">
        <f aca="false">STDEV(BQ8:EN8)</f>
        <v>0.00263523138347365</v>
      </c>
      <c r="BR18" s="122" t="n">
        <f aca="false">STDEV(BR8:EO8)</f>
        <v>0.00267261241912424</v>
      </c>
      <c r="BS18" s="122" t="n">
        <f aca="false">STDEV(BS8:EP8)</f>
        <v>0.00267261241912424</v>
      </c>
      <c r="BT18" s="122" t="n">
        <f aca="false">STDEV(BT8:EQ8)</f>
        <v>0.00273861278752583</v>
      </c>
      <c r="BU18" s="122" t="n">
        <f aca="false">STDEV(BU8:ER8)</f>
        <v>0.00273861278752583</v>
      </c>
      <c r="BV18" s="122" t="n">
        <f aca="false">STDEV(BV8:ES8)</f>
        <v>0.00288675134594813</v>
      </c>
      <c r="BW18" s="122" t="n">
        <f aca="false">STDEV(BW8:ET8)</f>
        <v>0.00288675134594813</v>
      </c>
      <c r="BX18" s="122" t="n">
        <f aca="false">STDEV(BX8:EU8)</f>
        <v>0.00353553390593274</v>
      </c>
      <c r="BY18" s="122" t="e">
        <f aca="false">STDEV(BY8:EV8)</f>
        <v>#DIV/0!</v>
      </c>
    </row>
    <row r="19" customFormat="false" ht="21" hidden="false" customHeight="false" outlineLevel="0" collapsed="false">
      <c r="A19" s="117" t="s">
        <v>23</v>
      </c>
      <c r="B19" s="123" t="n">
        <f aca="false">SUM(B8)/B4</f>
        <v>0</v>
      </c>
      <c r="C19" s="124" t="n">
        <f aca="false">SUM(B8:C8)/C4</f>
        <v>0.0025</v>
      </c>
      <c r="D19" s="124" t="n">
        <f aca="false">SUM(B8:D8)/D4</f>
        <v>0.00666666666666667</v>
      </c>
      <c r="E19" s="124" t="n">
        <f aca="false">SUM(B8:E8)/E4</f>
        <v>0.005</v>
      </c>
      <c r="F19" s="124" t="n">
        <f aca="false">SUM(B8:F8)/F4</f>
        <v>0.005</v>
      </c>
      <c r="G19" s="124" t="n">
        <f aca="false">SUM(B8:G8)/G4</f>
        <v>0.005</v>
      </c>
      <c r="H19" s="124" t="n">
        <f aca="false">SUM(B8:H8)/H4</f>
        <v>0.00571428571428571</v>
      </c>
      <c r="I19" s="124" t="n">
        <f aca="false">SUM(B8:I8)/I4</f>
        <v>0.00625</v>
      </c>
      <c r="J19" s="124" t="n">
        <f aca="false">SUM(B8:J8)/J4</f>
        <v>0.00611111111111111</v>
      </c>
      <c r="K19" s="124" t="n">
        <f aca="false">SUM(B8:K8)/K4</f>
        <v>0.0065</v>
      </c>
      <c r="L19" s="124" t="n">
        <f aca="false">SUM(B8:L8)/L4</f>
        <v>0.00681818181818182</v>
      </c>
      <c r="M19" s="124" t="n">
        <f aca="false">SUM(B8:M8)/M4</f>
        <v>0.00791666666666667</v>
      </c>
      <c r="N19" s="124" t="n">
        <f aca="false">SUM(B8:N8)/N4</f>
        <v>0.00884615384615385</v>
      </c>
      <c r="O19" s="124" t="n">
        <f aca="false">SUM(B8:O8)/O4</f>
        <v>0.01</v>
      </c>
      <c r="P19" s="124" t="n">
        <f aca="false">SUM(B8:P8)/P4</f>
        <v>0.011</v>
      </c>
      <c r="Q19" s="124" t="n">
        <f aca="false">SUM(B8:Q8)/Q4</f>
        <v>0.0115625</v>
      </c>
      <c r="R19" s="124" t="n">
        <f aca="false">SUM(B8:R8)/R4</f>
        <v>0.0120588235294118</v>
      </c>
      <c r="S19" s="124" t="n">
        <f aca="false">SUM(B8:S8)/S4</f>
        <v>0.0125</v>
      </c>
      <c r="T19" s="124" t="n">
        <f aca="false">SUM(B8:T8)/T4</f>
        <v>0.0131578947368421</v>
      </c>
      <c r="U19" s="124" t="n">
        <f aca="false">SUM(B8:U8)/U4</f>
        <v>0.0135</v>
      </c>
      <c r="V19" s="124" t="n">
        <f aca="false">SUM(B8:V8)/V4</f>
        <v>0.0138095238095238</v>
      </c>
      <c r="W19" s="124" t="n">
        <f aca="false">SUM(B8:W8)/W4</f>
        <v>0.0147727272727273</v>
      </c>
      <c r="X19" s="124" t="n">
        <f aca="false">SUM(B8:X8)/X4</f>
        <v>0.0156521739130435</v>
      </c>
      <c r="Y19" s="124" t="n">
        <f aca="false">SUM(B8:Y8)/Y4</f>
        <v>0.0160416666666667</v>
      </c>
      <c r="Z19" s="124" t="n">
        <f aca="false">SUM(B8:Z8)/Z4</f>
        <v>0.0164</v>
      </c>
      <c r="AA19" s="124" t="n">
        <f aca="false">SUM(B8:AA8)/AA4</f>
        <v>0.0165384615384615</v>
      </c>
      <c r="AB19" s="124" t="n">
        <f aca="false">SUM(B8:AB8)/AB4</f>
        <v>0.017037037037037</v>
      </c>
      <c r="AC19" s="124" t="n">
        <f aca="false">SUM(B8:AC8)/AC4</f>
        <v>0.0175</v>
      </c>
      <c r="AD19" s="124" t="n">
        <f aca="false">SUM(B8:AD8)/AD4</f>
        <v>0.0179310344827586</v>
      </c>
      <c r="AE19" s="124" t="n">
        <f aca="false">SUM(B8:AE8)/AE4</f>
        <v>0.0185</v>
      </c>
      <c r="AF19" s="124" t="n">
        <f aca="false">SUM(B8:AF8)/AF4</f>
        <v>0.0188709677419355</v>
      </c>
      <c r="AG19" s="124" t="n">
        <f aca="false">SUM(B8:AG8)/AG4</f>
        <v>0.0190625</v>
      </c>
      <c r="AH19" s="124" t="n">
        <f aca="false">SUM(B8:AH8)/AH4</f>
        <v>0.0193939393939394</v>
      </c>
      <c r="AI19" s="124" t="n">
        <f aca="false">SUM(B8:AI8)/AI4</f>
        <v>0.0195588235294118</v>
      </c>
      <c r="AJ19" s="124" t="n">
        <f aca="false">SUM(B8:AJ8)/AJ4</f>
        <v>0.0198571428571429</v>
      </c>
      <c r="AK19" s="124" t="n">
        <f aca="false">SUM(B8:AK8)/AK4</f>
        <v>0.02</v>
      </c>
      <c r="AL19" s="124" t="n">
        <f aca="false">SUM(B8:AL8)/AL4</f>
        <v>0.0202702702702703</v>
      </c>
      <c r="AM19" s="124" t="n">
        <f aca="false">SUM(B8:AM8)/AM4</f>
        <v>0.0203947368421053</v>
      </c>
      <c r="AN19" s="124" t="n">
        <f aca="false">SUM(B8:AN8)/AN4</f>
        <v>0.0206410256410257</v>
      </c>
      <c r="AO19" s="124" t="n">
        <f aca="false">SUM(B8:AO8)/AO4</f>
        <v>0.02075</v>
      </c>
      <c r="AP19" s="124" t="n">
        <f aca="false">SUM(B8:AP8)/AP4</f>
        <v>0.0209756097560976</v>
      </c>
      <c r="AQ19" s="124" t="n">
        <f aca="false">SUM(B8:AQ8)/AQ4</f>
        <v>0.0213095238095238</v>
      </c>
      <c r="AR19" s="124" t="n">
        <f aca="false">SUM(B8:AR8)/AR4</f>
        <v>0.0215116279069768</v>
      </c>
      <c r="AS19" s="124" t="n">
        <f aca="false">SUM(B8:AS8)/AS4</f>
        <v>0.0217045454545455</v>
      </c>
      <c r="AT19" s="124" t="n">
        <f aca="false">SUM(B8:AT8)/AT4</f>
        <v>0.0218888888888889</v>
      </c>
      <c r="AU19" s="124" t="n">
        <f aca="false">SUM(B8:AU8)/AU4</f>
        <v>0.0222826086956522</v>
      </c>
      <c r="AV19" s="124" t="n">
        <f aca="false">SUM(B8:AV8)/AV4</f>
        <v>0.0224468085106383</v>
      </c>
      <c r="AW19" s="124" t="n">
        <f aca="false">SUM(B8:AW8)/AW4</f>
        <v>0.0225</v>
      </c>
      <c r="AX19" s="124" t="n">
        <f aca="false">SUM(B8:AX8)/AX4</f>
        <v>0.0226530612244898</v>
      </c>
      <c r="AY19" s="124" t="n">
        <f aca="false">SUM(B8:AY8)/AY4</f>
        <v>0.0227</v>
      </c>
      <c r="AZ19" s="124" t="n">
        <f aca="false">SUM(B8:AZ8)/AZ4</f>
        <v>0.022843137254902</v>
      </c>
      <c r="BA19" s="124" t="n">
        <f aca="false">SUM(B8:BA8)/BA4</f>
        <v>0.0228846153846154</v>
      </c>
      <c r="BB19" s="124" t="n">
        <f aca="false">SUM(B8:BB8)/BB4</f>
        <v>0.0230188679245283</v>
      </c>
      <c r="BC19" s="124" t="n">
        <f aca="false">SUM(B8:BC8)/BC4</f>
        <v>0.0230555555555556</v>
      </c>
      <c r="BD19" s="124" t="n">
        <f aca="false">SUM(B8:BD8)/BD4</f>
        <v>0.0231818181818182</v>
      </c>
      <c r="BE19" s="124" t="n">
        <f aca="false">SUM(B8:BE8)/BE4</f>
        <v>0.0232142857142857</v>
      </c>
      <c r="BF19" s="124" t="n">
        <f aca="false">SUM(B8:BF8)/BF4</f>
        <v>0.0233333333333333</v>
      </c>
      <c r="BG19" s="124" t="n">
        <f aca="false">SUM(B8:BG8)/BG4</f>
        <v>0.0233620689655172</v>
      </c>
      <c r="BH19" s="124" t="n">
        <f aca="false">SUM(B8:BH8)/BH4</f>
        <v>0.0234745762711864</v>
      </c>
      <c r="BI19" s="124" t="n">
        <f aca="false">SUM(B8:BI8)/BI4</f>
        <v>0.0235</v>
      </c>
      <c r="BJ19" s="124" t="n">
        <f aca="false">SUM(B8:BJ8)/BJ4</f>
        <v>0.0236065573770492</v>
      </c>
      <c r="BK19" s="124" t="n">
        <f aca="false">SUM(B8:BK8)/BK4</f>
        <v>0.0236290322580645</v>
      </c>
      <c r="BL19" s="124" t="n">
        <f aca="false">SUM(B8:BL8)/BL4</f>
        <v>0.0237301587301587</v>
      </c>
      <c r="BM19" s="124" t="n">
        <f aca="false">SUM(B8:BM8)/BM4</f>
        <v>0.02375</v>
      </c>
      <c r="BN19" s="124" t="n">
        <f aca="false">SUM(B8:BN8)/BN4</f>
        <v>0.0238461538461538</v>
      </c>
      <c r="BO19" s="124" t="n">
        <f aca="false">SUM(B8:BO8)/BO4</f>
        <v>0.0238636363636364</v>
      </c>
      <c r="BP19" s="124" t="n">
        <f aca="false">SUM(B8:BP8)/BP4</f>
        <v>0.023955223880597</v>
      </c>
      <c r="BQ19" s="124" t="n">
        <f aca="false">SUM(B8:BQ8)/BQ4</f>
        <v>0.0239705882352941</v>
      </c>
      <c r="BR19" s="124" t="n">
        <f aca="false">SUM(B8:BR8)/BR4</f>
        <v>0.0240579710144928</v>
      </c>
      <c r="BS19" s="124" t="n">
        <f aca="false">SUM(B8:BS8)/BS4</f>
        <v>0.0240714285714286</v>
      </c>
      <c r="BT19" s="124" t="n">
        <f aca="false">SUM(B8:BT8)/BT4</f>
        <v>0.0241549295774648</v>
      </c>
      <c r="BU19" s="124" t="n">
        <f aca="false">SUM(B8:BU8)/BU4</f>
        <v>0.0241666666666667</v>
      </c>
      <c r="BV19" s="124" t="n">
        <f aca="false">SUM(B8:BV8)/BV4</f>
        <v>0.0242465753424658</v>
      </c>
      <c r="BW19" s="124" t="n">
        <f aca="false">SUM(B8:BW8)/BW4</f>
        <v>0.0242567567567568</v>
      </c>
      <c r="BX19" s="124" t="n">
        <f aca="false">SUM(B8:BX8)/BX4</f>
        <v>0.0243333333333333</v>
      </c>
      <c r="BY19" s="124" t="n">
        <f aca="false">SUM(B8:BY8)/BY4</f>
        <v>0.0243421052631579</v>
      </c>
    </row>
    <row r="20" customFormat="false" ht="21" hidden="false" customHeight="false" outlineLevel="0" collapsed="false">
      <c r="A20" s="117"/>
      <c r="B20" s="123" t="n">
        <f aca="false">B18/B21</f>
        <v>0.00836432372384887</v>
      </c>
      <c r="C20" s="123" t="n">
        <f aca="false">C18/C21</f>
        <v>0.00560753461375359</v>
      </c>
      <c r="D20" s="123" t="n">
        <f aca="false">D18/D21</f>
        <v>0.00444379520330985</v>
      </c>
      <c r="E20" s="123" t="n">
        <f aca="false">E18/E21</f>
        <v>0.00383000649760408</v>
      </c>
      <c r="F20" s="123" t="n">
        <f aca="false">F18/F21</f>
        <v>0.00317893595450064</v>
      </c>
      <c r="G20" s="123" t="n">
        <f aca="false">G18/G21</f>
        <v>0.00274503392831594</v>
      </c>
      <c r="H20" s="123" t="n">
        <f aca="false">H18/H21</f>
        <v>0.00237743010686823</v>
      </c>
      <c r="I20" s="123" t="n">
        <f aca="false">I18/I21</f>
        <v>0.00213095612303374</v>
      </c>
      <c r="J20" s="123" t="n">
        <f aca="false">J18/J21</f>
        <v>0.00191136132556528</v>
      </c>
      <c r="K20" s="123" t="n">
        <f aca="false">K18/K21</f>
        <v>0.00162138858692063</v>
      </c>
      <c r="L20" s="123" t="n">
        <f aca="false">L18/L21</f>
        <v>0.00142351069830925</v>
      </c>
      <c r="M20" s="123" t="n">
        <f aca="false">M18/M21</f>
        <v>0.00122572584461365</v>
      </c>
      <c r="N20" s="123" t="n">
        <f aca="false">N18/N21</f>
        <v>0.00115871669941336</v>
      </c>
      <c r="O20" s="123" t="n">
        <f aca="false">O18/O21</f>
        <v>0.00109652298904141</v>
      </c>
      <c r="P20" s="123" t="n">
        <f aca="false">P18/P21</f>
        <v>0.00106463096774389</v>
      </c>
      <c r="Q20" s="123" t="n">
        <f aca="false">Q18/Q21</f>
        <v>0.00103598175501372</v>
      </c>
      <c r="R20" s="123" t="n">
        <f aca="false">R18/R21</f>
        <v>0.000984045204807525</v>
      </c>
      <c r="S20" s="123" t="n">
        <f aca="false">S18/S21</f>
        <v>0.000933707586872342</v>
      </c>
      <c r="T20" s="123" t="n">
        <f aca="false">T18/T21</f>
        <v>0.000884347712112934</v>
      </c>
      <c r="U20" s="123" t="n">
        <f aca="false">U18/U21</f>
        <v>0.000864848922730364</v>
      </c>
      <c r="V20" s="123" t="n">
        <f aca="false">V18/V21</f>
        <v>0.000817253647924794</v>
      </c>
      <c r="W20" s="123" t="n">
        <f aca="false">W18/W21</f>
        <v>0.000769104201873488</v>
      </c>
      <c r="X20" s="123" t="n">
        <f aca="false">X18/X21</f>
        <v>0.000734629409606556</v>
      </c>
      <c r="Y20" s="123" t="n">
        <f aca="false">Y18/Y21</f>
        <v>0.000699885953803128</v>
      </c>
      <c r="Z20" s="123" t="n">
        <f aca="false">Z18/Z21</f>
        <v>0.000686818358093007</v>
      </c>
      <c r="AA20" s="123" t="n">
        <f aca="false">AA18/AA21</f>
        <v>0.000674352379117713</v>
      </c>
      <c r="AB20" s="123" t="n">
        <f aca="false">AB18/AB21</f>
        <v>0.000628138378965377</v>
      </c>
      <c r="AC20" s="123" t="n">
        <f aca="false">AC18/AC21</f>
        <v>0.000621650402192552</v>
      </c>
      <c r="AD20" s="123" t="n">
        <f aca="false">AD18/AD21</f>
        <v>0.000615683186595028</v>
      </c>
      <c r="AE20" s="123" t="n">
        <f aca="false">AE18/AE21</f>
        <v>0.000610197038285106</v>
      </c>
      <c r="AF20" s="123" t="n">
        <f aca="false">AF18/AF21</f>
        <v>0.000579169336334032</v>
      </c>
      <c r="AG20" s="123" t="n">
        <f aca="false">AG18/AG21</f>
        <v>0.000574335364670426</v>
      </c>
      <c r="AH20" s="123" t="n">
        <f aca="false">AH18/AH21</f>
        <v>0.000565975278513355</v>
      </c>
      <c r="AI20" s="123" t="n">
        <f aca="false">AI18/AI21</f>
        <v>0.000562085695975463</v>
      </c>
      <c r="AJ20" s="123" t="n">
        <f aca="false">AJ18/AJ21</f>
        <v>0.000554406754268647</v>
      </c>
      <c r="AK20" s="123" t="n">
        <f aca="false">AK18/AK21</f>
        <v>0.000551390211476095</v>
      </c>
      <c r="AL20" s="123" t="n">
        <f aca="false">AL18/AL21</f>
        <v>0.000544295688259421</v>
      </c>
      <c r="AM20" s="123" t="n">
        <f aca="false">AM18/AM21</f>
        <v>0.000542104608046982</v>
      </c>
      <c r="AN20" s="123" t="n">
        <f aca="false">AN18/AN21</f>
        <v>0.000535513425489867</v>
      </c>
      <c r="AO20" s="123" t="n">
        <f aca="false">AO18/AO21</f>
        <v>0.000534121039920059</v>
      </c>
      <c r="AP20" s="123" t="n">
        <f aca="false">AP18/AP21</f>
        <v>0.000527963677348455</v>
      </c>
      <c r="AQ20" s="123" t="n">
        <f aca="false">AQ18/AQ21</f>
        <v>0.000527362536115146</v>
      </c>
      <c r="AR20" s="123" t="n">
        <f aca="false">AR18/AR21</f>
        <v>0.000497162699633357</v>
      </c>
      <c r="AS20" s="123" t="n">
        <f aca="false">AS18/AS21</f>
        <v>0.000496414485684892</v>
      </c>
      <c r="AT20" s="123" t="n">
        <f aca="false">AT18/AT21</f>
        <v>0.000495838415985515</v>
      </c>
      <c r="AU20" s="123" t="n">
        <f aca="false">AU18/AU21</f>
        <v>0.000495420826400563</v>
      </c>
      <c r="AV20" s="123" t="n">
        <f aca="false">AV18/AV21</f>
        <v>0.000370896476965058</v>
      </c>
      <c r="AW20" s="123" t="n">
        <f aca="false">AW18/AW21</f>
        <v>0.000367012637196689</v>
      </c>
      <c r="AX20" s="123" t="n">
        <f aca="false">AX18/AX21</f>
        <v>0.000363696483726654</v>
      </c>
      <c r="AY20" s="123" t="n">
        <f aca="false">AY18/AY21</f>
        <v>0.000360041149911548</v>
      </c>
      <c r="AZ20" s="123" t="n">
        <f aca="false">AZ18/AZ21</f>
        <v>0.000357002773647708</v>
      </c>
      <c r="BA20" s="123" t="n">
        <f aca="false">BA18/BA21</f>
        <v>0.000353553390593274</v>
      </c>
      <c r="BB20" s="123" t="n">
        <f aca="false">BB18/BB21</f>
        <v>0.000350787231390079</v>
      </c>
      <c r="BC20" s="123" t="n">
        <f aca="false">BC18/BC21</f>
        <v>0.000347524023428458</v>
      </c>
      <c r="BD20" s="123" t="n">
        <f aca="false">BD18/BD21</f>
        <v>0.000345032779671177</v>
      </c>
      <c r="BE20" s="123" t="n">
        <f aca="false">BE18/BE21</f>
        <v>0.000341938252770121</v>
      </c>
      <c r="BF20" s="123" t="n">
        <f aca="false">BF18/BF21</f>
        <v>0.000339735381246265</v>
      </c>
      <c r="BG20" s="123" t="n">
        <f aca="false">BG18/BG21</f>
        <v>0.000336793894008995</v>
      </c>
      <c r="BH20" s="123" t="n">
        <f aca="false">BH18/BH21</f>
        <v>0.00033490821051683</v>
      </c>
      <c r="BI20" s="123" t="n">
        <f aca="false">BI18/BI21</f>
        <v>0.000332105582077536</v>
      </c>
      <c r="BJ20" s="123" t="n">
        <f aca="false">BJ18/BJ21</f>
        <v>0.000330589802453643</v>
      </c>
      <c r="BK20" s="123" t="n">
        <f aca="false">BK18/BK21</f>
        <v>0.000327912917891976</v>
      </c>
      <c r="BL20" s="123" t="n">
        <f aca="false">BL18/BL21</f>
        <v>0.000326860225230307</v>
      </c>
      <c r="BM20" s="123" t="n">
        <f aca="false">BM18/BM21</f>
        <v>0.000324296576039232</v>
      </c>
      <c r="BN20" s="123" t="n">
        <f aca="false">BN18/BN21</f>
        <v>0.000323875137815648</v>
      </c>
      <c r="BO20" s="123" t="n">
        <f aca="false">BO18/BO21</f>
        <v>0.000321412173266612</v>
      </c>
      <c r="BP20" s="123" t="n">
        <f aca="false">BP18/BP21</f>
        <v>0.000321944753869273</v>
      </c>
      <c r="BQ20" s="123" t="n">
        <f aca="false">BQ18/BQ21</f>
        <v>0.000319568745353071</v>
      </c>
      <c r="BR20" s="123" t="n">
        <f aca="false">BR18/BR21</f>
        <v>0.000321744726043893</v>
      </c>
      <c r="BS20" s="123" t="n">
        <f aca="false">BS18/BS21</f>
        <v>0.00031943828249997</v>
      </c>
      <c r="BT20" s="123" t="n">
        <f aca="false">BT18/BT21</f>
        <v>0.000325013542513079</v>
      </c>
      <c r="BU20" s="123" t="n">
        <f aca="false">BU18/BU21</f>
        <v>0.000322748612183951</v>
      </c>
      <c r="BV20" s="123" t="n">
        <f aca="false">BV18/BV21</f>
        <v>0.000337868689199743</v>
      </c>
      <c r="BW20" s="123" t="n">
        <f aca="false">BW18/BW21</f>
        <v>0.000335578027607012</v>
      </c>
      <c r="BX20" s="123" t="n">
        <f aca="false">BX18/BX21</f>
        <v>0.000408248290463863</v>
      </c>
      <c r="BY20" s="123" t="e">
        <f aca="false">BY18/BY21</f>
        <v>#DIV/0!</v>
      </c>
    </row>
    <row r="21" customFormat="false" ht="21" hidden="false" customHeight="false" outlineLevel="0" collapsed="false">
      <c r="A21" s="117" t="s">
        <v>24</v>
      </c>
      <c r="B21" s="123" t="n">
        <f aca="false">SQRT(B4)</f>
        <v>1</v>
      </c>
      <c r="C21" s="124" t="n">
        <f aca="false">SQRT(C4)</f>
        <v>1.4142135623731</v>
      </c>
      <c r="D21" s="124" t="n">
        <f aca="false">SQRT(D4)</f>
        <v>1.73205080756888</v>
      </c>
      <c r="E21" s="124" t="n">
        <f aca="false">SQRT(E4)</f>
        <v>2</v>
      </c>
      <c r="F21" s="124" t="n">
        <f aca="false">SQRT(F4)</f>
        <v>2.23606797749979</v>
      </c>
      <c r="G21" s="124" t="n">
        <f aca="false">SQRT(G4)</f>
        <v>2.44948974278318</v>
      </c>
      <c r="H21" s="124" t="n">
        <f aca="false">SQRT(H4)</f>
        <v>2.64575131106459</v>
      </c>
      <c r="I21" s="124" t="n">
        <f aca="false">SQRT(I4)</f>
        <v>2.82842712474619</v>
      </c>
      <c r="J21" s="124" t="n">
        <f aca="false">SQRT(J4)</f>
        <v>3</v>
      </c>
      <c r="K21" s="124" t="n">
        <f aca="false">SQRT(K4)</f>
        <v>3.16227766016838</v>
      </c>
      <c r="L21" s="124" t="n">
        <f aca="false">SQRT(L4)</f>
        <v>3.3166247903554</v>
      </c>
      <c r="M21" s="124" t="n">
        <f aca="false">SQRT(M4)</f>
        <v>3.46410161513775</v>
      </c>
      <c r="N21" s="124" t="n">
        <f aca="false">SQRT(N4)</f>
        <v>3.60555127546399</v>
      </c>
      <c r="O21" s="124" t="n">
        <f aca="false">SQRT(O4)</f>
        <v>3.74165738677394</v>
      </c>
      <c r="P21" s="124" t="n">
        <f aca="false">SQRT(P4)</f>
        <v>3.87298334620742</v>
      </c>
      <c r="Q21" s="124" t="n">
        <f aca="false">SQRT(Q4)</f>
        <v>4</v>
      </c>
      <c r="R21" s="124" t="n">
        <f aca="false">SQRT(R4)</f>
        <v>4.12310562561766</v>
      </c>
      <c r="S21" s="124" t="n">
        <f aca="false">SQRT(S4)</f>
        <v>4.24264068711929</v>
      </c>
      <c r="T21" s="124" t="n">
        <f aca="false">SQRT(T4)</f>
        <v>4.35889894354067</v>
      </c>
      <c r="U21" s="124" t="n">
        <f aca="false">SQRT(U4)</f>
        <v>4.47213595499958</v>
      </c>
      <c r="V21" s="124" t="n">
        <f aca="false">SQRT(V4)</f>
        <v>4.58257569495584</v>
      </c>
      <c r="W21" s="124" t="n">
        <f aca="false">SQRT(W4)</f>
        <v>4.69041575982343</v>
      </c>
      <c r="X21" s="124" t="n">
        <f aca="false">SQRT(X4)</f>
        <v>4.79583152331272</v>
      </c>
      <c r="Y21" s="124" t="n">
        <f aca="false">SQRT(Y4)</f>
        <v>4.89897948556636</v>
      </c>
      <c r="Z21" s="124" t="n">
        <f aca="false">SQRT(Z4)</f>
        <v>5</v>
      </c>
      <c r="AA21" s="124" t="n">
        <f aca="false">SQRT(AA4)</f>
        <v>5.09901951359278</v>
      </c>
      <c r="AB21" s="124" t="n">
        <f aca="false">SQRT(AB4)</f>
        <v>5.19615242270663</v>
      </c>
      <c r="AC21" s="124" t="n">
        <f aca="false">SQRT(AC4)</f>
        <v>5.29150262212918</v>
      </c>
      <c r="AD21" s="124" t="n">
        <f aca="false">SQRT(AD4)</f>
        <v>5.3851648071345</v>
      </c>
      <c r="AE21" s="124" t="n">
        <f aca="false">SQRT(AE4)</f>
        <v>5.47722557505166</v>
      </c>
      <c r="AF21" s="124" t="n">
        <f aca="false">SQRT(AF4)</f>
        <v>5.56776436283002</v>
      </c>
      <c r="AG21" s="124" t="n">
        <f aca="false">SQRT(AG4)</f>
        <v>5.65685424949238</v>
      </c>
      <c r="AH21" s="124" t="n">
        <f aca="false">SQRT(AH4)</f>
        <v>5.74456264653803</v>
      </c>
      <c r="AI21" s="124" t="n">
        <f aca="false">SQRT(AI4)</f>
        <v>5.8309518948453</v>
      </c>
      <c r="AJ21" s="124" t="n">
        <f aca="false">SQRT(AJ4)</f>
        <v>5.91607978309962</v>
      </c>
      <c r="AK21" s="124" t="n">
        <f aca="false">SQRT(AK4)</f>
        <v>6</v>
      </c>
      <c r="AL21" s="124" t="n">
        <f aca="false">SQRT(AL4)</f>
        <v>6.08276253029822</v>
      </c>
      <c r="AM21" s="124" t="n">
        <f aca="false">SQRT(AM4)</f>
        <v>6.16441400296898</v>
      </c>
      <c r="AN21" s="124" t="n">
        <f aca="false">SQRT(AN4)</f>
        <v>6.2449979983984</v>
      </c>
      <c r="AO21" s="124" t="n">
        <f aca="false">SQRT(AO4)</f>
        <v>6.32455532033676</v>
      </c>
      <c r="AP21" s="124" t="n">
        <f aca="false">SQRT(AP4)</f>
        <v>6.40312423743285</v>
      </c>
      <c r="AQ21" s="124" t="n">
        <f aca="false">SQRT(AQ4)</f>
        <v>6.48074069840786</v>
      </c>
      <c r="AR21" s="124" t="n">
        <f aca="false">SQRT(AR4)</f>
        <v>6.557438524302</v>
      </c>
      <c r="AS21" s="124" t="n">
        <f aca="false">SQRT(AS4)</f>
        <v>6.6332495807108</v>
      </c>
      <c r="AT21" s="124" t="n">
        <f aca="false">SQRT(AT4)</f>
        <v>6.70820393249937</v>
      </c>
      <c r="AU21" s="124" t="n">
        <f aca="false">SQRT(AU4)</f>
        <v>6.78232998312527</v>
      </c>
      <c r="AV21" s="124" t="n">
        <f aca="false">SQRT(AV4)</f>
        <v>6.85565460040104</v>
      </c>
      <c r="AW21" s="124" t="n">
        <f aca="false">SQRT(AW4)</f>
        <v>6.92820323027551</v>
      </c>
      <c r="AX21" s="124" t="n">
        <f aca="false">SQRT(AX4)</f>
        <v>7</v>
      </c>
      <c r="AY21" s="124" t="n">
        <f aca="false">SQRT(AY4)</f>
        <v>7.07106781186548</v>
      </c>
      <c r="AZ21" s="124" t="n">
        <f aca="false">SQRT(AZ4)</f>
        <v>7.14142842854285</v>
      </c>
      <c r="BA21" s="124" t="n">
        <f aca="false">SQRT(BA4)</f>
        <v>7.21110255092798</v>
      </c>
      <c r="BB21" s="124" t="n">
        <f aca="false">SQRT(BB4)</f>
        <v>7.28010988928052</v>
      </c>
      <c r="BC21" s="124" t="n">
        <f aca="false">SQRT(BC4)</f>
        <v>7.34846922834953</v>
      </c>
      <c r="BD21" s="124" t="n">
        <f aca="false">SQRT(BD4)</f>
        <v>7.41619848709566</v>
      </c>
      <c r="BE21" s="124" t="n">
        <f aca="false">SQRT(BE4)</f>
        <v>7.48331477354788</v>
      </c>
      <c r="BF21" s="124" t="n">
        <f aca="false">SQRT(BF4)</f>
        <v>7.54983443527075</v>
      </c>
      <c r="BG21" s="124" t="n">
        <f aca="false">SQRT(BG4)</f>
        <v>7.61577310586391</v>
      </c>
      <c r="BH21" s="124" t="n">
        <f aca="false">SQRT(BH4)</f>
        <v>7.68114574786861</v>
      </c>
      <c r="BI21" s="124" t="n">
        <f aca="false">SQRT(BI4)</f>
        <v>7.74596669241483</v>
      </c>
      <c r="BJ21" s="124" t="n">
        <f aca="false">SQRT(BJ4)</f>
        <v>7.81024967590665</v>
      </c>
      <c r="BK21" s="124" t="n">
        <f aca="false">SQRT(BK4)</f>
        <v>7.87400787401181</v>
      </c>
      <c r="BL21" s="124" t="n">
        <f aca="false">SQRT(BL4)</f>
        <v>7.93725393319377</v>
      </c>
      <c r="BM21" s="124" t="n">
        <f aca="false">SQRT(BM4)</f>
        <v>8</v>
      </c>
      <c r="BN21" s="124" t="n">
        <f aca="false">SQRT(BN4)</f>
        <v>8.06225774829855</v>
      </c>
      <c r="BO21" s="124" t="n">
        <f aca="false">SQRT(BO4)</f>
        <v>8.12403840463596</v>
      </c>
      <c r="BP21" s="124" t="n">
        <f aca="false">SQRT(BP4)</f>
        <v>8.18535277187245</v>
      </c>
      <c r="BQ21" s="124" t="n">
        <f aca="false">SQRT(BQ4)</f>
        <v>8.24621125123532</v>
      </c>
      <c r="BR21" s="124" t="n">
        <f aca="false">SQRT(BR4)</f>
        <v>8.30662386291808</v>
      </c>
      <c r="BS21" s="124" t="n">
        <f aca="false">SQRT(BS4)</f>
        <v>8.36660026534076</v>
      </c>
      <c r="BT21" s="124" t="n">
        <f aca="false">SQRT(BT4)</f>
        <v>8.42614977317636</v>
      </c>
      <c r="BU21" s="124" t="n">
        <f aca="false">SQRT(BU4)</f>
        <v>8.48528137423857</v>
      </c>
      <c r="BV21" s="124" t="n">
        <f aca="false">SQRT(BV4)</f>
        <v>8.54400374531753</v>
      </c>
      <c r="BW21" s="124" t="n">
        <f aca="false">SQRT(BW4)</f>
        <v>8.60232526704263</v>
      </c>
      <c r="BX21" s="124" t="n">
        <f aca="false">SQRT(BX4)</f>
        <v>8.66025403784439</v>
      </c>
      <c r="BY21" s="124" t="n">
        <f aca="false">SQRT(BY4)</f>
        <v>8.71779788708135</v>
      </c>
    </row>
    <row r="22" customFormat="false" ht="21" hidden="false" customHeight="false" outlineLevel="0" collapsed="false">
      <c r="A22" s="118" t="s">
        <v>25</v>
      </c>
      <c r="B22" s="125" t="n">
        <f aca="false">_xlfn.VAR.P(B8:BY8)</f>
        <v>6.99619113573411E-005</v>
      </c>
      <c r="C22" s="126" t="n">
        <f aca="false">_xlfn.VAR.P(C8:BY8)</f>
        <v>6.28888888888893E-005</v>
      </c>
      <c r="D22" s="126" t="n">
        <f aca="false">_xlfn.VAR.P(D8:CA8)</f>
        <v>5.8441380569759E-005</v>
      </c>
      <c r="E22" s="126" t="n">
        <f aca="false">_xlfn.VAR.P(E8:CB8)</f>
        <v>5.78720210170764E-005</v>
      </c>
      <c r="F22" s="126" t="n">
        <f aca="false">_xlfn.VAR.P(F8:CC8)</f>
        <v>4.98263888888889E-005</v>
      </c>
      <c r="G22" s="126" t="n">
        <f aca="false">_xlfn.VAR.P(G8:CD8)</f>
        <v>4.4574489188653E-005</v>
      </c>
      <c r="H22" s="126" t="n">
        <f aca="false">_xlfn.VAR.P(H8:CE8)</f>
        <v>3.9E-005</v>
      </c>
      <c r="I22" s="126" t="n">
        <f aca="false">_xlfn.VAR.P(I8:CF8)</f>
        <v>3.58013022474271E-005</v>
      </c>
      <c r="J22" s="126" t="n">
        <f aca="false">_xlfn.VAR.P(J8:CG8)</f>
        <v>3.23961937716263E-005</v>
      </c>
      <c r="K22" s="126" t="n">
        <f aca="false">_xlfn.VAR.P(K8:CH8)</f>
        <v>2.58966362218758E-005</v>
      </c>
      <c r="L22" s="126" t="n">
        <f aca="false">_xlfn.VAR.P(L8:CI8)</f>
        <v>2.1952479338843E-005</v>
      </c>
      <c r="M22" s="126" t="n">
        <f aca="false">_xlfn.VAR.P(M8:CJ8)</f>
        <v>1.77514792899408E-005</v>
      </c>
      <c r="N22" s="126" t="n">
        <f aca="false">_xlfn.VAR.P(N8:CK8)</f>
        <v>1.7181396484375E-005</v>
      </c>
      <c r="O22" s="126" t="n">
        <f aca="false">_xlfn.VAR.P(O8:CL8)</f>
        <v>1.65658856135047E-005</v>
      </c>
      <c r="P22" s="126" t="n">
        <f aca="false">_xlfn.VAR.P(P8:CM8)</f>
        <v>1.67273673257024E-005</v>
      </c>
      <c r="Q22" s="126" t="n">
        <f aca="false">_xlfn.VAR.P(Q8:CN8)</f>
        <v>1.689062080086E-005</v>
      </c>
      <c r="R22" s="126" t="n">
        <f aca="false">_xlfn.VAR.P(R8:CO8)</f>
        <v>1.61875E-005</v>
      </c>
      <c r="S22" s="126" t="n">
        <f aca="false">_xlfn.VAR.P(S8:CP8)</f>
        <v>1.54266015512784E-005</v>
      </c>
      <c r="T22" s="126" t="n">
        <f aca="false">_xlfn.VAR.P(T8:CQ8)</f>
        <v>1.46031510107016E-005</v>
      </c>
      <c r="U22" s="126" t="n">
        <f aca="false">_xlfn.VAR.P(U8:CR8)</f>
        <v>1.46968297937827E-005</v>
      </c>
      <c r="V22" s="126" t="n">
        <f aca="false">_xlfn.VAR.P(V8:CS8)</f>
        <v>1.37755102040817E-005</v>
      </c>
      <c r="W22" s="126" t="n">
        <f aca="false">_xlfn.VAR.P(W8:CT8)</f>
        <v>1.27768595041322E-005</v>
      </c>
      <c r="X22" s="126" t="n">
        <f aca="false">_xlfn.VAR.P(X8:CU8)</f>
        <v>1.21827846364883E-005</v>
      </c>
      <c r="Y22" s="126" t="n">
        <f aca="false">_xlfn.VAR.P(Y8:CV8)</f>
        <v>1.15343538625846E-005</v>
      </c>
      <c r="Z22" s="126" t="n">
        <f aca="false">_xlfn.VAR.P(Z8:CW8)</f>
        <v>1.15661982248521E-005</v>
      </c>
      <c r="AA22" s="126" t="n">
        <f aca="false">_xlfn.VAR.P(AA8:CX8)</f>
        <v>1.15916955017301E-005</v>
      </c>
      <c r="AB22" s="126" t="n">
        <f aca="false">_xlfn.VAR.P(AB8:CY8)</f>
        <v>1.044E-005</v>
      </c>
      <c r="AC22" s="126" t="n">
        <f aca="false">_xlfn.VAR.P(AC8:CZ8)</f>
        <v>1.05997501041233E-005</v>
      </c>
      <c r="AD22" s="126" t="n">
        <f aca="false">_xlfn.VAR.P(AD8:DA8)</f>
        <v>1.07638888888889E-005</v>
      </c>
      <c r="AE22" s="126" t="n">
        <f aca="false">_xlfn.VAR.P(AE8:DB8)</f>
        <v>1.09325486645541E-005</v>
      </c>
      <c r="AF22" s="126" t="n">
        <f aca="false">_xlfn.VAR.P(AF8:DC8)</f>
        <v>1.01724952741021E-005</v>
      </c>
      <c r="AG22" s="126" t="n">
        <f aca="false">_xlfn.VAR.P(AG8:DD8)</f>
        <v>1.0320987654321E-005</v>
      </c>
      <c r="AH22" s="126" t="n">
        <f aca="false">_xlfn.VAR.P(AH8:DE8)</f>
        <v>1.03305785123967E-005</v>
      </c>
      <c r="AI22" s="126" t="n">
        <f aca="false">_xlfn.VAR.P(AI8:DF8)</f>
        <v>1.04921579232017E-005</v>
      </c>
      <c r="AJ22" s="126" t="n">
        <f aca="false">_xlfn.VAR.P(AJ8:DG8)</f>
        <v>1.05017006802721E-005</v>
      </c>
      <c r="AK22" s="126" t="n">
        <f aca="false">_xlfn.VAR.P(AK8:DH8)</f>
        <v>1.06781677572873E-005</v>
      </c>
      <c r="AL22" s="126" t="n">
        <f aca="false">_xlfn.VAR.P(AL8:DI8)</f>
        <v>1.06875E-005</v>
      </c>
      <c r="AM22" s="126" t="n">
        <f aca="false">_xlfn.VAR.P(AM8:DJ8)</f>
        <v>1.08809993425378E-005</v>
      </c>
      <c r="AN22" s="126" t="n">
        <f aca="false">_xlfn.VAR.P(AN8:DK8)</f>
        <v>1.08898891966759E-005</v>
      </c>
      <c r="AO22" s="126" t="n">
        <f aca="false">_xlfn.VAR.P(AO8:DL8)</f>
        <v>1.11029948867787E-005</v>
      </c>
      <c r="AP22" s="126" t="n">
        <f aca="false">_xlfn.VAR.P(AP8:DM8)</f>
        <v>1.11111111111111E-005</v>
      </c>
      <c r="AQ22" s="126" t="n">
        <f aca="false">_xlfn.VAR.P(AQ8:DN8)</f>
        <v>1.13469387755102E-005</v>
      </c>
      <c r="AR22" s="126" t="n">
        <f aca="false">_xlfn.VAR.P(AR8:DO8)</f>
        <v>1.03157439446367E-005</v>
      </c>
      <c r="AS22" s="126" t="n">
        <f aca="false">_xlfn.VAR.P(AS8:DP8)</f>
        <v>1.0514233241506E-005</v>
      </c>
      <c r="AT22" s="126" t="n">
        <f aca="false">_xlfn.VAR.P(AT8:DQ8)</f>
        <v>1.07177734375E-005</v>
      </c>
      <c r="AU22" s="126" t="n">
        <f aca="false">_xlfn.VAR.P(AU8:DR8)</f>
        <v>1.09261186264308E-005</v>
      </c>
      <c r="AV22" s="126" t="n">
        <f aca="false">_xlfn.VAR.P(AV8:DS8)</f>
        <v>6.24999999999999E-006</v>
      </c>
      <c r="AW22" s="126" t="n">
        <f aca="false">_xlfn.VAR.P(AW8:DT8)</f>
        <v>6.24256837098691E-006</v>
      </c>
      <c r="AX22" s="126" t="n">
        <f aca="false">_xlfn.VAR.P(AX8:DU8)</f>
        <v>6.24999999999999E-006</v>
      </c>
      <c r="AY22" s="126" t="n">
        <f aca="false">_xlfn.VAR.P(AY8:DV8)</f>
        <v>6.24142661179697E-006</v>
      </c>
      <c r="AZ22" s="126" t="n">
        <f aca="false">_xlfn.VAR.P(AZ8:DW8)</f>
        <v>6.24999999999999E-006</v>
      </c>
      <c r="BA22" s="126" t="n">
        <f aca="false">_xlfn.VAR.P(BA8:DX8)</f>
        <v>6.24E-006</v>
      </c>
      <c r="BB22" s="126" t="n">
        <f aca="false">_xlfn.VAR.P(BB8:DY8)</f>
        <v>6.24999999999999E-006</v>
      </c>
      <c r="BC22" s="126" t="n">
        <f aca="false">_xlfn.VAR.P(BC8:DZ8)</f>
        <v>6.23818525519848E-006</v>
      </c>
      <c r="BD22" s="126" t="n">
        <f aca="false">_xlfn.VAR.P(BD8:EA8)</f>
        <v>6.24999999999999E-006</v>
      </c>
      <c r="BE22" s="126" t="n">
        <f aca="false">_xlfn.VAR.P(BE8:EB8)</f>
        <v>6.23582766439909E-006</v>
      </c>
      <c r="BF22" s="126" t="n">
        <f aca="false">_xlfn.VAR.P(BF8:EC8)</f>
        <v>6.24999999999999E-006</v>
      </c>
      <c r="BG22" s="126" t="n">
        <f aca="false">_xlfn.VAR.P(BG8:ED8)</f>
        <v>6.23268698060941E-006</v>
      </c>
      <c r="BH22" s="126" t="n">
        <f aca="false">_xlfn.VAR.P(BH8:EE8)</f>
        <v>6.24999999999999E-006</v>
      </c>
      <c r="BI22" s="126" t="n">
        <f aca="false">_xlfn.VAR.P(BI8:EF8)</f>
        <v>6.22837370242214E-006</v>
      </c>
      <c r="BJ22" s="126" t="n">
        <f aca="false">_xlfn.VAR.P(BJ8:EG8)</f>
        <v>6.24999999999999E-006</v>
      </c>
      <c r="BK22" s="126" t="n">
        <f aca="false">_xlfn.VAR.P(BK8:EH8)</f>
        <v>6.22222222222222E-006</v>
      </c>
      <c r="BL22" s="126" t="n">
        <f aca="false">_xlfn.VAR.P(BL8:EI8)</f>
        <v>6.24999999999999E-006</v>
      </c>
      <c r="BM22" s="126" t="n">
        <f aca="false">_xlfn.VAR.P(BM8:EJ8)</f>
        <v>6.21301775147928E-006</v>
      </c>
      <c r="BN22" s="126" t="n">
        <f aca="false">_xlfn.VAR.P(BN8:EK8)</f>
        <v>6.24999999999999E-006</v>
      </c>
      <c r="BO22" s="126" t="n">
        <f aca="false">_xlfn.VAR.P(BO8:EL8)</f>
        <v>6.19834710743801E-006</v>
      </c>
      <c r="BP22" s="126" t="n">
        <f aca="false">_xlfn.VAR.P(BP8:EM8)</f>
        <v>6.24999999999999E-006</v>
      </c>
      <c r="BQ22" s="126" t="n">
        <f aca="false">_xlfn.VAR.P(BQ8:EN8)</f>
        <v>6.17283950617284E-006</v>
      </c>
      <c r="BR22" s="126" t="n">
        <f aca="false">_xlfn.VAR.P(BR8:EO8)</f>
        <v>6.24999999999999E-006</v>
      </c>
      <c r="BS22" s="126" t="n">
        <f aca="false">_xlfn.VAR.P(BS8:EP8)</f>
        <v>6.12244897959183E-006</v>
      </c>
      <c r="BT22" s="126" t="n">
        <f aca="false">_xlfn.VAR.P(BT8:EQ8)</f>
        <v>6.24999999999999E-006</v>
      </c>
      <c r="BU22" s="126" t="n">
        <f aca="false">_xlfn.VAR.P(BU8:ER8)</f>
        <v>5.99999999999999E-006</v>
      </c>
      <c r="BV22" s="126" t="n">
        <f aca="false">_xlfn.VAR.P(BV8:ES8)</f>
        <v>6.24999999999999E-006</v>
      </c>
      <c r="BW22" s="126" t="n">
        <f aca="false">_xlfn.VAR.P(BW8:ET8)</f>
        <v>5.55555555555555E-006</v>
      </c>
      <c r="BX22" s="126" t="n">
        <f aca="false">_xlfn.VAR.P(BX8:EU8)</f>
        <v>6.24999999999999E-006</v>
      </c>
      <c r="BY22" s="126" t="n">
        <f aca="false">_xlfn.VAR.P(BY8:EV8)</f>
        <v>0</v>
      </c>
    </row>
    <row r="23" customFormat="false" ht="21" hidden="false" customHeight="false" outlineLevel="0" collapsed="false">
      <c r="A23" s="127" t="s">
        <v>26</v>
      </c>
      <c r="B23" s="124" t="n">
        <f aca="false">2*B20</f>
        <v>0.0167286474476977</v>
      </c>
      <c r="C23" s="124" t="n">
        <f aca="false">2*C20</f>
        <v>0.0112150692275072</v>
      </c>
      <c r="D23" s="124" t="n">
        <f aca="false">2*D20</f>
        <v>0.00888759040661971</v>
      </c>
      <c r="E23" s="124" t="n">
        <f aca="false">2*E20</f>
        <v>0.00766001299520817</v>
      </c>
      <c r="F23" s="124" t="n">
        <f aca="false">2*F20</f>
        <v>0.00635787190900128</v>
      </c>
      <c r="G23" s="124" t="n">
        <f aca="false">2*G20</f>
        <v>0.00549006785663187</v>
      </c>
      <c r="H23" s="124" t="n">
        <f aca="false">2*H20</f>
        <v>0.00475486021373646</v>
      </c>
      <c r="I23" s="124" t="n">
        <f aca="false">2*I20</f>
        <v>0.00426191224606748</v>
      </c>
      <c r="J23" s="124" t="n">
        <f aca="false">2*J20</f>
        <v>0.00382272265113055</v>
      </c>
      <c r="K23" s="124" t="n">
        <f aca="false">2*K20</f>
        <v>0.00324277717384126</v>
      </c>
      <c r="L23" s="124" t="n">
        <f aca="false">2*L20</f>
        <v>0.0028470213966185</v>
      </c>
      <c r="M23" s="124" t="n">
        <f aca="false">2*M20</f>
        <v>0.0024514516892273</v>
      </c>
      <c r="N23" s="124" t="n">
        <f aca="false">2*N20</f>
        <v>0.00231743339882672</v>
      </c>
      <c r="O23" s="124" t="n">
        <f aca="false">2*O20</f>
        <v>0.00219304597808282</v>
      </c>
      <c r="P23" s="124" t="n">
        <f aca="false">2*P20</f>
        <v>0.00212926193548778</v>
      </c>
      <c r="Q23" s="124" t="n">
        <f aca="false">2*Q20</f>
        <v>0.00207196351002745</v>
      </c>
      <c r="R23" s="124" t="n">
        <f aca="false">2*R20</f>
        <v>0.00196809040961505</v>
      </c>
      <c r="S23" s="124" t="n">
        <f aca="false">2*S20</f>
        <v>0.00186741517374468</v>
      </c>
      <c r="T23" s="124" t="n">
        <f aca="false">2*T20</f>
        <v>0.00176869542422587</v>
      </c>
      <c r="U23" s="124" t="n">
        <f aca="false">2*U20</f>
        <v>0.00172969784546073</v>
      </c>
      <c r="V23" s="124" t="n">
        <f aca="false">2*V20</f>
        <v>0.00163450729584959</v>
      </c>
      <c r="W23" s="124" t="n">
        <f aca="false">2*W20</f>
        <v>0.00153820840374698</v>
      </c>
      <c r="X23" s="124" t="n">
        <f aca="false">2*X20</f>
        <v>0.00146925881921311</v>
      </c>
      <c r="Y23" s="124" t="n">
        <f aca="false">2*Y20</f>
        <v>0.00139977190760626</v>
      </c>
      <c r="Z23" s="124" t="n">
        <f aca="false">2*Z20</f>
        <v>0.00137363671618601</v>
      </c>
      <c r="AA23" s="124" t="n">
        <f aca="false">2*AA20</f>
        <v>0.00134870475823543</v>
      </c>
      <c r="AB23" s="124" t="n">
        <f aca="false">2*AB20</f>
        <v>0.00125627675793075</v>
      </c>
      <c r="AC23" s="124" t="n">
        <f aca="false">2*AC20</f>
        <v>0.0012433008043851</v>
      </c>
      <c r="AD23" s="124" t="n">
        <f aca="false">2*AD20</f>
        <v>0.00123136637319006</v>
      </c>
      <c r="AE23" s="124" t="n">
        <f aca="false">2*AE20</f>
        <v>0.00122039407657021</v>
      </c>
      <c r="AF23" s="124" t="n">
        <f aca="false">2*AF20</f>
        <v>0.00115833867266806</v>
      </c>
      <c r="AG23" s="124" t="n">
        <f aca="false">2*AG20</f>
        <v>0.00114867072934085</v>
      </c>
      <c r="AH23" s="124" t="n">
        <f aca="false">2*AH20</f>
        <v>0.00113195055702671</v>
      </c>
      <c r="AI23" s="124" t="n">
        <f aca="false">2*AI20</f>
        <v>0.00112417139195093</v>
      </c>
      <c r="AJ23" s="124" t="n">
        <f aca="false">2*AJ20</f>
        <v>0.00110881350853729</v>
      </c>
      <c r="AK23" s="124" t="n">
        <f aca="false">2*AK20</f>
        <v>0.00110278042295219</v>
      </c>
      <c r="AL23" s="124" t="n">
        <f aca="false">2*AL20</f>
        <v>0.00108859137651884</v>
      </c>
      <c r="AM23" s="124" t="n">
        <f aca="false">2*AM20</f>
        <v>0.00108420921609396</v>
      </c>
      <c r="AN23" s="124" t="n">
        <f aca="false">2*AN20</f>
        <v>0.00107102685097973</v>
      </c>
      <c r="AO23" s="124" t="n">
        <f aca="false">2*AO20</f>
        <v>0.00106824207984012</v>
      </c>
      <c r="AP23" s="124" t="n">
        <f aca="false">2*AP20</f>
        <v>0.00105592735469691</v>
      </c>
      <c r="AQ23" s="124" t="n">
        <f aca="false">2*AQ20</f>
        <v>0.00105472507223029</v>
      </c>
      <c r="AR23" s="124" t="n">
        <f aca="false">2*AR20</f>
        <v>0.000994325399266715</v>
      </c>
      <c r="AS23" s="124" t="n">
        <f aca="false">2*AS20</f>
        <v>0.000992828971369784</v>
      </c>
      <c r="AT23" s="124" t="n">
        <f aca="false">2*AT20</f>
        <v>0.000991676831971031</v>
      </c>
      <c r="AU23" s="124" t="n">
        <f aca="false">2*AU20</f>
        <v>0.000990841652801125</v>
      </c>
      <c r="AV23" s="124" t="n">
        <f aca="false">2*AV20</f>
        <v>0.000741792953930115</v>
      </c>
      <c r="AW23" s="124" t="n">
        <f aca="false">2*AW20</f>
        <v>0.000734025274393379</v>
      </c>
      <c r="AX23" s="124" t="n">
        <f aca="false">2*AX20</f>
        <v>0.000727392967453307</v>
      </c>
      <c r="AY23" s="124" t="n">
        <f aca="false">2*AY20</f>
        <v>0.000720082299823095</v>
      </c>
      <c r="AZ23" s="124" t="n">
        <f aca="false">2*AZ20</f>
        <v>0.000714005547295416</v>
      </c>
      <c r="BA23" s="124" t="n">
        <f aca="false">2*BA20</f>
        <v>0.000707106781186547</v>
      </c>
      <c r="BB23" s="124" t="n">
        <f aca="false">2*BB20</f>
        <v>0.000701574462780157</v>
      </c>
      <c r="BC23" s="124" t="n">
        <f aca="false">2*BC20</f>
        <v>0.000695048046856916</v>
      </c>
      <c r="BD23" s="124" t="n">
        <f aca="false">2*BD20</f>
        <v>0.000690065559342354</v>
      </c>
      <c r="BE23" s="124" t="n">
        <f aca="false">2*BE20</f>
        <v>0.000683876505540241</v>
      </c>
      <c r="BF23" s="124" t="n">
        <f aca="false">2*BF20</f>
        <v>0.000679470762492529</v>
      </c>
      <c r="BG23" s="124" t="n">
        <f aca="false">2*BG20</f>
        <v>0.00067358778801799</v>
      </c>
      <c r="BH23" s="124" t="n">
        <f aca="false">2*BH20</f>
        <v>0.00066981642103366</v>
      </c>
      <c r="BI23" s="124" t="n">
        <f aca="false">2*BI20</f>
        <v>0.000664211164155071</v>
      </c>
      <c r="BJ23" s="124" t="n">
        <f aca="false">2*BJ20</f>
        <v>0.000661179604907286</v>
      </c>
      <c r="BK23" s="124" t="n">
        <f aca="false">2*BK20</f>
        <v>0.000655825835783953</v>
      </c>
      <c r="BL23" s="124" t="n">
        <f aca="false">2*BL20</f>
        <v>0.000653720450460613</v>
      </c>
      <c r="BM23" s="124" t="n">
        <f aca="false">2*BM20</f>
        <v>0.000648593152078463</v>
      </c>
      <c r="BN23" s="124" t="n">
        <f aca="false">2*BN20</f>
        <v>0.000647750275631296</v>
      </c>
      <c r="BO23" s="124" t="n">
        <f aca="false">2*BO20</f>
        <v>0.000642824346533225</v>
      </c>
      <c r="BP23" s="124" t="n">
        <f aca="false">2*BP20</f>
        <v>0.000643889507738546</v>
      </c>
      <c r="BQ23" s="124" t="n">
        <f aca="false">2*BQ20</f>
        <v>0.000639137490706142</v>
      </c>
      <c r="BR23" s="124" t="n">
        <f aca="false">2*BR20</f>
        <v>0.000643489452087787</v>
      </c>
      <c r="BS23" s="124" t="n">
        <f aca="false">2*BS20</f>
        <v>0.00063887656499994</v>
      </c>
      <c r="BT23" s="124" t="n">
        <f aca="false">2*BT20</f>
        <v>0.000650027085026159</v>
      </c>
      <c r="BU23" s="124" t="n">
        <f aca="false">2*BU20</f>
        <v>0.000645497224367903</v>
      </c>
      <c r="BV23" s="124" t="n">
        <f aca="false">2*BV20</f>
        <v>0.000675737378399486</v>
      </c>
      <c r="BW23" s="124" t="n">
        <f aca="false">2*BW20</f>
        <v>0.000671156055214024</v>
      </c>
      <c r="BX23" s="124" t="n">
        <f aca="false">2*BX20</f>
        <v>0.000816496580927726</v>
      </c>
      <c r="BY23" s="124" t="e">
        <f aca="false">2*BY20</f>
        <v>#DIV/0!</v>
      </c>
    </row>
    <row r="26" customFormat="false" ht="21" hidden="false" customHeight="false" outlineLevel="0" collapsed="false">
      <c r="AF26" s="128"/>
    </row>
    <row r="27" customFormat="false" ht="21" hidden="false" customHeight="false" outlineLevel="0" collapsed="false">
      <c r="AF27" s="129"/>
    </row>
    <row r="28" customFormat="false" ht="21" hidden="false" customHeight="false" outlineLevel="0" collapsed="false">
      <c r="AF28" s="130"/>
    </row>
    <row r="29" customFormat="false" ht="21" hidden="false" customHeight="false" outlineLevel="0" collapsed="false">
      <c r="AF29" s="131"/>
    </row>
    <row r="30" customFormat="false" ht="21" hidden="false" customHeight="false" outlineLevel="0" collapsed="false">
      <c r="AF30" s="131"/>
    </row>
    <row r="31" customFormat="false" ht="21" hidden="false" customHeight="false" outlineLevel="0" collapsed="false">
      <c r="AF31" s="129"/>
      <c r="AG31" s="132"/>
    </row>
    <row r="32" customFormat="false" ht="15.75" hidden="false" customHeight="false" outlineLevel="0" collapsed="false">
      <c r="AF32" s="133"/>
      <c r="AG32" s="132"/>
    </row>
    <row r="33" customFormat="false" ht="15.75" hidden="false" customHeight="false" outlineLevel="0" collapsed="false">
      <c r="AF33" s="134"/>
      <c r="AG33" s="132"/>
    </row>
    <row r="34" customFormat="false" ht="15.75" hidden="false" customHeight="false" outlineLevel="0" collapsed="false">
      <c r="AF34" s="134"/>
      <c r="AG34" s="132"/>
    </row>
    <row r="35" customFormat="false" ht="23.25" hidden="false" customHeight="false" outlineLevel="0" collapsed="false">
      <c r="AF35" s="135"/>
      <c r="AG35" s="132"/>
    </row>
    <row r="36" customFormat="false" ht="23.25" hidden="false" customHeight="false" outlineLevel="0" collapsed="false">
      <c r="AF36" s="136"/>
      <c r="AG36" s="132"/>
    </row>
    <row r="37" customFormat="false" ht="23.25" hidden="false" customHeight="false" outlineLevel="0" collapsed="false">
      <c r="AF37" s="136"/>
      <c r="AG37" s="132"/>
    </row>
    <row r="38" customFormat="false" ht="23.25" hidden="false" customHeight="false" outlineLevel="0" collapsed="false">
      <c r="AF38" s="136"/>
      <c r="AG38" s="132"/>
    </row>
    <row r="39" customFormat="false" ht="21" hidden="false" customHeight="false" outlineLevel="0" collapsed="false">
      <c r="AF39" s="128"/>
      <c r="AG39" s="132"/>
    </row>
    <row r="40" customFormat="false" ht="21" hidden="false" customHeight="false" outlineLevel="0" collapsed="false">
      <c r="AF40" s="128"/>
      <c r="AG40" s="132"/>
    </row>
    <row r="41" customFormat="false" ht="21" hidden="false" customHeight="false" outlineLevel="0" collapsed="false">
      <c r="AF41" s="128"/>
      <c r="AG41" s="132"/>
    </row>
    <row r="66" customFormat="false" ht="15" hidden="false" customHeight="false" outlineLevel="0" collapsed="false">
      <c r="D66" s="72"/>
    </row>
  </sheetData>
  <mergeCells count="1">
    <mergeCell ref="A1:L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59765625" defaultRowHeight="15" zeroHeight="false" outlineLevelRow="0" outlineLevelCol="0"/>
  <sheetData>
    <row r="1" customFormat="false" ht="15.75" hidden="false" customHeight="false" outlineLevel="0" collapsed="false"/>
    <row r="2" customFormat="false" ht="16.5" hidden="false" customHeight="true" outlineLevel="0" collapsed="false">
      <c r="A2" s="291" t="s">
        <v>69</v>
      </c>
      <c r="B2" s="291" t="s">
        <v>2</v>
      </c>
      <c r="C2" s="292" t="s">
        <v>70</v>
      </c>
      <c r="D2" s="292"/>
      <c r="E2" s="292" t="s">
        <v>71</v>
      </c>
      <c r="F2" s="292"/>
      <c r="G2" s="292" t="s">
        <v>72</v>
      </c>
      <c r="H2" s="292"/>
      <c r="I2" s="292" t="s">
        <v>73</v>
      </c>
      <c r="J2" s="292"/>
      <c r="K2" s="292" t="s">
        <v>74</v>
      </c>
      <c r="L2" s="292"/>
      <c r="M2" s="292" t="s">
        <v>75</v>
      </c>
      <c r="N2" s="292"/>
      <c r="O2" s="292" t="s">
        <v>76</v>
      </c>
      <c r="P2" s="292"/>
      <c r="Q2" s="292" t="s">
        <v>77</v>
      </c>
      <c r="R2" s="292"/>
      <c r="S2" s="292" t="s">
        <v>78</v>
      </c>
      <c r="T2" s="292"/>
      <c r="U2" s="292" t="s">
        <v>79</v>
      </c>
      <c r="V2" s="292"/>
      <c r="W2" s="292" t="s">
        <v>80</v>
      </c>
      <c r="X2" s="292"/>
      <c r="Y2" s="292" t="s">
        <v>80</v>
      </c>
      <c r="Z2" s="292"/>
      <c r="AA2" s="292" t="s">
        <v>80</v>
      </c>
      <c r="AB2" s="292"/>
    </row>
    <row r="3" customFormat="false" ht="18.75" hidden="false" customHeight="false" outlineLevel="0" collapsed="false">
      <c r="A3" s="291"/>
      <c r="B3" s="291"/>
      <c r="C3" s="293" t="s">
        <v>4</v>
      </c>
      <c r="D3" s="294" t="s">
        <v>81</v>
      </c>
      <c r="E3" s="293" t="s">
        <v>4</v>
      </c>
      <c r="F3" s="294" t="s">
        <v>81</v>
      </c>
      <c r="G3" s="293" t="s">
        <v>4</v>
      </c>
      <c r="H3" s="294" t="s">
        <v>81</v>
      </c>
      <c r="I3" s="293" t="s">
        <v>4</v>
      </c>
      <c r="J3" s="294" t="s">
        <v>81</v>
      </c>
      <c r="K3" s="293" t="s">
        <v>4</v>
      </c>
      <c r="L3" s="294" t="s">
        <v>81</v>
      </c>
      <c r="M3" s="293" t="s">
        <v>4</v>
      </c>
      <c r="N3" s="294" t="s">
        <v>81</v>
      </c>
      <c r="O3" s="293" t="s">
        <v>4</v>
      </c>
      <c r="P3" s="294" t="s">
        <v>81</v>
      </c>
      <c r="Q3" s="293" t="s">
        <v>4</v>
      </c>
      <c r="R3" s="294" t="s">
        <v>81</v>
      </c>
      <c r="S3" s="293" t="s">
        <v>4</v>
      </c>
      <c r="T3" s="294" t="s">
        <v>81</v>
      </c>
      <c r="U3" s="293" t="s">
        <v>4</v>
      </c>
      <c r="V3" s="294" t="s">
        <v>81</v>
      </c>
      <c r="W3" s="293" t="s">
        <v>4</v>
      </c>
      <c r="X3" s="294" t="s">
        <v>81</v>
      </c>
      <c r="Y3" s="293" t="s">
        <v>4</v>
      </c>
      <c r="Z3" s="294" t="s">
        <v>81</v>
      </c>
      <c r="AA3" s="293" t="s">
        <v>4</v>
      </c>
      <c r="AB3" s="294" t="s">
        <v>81</v>
      </c>
    </row>
    <row r="4" customFormat="false" ht="15" hidden="false" customHeight="false" outlineLevel="0" collapsed="false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</row>
    <row r="5" customFormat="false" ht="15" hidden="false" customHeight="false" outlineLevel="0" collapsed="false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</row>
    <row r="6" customFormat="false" ht="15" hidden="false" customHeight="false" outlineLevel="0" collapsed="false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</row>
    <row r="7" customFormat="false" ht="15" hidden="false" customHeight="false" outlineLevel="0" collapsed="false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</row>
    <row r="8" customFormat="false" ht="15" hidden="false" customHeight="false" outlineLevel="0" collapsed="false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</row>
    <row r="9" customFormat="false" ht="15" hidden="false" customHeight="false" outlineLevel="0" collapsed="false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</row>
    <row r="10" customFormat="false" ht="15" hidden="false" customHeight="false" outlineLevel="0" collapsed="false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</row>
    <row r="11" customFormat="false" ht="15" hidden="false" customHeight="false" outlineLevel="0" collapsed="false">
      <c r="A11" s="106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</row>
    <row r="12" customFormat="false" ht="15" hidden="false" customHeight="false" outlineLevel="0" collapsed="false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</row>
    <row r="13" customFormat="false" ht="15" hidden="false" customHeight="false" outlineLevel="0" collapsed="false">
      <c r="A13" s="106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</row>
    <row r="14" customFormat="false" ht="15" hidden="false" customHeight="false" outlineLevel="0" collapsed="false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</row>
    <row r="15" customFormat="false" ht="15" hidden="false" customHeight="false" outlineLevel="0" collapsed="false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</row>
    <row r="16" customFormat="false" ht="15" hidden="false" customHeight="false" outlineLevel="0" collapsed="false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</row>
    <row r="17" customFormat="false" ht="15" hidden="false" customHeight="false" outlineLevel="0" collapsed="false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</row>
    <row r="18" customFormat="false" ht="15" hidden="false" customHeight="false" outlineLevel="0" collapsed="false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</row>
    <row r="19" customFormat="false" ht="15" hidden="false" customHeight="false" outlineLevel="0" collapsed="false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</row>
    <row r="20" customFormat="false" ht="15" hidden="false" customHeight="false" outlineLevel="0" collapsed="false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</row>
    <row r="21" customFormat="false" ht="15" hidden="false" customHeight="false" outlineLevel="0" collapsed="false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</row>
    <row r="22" customFormat="false" ht="15" hidden="false" customHeight="false" outlineLevel="0" collapsed="false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</row>
    <row r="23" customFormat="false" ht="15" hidden="false" customHeight="false" outlineLevel="0" collapsed="false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</row>
    <row r="24" customFormat="false" ht="15" hidden="false" customHeight="false" outlineLevel="0" collapsed="false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</row>
    <row r="25" customFormat="false" ht="14.25" hidden="false" customHeight="false" outlineLevel="0" collapsed="false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</row>
    <row r="26" customFormat="false" ht="14.25" hidden="false" customHeight="false" outlineLevel="0" collapsed="false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</row>
  </sheetData>
  <mergeCells count="15">
    <mergeCell ref="A2:A3"/>
    <mergeCell ref="B2:B3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false" showOutlineSymbols="true" defaultGridColor="true" view="normal" topLeftCell="A22" colorId="64" zoomScale="90" zoomScaleNormal="90" zoomScalePageLayoutView="100" workbookViewId="0">
      <selection pane="topLeft" activeCell="V4" activeCellId="0" sqref="V4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26.43"/>
    <col collapsed="false" customWidth="true" hidden="false" outlineLevel="0" max="4" min="4" style="0" width="6.14"/>
    <col collapsed="false" customWidth="true" hidden="false" outlineLevel="0" max="5" min="5" style="0" width="6"/>
    <col collapsed="false" customWidth="true" hidden="false" outlineLevel="0" max="6" min="6" style="0" width="5.71"/>
    <col collapsed="false" customWidth="true" hidden="false" outlineLevel="0" max="7" min="7" style="0" width="6"/>
    <col collapsed="false" customWidth="true" hidden="false" outlineLevel="0" max="8" min="8" style="0" width="6.86"/>
    <col collapsed="false" customWidth="true" hidden="false" outlineLevel="0" max="9" min="9" style="0" width="6.43"/>
    <col collapsed="false" customWidth="true" hidden="false" outlineLevel="0" max="12" min="10" style="0" width="6.71"/>
  </cols>
  <sheetData>
    <row r="1" customFormat="false" ht="15.75" hidden="false" customHeight="false" outlineLevel="0" collapsed="false">
      <c r="A1" s="295"/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</row>
    <row r="2" customFormat="false" ht="39.75" hidden="false" customHeight="true" outlineLevel="0" collapsed="false">
      <c r="A2" s="296" t="s">
        <v>82</v>
      </c>
      <c r="B2" s="296" t="s">
        <v>83</v>
      </c>
      <c r="C2" s="296" t="s">
        <v>84</v>
      </c>
      <c r="D2" s="297" t="s">
        <v>85</v>
      </c>
      <c r="E2" s="297"/>
      <c r="F2" s="297"/>
      <c r="G2" s="297"/>
      <c r="H2" s="297"/>
      <c r="I2" s="297" t="s">
        <v>86</v>
      </c>
      <c r="J2" s="297"/>
      <c r="K2" s="297"/>
      <c r="L2" s="297"/>
    </row>
    <row r="3" customFormat="false" ht="24" hidden="false" customHeight="true" outlineLevel="0" collapsed="false">
      <c r="A3" s="296"/>
      <c r="B3" s="296"/>
      <c r="C3" s="296"/>
      <c r="D3" s="296" t="s">
        <v>87</v>
      </c>
      <c r="E3" s="298" t="s">
        <v>88</v>
      </c>
      <c r="F3" s="298"/>
      <c r="G3" s="298"/>
      <c r="H3" s="298"/>
      <c r="I3" s="298" t="s">
        <v>89</v>
      </c>
      <c r="J3" s="298"/>
      <c r="K3" s="298" t="s">
        <v>90</v>
      </c>
      <c r="L3" s="298"/>
    </row>
    <row r="4" customFormat="false" ht="33" hidden="false" customHeight="true" outlineLevel="0" collapsed="false">
      <c r="A4" s="296"/>
      <c r="B4" s="296"/>
      <c r="C4" s="296"/>
      <c r="D4" s="296"/>
      <c r="E4" s="298" t="s">
        <v>91</v>
      </c>
      <c r="F4" s="298"/>
      <c r="G4" s="298" t="s">
        <v>92</v>
      </c>
      <c r="H4" s="298"/>
      <c r="I4" s="299" t="s">
        <v>93</v>
      </c>
      <c r="J4" s="296" t="s">
        <v>94</v>
      </c>
      <c r="K4" s="298" t="s">
        <v>95</v>
      </c>
      <c r="L4" s="296" t="s">
        <v>94</v>
      </c>
    </row>
    <row r="5" customFormat="false" ht="35.25" hidden="false" customHeight="true" outlineLevel="0" collapsed="false">
      <c r="A5" s="296"/>
      <c r="B5" s="296"/>
      <c r="C5" s="296"/>
      <c r="D5" s="296"/>
      <c r="E5" s="300" t="s">
        <v>96</v>
      </c>
      <c r="F5" s="300" t="s">
        <v>97</v>
      </c>
      <c r="G5" s="300" t="s">
        <v>96</v>
      </c>
      <c r="H5" s="300" t="s">
        <v>97</v>
      </c>
      <c r="I5" s="299"/>
      <c r="J5" s="296"/>
      <c r="K5" s="298"/>
      <c r="L5" s="296"/>
    </row>
    <row r="6" customFormat="false" ht="21.75" hidden="false" customHeight="true" outlineLevel="0" collapsed="false">
      <c r="A6" s="301" t="s">
        <v>98</v>
      </c>
      <c r="B6" s="301"/>
      <c r="C6" s="301"/>
      <c r="D6" s="301"/>
      <c r="E6" s="301"/>
      <c r="F6" s="301"/>
      <c r="G6" s="301"/>
      <c r="H6" s="301"/>
      <c r="I6" s="301"/>
      <c r="J6" s="301"/>
      <c r="K6" s="301"/>
      <c r="L6" s="301"/>
    </row>
    <row r="7" customFormat="false" ht="15" hidden="false" customHeight="false" outlineLevel="0" collapsed="false">
      <c r="A7" s="302" t="n">
        <v>1</v>
      </c>
      <c r="B7" s="303" t="s">
        <v>99</v>
      </c>
      <c r="C7" s="302" t="n">
        <v>41</v>
      </c>
      <c r="D7" s="302" t="n">
        <v>67</v>
      </c>
      <c r="E7" s="302" t="n">
        <v>35</v>
      </c>
      <c r="F7" s="302" t="n">
        <v>35</v>
      </c>
      <c r="G7" s="302" t="n">
        <v>32</v>
      </c>
      <c r="H7" s="302" t="n">
        <v>32</v>
      </c>
      <c r="I7" s="302" t="n">
        <v>35</v>
      </c>
      <c r="J7" s="302" t="n">
        <v>2</v>
      </c>
      <c r="K7" s="302" t="n">
        <v>36</v>
      </c>
      <c r="L7" s="302" t="n">
        <v>1</v>
      </c>
    </row>
    <row r="8" customFormat="false" ht="18" hidden="false" customHeight="true" outlineLevel="0" collapsed="false">
      <c r="A8" s="302" t="n">
        <v>2</v>
      </c>
      <c r="B8" s="303" t="s">
        <v>100</v>
      </c>
      <c r="C8" s="302" t="n">
        <v>170</v>
      </c>
      <c r="D8" s="302" t="n">
        <v>79</v>
      </c>
      <c r="E8" s="302" t="n">
        <v>77</v>
      </c>
      <c r="F8" s="302" t="n">
        <v>77</v>
      </c>
      <c r="G8" s="302" t="n">
        <v>2</v>
      </c>
      <c r="H8" s="302" t="n">
        <v>2</v>
      </c>
      <c r="I8" s="302" t="n">
        <v>217</v>
      </c>
      <c r="J8" s="302" t="s">
        <v>101</v>
      </c>
      <c r="K8" s="302" t="n">
        <v>3</v>
      </c>
      <c r="L8" s="302" t="s">
        <v>101</v>
      </c>
    </row>
    <row r="9" customFormat="false" ht="15.75" hidden="false" customHeight="true" outlineLevel="0" collapsed="false">
      <c r="A9" s="302" t="n">
        <v>3</v>
      </c>
      <c r="B9" s="303" t="s">
        <v>102</v>
      </c>
      <c r="C9" s="302" t="n">
        <v>289</v>
      </c>
      <c r="D9" s="302" t="n">
        <v>629</v>
      </c>
      <c r="E9" s="302" t="n">
        <v>443</v>
      </c>
      <c r="F9" s="302" t="n">
        <v>443</v>
      </c>
      <c r="G9" s="302" t="n">
        <v>186</v>
      </c>
      <c r="H9" s="302" t="n">
        <v>186</v>
      </c>
      <c r="I9" s="302" t="n">
        <v>598</v>
      </c>
      <c r="J9" s="302" t="n">
        <v>2</v>
      </c>
      <c r="K9" s="302" t="n">
        <v>219</v>
      </c>
      <c r="L9" s="302" t="n">
        <v>4</v>
      </c>
    </row>
    <row r="10" customFormat="false" ht="18" hidden="false" customHeight="true" outlineLevel="0" collapsed="false">
      <c r="A10" s="302" t="n">
        <v>4</v>
      </c>
      <c r="B10" s="303" t="s">
        <v>103</v>
      </c>
      <c r="C10" s="302" t="n">
        <v>650</v>
      </c>
      <c r="D10" s="302" t="n">
        <v>30</v>
      </c>
      <c r="E10" s="302" t="n">
        <v>22</v>
      </c>
      <c r="F10" s="302" t="n">
        <v>22</v>
      </c>
      <c r="G10" s="302" t="n">
        <v>8</v>
      </c>
      <c r="H10" s="302" t="n">
        <v>8</v>
      </c>
      <c r="I10" s="302" t="n">
        <v>22</v>
      </c>
      <c r="J10" s="302" t="s">
        <v>101</v>
      </c>
      <c r="K10" s="302" t="n">
        <v>9</v>
      </c>
      <c r="L10" s="302" t="s">
        <v>101</v>
      </c>
    </row>
    <row r="11" customFormat="false" ht="15" hidden="false" customHeight="false" outlineLevel="0" collapsed="false">
      <c r="A11" s="302" t="n">
        <v>5</v>
      </c>
      <c r="B11" s="303" t="s">
        <v>104</v>
      </c>
      <c r="C11" s="302" t="n">
        <v>177</v>
      </c>
      <c r="D11" s="302" t="n">
        <v>15</v>
      </c>
      <c r="E11" s="302" t="n">
        <v>12</v>
      </c>
      <c r="F11" s="302" t="n">
        <v>12</v>
      </c>
      <c r="G11" s="302" t="n">
        <v>3</v>
      </c>
      <c r="H11" s="302" t="n">
        <v>3</v>
      </c>
      <c r="I11" s="302" t="n">
        <v>14</v>
      </c>
      <c r="J11" s="302" t="s">
        <v>101</v>
      </c>
      <c r="K11" s="302" t="n">
        <v>3</v>
      </c>
      <c r="L11" s="302" t="s">
        <v>101</v>
      </c>
    </row>
    <row r="12" customFormat="false" ht="15" hidden="false" customHeight="false" outlineLevel="0" collapsed="false">
      <c r="A12" s="302" t="n">
        <v>6</v>
      </c>
      <c r="B12" s="303" t="s">
        <v>105</v>
      </c>
      <c r="C12" s="302" t="n">
        <v>30</v>
      </c>
      <c r="D12" s="302" t="n">
        <v>2</v>
      </c>
      <c r="E12" s="302" t="n">
        <v>7</v>
      </c>
      <c r="F12" s="302" t="n">
        <v>2</v>
      </c>
      <c r="G12" s="302" t="s">
        <v>101</v>
      </c>
      <c r="H12" s="302" t="s">
        <v>101</v>
      </c>
      <c r="I12" s="302" t="n">
        <v>2</v>
      </c>
      <c r="J12" s="302" t="s">
        <v>101</v>
      </c>
      <c r="K12" s="302" t="s">
        <v>101</v>
      </c>
      <c r="L12" s="302" t="s">
        <v>101</v>
      </c>
    </row>
    <row r="13" customFormat="false" ht="24" hidden="false" customHeight="false" outlineLevel="0" collapsed="false">
      <c r="A13" s="302" t="n">
        <v>7</v>
      </c>
      <c r="B13" s="303" t="s">
        <v>106</v>
      </c>
      <c r="C13" s="302" t="n">
        <v>330</v>
      </c>
      <c r="D13" s="302" t="n">
        <v>15</v>
      </c>
      <c r="E13" s="302" t="n">
        <v>13</v>
      </c>
      <c r="F13" s="302" t="n">
        <v>12</v>
      </c>
      <c r="G13" s="302" t="n">
        <v>2</v>
      </c>
      <c r="H13" s="302" t="n">
        <v>2</v>
      </c>
      <c r="I13" s="302" t="n">
        <v>12</v>
      </c>
      <c r="J13" s="302" t="s">
        <v>101</v>
      </c>
      <c r="K13" s="302" t="n">
        <v>2</v>
      </c>
      <c r="L13" s="302" t="s">
        <v>101</v>
      </c>
    </row>
    <row r="14" customFormat="false" ht="15" hidden="false" customHeight="false" outlineLevel="0" collapsed="false">
      <c r="A14" s="302" t="n">
        <v>8</v>
      </c>
      <c r="B14" s="303" t="s">
        <v>107</v>
      </c>
      <c r="C14" s="302" t="n">
        <v>224</v>
      </c>
      <c r="D14" s="302" t="n">
        <v>4</v>
      </c>
      <c r="E14" s="302" t="n">
        <v>2</v>
      </c>
      <c r="F14" s="302" t="n">
        <v>2</v>
      </c>
      <c r="G14" s="302" t="n">
        <v>2</v>
      </c>
      <c r="H14" s="302" t="n">
        <v>2</v>
      </c>
      <c r="I14" s="302" t="n">
        <v>2</v>
      </c>
      <c r="J14" s="302" t="s">
        <v>101</v>
      </c>
      <c r="K14" s="302" t="n">
        <v>2</v>
      </c>
      <c r="L14" s="302" t="s">
        <v>101</v>
      </c>
    </row>
    <row r="15" customFormat="false" ht="15" hidden="false" customHeight="false" outlineLevel="0" collapsed="false">
      <c r="A15" s="302" t="n">
        <v>9</v>
      </c>
      <c r="B15" s="303" t="s">
        <v>108</v>
      </c>
      <c r="C15" s="302" t="n">
        <v>12</v>
      </c>
      <c r="D15" s="302" t="n">
        <v>1</v>
      </c>
      <c r="E15" s="302" t="s">
        <v>101</v>
      </c>
      <c r="F15" s="302" t="s">
        <v>101</v>
      </c>
      <c r="G15" s="302" t="n">
        <v>1</v>
      </c>
      <c r="H15" s="302" t="n">
        <v>1</v>
      </c>
      <c r="I15" s="302"/>
      <c r="J15" s="302" t="s">
        <v>101</v>
      </c>
      <c r="K15" s="302" t="n">
        <v>2</v>
      </c>
      <c r="L15" s="302" t="s">
        <v>101</v>
      </c>
    </row>
    <row r="16" customFormat="false" ht="15.75" hidden="false" customHeight="true" outlineLevel="0" collapsed="false">
      <c r="A16" s="302" t="n">
        <v>0</v>
      </c>
      <c r="B16" s="303" t="s">
        <v>109</v>
      </c>
      <c r="C16" s="302" t="n">
        <v>400</v>
      </c>
      <c r="D16" s="302" t="n">
        <v>2</v>
      </c>
      <c r="E16" s="302" t="n">
        <v>1</v>
      </c>
      <c r="F16" s="302" t="n">
        <v>1</v>
      </c>
      <c r="G16" s="302" t="n">
        <v>1</v>
      </c>
      <c r="H16" s="302" t="n">
        <v>1</v>
      </c>
      <c r="I16" s="302" t="n">
        <v>2</v>
      </c>
      <c r="J16" s="302" t="s">
        <v>101</v>
      </c>
      <c r="K16" s="302" t="n">
        <v>1</v>
      </c>
      <c r="L16" s="302" t="s">
        <v>101</v>
      </c>
    </row>
    <row r="17" customFormat="false" ht="15.75" hidden="false" customHeight="false" outlineLevel="0" collapsed="false">
      <c r="A17" s="304" t="n">
        <v>1</v>
      </c>
      <c r="B17" s="305" t="s">
        <v>110</v>
      </c>
      <c r="C17" s="304" t="n">
        <v>15</v>
      </c>
      <c r="D17" s="304" t="n">
        <v>6</v>
      </c>
      <c r="E17" s="304" t="n">
        <v>6</v>
      </c>
      <c r="F17" s="304" t="n">
        <v>5</v>
      </c>
      <c r="G17" s="304" t="s">
        <v>101</v>
      </c>
      <c r="H17" s="304" t="s">
        <v>101</v>
      </c>
      <c r="I17" s="304" t="n">
        <v>5</v>
      </c>
      <c r="J17" s="304" t="s">
        <v>101</v>
      </c>
      <c r="K17" s="306"/>
      <c r="L17" s="304" t="s">
        <v>101</v>
      </c>
    </row>
    <row r="18" customFormat="false" ht="15.75" hidden="false" customHeight="true" outlineLevel="0" collapsed="false">
      <c r="A18" s="307" t="s">
        <v>111</v>
      </c>
      <c r="B18" s="307"/>
      <c r="C18" s="308" t="n">
        <f aca="false">SUM(C7:C17)</f>
        <v>2338</v>
      </c>
      <c r="D18" s="308" t="n">
        <f aca="false">SUM(D7:D17)</f>
        <v>850</v>
      </c>
      <c r="E18" s="308" t="n">
        <f aca="false">SUM(E7:E17)</f>
        <v>618</v>
      </c>
      <c r="F18" s="308" t="n">
        <f aca="false">SUM(F7:F17)</f>
        <v>611</v>
      </c>
      <c r="G18" s="308" t="n">
        <f aca="false">SUM(G7:G17)</f>
        <v>237</v>
      </c>
      <c r="H18" s="308" t="n">
        <f aca="false">SUM(H7:H17)</f>
        <v>237</v>
      </c>
      <c r="I18" s="308" t="n">
        <f aca="false">SUM(I7:I17)</f>
        <v>909</v>
      </c>
      <c r="J18" s="308" t="n">
        <f aca="false">SUM(J7:J17)</f>
        <v>4</v>
      </c>
      <c r="K18" s="308" t="n">
        <f aca="false">SUM(K7:K17)</f>
        <v>277</v>
      </c>
      <c r="L18" s="309" t="n">
        <f aca="false">SUM(L7:L17)</f>
        <v>5</v>
      </c>
    </row>
    <row r="19" customFormat="false" ht="15.75" hidden="false" customHeight="true" outlineLevel="0" collapsed="false">
      <c r="A19" s="310" t="s">
        <v>112</v>
      </c>
      <c r="B19" s="310"/>
      <c r="C19" s="310"/>
      <c r="D19" s="310"/>
      <c r="E19" s="310"/>
      <c r="F19" s="310"/>
      <c r="G19" s="310"/>
      <c r="H19" s="310"/>
      <c r="I19" s="310"/>
      <c r="J19" s="310"/>
      <c r="K19" s="310"/>
      <c r="L19" s="310"/>
    </row>
    <row r="20" customFormat="false" ht="15" hidden="false" customHeight="false" outlineLevel="0" collapsed="false">
      <c r="A20" s="302" t="n">
        <v>1</v>
      </c>
      <c r="B20" s="303" t="s">
        <v>113</v>
      </c>
      <c r="C20" s="302" t="n">
        <v>102</v>
      </c>
      <c r="D20" s="302" t="n">
        <v>8</v>
      </c>
      <c r="E20" s="302" t="n">
        <v>2</v>
      </c>
      <c r="F20" s="302" t="n">
        <v>2</v>
      </c>
      <c r="G20" s="302" t="n">
        <v>6</v>
      </c>
      <c r="H20" s="302" t="n">
        <v>6</v>
      </c>
      <c r="I20" s="302" t="n">
        <v>2</v>
      </c>
      <c r="J20" s="302" t="s">
        <v>101</v>
      </c>
      <c r="K20" s="302" t="n">
        <v>8</v>
      </c>
      <c r="L20" s="302" t="n">
        <v>7</v>
      </c>
    </row>
    <row r="21" customFormat="false" ht="20.25" hidden="false" customHeight="true" outlineLevel="0" collapsed="false">
      <c r="A21" s="304" t="n">
        <v>2</v>
      </c>
      <c r="B21" s="305" t="s">
        <v>114</v>
      </c>
      <c r="C21" s="304" t="n">
        <v>683</v>
      </c>
      <c r="D21" s="304" t="n">
        <v>163</v>
      </c>
      <c r="E21" s="304" t="n">
        <v>94</v>
      </c>
      <c r="F21" s="304" t="n">
        <v>94</v>
      </c>
      <c r="G21" s="304" t="n">
        <v>69</v>
      </c>
      <c r="H21" s="304" t="n">
        <v>69</v>
      </c>
      <c r="I21" s="304" t="n">
        <v>125</v>
      </c>
      <c r="J21" s="304" t="n">
        <v>3</v>
      </c>
      <c r="K21" s="304" t="n">
        <v>78</v>
      </c>
      <c r="L21" s="304" t="n">
        <v>9</v>
      </c>
    </row>
    <row r="22" customFormat="false" ht="20.25" hidden="false" customHeight="true" outlineLevel="0" collapsed="false">
      <c r="A22" s="311" t="s">
        <v>111</v>
      </c>
      <c r="B22" s="311"/>
      <c r="C22" s="308" t="n">
        <f aca="false">SUM(C20:C21)</f>
        <v>785</v>
      </c>
      <c r="D22" s="308" t="n">
        <f aca="false">SUM(D20:D21)</f>
        <v>171</v>
      </c>
      <c r="E22" s="308" t="n">
        <f aca="false">SUM(E20:E21)</f>
        <v>96</v>
      </c>
      <c r="F22" s="308" t="n">
        <f aca="false">SUM(F20:F21)</f>
        <v>96</v>
      </c>
      <c r="G22" s="308" t="n">
        <f aca="false">SUM(G20:G21)</f>
        <v>75</v>
      </c>
      <c r="H22" s="308" t="n">
        <f aca="false">SUM(H20:H21)</f>
        <v>75</v>
      </c>
      <c r="I22" s="308" t="n">
        <f aca="false">SUM(I20:I21)</f>
        <v>127</v>
      </c>
      <c r="J22" s="308" t="n">
        <f aca="false">SUM(J20:J21)</f>
        <v>3</v>
      </c>
      <c r="K22" s="308" t="n">
        <f aca="false">SUM(K20:K21)</f>
        <v>86</v>
      </c>
      <c r="L22" s="309" t="n">
        <f aca="false">SUM(L20:L21)</f>
        <v>16</v>
      </c>
    </row>
    <row r="23" customFormat="false" ht="16.5" hidden="false" customHeight="true" outlineLevel="0" collapsed="false">
      <c r="A23" s="312" t="s">
        <v>115</v>
      </c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</row>
    <row r="24" customFormat="false" ht="15" hidden="false" customHeight="false" outlineLevel="0" collapsed="false">
      <c r="A24" s="302" t="n">
        <v>1</v>
      </c>
      <c r="B24" s="303" t="s">
        <v>116</v>
      </c>
      <c r="C24" s="302" t="n">
        <v>113</v>
      </c>
      <c r="D24" s="302" t="n">
        <v>179</v>
      </c>
      <c r="E24" s="302" t="n">
        <v>128</v>
      </c>
      <c r="F24" s="302" t="n">
        <v>128</v>
      </c>
      <c r="G24" s="302" t="n">
        <v>51</v>
      </c>
      <c r="H24" s="302" t="n">
        <v>51</v>
      </c>
      <c r="I24" s="302" t="n">
        <v>164</v>
      </c>
      <c r="J24" s="302" t="n">
        <v>6</v>
      </c>
      <c r="K24" s="302" t="n">
        <v>57</v>
      </c>
      <c r="L24" s="302" t="s">
        <v>101</v>
      </c>
    </row>
    <row r="25" customFormat="false" ht="15" hidden="false" customHeight="false" outlineLevel="0" collapsed="false">
      <c r="A25" s="302" t="n">
        <v>2</v>
      </c>
      <c r="B25" s="303" t="s">
        <v>117</v>
      </c>
      <c r="C25" s="302" t="n">
        <v>1</v>
      </c>
      <c r="D25" s="302" t="n">
        <v>32</v>
      </c>
      <c r="E25" s="302" t="n">
        <v>31</v>
      </c>
      <c r="F25" s="302" t="n">
        <v>31</v>
      </c>
      <c r="G25" s="302" t="n">
        <v>1</v>
      </c>
      <c r="H25" s="302" t="n">
        <v>1</v>
      </c>
      <c r="I25" s="302" t="n">
        <v>47</v>
      </c>
      <c r="J25" s="302" t="s">
        <v>101</v>
      </c>
      <c r="K25" s="302" t="n">
        <v>1</v>
      </c>
      <c r="L25" s="302" t="s">
        <v>101</v>
      </c>
    </row>
    <row r="26" customFormat="false" ht="18" hidden="false" customHeight="true" outlineLevel="0" collapsed="false">
      <c r="A26" s="304" t="n">
        <v>3</v>
      </c>
      <c r="B26" s="305" t="s">
        <v>118</v>
      </c>
      <c r="C26" s="304" t="n">
        <v>55</v>
      </c>
      <c r="D26" s="304" t="n">
        <v>11</v>
      </c>
      <c r="E26" s="304" t="n">
        <v>7</v>
      </c>
      <c r="F26" s="304" t="n">
        <v>7</v>
      </c>
      <c r="G26" s="304" t="n">
        <v>4</v>
      </c>
      <c r="H26" s="304" t="n">
        <v>4</v>
      </c>
      <c r="I26" s="304" t="n">
        <v>7</v>
      </c>
      <c r="J26" s="304" t="s">
        <v>101</v>
      </c>
      <c r="K26" s="304" t="n">
        <v>4</v>
      </c>
      <c r="L26" s="304" t="s">
        <v>101</v>
      </c>
    </row>
    <row r="27" customFormat="false" ht="18" hidden="false" customHeight="true" outlineLevel="0" collapsed="false">
      <c r="A27" s="311" t="s">
        <v>111</v>
      </c>
      <c r="B27" s="311"/>
      <c r="C27" s="308" t="n">
        <f aca="false">SUM(C24:C26)</f>
        <v>169</v>
      </c>
      <c r="D27" s="308" t="n">
        <f aca="false">SUM(D24:D26)</f>
        <v>222</v>
      </c>
      <c r="E27" s="308" t="n">
        <f aca="false">SUM(E24:E26)</f>
        <v>166</v>
      </c>
      <c r="F27" s="308" t="n">
        <f aca="false">SUM(F24:F26)</f>
        <v>166</v>
      </c>
      <c r="G27" s="308" t="n">
        <f aca="false">SUM(G24:G26)</f>
        <v>56</v>
      </c>
      <c r="H27" s="308" t="n">
        <f aca="false">SUM(H24:H26)</f>
        <v>56</v>
      </c>
      <c r="I27" s="308" t="n">
        <f aca="false">SUM(I24:I26)</f>
        <v>218</v>
      </c>
      <c r="J27" s="308" t="n">
        <f aca="false">SUM(J24:J26)</f>
        <v>6</v>
      </c>
      <c r="K27" s="308" t="n">
        <f aca="false">SUM(K24:K26)</f>
        <v>62</v>
      </c>
      <c r="L27" s="309" t="n">
        <f aca="false">SUM(L24:L26)</f>
        <v>0</v>
      </c>
    </row>
    <row r="28" customFormat="false" ht="23.25" hidden="false" customHeight="true" outlineLevel="0" collapsed="false">
      <c r="A28" s="310" t="s">
        <v>119</v>
      </c>
      <c r="B28" s="310"/>
      <c r="C28" s="310"/>
      <c r="D28" s="310"/>
      <c r="E28" s="310"/>
      <c r="F28" s="310"/>
      <c r="G28" s="310"/>
      <c r="H28" s="310"/>
      <c r="I28" s="310"/>
      <c r="J28" s="310"/>
      <c r="K28" s="310"/>
      <c r="L28" s="310"/>
    </row>
    <row r="29" customFormat="false" ht="15" hidden="false" customHeight="false" outlineLevel="0" collapsed="false">
      <c r="A29" s="313" t="n">
        <v>1</v>
      </c>
      <c r="B29" s="314" t="s">
        <v>120</v>
      </c>
      <c r="C29" s="313" t="n">
        <v>47</v>
      </c>
      <c r="D29" s="313" t="n">
        <v>42</v>
      </c>
      <c r="E29" s="313" t="n">
        <v>24</v>
      </c>
      <c r="F29" s="313" t="n">
        <v>24</v>
      </c>
      <c r="G29" s="313" t="n">
        <v>18</v>
      </c>
      <c r="H29" s="313" t="n">
        <v>18</v>
      </c>
      <c r="I29" s="313" t="n">
        <v>30</v>
      </c>
      <c r="J29" s="313" t="n">
        <v>3</v>
      </c>
      <c r="K29" s="313" t="n">
        <v>33</v>
      </c>
      <c r="L29" s="313" t="n">
        <v>4</v>
      </c>
    </row>
    <row r="30" customFormat="false" ht="15" hidden="false" customHeight="false" outlineLevel="0" collapsed="false">
      <c r="A30" s="313" t="n">
        <v>2</v>
      </c>
      <c r="B30" s="314" t="s">
        <v>121</v>
      </c>
      <c r="C30" s="313" t="n">
        <v>1</v>
      </c>
      <c r="D30" s="313" t="n">
        <v>14</v>
      </c>
      <c r="E30" s="313" t="n">
        <v>8</v>
      </c>
      <c r="F30" s="313" t="n">
        <v>8</v>
      </c>
      <c r="G30" s="313" t="n">
        <v>6</v>
      </c>
      <c r="H30" s="313" t="n">
        <v>6</v>
      </c>
      <c r="I30" s="313" t="n">
        <v>8</v>
      </c>
      <c r="J30" s="313" t="s">
        <v>101</v>
      </c>
      <c r="K30" s="313" t="n">
        <v>10</v>
      </c>
      <c r="L30" s="313" t="s">
        <v>101</v>
      </c>
    </row>
    <row r="31" customFormat="false" ht="15" hidden="false" customHeight="false" outlineLevel="0" collapsed="false">
      <c r="A31" s="313" t="n">
        <v>3</v>
      </c>
      <c r="B31" s="314" t="s">
        <v>122</v>
      </c>
      <c r="C31" s="313" t="n">
        <v>37</v>
      </c>
      <c r="D31" s="313" t="n">
        <v>14</v>
      </c>
      <c r="E31" s="313" t="n">
        <v>5</v>
      </c>
      <c r="F31" s="313" t="n">
        <v>5</v>
      </c>
      <c r="G31" s="313" t="n">
        <v>9</v>
      </c>
      <c r="H31" s="313" t="n">
        <v>9</v>
      </c>
      <c r="I31" s="313" t="n">
        <v>5</v>
      </c>
      <c r="J31" s="313" t="s">
        <v>101</v>
      </c>
      <c r="K31" s="313" t="n">
        <v>9</v>
      </c>
      <c r="L31" s="313" t="s">
        <v>101</v>
      </c>
    </row>
    <row r="32" customFormat="false" ht="18.75" hidden="false" customHeight="true" outlineLevel="0" collapsed="false">
      <c r="A32" s="313" t="n">
        <v>4</v>
      </c>
      <c r="B32" s="314" t="s">
        <v>123</v>
      </c>
      <c r="C32" s="313" t="n">
        <v>10</v>
      </c>
      <c r="D32" s="313" t="n">
        <v>2</v>
      </c>
      <c r="E32" s="313" t="s">
        <v>101</v>
      </c>
      <c r="F32" s="313" t="s">
        <v>101</v>
      </c>
      <c r="G32" s="313" t="n">
        <v>2</v>
      </c>
      <c r="H32" s="313" t="n">
        <v>2</v>
      </c>
      <c r="I32" s="313" t="s">
        <v>101</v>
      </c>
      <c r="J32" s="313" t="s">
        <v>101</v>
      </c>
      <c r="K32" s="313" t="n">
        <v>2</v>
      </c>
      <c r="L32" s="313" t="s">
        <v>101</v>
      </c>
    </row>
    <row r="33" customFormat="false" ht="18.75" hidden="false" customHeight="true" outlineLevel="0" collapsed="false">
      <c r="A33" s="313" t="n">
        <v>5</v>
      </c>
      <c r="B33" s="314" t="s">
        <v>124</v>
      </c>
      <c r="C33" s="313" t="n">
        <v>29</v>
      </c>
      <c r="D33" s="313" t="n">
        <v>17</v>
      </c>
      <c r="E33" s="313" t="n">
        <v>11</v>
      </c>
      <c r="F33" s="313" t="n">
        <v>11</v>
      </c>
      <c r="G33" s="313" t="n">
        <v>6</v>
      </c>
      <c r="H33" s="313" t="n">
        <v>6</v>
      </c>
      <c r="I33" s="313" t="n">
        <v>16</v>
      </c>
      <c r="J33" s="313" t="n">
        <v>1</v>
      </c>
      <c r="K33" s="313" t="n">
        <v>11</v>
      </c>
      <c r="L33" s="313" t="n">
        <v>1</v>
      </c>
    </row>
    <row r="34" customFormat="false" ht="19.5" hidden="false" customHeight="true" outlineLevel="0" collapsed="false">
      <c r="A34" s="313" t="n">
        <v>6</v>
      </c>
      <c r="B34" s="314" t="s">
        <v>125</v>
      </c>
      <c r="C34" s="313" t="n">
        <v>23</v>
      </c>
      <c r="D34" s="313" t="n">
        <v>27</v>
      </c>
      <c r="E34" s="313" t="n">
        <v>26</v>
      </c>
      <c r="F34" s="313" t="n">
        <v>26</v>
      </c>
      <c r="G34" s="313" t="n">
        <v>1</v>
      </c>
      <c r="H34" s="313" t="n">
        <v>1</v>
      </c>
      <c r="I34" s="313" t="n">
        <v>53</v>
      </c>
      <c r="J34" s="313" t="n">
        <v>9</v>
      </c>
      <c r="K34" s="313" t="s">
        <v>101</v>
      </c>
      <c r="L34" s="313" t="s">
        <v>126</v>
      </c>
    </row>
    <row r="35" customFormat="false" ht="17.25" hidden="false" customHeight="true" outlineLevel="0" collapsed="false">
      <c r="A35" s="313" t="n">
        <v>7</v>
      </c>
      <c r="B35" s="314" t="s">
        <v>127</v>
      </c>
      <c r="C35" s="313" t="n">
        <v>26</v>
      </c>
      <c r="D35" s="313" t="n">
        <v>8</v>
      </c>
      <c r="E35" s="313" t="n">
        <v>1</v>
      </c>
      <c r="F35" s="313" t="n">
        <v>1</v>
      </c>
      <c r="G35" s="313" t="n">
        <v>7</v>
      </c>
      <c r="H35" s="313" t="n">
        <v>7</v>
      </c>
      <c r="I35" s="313" t="n">
        <v>1</v>
      </c>
      <c r="J35" s="313" t="n">
        <v>1</v>
      </c>
      <c r="K35" s="313" t="n">
        <v>9</v>
      </c>
      <c r="L35" s="313" t="s">
        <v>101</v>
      </c>
    </row>
    <row r="36" customFormat="false" ht="24" hidden="false" customHeight="false" outlineLevel="0" collapsed="false">
      <c r="A36" s="313" t="n">
        <v>8</v>
      </c>
      <c r="B36" s="314" t="s">
        <v>128</v>
      </c>
      <c r="C36" s="313" t="n">
        <v>232</v>
      </c>
      <c r="D36" s="313" t="n">
        <v>170</v>
      </c>
      <c r="E36" s="313" t="n">
        <v>68</v>
      </c>
      <c r="F36" s="313" t="n">
        <v>3</v>
      </c>
      <c r="G36" s="313" t="n">
        <v>102</v>
      </c>
      <c r="H36" s="313" t="n">
        <v>102</v>
      </c>
      <c r="I36" s="313" t="n">
        <v>3</v>
      </c>
      <c r="J36" s="313" t="n">
        <v>2</v>
      </c>
      <c r="K36" s="313" t="n">
        <v>100</v>
      </c>
      <c r="L36" s="313" t="s">
        <v>101</v>
      </c>
    </row>
    <row r="37" customFormat="false" ht="15.75" hidden="false" customHeight="false" outlineLevel="0" collapsed="false">
      <c r="A37" s="315" t="n">
        <v>9</v>
      </c>
      <c r="B37" s="316" t="s">
        <v>129</v>
      </c>
      <c r="C37" s="315" t="n">
        <v>8</v>
      </c>
      <c r="D37" s="315" t="n">
        <v>17</v>
      </c>
      <c r="E37" s="315" t="n">
        <v>11</v>
      </c>
      <c r="F37" s="315" t="n">
        <v>11</v>
      </c>
      <c r="G37" s="315" t="n">
        <v>6</v>
      </c>
      <c r="H37" s="315" t="n">
        <v>6</v>
      </c>
      <c r="I37" s="315" t="n">
        <v>15</v>
      </c>
      <c r="J37" s="315" t="n">
        <v>5</v>
      </c>
      <c r="K37" s="315" t="n">
        <v>10</v>
      </c>
      <c r="L37" s="315" t="s">
        <v>101</v>
      </c>
    </row>
    <row r="38" customFormat="false" ht="15.75" hidden="false" customHeight="true" outlineLevel="0" collapsed="false">
      <c r="A38" s="317" t="s">
        <v>111</v>
      </c>
      <c r="B38" s="317"/>
      <c r="C38" s="318" t="n">
        <f aca="false">SUM(C29:C37)</f>
        <v>413</v>
      </c>
      <c r="D38" s="318" t="n">
        <f aca="false">SUM(D29:D37)</f>
        <v>311</v>
      </c>
      <c r="E38" s="318" t="n">
        <f aca="false">SUM(E29:E37)</f>
        <v>154</v>
      </c>
      <c r="F38" s="318" t="n">
        <f aca="false">SUM(F29:F37)</f>
        <v>89</v>
      </c>
      <c r="G38" s="318" t="n">
        <f aca="false">SUM(G29:G37)</f>
        <v>157</v>
      </c>
      <c r="H38" s="318" t="n">
        <f aca="false">SUM(H29:H37)</f>
        <v>157</v>
      </c>
      <c r="I38" s="318" t="n">
        <f aca="false">SUM(I29:I37)</f>
        <v>131</v>
      </c>
      <c r="J38" s="318" t="n">
        <f aca="false">SUM(J29:J37)</f>
        <v>21</v>
      </c>
      <c r="K38" s="318" t="n">
        <f aca="false">SUM(K29:K37)</f>
        <v>184</v>
      </c>
      <c r="L38" s="319" t="n">
        <f aca="false">SUM(L29:L37)</f>
        <v>5</v>
      </c>
    </row>
    <row r="39" customFormat="false" ht="15" hidden="false" customHeight="true" outlineLevel="0" collapsed="false">
      <c r="A39" s="310" t="s">
        <v>130</v>
      </c>
      <c r="B39" s="310"/>
      <c r="C39" s="310"/>
      <c r="D39" s="310"/>
      <c r="E39" s="310"/>
      <c r="F39" s="310"/>
      <c r="G39" s="310"/>
      <c r="H39" s="310"/>
      <c r="I39" s="310"/>
      <c r="J39" s="310"/>
      <c r="K39" s="310"/>
      <c r="L39" s="310"/>
    </row>
    <row r="40" customFormat="false" ht="24.75" hidden="false" customHeight="true" outlineLevel="0" collapsed="false">
      <c r="A40" s="304" t="n">
        <v>12</v>
      </c>
      <c r="B40" s="305" t="s">
        <v>131</v>
      </c>
      <c r="C40" s="304" t="n">
        <v>115</v>
      </c>
      <c r="D40" s="304" t="n">
        <v>15</v>
      </c>
      <c r="E40" s="304" t="n">
        <v>5</v>
      </c>
      <c r="F40" s="304" t="n">
        <v>5</v>
      </c>
      <c r="G40" s="304" t="n">
        <v>10</v>
      </c>
      <c r="H40" s="304" t="n">
        <v>10</v>
      </c>
      <c r="I40" s="304" t="n">
        <v>5</v>
      </c>
      <c r="J40" s="304" t="s">
        <v>101</v>
      </c>
      <c r="K40" s="304" t="n">
        <v>12</v>
      </c>
      <c r="L40" s="304" t="n">
        <v>1</v>
      </c>
    </row>
    <row r="41" customFormat="false" ht="15.75" hidden="false" customHeight="true" outlineLevel="0" collapsed="false">
      <c r="A41" s="320" t="s">
        <v>132</v>
      </c>
      <c r="B41" s="320"/>
      <c r="C41" s="321" t="n">
        <f aca="false">SUM(C40,C38,C27,C22,C18)</f>
        <v>3820</v>
      </c>
      <c r="D41" s="321" t="n">
        <f aca="false">SUM(D40,D38,D27,D22,D18)</f>
        <v>1569</v>
      </c>
      <c r="E41" s="321" t="n">
        <f aca="false">SUM(E40,E38,E27,E22,E18)</f>
        <v>1039</v>
      </c>
      <c r="F41" s="321" t="n">
        <f aca="false">SUM(F40,F38,F27,F22,F18)</f>
        <v>967</v>
      </c>
      <c r="G41" s="321" t="n">
        <f aca="false">SUM(G40,G38,G27,G22,G18)</f>
        <v>535</v>
      </c>
      <c r="H41" s="321" t="n">
        <f aca="false">SUM(H40,H38,H27,H22,H18)</f>
        <v>535</v>
      </c>
      <c r="I41" s="321" t="n">
        <f aca="false">SUM(I40,I38,I27,I22,I18)</f>
        <v>1390</v>
      </c>
      <c r="J41" s="321" t="n">
        <f aca="false">SUM(J40,J38,J27,J22,J18)</f>
        <v>34</v>
      </c>
      <c r="K41" s="321" t="n">
        <f aca="false">SUM(K40,K38,K27,K22,K18)</f>
        <v>621</v>
      </c>
      <c r="L41" s="321" t="n">
        <f aca="false">SUM(L40,L38,L27,L22,L18)</f>
        <v>27</v>
      </c>
    </row>
  </sheetData>
  <mergeCells count="26">
    <mergeCell ref="A1:L1"/>
    <mergeCell ref="A2:A5"/>
    <mergeCell ref="B2:B5"/>
    <mergeCell ref="C2:C5"/>
    <mergeCell ref="D2:H2"/>
    <mergeCell ref="I2:L2"/>
    <mergeCell ref="D3:D5"/>
    <mergeCell ref="E3:H3"/>
    <mergeCell ref="I3:J3"/>
    <mergeCell ref="K3:L3"/>
    <mergeCell ref="E4:F4"/>
    <mergeCell ref="G4:H4"/>
    <mergeCell ref="I4:I5"/>
    <mergeCell ref="J4:J5"/>
    <mergeCell ref="K4:K5"/>
    <mergeCell ref="L4:L5"/>
    <mergeCell ref="A6:L6"/>
    <mergeCell ref="A18:B18"/>
    <mergeCell ref="A19:L19"/>
    <mergeCell ref="A22:B22"/>
    <mergeCell ref="A23:L23"/>
    <mergeCell ref="A27:B27"/>
    <mergeCell ref="A28:L28"/>
    <mergeCell ref="A38:B38"/>
    <mergeCell ref="A39:L39"/>
    <mergeCell ref="A41:B4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5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2" activeCellId="0" sqref="C12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2.14"/>
  </cols>
  <sheetData>
    <row r="1" customFormat="false" ht="16.5" hidden="false" customHeight="false" outlineLevel="0" collapsed="false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.75" hidden="false" customHeight="false" outlineLevel="0" collapsed="false">
      <c r="A2" s="137"/>
      <c r="B2" s="3" t="n">
        <f aca="false">SUM(B3)</f>
        <v>200</v>
      </c>
      <c r="C2" s="4" t="n">
        <f aca="false">SUM(B2,B3)</f>
        <v>400</v>
      </c>
      <c r="D2" s="4" t="n">
        <f aca="false">SUM(C2,C3)</f>
        <v>600</v>
      </c>
      <c r="E2" s="4" t="n">
        <f aca="false">SUM(D2,D3)</f>
        <v>800</v>
      </c>
      <c r="F2" s="4" t="n">
        <f aca="false">SUM(E2,E3)</f>
        <v>1000</v>
      </c>
      <c r="G2" s="4" t="n">
        <f aca="false">SUM(F2,F3)</f>
        <v>1200</v>
      </c>
      <c r="H2" s="4" t="n">
        <f aca="false">SUM(G2,G3)</f>
        <v>1400</v>
      </c>
      <c r="I2" s="4" t="n">
        <f aca="false">SUM(H2,H3)</f>
        <v>1600</v>
      </c>
      <c r="J2" s="4" t="n">
        <f aca="false">SUM(I2,I3)</f>
        <v>1800</v>
      </c>
      <c r="K2" s="5" t="n">
        <f aca="false">SUM(J2,J3)</f>
        <v>2000</v>
      </c>
      <c r="L2" s="6" t="n">
        <f aca="false">SUM(K2,K3)</f>
        <v>2200</v>
      </c>
      <c r="M2" s="7" t="n">
        <f aca="false">SUM(L2,L3)</f>
        <v>2400</v>
      </c>
      <c r="N2" s="7" t="n">
        <f aca="false">SUM(M2,M3)</f>
        <v>2600</v>
      </c>
      <c r="O2" s="7" t="n">
        <f aca="false">SUM(N2,N3)</f>
        <v>2800</v>
      </c>
      <c r="P2" s="7" t="n">
        <f aca="false">SUM(O2,O3)</f>
        <v>3000</v>
      </c>
      <c r="Q2" s="7" t="n">
        <f aca="false">SUM(P2,P3)</f>
        <v>3200</v>
      </c>
      <c r="R2" s="7" t="n">
        <f aca="false">SUM(Q2,Q3)</f>
        <v>3400</v>
      </c>
      <c r="S2" s="7" t="n">
        <f aca="false">SUM(R2,R3)</f>
        <v>3600</v>
      </c>
      <c r="T2" s="7" t="n">
        <f aca="false">SUM(S2,S3)</f>
        <v>3800</v>
      </c>
      <c r="U2" s="7" t="n">
        <f aca="false">SUM(T2,T3)</f>
        <v>4000</v>
      </c>
      <c r="V2" s="7" t="n">
        <f aca="false">SUM(U2,U3)</f>
        <v>4200</v>
      </c>
      <c r="W2" s="7" t="n">
        <f aca="false">SUM(V2,V3)</f>
        <v>4400</v>
      </c>
      <c r="X2" s="7" t="n">
        <f aca="false">SUM(W2,W3)</f>
        <v>4600</v>
      </c>
      <c r="Y2" s="7" t="n">
        <f aca="false">SUM(X2,X3)</f>
        <v>4800</v>
      </c>
      <c r="Z2" s="7" t="n">
        <f aca="false">SUM(Y2,Y3)</f>
        <v>5000</v>
      </c>
      <c r="AA2" s="7" t="n">
        <f aca="false">SUM(Z2,Z3)</f>
        <v>5200</v>
      </c>
      <c r="AB2" s="7" t="n">
        <f aca="false">SUM(AA2,AA3)</f>
        <v>5400</v>
      </c>
      <c r="AC2" s="7" t="n">
        <f aca="false">SUM(AB2,AB3)</f>
        <v>5600</v>
      </c>
      <c r="AD2" s="7" t="n">
        <f aca="false">SUM(AC2,AC3)</f>
        <v>5800</v>
      </c>
      <c r="AE2" s="7" t="n">
        <f aca="false">SUM(AD2,AD3)</f>
        <v>6000</v>
      </c>
      <c r="AF2" s="7" t="n">
        <f aca="false">SUM(AE2,AE3)</f>
        <v>6200</v>
      </c>
      <c r="AG2" s="7" t="n">
        <f aca="false">SUM(AF2,AF3)</f>
        <v>6400</v>
      </c>
      <c r="AH2" s="7" t="n">
        <f aca="false">SUM(AG2,AG3)</f>
        <v>6600</v>
      </c>
      <c r="AI2" s="7" t="n">
        <f aca="false">SUM(AH2,AH3)</f>
        <v>6800</v>
      </c>
      <c r="AJ2" s="7" t="n">
        <f aca="false">SUM(AI2,AI3)</f>
        <v>7000</v>
      </c>
      <c r="AK2" s="7" t="n">
        <f aca="false">SUM(AJ2,AJ3)</f>
        <v>7200</v>
      </c>
      <c r="AL2" s="7" t="n">
        <f aca="false">SUM(AK2,AK3)</f>
        <v>7400</v>
      </c>
      <c r="AM2" s="7" t="n">
        <f aca="false">SUM(AL2,AL3)</f>
        <v>7600</v>
      </c>
      <c r="AN2" s="7" t="n">
        <f aca="false">SUM(AM2,AM3)</f>
        <v>7800</v>
      </c>
      <c r="AO2" s="7" t="n">
        <f aca="false">SUM(AN2,AN3)</f>
        <v>8000</v>
      </c>
      <c r="AP2" s="7" t="n">
        <f aca="false">SUM(AO2,AO3)</f>
        <v>8200</v>
      </c>
      <c r="AQ2" s="7" t="n">
        <f aca="false">SUM(AP2,AP3)</f>
        <v>8400</v>
      </c>
      <c r="AR2" s="7" t="n">
        <f aca="false">SUM(AQ2,AQ3)</f>
        <v>8600</v>
      </c>
      <c r="AS2" s="7" t="n">
        <f aca="false">SUM(AR2,AR3)</f>
        <v>8800</v>
      </c>
      <c r="AT2" s="7" t="n">
        <f aca="false">SUM(AS2,AS3)</f>
        <v>9000</v>
      </c>
      <c r="AU2" s="7" t="n">
        <f aca="false">SUM(AT2,AT3)</f>
        <v>9200</v>
      </c>
      <c r="AV2" s="7" t="n">
        <f aca="false">SUM(AU2,AU3)</f>
        <v>9400</v>
      </c>
      <c r="AW2" s="7" t="n">
        <f aca="false">SUM(AV2,AV3)</f>
        <v>9600</v>
      </c>
      <c r="AX2" s="7" t="n">
        <f aca="false">SUM(AW2,AW3)</f>
        <v>9800</v>
      </c>
      <c r="AY2" s="7" t="n">
        <f aca="false">SUM(AX2,AX3)</f>
        <v>10000</v>
      </c>
      <c r="AZ2" s="7" t="n">
        <f aca="false">SUM(AY2,AY3)</f>
        <v>10200</v>
      </c>
    </row>
    <row r="3" customFormat="false" ht="15.75" hidden="false" customHeight="false" outlineLevel="0" collapsed="false">
      <c r="A3" s="138" t="s">
        <v>28</v>
      </c>
      <c r="B3" s="9" t="n">
        <v>200</v>
      </c>
      <c r="C3" s="10" t="n">
        <v>200</v>
      </c>
      <c r="D3" s="10" t="n">
        <v>200</v>
      </c>
      <c r="E3" s="10" t="n">
        <v>200</v>
      </c>
      <c r="F3" s="10" t="n">
        <v>200</v>
      </c>
      <c r="G3" s="10" t="n">
        <v>200</v>
      </c>
      <c r="H3" s="10" t="n">
        <v>200</v>
      </c>
      <c r="I3" s="10" t="n">
        <v>200</v>
      </c>
      <c r="J3" s="10" t="n">
        <v>200</v>
      </c>
      <c r="K3" s="11" t="n">
        <v>200</v>
      </c>
      <c r="L3" s="12" t="n">
        <v>200</v>
      </c>
      <c r="M3" s="139" t="n">
        <v>200</v>
      </c>
      <c r="N3" s="139" t="n">
        <v>200</v>
      </c>
      <c r="O3" s="139" t="n">
        <v>200</v>
      </c>
      <c r="P3" s="139" t="n">
        <v>200</v>
      </c>
      <c r="Q3" s="139" t="n">
        <v>200</v>
      </c>
      <c r="R3" s="139" t="n">
        <v>200</v>
      </c>
      <c r="S3" s="139" t="n">
        <v>200</v>
      </c>
      <c r="T3" s="139" t="n">
        <v>200</v>
      </c>
      <c r="U3" s="139" t="n">
        <v>200</v>
      </c>
      <c r="V3" s="139" t="n">
        <v>200</v>
      </c>
      <c r="W3" s="139" t="n">
        <v>200</v>
      </c>
      <c r="X3" s="139" t="n">
        <v>200</v>
      </c>
      <c r="Y3" s="139" t="n">
        <v>200</v>
      </c>
      <c r="Z3" s="139" t="n">
        <v>200</v>
      </c>
      <c r="AA3" s="139" t="n">
        <v>200</v>
      </c>
      <c r="AB3" s="139" t="n">
        <v>200</v>
      </c>
      <c r="AC3" s="139" t="n">
        <v>200</v>
      </c>
      <c r="AD3" s="139" t="n">
        <v>200</v>
      </c>
      <c r="AE3" s="139" t="n">
        <v>200</v>
      </c>
      <c r="AF3" s="139" t="n">
        <v>200</v>
      </c>
      <c r="AG3" s="139" t="n">
        <v>200</v>
      </c>
      <c r="AH3" s="139" t="n">
        <v>200</v>
      </c>
      <c r="AI3" s="139" t="n">
        <v>200</v>
      </c>
      <c r="AJ3" s="139" t="n">
        <v>200</v>
      </c>
      <c r="AK3" s="139" t="n">
        <v>200</v>
      </c>
      <c r="AL3" s="139" t="n">
        <v>200</v>
      </c>
      <c r="AM3" s="139" t="n">
        <v>200</v>
      </c>
      <c r="AN3" s="139" t="n">
        <v>200</v>
      </c>
      <c r="AO3" s="139" t="n">
        <v>200</v>
      </c>
      <c r="AP3" s="139" t="n">
        <v>200</v>
      </c>
      <c r="AQ3" s="139" t="n">
        <v>200</v>
      </c>
      <c r="AR3" s="139" t="n">
        <v>200</v>
      </c>
      <c r="AS3" s="139" t="n">
        <v>200</v>
      </c>
      <c r="AT3" s="139" t="n">
        <v>200</v>
      </c>
      <c r="AU3" s="139" t="n">
        <v>200</v>
      </c>
      <c r="AV3" s="139" t="n">
        <v>200</v>
      </c>
      <c r="AW3" s="139" t="n">
        <v>200</v>
      </c>
      <c r="AX3" s="139" t="n">
        <v>200</v>
      </c>
      <c r="AY3" s="139" t="n">
        <v>200</v>
      </c>
      <c r="AZ3" s="139" t="n">
        <v>200</v>
      </c>
    </row>
    <row r="4" customFormat="false" ht="15.75" hidden="false" customHeight="false" outlineLevel="0" collapsed="false">
      <c r="A4" s="140" t="s">
        <v>2</v>
      </c>
      <c r="B4" s="141" t="n">
        <v>1</v>
      </c>
      <c r="C4" s="142" t="n">
        <v>2</v>
      </c>
      <c r="D4" s="142" t="n">
        <v>3</v>
      </c>
      <c r="E4" s="142" t="n">
        <v>4</v>
      </c>
      <c r="F4" s="142" t="n">
        <v>5</v>
      </c>
      <c r="G4" s="142" t="n">
        <v>6</v>
      </c>
      <c r="H4" s="142" t="n">
        <v>7</v>
      </c>
      <c r="I4" s="142" t="n">
        <v>8</v>
      </c>
      <c r="J4" s="142" t="n">
        <v>9</v>
      </c>
      <c r="K4" s="143" t="n">
        <v>10</v>
      </c>
      <c r="L4" s="144" t="n">
        <v>11</v>
      </c>
      <c r="M4" s="13" t="n">
        <v>12</v>
      </c>
      <c r="N4" s="13" t="n">
        <v>13</v>
      </c>
      <c r="O4" s="13" t="n">
        <v>14</v>
      </c>
      <c r="P4" s="13" t="n">
        <v>15</v>
      </c>
      <c r="Q4" s="13" t="n">
        <v>16</v>
      </c>
      <c r="R4" s="13" t="n">
        <v>17</v>
      </c>
      <c r="S4" s="13" t="n">
        <v>18</v>
      </c>
      <c r="T4" s="13" t="n">
        <v>19</v>
      </c>
      <c r="U4" s="13" t="n">
        <v>20</v>
      </c>
      <c r="V4" s="13" t="n">
        <v>21</v>
      </c>
      <c r="W4" s="13" t="n">
        <v>22</v>
      </c>
      <c r="X4" s="13" t="n">
        <v>23</v>
      </c>
      <c r="Y4" s="13" t="n">
        <v>24</v>
      </c>
      <c r="Z4" s="13" t="n">
        <v>25</v>
      </c>
      <c r="AA4" s="13" t="n">
        <v>26</v>
      </c>
      <c r="AB4" s="13" t="n">
        <v>27</v>
      </c>
      <c r="AC4" s="13" t="n">
        <v>28</v>
      </c>
      <c r="AD4" s="13" t="n">
        <v>29</v>
      </c>
      <c r="AE4" s="13" t="n">
        <v>30</v>
      </c>
      <c r="AF4" s="13" t="n">
        <v>31</v>
      </c>
      <c r="AG4" s="13" t="n">
        <v>32</v>
      </c>
      <c r="AH4" s="13" t="n">
        <v>33</v>
      </c>
      <c r="AI4" s="13" t="n">
        <v>34</v>
      </c>
      <c r="AJ4" s="13" t="n">
        <v>35</v>
      </c>
      <c r="AK4" s="13" t="n">
        <v>36</v>
      </c>
      <c r="AL4" s="13" t="n">
        <v>37</v>
      </c>
      <c r="AM4" s="13" t="n">
        <v>38</v>
      </c>
      <c r="AN4" s="13" t="n">
        <v>39</v>
      </c>
      <c r="AO4" s="13" t="n">
        <v>40</v>
      </c>
      <c r="AP4" s="13" t="n">
        <v>41</v>
      </c>
      <c r="AQ4" s="13" t="n">
        <v>42</v>
      </c>
      <c r="AR4" s="13" t="n">
        <v>43</v>
      </c>
      <c r="AS4" s="13" t="n">
        <v>44</v>
      </c>
      <c r="AT4" s="13" t="n">
        <v>45</v>
      </c>
      <c r="AU4" s="13" t="n">
        <v>46</v>
      </c>
      <c r="AV4" s="13" t="n">
        <v>47</v>
      </c>
      <c r="AW4" s="13" t="n">
        <v>48</v>
      </c>
      <c r="AX4" s="13" t="n">
        <v>49</v>
      </c>
      <c r="AY4" s="13" t="n">
        <v>50</v>
      </c>
      <c r="AZ4" s="145" t="n">
        <v>51</v>
      </c>
    </row>
    <row r="5" customFormat="false" ht="15.75" hidden="false" customHeight="false" outlineLevel="0" collapsed="false">
      <c r="A5" s="146" t="s">
        <v>3</v>
      </c>
      <c r="B5" s="29" t="n">
        <f aca="false">SUM(МОИ!B5,БП!B5,НЖМД!B5,ГА!B5,УВ!B5,ВМ!B5)</f>
        <v>1</v>
      </c>
      <c r="C5" s="30" t="n">
        <f aca="false">SUM(МОИ!C5,БП!C5,НЖМД!C5,ГА!C5,УВ!C5,ВМ!C5)</f>
        <v>2</v>
      </c>
      <c r="D5" s="30" t="n">
        <f aca="false">SUM(МОИ!D5,БП!D5,НЖМД!D5,ГА!D5,УВ!D5,ВМ!D5)</f>
        <v>0</v>
      </c>
      <c r="E5" s="30" t="n">
        <f aca="false">SUM(МОИ!E5,БП!E5,НЖМД!E5,ГА!E5,УВ!E5,ВМ!E5)</f>
        <v>1</v>
      </c>
      <c r="F5" s="30" t="n">
        <f aca="false">SUM(МОИ!F5,БП!F5,НЖМД!F5,ГА!F5,УВ!F5,ВМ!F5)</f>
        <v>0</v>
      </c>
      <c r="G5" s="30" t="n">
        <f aca="false">SUM(МОИ!G5,БП!G5,НЖМД!G5,ГА!G5,УВ!G5,ВМ!G5)</f>
        <v>2</v>
      </c>
      <c r="H5" s="30" t="n">
        <f aca="false">SUM(МОИ!H5,БП!H5,НЖМД!H5,ГА!H5,УВ!H5,ВМ!H5)</f>
        <v>2</v>
      </c>
      <c r="I5" s="30" t="n">
        <f aca="false">SUM(МОИ!I5,БП!I5,НЖМД!I5,ГА!I5,УВ!I5,ВМ!I5)</f>
        <v>1</v>
      </c>
      <c r="J5" s="30" t="n">
        <f aca="false">SUM(МОИ!J5,БП!J5,НЖМД!J5,ГА!J5,УВ!J5,ВМ!J5)</f>
        <v>2</v>
      </c>
      <c r="K5" s="147" t="n">
        <f aca="false">SUM(МОИ!K5,БП!K5,НЖМД!K5,ГА!K5,УВ!K5,ВМ!K5)</f>
        <v>1</v>
      </c>
      <c r="L5" s="33" t="n">
        <f aca="false">SUM(МОИ!L5,БП!L5,НЖМД!L5,ГА!L5,УВ!L5,ВМ!L5)</f>
        <v>0</v>
      </c>
      <c r="M5" s="34" t="n">
        <f aca="false">SUM(МОИ!M5,БП!M5,НЖМД!M5,ГА!M5,УВ!M5,ВМ!M5)</f>
        <v>2</v>
      </c>
      <c r="N5" s="34" t="n">
        <f aca="false">SUM(МОИ!N5,БП!N5,НЖМД!N5,ГА!N5,УВ!N5,ВМ!N5)</f>
        <v>0</v>
      </c>
      <c r="O5" s="34" t="n">
        <f aca="false">SUM(МОИ!O5,БП!O5,НЖМД!O5,ГА!O5,УВ!O5,ВМ!O5)</f>
        <v>0</v>
      </c>
      <c r="P5" s="34" t="n">
        <f aca="false">SUM(МОИ!P5,БП!P5,НЖМД!P5,ГА!P5,УВ!P5,ВМ!P5)</f>
        <v>1</v>
      </c>
      <c r="Q5" s="34" t="n">
        <f aca="false">SUM(МОИ!Q5,БП!Q5,НЖМД!Q5,ГА!Q5,УВ!Q5,ВМ!Q5)</f>
        <v>3</v>
      </c>
      <c r="R5" s="34" t="n">
        <f aca="false">SUM(МОИ!R5,БП!R5,НЖМД!R5,ГА!R5,УВ!R5,ВМ!R5)</f>
        <v>0</v>
      </c>
      <c r="S5" s="34" t="n">
        <f aca="false">SUM(МОИ!S5,БП!S5,НЖМД!S5,ГА!S5,УВ!S5,ВМ!S5)</f>
        <v>2</v>
      </c>
      <c r="T5" s="34" t="n">
        <f aca="false">SUM(МОИ!T5,БП!T5,НЖМД!T5,ГА!T5,УВ!T5,ВМ!T5)</f>
        <v>0</v>
      </c>
      <c r="U5" s="34" t="n">
        <f aca="false">SUM(МОИ!U5,БП!U5,НЖМД!U5,ГА!U5,УВ!U5,ВМ!U5)</f>
        <v>2</v>
      </c>
      <c r="V5" s="34" t="n">
        <f aca="false">SUM(МОИ!V5,БП!V5,НЖМД!V5,ГА!V5,УВ!V5,ВМ!V5)</f>
        <v>1</v>
      </c>
      <c r="W5" s="34" t="n">
        <f aca="false">SUM(МОИ!W5,БП!W5,НЖМД!W5,ГА!W5,УВ!W5,ВМ!W5)</f>
        <v>0</v>
      </c>
      <c r="X5" s="34" t="n">
        <f aca="false">SUM(МОИ!X5,БП!X5,НЖМД!X5,ГА!X5,УВ!X5,ВМ!X5)</f>
        <v>1</v>
      </c>
      <c r="Y5" s="34" t="n">
        <f aca="false">SUM(МОИ!Y5,БП!Y5,НЖМД!Y5,ГА!Y5,УВ!Y5,ВМ!Y5)</f>
        <v>0</v>
      </c>
      <c r="Z5" s="34" t="n">
        <f aca="false">SUM(МОИ!Z5,БП!Z5,НЖМД!Z5,ГА!Z5,УВ!Z5,ВМ!Z5)</f>
        <v>1</v>
      </c>
      <c r="AA5" s="34" t="n">
        <f aca="false">SUM(МОИ!AA5,БП!AA5,НЖМД!AA5,ГА!AA5,УВ!AA5,ВМ!AA5)</f>
        <v>0</v>
      </c>
      <c r="AB5" s="34" t="n">
        <f aca="false">SUM(МОИ!AB5,БП!AB5,НЖМД!AB5,ГА!AB5,УВ!AB5,ВМ!AB5)</f>
        <v>0</v>
      </c>
      <c r="AC5" s="34" t="n">
        <f aca="false">SUM(МОИ!AC5,БП!AC5,НЖМД!AC5,ГА!AC5,УВ!AC5,ВМ!AC5)</f>
        <v>1</v>
      </c>
      <c r="AD5" s="34" t="n">
        <f aca="false">SUM(МОИ!AD5,БП!AD5,НЖМД!AD5,ГА!AD5,УВ!AD5,ВМ!AD5)</f>
        <v>2</v>
      </c>
      <c r="AE5" s="34" t="n">
        <f aca="false">SUM(МОИ!AE5,БП!AE5,НЖМД!AE5,ГА!AE5,УВ!AE5,ВМ!AE5)</f>
        <v>0</v>
      </c>
      <c r="AF5" s="34" t="n">
        <f aca="false">SUM(МОИ!AF5,БП!AF5,НЖМД!AF5,ГА!AF5,УВ!AF5,ВМ!AF5)</f>
        <v>0</v>
      </c>
      <c r="AG5" s="34" t="n">
        <f aca="false">SUM(МОИ!AG5,БП!AG5,НЖМД!AG5,ГА!AG5,УВ!AG5,ВМ!AG5)</f>
        <v>1</v>
      </c>
      <c r="AH5" s="34" t="n">
        <f aca="false">SUM(МОИ!AH5,БП!AH5,НЖМД!AH5,ГА!AH5,УВ!AH5,ВМ!AH5)</f>
        <v>0</v>
      </c>
      <c r="AI5" s="34" t="n">
        <f aca="false">SUM(МОИ!AI5,БП!AI5,НЖМД!AI5,ГА!AI5,УВ!AI5,ВМ!AI5)</f>
        <v>0</v>
      </c>
      <c r="AJ5" s="34" t="n">
        <f aca="false">SUM(МОИ!AJ5,БП!AJ5,НЖМД!AJ5,ГА!AJ5,УВ!AJ5,ВМ!AJ5)</f>
        <v>0</v>
      </c>
      <c r="AK5" s="34" t="n">
        <f aca="false">SUM(МОИ!AK5,БП!AK5,НЖМД!AK5,ГА!AK5,УВ!AK5,ВМ!AK5)</f>
        <v>2</v>
      </c>
      <c r="AL5" s="34" t="n">
        <f aca="false">SUM(МОИ!AL5,БП!AL5,НЖМД!AL5,ГА!AL5,УВ!AL5,ВМ!AL5)</f>
        <v>2</v>
      </c>
      <c r="AM5" s="34" t="n">
        <f aca="false">SUM(МОИ!AM5,БП!AM5,НЖМД!AM5,ГА!AM5,УВ!AM5,ВМ!AM5)</f>
        <v>0</v>
      </c>
      <c r="AN5" s="34" t="n">
        <f aca="false">SUM(МОИ!AN5,БП!AN5,НЖМД!AN5,ГА!AN5,УВ!AN5,ВМ!AN5)</f>
        <v>0</v>
      </c>
      <c r="AO5" s="34" t="n">
        <f aca="false">SUM(МОИ!AO5,БП!AO5,НЖМД!AO5,ГА!AO5,УВ!AO5,ВМ!AO5)</f>
        <v>0</v>
      </c>
      <c r="AP5" s="34" t="n">
        <f aca="false">SUM(МОИ!AP5,БП!AP5,НЖМД!AP5,ГА!AP5,УВ!AP5,ВМ!AP5)</f>
        <v>0</v>
      </c>
      <c r="AQ5" s="34" t="n">
        <f aca="false">SUM(МОИ!AQ5,БП!AQ5,НЖМД!AQ5,ГА!AQ5,УВ!AQ5,ВМ!AQ5)</f>
        <v>0</v>
      </c>
      <c r="AR5" s="34" t="n">
        <f aca="false">SUM(МОИ!AR5,БП!AR5,НЖМД!AR5,ГА!AR5,УВ!AR5,ВМ!AR5)</f>
        <v>2</v>
      </c>
      <c r="AS5" s="34" t="n">
        <f aca="false">SUM(МОИ!AS5,БП!AS5,НЖМД!AS5,ГА!AS5,УВ!AS5,ВМ!AS5)</f>
        <v>3</v>
      </c>
      <c r="AT5" s="34" t="n">
        <f aca="false">SUM(МОИ!AT5,БП!AT5,НЖМД!AT5,ГА!AT5,УВ!AT5,ВМ!AT5)</f>
        <v>2</v>
      </c>
      <c r="AU5" s="34" t="n">
        <f aca="false">SUM(МОИ!AU5,БП!AU5,НЖМД!AU5,ГА!AU5,УВ!AU5,ВМ!AU5)</f>
        <v>0</v>
      </c>
      <c r="AV5" s="34" t="n">
        <f aca="false">SUM(МОИ!AV5,БП!AV5,НЖМД!AV5,ГА!AV5,УВ!AV5,ВМ!AV5)</f>
        <v>1</v>
      </c>
      <c r="AW5" s="34" t="n">
        <f aca="false">SUM(МОИ!AW5,БП!AW5,НЖМД!AW5,ГА!AW5,УВ!AW5,ВМ!AW5)</f>
        <v>0</v>
      </c>
      <c r="AX5" s="34" t="n">
        <f aca="false">SUM(МОИ!AX5,БП!AX5,НЖМД!AX5,ГА!AX5,УВ!AX5,ВМ!AX5)</f>
        <v>0</v>
      </c>
      <c r="AY5" s="34" t="n">
        <f aca="false">SUM(МОИ!AY5,БП!AY5,НЖМД!AY5,ГА!AY5,УВ!AY5,ВМ!AY5)</f>
        <v>0</v>
      </c>
      <c r="AZ5" s="34" t="n">
        <f aca="false">SUM(МОИ!AZ5,БП!AZ5,НЖМД!AZ5,ГА!AZ5,УВ!AZ5,ВМ!AZ5)</f>
        <v>0</v>
      </c>
    </row>
    <row r="6" customFormat="false" ht="15.75" hidden="false" customHeight="false" outlineLevel="0" collapsed="false">
      <c r="A6" s="146" t="s">
        <v>4</v>
      </c>
      <c r="B6" s="29" t="n">
        <f aca="false">SUM(B5)</f>
        <v>1</v>
      </c>
      <c r="C6" s="31" t="n">
        <f aca="false">SUM(B6,C5)</f>
        <v>3</v>
      </c>
      <c r="D6" s="31" t="n">
        <f aca="false">SUM(C6,D5)</f>
        <v>3</v>
      </c>
      <c r="E6" s="31" t="n">
        <f aca="false">SUM(D6,E5)</f>
        <v>4</v>
      </c>
      <c r="F6" s="31" t="n">
        <f aca="false">SUM(E6,F5)</f>
        <v>4</v>
      </c>
      <c r="G6" s="31" t="n">
        <f aca="false">SUM(F6,G5)</f>
        <v>6</v>
      </c>
      <c r="H6" s="31" t="n">
        <f aca="false">SUM(G6,H5)</f>
        <v>8</v>
      </c>
      <c r="I6" s="31" t="n">
        <f aca="false">SUM(H6,I5)</f>
        <v>9</v>
      </c>
      <c r="J6" s="31" t="n">
        <f aca="false">SUM(I6,J5)</f>
        <v>11</v>
      </c>
      <c r="K6" s="32" t="n">
        <f aca="false">SUM(J6,K5)</f>
        <v>12</v>
      </c>
      <c r="L6" s="148" t="n">
        <f aca="false">SUM(K6,L5)</f>
        <v>12</v>
      </c>
      <c r="M6" s="149" t="n">
        <f aca="false">SUM(L6,M5)</f>
        <v>14</v>
      </c>
      <c r="N6" s="149" t="n">
        <f aca="false">SUM(M6,N5)</f>
        <v>14</v>
      </c>
      <c r="O6" s="149" t="n">
        <f aca="false">SUM(N6,O5)</f>
        <v>14</v>
      </c>
      <c r="P6" s="149" t="n">
        <f aca="false">SUM(O6,P5)</f>
        <v>15</v>
      </c>
      <c r="Q6" s="149" t="n">
        <f aca="false">SUM(P6,Q5)</f>
        <v>18</v>
      </c>
      <c r="R6" s="149" t="n">
        <f aca="false">SUM(Q6,R5)</f>
        <v>18</v>
      </c>
      <c r="S6" s="149" t="n">
        <f aca="false">SUM(R6,S5)</f>
        <v>20</v>
      </c>
      <c r="T6" s="149" t="n">
        <f aca="false">SUM(S6,T5)</f>
        <v>20</v>
      </c>
      <c r="U6" s="149" t="n">
        <f aca="false">SUM(T6,U5)</f>
        <v>22</v>
      </c>
      <c r="V6" s="149" t="n">
        <f aca="false">SUM(U6,V5)</f>
        <v>23</v>
      </c>
      <c r="W6" s="149" t="n">
        <f aca="false">SUM(V6,W5)</f>
        <v>23</v>
      </c>
      <c r="X6" s="149" t="n">
        <f aca="false">SUM(W6,X5)</f>
        <v>24</v>
      </c>
      <c r="Y6" s="149" t="n">
        <f aca="false">SUM(X6,Y5)</f>
        <v>24</v>
      </c>
      <c r="Z6" s="149" t="n">
        <f aca="false">SUM(Y6,Z5)</f>
        <v>25</v>
      </c>
      <c r="AA6" s="149" t="n">
        <f aca="false">SUM(Z6,AA5)</f>
        <v>25</v>
      </c>
      <c r="AB6" s="149" t="n">
        <f aca="false">SUM(AA6,AB5)</f>
        <v>25</v>
      </c>
      <c r="AC6" s="149" t="n">
        <f aca="false">SUM(AB6,AC5)</f>
        <v>26</v>
      </c>
      <c r="AD6" s="149" t="n">
        <f aca="false">SUM(AC6,AD5)</f>
        <v>28</v>
      </c>
      <c r="AE6" s="149" t="n">
        <f aca="false">SUM(AD6,AE5)</f>
        <v>28</v>
      </c>
      <c r="AF6" s="149" t="n">
        <f aca="false">SUM(AE6,AF5)</f>
        <v>28</v>
      </c>
      <c r="AG6" s="149" t="n">
        <f aca="false">SUM(AF6,AG5)</f>
        <v>29</v>
      </c>
      <c r="AH6" s="149" t="n">
        <f aca="false">SUM(AG6,AH5)</f>
        <v>29</v>
      </c>
      <c r="AI6" s="149" t="n">
        <f aca="false">SUM(AH6,AI5)</f>
        <v>29</v>
      </c>
      <c r="AJ6" s="149" t="n">
        <f aca="false">SUM(AI6,AJ5)</f>
        <v>29</v>
      </c>
      <c r="AK6" s="149" t="n">
        <f aca="false">SUM(AJ6,AK5)</f>
        <v>31</v>
      </c>
      <c r="AL6" s="149" t="n">
        <f aca="false">SUM(AK6,AL5)</f>
        <v>33</v>
      </c>
      <c r="AM6" s="149" t="n">
        <f aca="false">SUM(AL6,AM5)</f>
        <v>33</v>
      </c>
      <c r="AN6" s="149" t="n">
        <f aca="false">SUM(AM6,AN5)</f>
        <v>33</v>
      </c>
      <c r="AO6" s="149" t="n">
        <f aca="false">SUM(AN6,AO5)</f>
        <v>33</v>
      </c>
      <c r="AP6" s="149" t="n">
        <f aca="false">SUM(AO6,AP5)</f>
        <v>33</v>
      </c>
      <c r="AQ6" s="149" t="n">
        <f aca="false">SUM(AP6,AQ5)</f>
        <v>33</v>
      </c>
      <c r="AR6" s="149" t="n">
        <f aca="false">SUM(AQ6,AR5)</f>
        <v>35</v>
      </c>
      <c r="AS6" s="149" t="n">
        <f aca="false">SUM(AR6,AS5)</f>
        <v>38</v>
      </c>
      <c r="AT6" s="149" t="n">
        <f aca="false">SUM(AS6,AT5)</f>
        <v>40</v>
      </c>
      <c r="AU6" s="149" t="n">
        <f aca="false">SUM(AT6,AU5)</f>
        <v>40</v>
      </c>
      <c r="AV6" s="149" t="n">
        <f aca="false">SUM(AU6,AV5)</f>
        <v>41</v>
      </c>
      <c r="AW6" s="149" t="n">
        <f aca="false">SUM(AV6,AW5)</f>
        <v>41</v>
      </c>
      <c r="AX6" s="149" t="n">
        <f aca="false">SUM(AW6,AX5)</f>
        <v>41</v>
      </c>
      <c r="AY6" s="149" t="n">
        <f aca="false">SUM(AX6,AY5)</f>
        <v>41</v>
      </c>
      <c r="AZ6" s="149" t="n">
        <f aca="false">SUM(AY6,AZ5)</f>
        <v>41</v>
      </c>
    </row>
    <row r="7" customFormat="false" ht="18.75" hidden="false" customHeight="false" outlineLevel="0" collapsed="false">
      <c r="A7" s="35" t="s">
        <v>5</v>
      </c>
      <c r="B7" s="36" t="n">
        <v>7</v>
      </c>
      <c r="C7" s="38" t="n">
        <v>7</v>
      </c>
      <c r="D7" s="38" t="n">
        <v>7</v>
      </c>
      <c r="E7" s="38" t="n">
        <f aca="false">SUM(D7)</f>
        <v>7</v>
      </c>
      <c r="F7" s="38" t="n">
        <f aca="false">SUM(E7)</f>
        <v>7</v>
      </c>
      <c r="G7" s="38" t="n">
        <f aca="false">SUM(F7)</f>
        <v>7</v>
      </c>
      <c r="H7" s="38" t="n">
        <f aca="false">SUM(G7)</f>
        <v>7</v>
      </c>
      <c r="I7" s="38" t="n">
        <f aca="false">SUM(H7)</f>
        <v>7</v>
      </c>
      <c r="J7" s="38" t="n">
        <f aca="false">SUM(I7)</f>
        <v>7</v>
      </c>
      <c r="K7" s="39" t="n">
        <f aca="false">SUM(J7)</f>
        <v>7</v>
      </c>
      <c r="L7" s="33" t="n">
        <v>7</v>
      </c>
      <c r="M7" s="34" t="n">
        <v>7</v>
      </c>
      <c r="N7" s="34" t="n">
        <v>7</v>
      </c>
      <c r="O7" s="34" t="n">
        <f aca="false">SUM(N7)</f>
        <v>7</v>
      </c>
      <c r="P7" s="34" t="n">
        <f aca="false">SUM(O7)</f>
        <v>7</v>
      </c>
      <c r="Q7" s="34" t="n">
        <f aca="false">SUM(P7)</f>
        <v>7</v>
      </c>
      <c r="R7" s="34" t="n">
        <f aca="false">SUM(Q7)</f>
        <v>7</v>
      </c>
      <c r="S7" s="34" t="n">
        <f aca="false">SUM(R7)</f>
        <v>7</v>
      </c>
      <c r="T7" s="34" t="n">
        <f aca="false">SUM(S7)</f>
        <v>7</v>
      </c>
      <c r="U7" s="150" t="n">
        <f aca="false">SUM(T7)</f>
        <v>7</v>
      </c>
      <c r="V7" s="151" t="n">
        <v>7</v>
      </c>
      <c r="W7" s="34" t="n">
        <v>7</v>
      </c>
      <c r="X7" s="34" t="n">
        <v>7</v>
      </c>
      <c r="Y7" s="34" t="n">
        <f aca="false">SUM(X7)</f>
        <v>7</v>
      </c>
      <c r="Z7" s="34" t="n">
        <f aca="false">SUM(Y7)</f>
        <v>7</v>
      </c>
      <c r="AA7" s="34" t="n">
        <f aca="false">SUM(Z7)</f>
        <v>7</v>
      </c>
      <c r="AB7" s="34" t="n">
        <f aca="false">SUM(AA7)</f>
        <v>7</v>
      </c>
      <c r="AC7" s="34" t="n">
        <f aca="false">SUM(AB7)</f>
        <v>7</v>
      </c>
      <c r="AD7" s="34" t="n">
        <f aca="false">SUM(AC7)</f>
        <v>7</v>
      </c>
      <c r="AE7" s="150" t="n">
        <f aca="false">SUM(AD7)</f>
        <v>7</v>
      </c>
      <c r="AF7" s="151" t="n">
        <v>7</v>
      </c>
      <c r="AG7" s="34" t="n">
        <v>7</v>
      </c>
      <c r="AH7" s="34" t="n">
        <v>7</v>
      </c>
      <c r="AI7" s="34" t="n">
        <f aca="false">SUM(AH7)</f>
        <v>7</v>
      </c>
      <c r="AJ7" s="34" t="n">
        <f aca="false">SUM(AI7)</f>
        <v>7</v>
      </c>
      <c r="AK7" s="34" t="n">
        <f aca="false">SUM(AJ7)</f>
        <v>7</v>
      </c>
      <c r="AL7" s="34" t="n">
        <f aca="false">SUM(AK7)</f>
        <v>7</v>
      </c>
      <c r="AM7" s="34" t="n">
        <f aca="false">SUM(AL7)</f>
        <v>7</v>
      </c>
      <c r="AN7" s="34" t="n">
        <f aca="false">SUM(AM7)</f>
        <v>7</v>
      </c>
      <c r="AO7" s="150" t="n">
        <f aca="false">SUM(AN7)</f>
        <v>7</v>
      </c>
      <c r="AP7" s="151" t="n">
        <v>7</v>
      </c>
      <c r="AQ7" s="34" t="n">
        <v>7</v>
      </c>
      <c r="AR7" s="34" t="n">
        <v>7</v>
      </c>
      <c r="AS7" s="34" t="n">
        <f aca="false">SUM(AR7)</f>
        <v>7</v>
      </c>
      <c r="AT7" s="34" t="n">
        <f aca="false">SUM(AS7)</f>
        <v>7</v>
      </c>
      <c r="AU7" s="34" t="n">
        <f aca="false">SUM(AT7)</f>
        <v>7</v>
      </c>
      <c r="AV7" s="34" t="n">
        <f aca="false">SUM(AU7)</f>
        <v>7</v>
      </c>
      <c r="AW7" s="34" t="n">
        <f aca="false">SUM(AV7)</f>
        <v>7</v>
      </c>
      <c r="AX7" s="34" t="n">
        <f aca="false">SUM(AW7)</f>
        <v>7</v>
      </c>
      <c r="AY7" s="150" t="n">
        <f aca="false">SUM(AX7)</f>
        <v>7</v>
      </c>
      <c r="AZ7" s="93" t="n">
        <v>7</v>
      </c>
    </row>
    <row r="8" customFormat="false" ht="23.25" hidden="false" customHeight="false" outlineLevel="0" collapsed="false">
      <c r="A8" s="40" t="s">
        <v>6</v>
      </c>
      <c r="B8" s="41" t="n">
        <f aca="false">B5/B3</f>
        <v>0.005</v>
      </c>
      <c r="C8" s="42" t="n">
        <f aca="false">C5/C3</f>
        <v>0.01</v>
      </c>
      <c r="D8" s="42" t="n">
        <f aca="false">D5/D3</f>
        <v>0</v>
      </c>
      <c r="E8" s="42" t="n">
        <f aca="false">E5/E3</f>
        <v>0.005</v>
      </c>
      <c r="F8" s="42" t="n">
        <f aca="false">F5/F3</f>
        <v>0</v>
      </c>
      <c r="G8" s="42" t="n">
        <f aca="false">G5/G3</f>
        <v>0.01</v>
      </c>
      <c r="H8" s="42" t="n">
        <f aca="false">H5/H3</f>
        <v>0.01</v>
      </c>
      <c r="I8" s="42" t="n">
        <f aca="false">I5/I3</f>
        <v>0.005</v>
      </c>
      <c r="J8" s="42" t="n">
        <f aca="false">J5/J3</f>
        <v>0.01</v>
      </c>
      <c r="K8" s="43" t="n">
        <f aca="false">K5/K3</f>
        <v>0.005</v>
      </c>
      <c r="L8" s="152" t="n">
        <f aca="false">L5/L3</f>
        <v>0</v>
      </c>
      <c r="M8" s="152" t="n">
        <f aca="false">M5/M3</f>
        <v>0.01</v>
      </c>
      <c r="N8" s="152" t="n">
        <f aca="false">N5/N3</f>
        <v>0</v>
      </c>
      <c r="O8" s="152" t="n">
        <f aca="false">O5/O3</f>
        <v>0</v>
      </c>
      <c r="P8" s="152" t="n">
        <f aca="false">P5/P3</f>
        <v>0.005</v>
      </c>
      <c r="Q8" s="152" t="n">
        <f aca="false">Q5/Q3</f>
        <v>0.015</v>
      </c>
      <c r="R8" s="152" t="n">
        <f aca="false">R5/R3</f>
        <v>0</v>
      </c>
      <c r="S8" s="152" t="n">
        <f aca="false">S5/S3</f>
        <v>0.01</v>
      </c>
      <c r="T8" s="152" t="n">
        <f aca="false">T5/T3</f>
        <v>0</v>
      </c>
      <c r="U8" s="152" t="n">
        <f aca="false">U5/U3</f>
        <v>0.01</v>
      </c>
      <c r="V8" s="152" t="n">
        <f aca="false">V5/V3</f>
        <v>0.005</v>
      </c>
      <c r="W8" s="152" t="n">
        <f aca="false">W5/W3</f>
        <v>0</v>
      </c>
      <c r="X8" s="152" t="n">
        <f aca="false">X5/X3</f>
        <v>0.005</v>
      </c>
      <c r="Y8" s="152" t="n">
        <f aca="false">Y5/Y3</f>
        <v>0</v>
      </c>
      <c r="Z8" s="152" t="n">
        <f aca="false">Z5/Z3</f>
        <v>0.005</v>
      </c>
      <c r="AA8" s="152" t="n">
        <f aca="false">AA5/AA3</f>
        <v>0</v>
      </c>
      <c r="AB8" s="152" t="n">
        <f aca="false">AB5/AB3</f>
        <v>0</v>
      </c>
      <c r="AC8" s="152" t="n">
        <f aca="false">AC5/AC3</f>
        <v>0.005</v>
      </c>
      <c r="AD8" s="152" t="n">
        <f aca="false">AD5/AD3</f>
        <v>0.01</v>
      </c>
      <c r="AE8" s="152" t="n">
        <f aca="false">AE5/AE3</f>
        <v>0</v>
      </c>
      <c r="AF8" s="152" t="n">
        <f aca="false">AF5/AF3</f>
        <v>0</v>
      </c>
      <c r="AG8" s="152" t="n">
        <f aca="false">AG5/AG3</f>
        <v>0.005</v>
      </c>
      <c r="AH8" s="152" t="n">
        <f aca="false">AH5/AH3</f>
        <v>0</v>
      </c>
      <c r="AI8" s="152" t="n">
        <f aca="false">AI5/AI3</f>
        <v>0</v>
      </c>
      <c r="AJ8" s="152" t="n">
        <f aca="false">AJ5/AJ3</f>
        <v>0</v>
      </c>
      <c r="AK8" s="152" t="n">
        <f aca="false">AK5/AK3</f>
        <v>0.01</v>
      </c>
      <c r="AL8" s="152" t="n">
        <f aca="false">AL5/AL3</f>
        <v>0.01</v>
      </c>
      <c r="AM8" s="152" t="n">
        <f aca="false">AM5/AM3</f>
        <v>0</v>
      </c>
      <c r="AN8" s="152" t="n">
        <f aca="false">AN5/AN3</f>
        <v>0</v>
      </c>
      <c r="AO8" s="152" t="n">
        <f aca="false">AO5/AO3</f>
        <v>0</v>
      </c>
      <c r="AP8" s="152" t="n">
        <f aca="false">AP5/AP3</f>
        <v>0</v>
      </c>
      <c r="AQ8" s="152" t="n">
        <f aca="false">AQ5/AQ3</f>
        <v>0</v>
      </c>
      <c r="AR8" s="152" t="n">
        <f aca="false">AR5/AR3</f>
        <v>0.01</v>
      </c>
      <c r="AS8" s="152" t="n">
        <f aca="false">AS5/AS3</f>
        <v>0.015</v>
      </c>
      <c r="AT8" s="152" t="n">
        <f aca="false">AT5/AT3</f>
        <v>0.01</v>
      </c>
      <c r="AU8" s="152" t="n">
        <f aca="false">AU5/AU3</f>
        <v>0</v>
      </c>
      <c r="AV8" s="152" t="n">
        <f aca="false">AV5/AV3</f>
        <v>0.005</v>
      </c>
      <c r="AW8" s="152" t="n">
        <f aca="false">AW5/AW3</f>
        <v>0</v>
      </c>
      <c r="AX8" s="152" t="n">
        <f aca="false">AX5/AX3</f>
        <v>0</v>
      </c>
      <c r="AY8" s="152" t="n">
        <f aca="false">AY5/AY3</f>
        <v>0</v>
      </c>
      <c r="AZ8" s="152" t="n">
        <f aca="false">AZ5/AZ3</f>
        <v>0</v>
      </c>
    </row>
    <row r="9" customFormat="false" ht="26.25" hidden="false" customHeight="false" outlineLevel="0" collapsed="false">
      <c r="A9" s="153" t="s">
        <v>29</v>
      </c>
      <c r="B9" s="49" t="n">
        <v>3.77</v>
      </c>
      <c r="C9" s="50" t="n">
        <v>2.73</v>
      </c>
      <c r="D9" s="50" t="n">
        <v>3.77</v>
      </c>
      <c r="E9" s="50" t="n">
        <v>9.5</v>
      </c>
      <c r="F9" s="50" t="n">
        <v>2.3</v>
      </c>
      <c r="G9" s="50" t="n">
        <v>9.5</v>
      </c>
      <c r="H9" s="50" t="n">
        <v>2.3</v>
      </c>
      <c r="I9" s="50" t="n">
        <v>2.3</v>
      </c>
      <c r="J9" s="50" t="n">
        <v>9.5</v>
      </c>
      <c r="K9" s="51" t="n">
        <v>9.5</v>
      </c>
      <c r="L9" s="108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54"/>
    </row>
    <row r="10" customFormat="false" ht="26.25" hidden="false" customHeight="false" outlineLevel="0" collapsed="false">
      <c r="A10" s="153" t="s">
        <v>30</v>
      </c>
      <c r="B10" s="49" t="n">
        <v>0.38</v>
      </c>
      <c r="C10" s="50" t="n">
        <v>0.45</v>
      </c>
      <c r="D10" s="50" t="n">
        <v>0.38</v>
      </c>
      <c r="E10" s="50" t="n">
        <v>0.26</v>
      </c>
      <c r="F10" s="50" t="n">
        <v>2.3</v>
      </c>
      <c r="G10" s="50" t="n">
        <v>0.26</v>
      </c>
      <c r="H10" s="50" t="n">
        <v>2.3</v>
      </c>
      <c r="I10" s="50" t="n">
        <v>2.3</v>
      </c>
      <c r="J10" s="50" t="n">
        <v>0.26</v>
      </c>
      <c r="K10" s="51" t="n">
        <v>0.26</v>
      </c>
      <c r="L10" s="108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54"/>
    </row>
    <row r="11" customFormat="false" ht="21.75" hidden="false" customHeight="true" outlineLevel="0" collapsed="false">
      <c r="A11" s="57"/>
      <c r="B11" s="49" t="n">
        <f aca="false">(B6/B2)</f>
        <v>0.005</v>
      </c>
      <c r="C11" s="55" t="n">
        <f aca="false">(C6/C2)</f>
        <v>0.0075</v>
      </c>
      <c r="D11" s="55" t="n">
        <f aca="false">(D6/D2)</f>
        <v>0.005</v>
      </c>
      <c r="E11" s="55" t="n">
        <f aca="false">(E6/E2)</f>
        <v>0.005</v>
      </c>
      <c r="F11" s="55" t="n">
        <f aca="false">(F6/F2)</f>
        <v>0.004</v>
      </c>
      <c r="G11" s="55" t="n">
        <f aca="false">(G6/G2)</f>
        <v>0.005</v>
      </c>
      <c r="H11" s="55" t="n">
        <f aca="false">(H6/H2)</f>
        <v>0.00571428571428571</v>
      </c>
      <c r="I11" s="55" t="n">
        <f aca="false">(I6/I2)</f>
        <v>0.005625</v>
      </c>
      <c r="J11" s="55" t="n">
        <f aca="false">(J6/J2)</f>
        <v>0.00611111111111111</v>
      </c>
      <c r="K11" s="58" t="n">
        <f aca="false">(K6/K2)</f>
        <v>0.006</v>
      </c>
      <c r="L11" s="155" t="n">
        <f aca="false">(L6/L2)</f>
        <v>0.00545454545454546</v>
      </c>
      <c r="M11" s="155" t="n">
        <f aca="false">(M6/M2)</f>
        <v>0.00583333333333333</v>
      </c>
      <c r="N11" s="155" t="n">
        <f aca="false">(N6/N2)</f>
        <v>0.00538461538461538</v>
      </c>
      <c r="O11" s="155" t="n">
        <f aca="false">(O6/O2)</f>
        <v>0.005</v>
      </c>
      <c r="P11" s="155" t="n">
        <f aca="false">(P6/P2)</f>
        <v>0.005</v>
      </c>
      <c r="Q11" s="155" t="n">
        <f aca="false">(Q6/Q2)</f>
        <v>0.005625</v>
      </c>
      <c r="R11" s="155" t="n">
        <f aca="false">(R6/R2)</f>
        <v>0.00529411764705882</v>
      </c>
      <c r="S11" s="155" t="n">
        <f aca="false">(S6/S2)</f>
        <v>0.00555555555555556</v>
      </c>
      <c r="T11" s="155" t="n">
        <f aca="false">(T6/T2)</f>
        <v>0.00526315789473684</v>
      </c>
      <c r="U11" s="155" t="n">
        <f aca="false">(U6/U2)</f>
        <v>0.0055</v>
      </c>
      <c r="V11" s="155" t="n">
        <f aca="false">(V6/V2)</f>
        <v>0.00547619047619048</v>
      </c>
      <c r="W11" s="155" t="n">
        <f aca="false">(W6/W2)</f>
        <v>0.00522727272727273</v>
      </c>
      <c r="X11" s="155" t="n">
        <f aca="false">(X6/X2)</f>
        <v>0.00521739130434783</v>
      </c>
      <c r="Y11" s="155" t="n">
        <f aca="false">(Y6/Y2)</f>
        <v>0.005</v>
      </c>
      <c r="Z11" s="155" t="n">
        <f aca="false">(Z6/Z2)</f>
        <v>0.005</v>
      </c>
      <c r="AA11" s="155" t="n">
        <f aca="false">(AA6/AA2)</f>
        <v>0.00480769230769231</v>
      </c>
      <c r="AB11" s="155" t="n">
        <f aca="false">(AB6/AB2)</f>
        <v>0.00462962962962963</v>
      </c>
      <c r="AC11" s="155" t="n">
        <f aca="false">(AC6/AC2)</f>
        <v>0.00464285714285714</v>
      </c>
      <c r="AD11" s="155" t="n">
        <f aca="false">(AD6/AD2)</f>
        <v>0.00482758620689655</v>
      </c>
      <c r="AE11" s="155" t="n">
        <f aca="false">(AE6/AE2)</f>
        <v>0.00466666666666667</v>
      </c>
      <c r="AF11" s="155" t="n">
        <f aca="false">(AF6/AF2)</f>
        <v>0.00451612903225807</v>
      </c>
      <c r="AG11" s="155" t="n">
        <f aca="false">(AG6/AG2)</f>
        <v>0.00453125</v>
      </c>
      <c r="AH11" s="155" t="n">
        <f aca="false">(AH6/AH2)</f>
        <v>0.00439393939393939</v>
      </c>
      <c r="AI11" s="155" t="n">
        <f aca="false">(AI6/AI2)</f>
        <v>0.00426470588235294</v>
      </c>
      <c r="AJ11" s="155" t="n">
        <f aca="false">(AJ6/AJ2)</f>
        <v>0.00414285714285714</v>
      </c>
      <c r="AK11" s="155" t="n">
        <f aca="false">(AK6/AK2)</f>
        <v>0.00430555555555556</v>
      </c>
      <c r="AL11" s="155" t="n">
        <f aca="false">(AL6/AL2)</f>
        <v>0.00445945945945946</v>
      </c>
      <c r="AM11" s="155" t="n">
        <f aca="false">(AM6/AM2)</f>
        <v>0.00434210526315789</v>
      </c>
      <c r="AN11" s="155" t="n">
        <f aca="false">(AN6/AN2)</f>
        <v>0.00423076923076923</v>
      </c>
      <c r="AO11" s="155" t="n">
        <f aca="false">(AO6/AO2)</f>
        <v>0.004125</v>
      </c>
      <c r="AP11" s="155" t="n">
        <f aca="false">(AP6/AP2)</f>
        <v>0.00402439024390244</v>
      </c>
      <c r="AQ11" s="155" t="n">
        <f aca="false">(AQ6/AQ2)</f>
        <v>0.00392857142857143</v>
      </c>
      <c r="AR11" s="155" t="n">
        <f aca="false">(AR6/AR2)</f>
        <v>0.00406976744186047</v>
      </c>
      <c r="AS11" s="155" t="n">
        <f aca="false">(AS6/AS2)</f>
        <v>0.00431818181818182</v>
      </c>
      <c r="AT11" s="155" t="n">
        <f aca="false">(AT6/AT2)</f>
        <v>0.00444444444444444</v>
      </c>
      <c r="AU11" s="155" t="n">
        <f aca="false">(AU6/AU2)</f>
        <v>0.00434782608695652</v>
      </c>
      <c r="AV11" s="155" t="n">
        <f aca="false">(AV6/AV2)</f>
        <v>0.00436170212765957</v>
      </c>
      <c r="AW11" s="155" t="n">
        <f aca="false">(AW6/AW2)</f>
        <v>0.00427083333333333</v>
      </c>
      <c r="AX11" s="155" t="n">
        <f aca="false">(AX6/AX2)</f>
        <v>0.00418367346938776</v>
      </c>
      <c r="AY11" s="155" t="n">
        <f aca="false">(AY6/AY2)</f>
        <v>0.0041</v>
      </c>
      <c r="AZ11" s="155" t="n">
        <f aca="false">(AZ6/AZ2)</f>
        <v>0.00401960784313726</v>
      </c>
    </row>
    <row r="12" customFormat="false" ht="23.25" hidden="false" customHeight="false" outlineLevel="0" collapsed="false">
      <c r="A12" s="60" t="s">
        <v>11</v>
      </c>
      <c r="B12" s="49" t="n">
        <f aca="false">(B11/B9)</f>
        <v>0.0013262599469496</v>
      </c>
      <c r="C12" s="50" t="n">
        <f aca="false">(C11/C9)</f>
        <v>0.00274725274725275</v>
      </c>
      <c r="D12" s="50" t="n">
        <f aca="false">(D11/D9)</f>
        <v>0.0013262599469496</v>
      </c>
      <c r="E12" s="50" t="n">
        <f aca="false">(E11/E9)</f>
        <v>0.000526315789473684</v>
      </c>
      <c r="F12" s="50" t="n">
        <f aca="false">(F11/F9)</f>
        <v>0.00173913043478261</v>
      </c>
      <c r="G12" s="50" t="n">
        <f aca="false">(G11/G9)</f>
        <v>0.000526315789473684</v>
      </c>
      <c r="H12" s="50" t="n">
        <f aca="false">(H11/H9)</f>
        <v>0.00248447204968944</v>
      </c>
      <c r="I12" s="50" t="n">
        <f aca="false">(I11/I9)</f>
        <v>0.00244565217391304</v>
      </c>
      <c r="J12" s="50" t="n">
        <f aca="false">(J11/J9)</f>
        <v>0.00064327485380117</v>
      </c>
      <c r="K12" s="51" t="n">
        <f aca="false">(K11/K9)</f>
        <v>0.000631578947368421</v>
      </c>
      <c r="L12" s="108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54"/>
    </row>
    <row r="13" customFormat="false" ht="26.25" hidden="false" customHeight="false" outlineLevel="0" collapsed="false">
      <c r="A13" s="60" t="s">
        <v>12</v>
      </c>
      <c r="B13" s="62" t="n">
        <f aca="false">(B12/B10)</f>
        <v>0.00349015775513053</v>
      </c>
      <c r="C13" s="64" t="n">
        <f aca="false">(C12/C10)</f>
        <v>0.0061050061050061</v>
      </c>
      <c r="D13" s="64" t="n">
        <f aca="false">(D12/D10)</f>
        <v>0.00349015775513053</v>
      </c>
      <c r="E13" s="64" t="n">
        <f aca="false">(E12/E10)</f>
        <v>0.00202429149797571</v>
      </c>
      <c r="F13" s="64" t="n">
        <f aca="false">(F12/F10)</f>
        <v>0.000756143667296786</v>
      </c>
      <c r="G13" s="64" t="n">
        <f aca="false">(G12/G10)</f>
        <v>0.00202429149797571</v>
      </c>
      <c r="H13" s="64" t="n">
        <f aca="false">(H12/H10)</f>
        <v>0.00108020523899541</v>
      </c>
      <c r="I13" s="64" t="n">
        <f aca="false">(I12/I10)</f>
        <v>0.00106332703213611</v>
      </c>
      <c r="J13" s="64" t="n">
        <f aca="false">(J12/J10)</f>
        <v>0.00247413405308142</v>
      </c>
      <c r="K13" s="65" t="n">
        <f aca="false">(K12/K10)</f>
        <v>0.00242914979757085</v>
      </c>
      <c r="L13" s="108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54"/>
    </row>
    <row r="14" customFormat="false" ht="19.5" hidden="false" customHeight="true" outlineLevel="0" collapsed="false">
      <c r="A14" s="60" t="s">
        <v>31</v>
      </c>
      <c r="B14" s="49" t="s">
        <v>32</v>
      </c>
      <c r="C14" s="50" t="s">
        <v>32</v>
      </c>
      <c r="D14" s="50" t="s">
        <v>32</v>
      </c>
      <c r="E14" s="50" t="s">
        <v>32</v>
      </c>
      <c r="F14" s="50" t="s">
        <v>32</v>
      </c>
      <c r="G14" s="50" t="s">
        <v>32</v>
      </c>
      <c r="H14" s="50" t="s">
        <v>32</v>
      </c>
      <c r="I14" s="50" t="s">
        <v>32</v>
      </c>
      <c r="J14" s="50" t="s">
        <v>32</v>
      </c>
      <c r="K14" s="51" t="s">
        <v>32</v>
      </c>
      <c r="L14" s="155" t="s">
        <v>32</v>
      </c>
      <c r="M14" s="102" t="s">
        <v>32</v>
      </c>
      <c r="N14" s="102" t="s">
        <v>32</v>
      </c>
      <c r="O14" s="102" t="s">
        <v>32</v>
      </c>
      <c r="P14" s="102" t="s">
        <v>32</v>
      </c>
      <c r="Q14" s="102" t="s">
        <v>32</v>
      </c>
      <c r="R14" s="102" t="s">
        <v>32</v>
      </c>
      <c r="S14" s="102" t="s">
        <v>32</v>
      </c>
      <c r="T14" s="102" t="s">
        <v>32</v>
      </c>
      <c r="U14" s="102" t="s">
        <v>32</v>
      </c>
      <c r="V14" s="102" t="s">
        <v>32</v>
      </c>
      <c r="W14" s="102" t="s">
        <v>32</v>
      </c>
      <c r="X14" s="102" t="s">
        <v>32</v>
      </c>
      <c r="Y14" s="102" t="s">
        <v>32</v>
      </c>
      <c r="Z14" s="102" t="s">
        <v>32</v>
      </c>
      <c r="AA14" s="102" t="s">
        <v>32</v>
      </c>
      <c r="AB14" s="102" t="s">
        <v>32</v>
      </c>
      <c r="AC14" s="102" t="s">
        <v>32</v>
      </c>
      <c r="AD14" s="102" t="s">
        <v>32</v>
      </c>
      <c r="AE14" s="102" t="s">
        <v>32</v>
      </c>
      <c r="AF14" s="102" t="s">
        <v>32</v>
      </c>
      <c r="AG14" s="102" t="s">
        <v>32</v>
      </c>
      <c r="AH14" s="102" t="s">
        <v>32</v>
      </c>
      <c r="AI14" s="102" t="s">
        <v>32</v>
      </c>
      <c r="AJ14" s="102" t="s">
        <v>32</v>
      </c>
      <c r="AK14" s="102" t="s">
        <v>32</v>
      </c>
      <c r="AL14" s="102" t="s">
        <v>32</v>
      </c>
      <c r="AM14" s="102" t="s">
        <v>32</v>
      </c>
      <c r="AN14" s="102" t="s">
        <v>32</v>
      </c>
      <c r="AO14" s="102" t="s">
        <v>32</v>
      </c>
      <c r="AP14" s="102" t="s">
        <v>32</v>
      </c>
      <c r="AQ14" s="102" t="s">
        <v>32</v>
      </c>
      <c r="AR14" s="102" t="s">
        <v>32</v>
      </c>
      <c r="AS14" s="102" t="s">
        <v>32</v>
      </c>
      <c r="AT14" s="102" t="s">
        <v>32</v>
      </c>
      <c r="AU14" s="102" t="s">
        <v>32</v>
      </c>
      <c r="AV14" s="102" t="s">
        <v>32</v>
      </c>
      <c r="AW14" s="102" t="s">
        <v>32</v>
      </c>
      <c r="AX14" s="102" t="s">
        <v>32</v>
      </c>
      <c r="AY14" s="102" t="s">
        <v>32</v>
      </c>
      <c r="AZ14" s="102" t="s">
        <v>32</v>
      </c>
    </row>
    <row r="15" customFormat="false" ht="19.5" hidden="false" customHeight="true" outlineLevel="0" collapsed="false">
      <c r="A15" s="54" t="s">
        <v>20</v>
      </c>
      <c r="B15" s="29" t="n">
        <f aca="false">B16/B7</f>
        <v>0.857142857142857</v>
      </c>
      <c r="C15" s="31" t="n">
        <f aca="false">C16/C7</f>
        <v>0.571428571428571</v>
      </c>
      <c r="D15" s="31" t="n">
        <f aca="false">D16/D7</f>
        <v>0.571428571428571</v>
      </c>
      <c r="E15" s="31" t="n">
        <f aca="false">E16/E7</f>
        <v>0.428571428571429</v>
      </c>
      <c r="F15" s="31" t="n">
        <f aca="false">F16/F7</f>
        <v>0.428571428571429</v>
      </c>
      <c r="G15" s="31" t="n">
        <f aca="false">G16/G7</f>
        <v>0.142857142857143</v>
      </c>
      <c r="H15" s="31" t="n">
        <f aca="false">H16/H7</f>
        <v>-0.142857142857143</v>
      </c>
      <c r="I15" s="31" t="n">
        <f aca="false">I16/I7</f>
        <v>-0.285714285714286</v>
      </c>
      <c r="J15" s="31" t="n">
        <f aca="false">J16/J7</f>
        <v>-0.571428571428571</v>
      </c>
      <c r="K15" s="32" t="n">
        <f aca="false">K16/K7</f>
        <v>-0.714285714285714</v>
      </c>
      <c r="L15" s="156" t="n">
        <f aca="false">L16/L7</f>
        <v>-0.714285714285714</v>
      </c>
      <c r="M15" s="157" t="n">
        <f aca="false">M16/M7</f>
        <v>-1</v>
      </c>
      <c r="N15" s="157" t="n">
        <f aca="false">N16/N7</f>
        <v>-1</v>
      </c>
      <c r="O15" s="157" t="n">
        <f aca="false">O16/O7</f>
        <v>-1</v>
      </c>
      <c r="P15" s="157" t="n">
        <f aca="false">P16/P7</f>
        <v>-1.14285714285714</v>
      </c>
      <c r="Q15" s="157" t="n">
        <f aca="false">Q16/Q7</f>
        <v>-1.57142857142857</v>
      </c>
      <c r="R15" s="157" t="n">
        <f aca="false">R16/R7</f>
        <v>-1.57142857142857</v>
      </c>
      <c r="S15" s="157" t="n">
        <f aca="false">S16/S7</f>
        <v>-1.85714285714286</v>
      </c>
      <c r="T15" s="157" t="n">
        <f aca="false">T16/T7</f>
        <v>-1.85714285714286</v>
      </c>
      <c r="U15" s="157" t="n">
        <f aca="false">U16/U7</f>
        <v>-2.14285714285714</v>
      </c>
      <c r="V15" s="157" t="n">
        <f aca="false">V16/V7</f>
        <v>-2.28571428571429</v>
      </c>
      <c r="W15" s="157" t="n">
        <f aca="false">W16/W7</f>
        <v>-2.28571428571429</v>
      </c>
      <c r="X15" s="157" t="n">
        <f aca="false">X16/X7</f>
        <v>-2.42857142857143</v>
      </c>
      <c r="Y15" s="157" t="n">
        <f aca="false">Y16/Y7</f>
        <v>-2.42857142857143</v>
      </c>
      <c r="Z15" s="157" t="n">
        <f aca="false">Z16/Z7</f>
        <v>-2.57142857142857</v>
      </c>
      <c r="AA15" s="157" t="n">
        <f aca="false">AA16/AA7</f>
        <v>-2.57142857142857</v>
      </c>
      <c r="AB15" s="157" t="n">
        <f aca="false">AB16/AB7</f>
        <v>-2.57142857142857</v>
      </c>
      <c r="AC15" s="157" t="n">
        <f aca="false">AC16/AC7</f>
        <v>-2.71428571428571</v>
      </c>
      <c r="AD15" s="157" t="n">
        <f aca="false">AD16/AD7</f>
        <v>-3</v>
      </c>
      <c r="AE15" s="157" t="n">
        <f aca="false">AE16/AE7</f>
        <v>-3</v>
      </c>
      <c r="AF15" s="157" t="n">
        <f aca="false">AF16/AF7</f>
        <v>-3</v>
      </c>
      <c r="AG15" s="157" t="n">
        <f aca="false">AG16/AG7</f>
        <v>-3.14285714285714</v>
      </c>
      <c r="AH15" s="157" t="n">
        <f aca="false">AH16/AH7</f>
        <v>-3.14285714285714</v>
      </c>
      <c r="AI15" s="157" t="n">
        <f aca="false">AI16/AI7</f>
        <v>-3.14285714285714</v>
      </c>
      <c r="AJ15" s="157" t="n">
        <f aca="false">AJ16/AJ7</f>
        <v>-3.14285714285714</v>
      </c>
      <c r="AK15" s="157" t="n">
        <f aca="false">AK16/AK7</f>
        <v>-3.42857142857143</v>
      </c>
      <c r="AL15" s="157" t="n">
        <f aca="false">AL16/AL7</f>
        <v>-3.71428571428571</v>
      </c>
      <c r="AM15" s="157" t="n">
        <f aca="false">AM16/AM7</f>
        <v>-3.71428571428571</v>
      </c>
      <c r="AN15" s="157" t="n">
        <f aca="false">AN16/AN7</f>
        <v>-3.71428571428571</v>
      </c>
      <c r="AO15" s="157" t="n">
        <f aca="false">AO16/AO7</f>
        <v>-3.71428571428571</v>
      </c>
      <c r="AP15" s="157" t="n">
        <f aca="false">AP16/AP7</f>
        <v>-3.71428571428571</v>
      </c>
      <c r="AQ15" s="157" t="n">
        <f aca="false">AQ16/AQ7</f>
        <v>-3.71428571428571</v>
      </c>
      <c r="AR15" s="157" t="n">
        <f aca="false">AR16/AR7</f>
        <v>-4</v>
      </c>
      <c r="AS15" s="157" t="n">
        <f aca="false">AS16/AS7</f>
        <v>-4.42857142857143</v>
      </c>
      <c r="AT15" s="157" t="n">
        <f aca="false">AT16/AT7</f>
        <v>-4.71428571428571</v>
      </c>
      <c r="AU15" s="157" t="n">
        <f aca="false">AU16/AU7</f>
        <v>-4.71428571428571</v>
      </c>
      <c r="AV15" s="157" t="n">
        <f aca="false">AV16/AV7</f>
        <v>-4.85714285714286</v>
      </c>
      <c r="AW15" s="157" t="n">
        <f aca="false">AW16/AW7</f>
        <v>-4.85714285714286</v>
      </c>
      <c r="AX15" s="157" t="n">
        <f aca="false">AX16/AX7</f>
        <v>-4.85714285714286</v>
      </c>
      <c r="AY15" s="157" t="n">
        <f aca="false">AY16/AY7</f>
        <v>-4.85714285714286</v>
      </c>
      <c r="AZ15" s="157" t="n">
        <f aca="false">AZ16/AZ7</f>
        <v>-4.85714285714286</v>
      </c>
    </row>
    <row r="16" customFormat="false" ht="20.25" hidden="false" customHeight="true" outlineLevel="0" collapsed="false">
      <c r="A16" s="47" t="s">
        <v>21</v>
      </c>
      <c r="B16" s="36" t="n">
        <f aca="false">B7-B6</f>
        <v>6</v>
      </c>
      <c r="C16" s="38" t="n">
        <f aca="false">C7-C6</f>
        <v>4</v>
      </c>
      <c r="D16" s="38" t="n">
        <f aca="false">D7-D6</f>
        <v>4</v>
      </c>
      <c r="E16" s="38" t="n">
        <f aca="false">E7-E6</f>
        <v>3</v>
      </c>
      <c r="F16" s="38" t="n">
        <f aca="false">F7-F6</f>
        <v>3</v>
      </c>
      <c r="G16" s="38" t="n">
        <f aca="false">G7-G6</f>
        <v>1</v>
      </c>
      <c r="H16" s="38" t="n">
        <f aca="false">H7-H6</f>
        <v>-1</v>
      </c>
      <c r="I16" s="38" t="n">
        <f aca="false">I7-I6</f>
        <v>-2</v>
      </c>
      <c r="J16" s="38" t="n">
        <f aca="false">J7-J6</f>
        <v>-4</v>
      </c>
      <c r="K16" s="39" t="n">
        <f aca="false">K7-K6</f>
        <v>-5</v>
      </c>
      <c r="L16" s="33" t="n">
        <f aca="false">L7-L6</f>
        <v>-5</v>
      </c>
      <c r="M16" s="34" t="n">
        <f aca="false">M7-M6</f>
        <v>-7</v>
      </c>
      <c r="N16" s="34" t="n">
        <f aca="false">N7-N6</f>
        <v>-7</v>
      </c>
      <c r="O16" s="34" t="n">
        <f aca="false">O7-O6</f>
        <v>-7</v>
      </c>
      <c r="P16" s="34" t="n">
        <f aca="false">P7-P6</f>
        <v>-8</v>
      </c>
      <c r="Q16" s="34" t="n">
        <f aca="false">Q7-Q6</f>
        <v>-11</v>
      </c>
      <c r="R16" s="34" t="n">
        <f aca="false">R7-R6</f>
        <v>-11</v>
      </c>
      <c r="S16" s="34" t="n">
        <f aca="false">S7-S6</f>
        <v>-13</v>
      </c>
      <c r="T16" s="34" t="n">
        <f aca="false">T7-T6</f>
        <v>-13</v>
      </c>
      <c r="U16" s="34" t="n">
        <f aca="false">U7-U6</f>
        <v>-15</v>
      </c>
      <c r="V16" s="34" t="n">
        <f aca="false">V7-V6</f>
        <v>-16</v>
      </c>
      <c r="W16" s="34" t="n">
        <f aca="false">W7-W6</f>
        <v>-16</v>
      </c>
      <c r="X16" s="34" t="n">
        <f aca="false">X7-X6</f>
        <v>-17</v>
      </c>
      <c r="Y16" s="34" t="n">
        <f aca="false">Y7-Y6</f>
        <v>-17</v>
      </c>
      <c r="Z16" s="34" t="n">
        <f aca="false">Z7-Z6</f>
        <v>-18</v>
      </c>
      <c r="AA16" s="34" t="n">
        <f aca="false">AA7-AA6</f>
        <v>-18</v>
      </c>
      <c r="AB16" s="34" t="n">
        <f aca="false">AB7-AB6</f>
        <v>-18</v>
      </c>
      <c r="AC16" s="34" t="n">
        <f aca="false">AC7-AC6</f>
        <v>-19</v>
      </c>
      <c r="AD16" s="34" t="n">
        <f aca="false">AD7-AD6</f>
        <v>-21</v>
      </c>
      <c r="AE16" s="34" t="n">
        <f aca="false">AE7-AE6</f>
        <v>-21</v>
      </c>
      <c r="AF16" s="34" t="n">
        <f aca="false">AF7-AF6</f>
        <v>-21</v>
      </c>
      <c r="AG16" s="34" t="n">
        <f aca="false">AG7-AG6</f>
        <v>-22</v>
      </c>
      <c r="AH16" s="34" t="n">
        <f aca="false">AH7-AH6</f>
        <v>-22</v>
      </c>
      <c r="AI16" s="34" t="n">
        <f aca="false">AI7-AI6</f>
        <v>-22</v>
      </c>
      <c r="AJ16" s="34" t="n">
        <f aca="false">AJ7-AJ6</f>
        <v>-22</v>
      </c>
      <c r="AK16" s="34" t="n">
        <f aca="false">AK7-AK6</f>
        <v>-24</v>
      </c>
      <c r="AL16" s="34" t="n">
        <f aca="false">AL7-AL6</f>
        <v>-26</v>
      </c>
      <c r="AM16" s="34" t="n">
        <f aca="false">AM7-AM6</f>
        <v>-26</v>
      </c>
      <c r="AN16" s="34" t="n">
        <f aca="false">AN7-AN6</f>
        <v>-26</v>
      </c>
      <c r="AO16" s="34" t="n">
        <f aca="false">AO7-AO6</f>
        <v>-26</v>
      </c>
      <c r="AP16" s="34" t="n">
        <f aca="false">AP7-AP6</f>
        <v>-26</v>
      </c>
      <c r="AQ16" s="34" t="n">
        <f aca="false">AQ7-AQ6</f>
        <v>-26</v>
      </c>
      <c r="AR16" s="34" t="n">
        <f aca="false">AR7-AR6</f>
        <v>-28</v>
      </c>
      <c r="AS16" s="34" t="n">
        <f aca="false">AS7-AS6</f>
        <v>-31</v>
      </c>
      <c r="AT16" s="34" t="n">
        <f aca="false">AT7-AT6</f>
        <v>-33</v>
      </c>
      <c r="AU16" s="34" t="n">
        <f aca="false">AU7-AU6</f>
        <v>-33</v>
      </c>
      <c r="AV16" s="34" t="n">
        <f aca="false">AV7-AV6</f>
        <v>-34</v>
      </c>
      <c r="AW16" s="34" t="n">
        <f aca="false">AW7-AW6</f>
        <v>-34</v>
      </c>
      <c r="AX16" s="34" t="n">
        <f aca="false">AX7-AX6</f>
        <v>-34</v>
      </c>
      <c r="AY16" s="34" t="n">
        <f aca="false">AY7-AY6</f>
        <v>-34</v>
      </c>
      <c r="AZ16" s="34" t="n">
        <f aca="false">AZ7-AZ6</f>
        <v>-34</v>
      </c>
    </row>
    <row r="17" customFormat="false" ht="20.25" hidden="false" customHeight="true" outlineLevel="0" collapsed="false">
      <c r="A17" s="158" t="s">
        <v>33</v>
      </c>
      <c r="B17" s="69" t="n">
        <f aca="false">(B16+B7)/2</f>
        <v>6.5</v>
      </c>
      <c r="C17" s="70" t="n">
        <f aca="false">(C16+C7)/2</f>
        <v>5.5</v>
      </c>
      <c r="D17" s="70" t="n">
        <f aca="false">(D16+D7)/2</f>
        <v>5.5</v>
      </c>
      <c r="E17" s="70" t="n">
        <f aca="false">(E16+E7)/2</f>
        <v>5</v>
      </c>
      <c r="F17" s="70" t="n">
        <f aca="false">(F16+F7)/2</f>
        <v>5</v>
      </c>
      <c r="G17" s="70" t="n">
        <f aca="false">(G16+G7)/2</f>
        <v>4</v>
      </c>
      <c r="H17" s="70" t="n">
        <f aca="false">(H16+H7)/2</f>
        <v>3</v>
      </c>
      <c r="I17" s="70" t="n">
        <f aca="false">(I16+I7)/2</f>
        <v>2.5</v>
      </c>
      <c r="J17" s="70" t="n">
        <f aca="false">(J16+J7)/2</f>
        <v>1.5</v>
      </c>
      <c r="K17" s="71" t="n">
        <f aca="false">(K16+K7)/2</f>
        <v>1</v>
      </c>
      <c r="L17" s="33" t="n">
        <f aca="false">(L16+L7)/2</f>
        <v>1</v>
      </c>
      <c r="M17" s="34" t="n">
        <f aca="false">(M16+M7)/2</f>
        <v>0</v>
      </c>
      <c r="N17" s="34" t="n">
        <f aca="false">(N16+N7)/2</f>
        <v>0</v>
      </c>
      <c r="O17" s="34" t="n">
        <f aca="false">(O16+O7)/2</f>
        <v>0</v>
      </c>
      <c r="P17" s="34" t="n">
        <f aca="false">(P16+P7)/2</f>
        <v>-0.5</v>
      </c>
      <c r="Q17" s="34" t="n">
        <f aca="false">(Q16+Q7)/2</f>
        <v>-2</v>
      </c>
      <c r="R17" s="34" t="n">
        <f aca="false">(R16+R7)/2</f>
        <v>-2</v>
      </c>
      <c r="S17" s="34" t="n">
        <f aca="false">(S16+S7)/2</f>
        <v>-3</v>
      </c>
      <c r="T17" s="34" t="n">
        <f aca="false">(T16+T7)/2</f>
        <v>-3</v>
      </c>
      <c r="U17" s="34" t="n">
        <f aca="false">(U16+U7)/2</f>
        <v>-4</v>
      </c>
      <c r="V17" s="34" t="n">
        <f aca="false">(V16+V7)/2</f>
        <v>-4.5</v>
      </c>
      <c r="W17" s="34" t="n">
        <f aca="false">(W16+W7)/2</f>
        <v>-4.5</v>
      </c>
      <c r="X17" s="34" t="n">
        <f aca="false">(X16+X7)/2</f>
        <v>-5</v>
      </c>
      <c r="Y17" s="34" t="n">
        <f aca="false">(Y16+Y7)/2</f>
        <v>-5</v>
      </c>
      <c r="Z17" s="34" t="n">
        <f aca="false">(Z16+Z7)/2</f>
        <v>-5.5</v>
      </c>
      <c r="AA17" s="34" t="n">
        <f aca="false">(AA16+AA7)/2</f>
        <v>-5.5</v>
      </c>
      <c r="AB17" s="34" t="n">
        <f aca="false">(AB16+AB7)/2</f>
        <v>-5.5</v>
      </c>
      <c r="AC17" s="34" t="n">
        <f aca="false">(AC16+AC7)/2</f>
        <v>-6</v>
      </c>
      <c r="AD17" s="34" t="n">
        <f aca="false">(AD16+AD7)/2</f>
        <v>-7</v>
      </c>
      <c r="AE17" s="34" t="n">
        <f aca="false">(AE16+AE7)/2</f>
        <v>-7</v>
      </c>
      <c r="AF17" s="34" t="n">
        <f aca="false">(AF16+AF7)/2</f>
        <v>-7</v>
      </c>
      <c r="AG17" s="34" t="n">
        <f aca="false">(AG16+AG7)/2</f>
        <v>-7.5</v>
      </c>
      <c r="AH17" s="34" t="n">
        <f aca="false">(AH16+AH7)/2</f>
        <v>-7.5</v>
      </c>
      <c r="AI17" s="34" t="n">
        <f aca="false">(AI16+AI7)/2</f>
        <v>-7.5</v>
      </c>
      <c r="AJ17" s="34" t="n">
        <f aca="false">(AJ16+AJ7)/2</f>
        <v>-7.5</v>
      </c>
      <c r="AK17" s="34" t="n">
        <f aca="false">(AK16+AK7)/2</f>
        <v>-8.5</v>
      </c>
      <c r="AL17" s="34" t="n">
        <f aca="false">(AL16+AL7)/2</f>
        <v>-9.5</v>
      </c>
      <c r="AM17" s="34" t="n">
        <f aca="false">(AM16+AM7)/2</f>
        <v>-9.5</v>
      </c>
      <c r="AN17" s="34" t="n">
        <f aca="false">(AN16+AN7)/2</f>
        <v>-9.5</v>
      </c>
      <c r="AO17" s="34" t="n">
        <f aca="false">(AO16+AO7)/2</f>
        <v>-9.5</v>
      </c>
      <c r="AP17" s="34" t="n">
        <f aca="false">(AP16+AP7)/2</f>
        <v>-9.5</v>
      </c>
      <c r="AQ17" s="34" t="n">
        <f aca="false">(AQ16+AQ7)/2</f>
        <v>-9.5</v>
      </c>
      <c r="AR17" s="34" t="n">
        <f aca="false">(AR16+AR7)/2</f>
        <v>-10.5</v>
      </c>
      <c r="AS17" s="34" t="n">
        <f aca="false">(AS16+AS7)/2</f>
        <v>-12</v>
      </c>
      <c r="AT17" s="34" t="n">
        <f aca="false">(AT16+AT7)/2</f>
        <v>-13</v>
      </c>
      <c r="AU17" s="34" t="n">
        <f aca="false">(AU16+AU7)/2</f>
        <v>-13</v>
      </c>
      <c r="AV17" s="34" t="n">
        <f aca="false">(AV16+AV7)/2</f>
        <v>-13.5</v>
      </c>
      <c r="AW17" s="34" t="n">
        <f aca="false">(AW16+AW7)/2</f>
        <v>-13.5</v>
      </c>
      <c r="AX17" s="34" t="n">
        <f aca="false">(AX16+AX7)/2</f>
        <v>-13.5</v>
      </c>
      <c r="AY17" s="34" t="n">
        <f aca="false">(AY16+AY7)/2</f>
        <v>-13.5</v>
      </c>
      <c r="AZ17" s="34" t="n">
        <f aca="false">(AZ16+AZ7)/2</f>
        <v>-13.5</v>
      </c>
    </row>
    <row r="54" customFormat="false" ht="15" hidden="false" customHeight="false" outlineLevel="0" collapsed="false">
      <c r="D54" s="72"/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Y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2.72"/>
  </cols>
  <sheetData>
    <row r="1" customFormat="false" ht="15.75" hidden="false" customHeight="false" outlineLevel="0" collapsed="false">
      <c r="A1" s="159" t="s">
        <v>34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customFormat="false" ht="15.75" hidden="false" customHeight="false" outlineLevel="0" collapsed="false">
      <c r="A2" s="137"/>
      <c r="B2" s="3" t="n">
        <f aca="false">SUM(B3)</f>
        <v>200</v>
      </c>
      <c r="C2" s="4" t="n">
        <f aca="false">SUM(B2,B3)</f>
        <v>400</v>
      </c>
      <c r="D2" s="4" t="n">
        <f aca="false">SUM(C2,C3)</f>
        <v>600</v>
      </c>
      <c r="E2" s="4" t="n">
        <f aca="false">SUM(D2,D3)</f>
        <v>800</v>
      </c>
      <c r="F2" s="4" t="n">
        <f aca="false">SUM(E2,E3)</f>
        <v>1000</v>
      </c>
      <c r="G2" s="4" t="n">
        <f aca="false">SUM(F2,F3)</f>
        <v>1200</v>
      </c>
      <c r="H2" s="4" t="n">
        <f aca="false">SUM(G2,G3)</f>
        <v>1400</v>
      </c>
      <c r="I2" s="4" t="n">
        <f aca="false">SUM(H2,H3)</f>
        <v>1600</v>
      </c>
      <c r="J2" s="4" t="n">
        <f aca="false">SUM(I2,I3)</f>
        <v>1800</v>
      </c>
      <c r="K2" s="5" t="n">
        <f aca="false">SUM(J2,J3)</f>
        <v>2000</v>
      </c>
      <c r="L2" s="6" t="n">
        <f aca="false">SUM(K2,K3)</f>
        <v>2200</v>
      </c>
      <c r="M2" s="7" t="n">
        <f aca="false">SUM(L2,L3)</f>
        <v>2400</v>
      </c>
      <c r="N2" s="7" t="n">
        <f aca="false">SUM(M2,M3)</f>
        <v>2600</v>
      </c>
      <c r="O2" s="7" t="n">
        <f aca="false">SUM(N2,N3)</f>
        <v>2800</v>
      </c>
      <c r="P2" s="7" t="n">
        <f aca="false">SUM(O2,O3)</f>
        <v>3000</v>
      </c>
      <c r="Q2" s="7" t="n">
        <f aca="false">SUM(P2,P3)</f>
        <v>3200</v>
      </c>
      <c r="R2" s="7" t="n">
        <f aca="false">SUM(Q2,Q3)</f>
        <v>3400</v>
      </c>
      <c r="S2" s="7" t="n">
        <f aca="false">SUM(R2,R3)</f>
        <v>3600</v>
      </c>
      <c r="T2" s="7" t="n">
        <f aca="false">SUM(S2,S3)</f>
        <v>3800</v>
      </c>
      <c r="U2" s="7" t="n">
        <f aca="false">SUM(T2,T3)</f>
        <v>4000</v>
      </c>
      <c r="V2" s="7" t="n">
        <f aca="false">SUM(U2,U3)</f>
        <v>4200</v>
      </c>
      <c r="W2" s="7" t="n">
        <f aca="false">SUM(V2,V3)</f>
        <v>4400</v>
      </c>
      <c r="X2" s="7" t="n">
        <f aca="false">SUM(W2,W3)</f>
        <v>4600</v>
      </c>
      <c r="Y2" s="7" t="n">
        <f aca="false">SUM(X2,X3)</f>
        <v>4800</v>
      </c>
      <c r="Z2" s="7" t="n">
        <f aca="false">SUM(Y2,Y3)</f>
        <v>5000</v>
      </c>
      <c r="AA2" s="7" t="n">
        <f aca="false">SUM(Z2,Z3)</f>
        <v>5200</v>
      </c>
      <c r="AB2" s="7" t="n">
        <f aca="false">SUM(AA2,AA3)</f>
        <v>5400</v>
      </c>
      <c r="AC2" s="7" t="n">
        <f aca="false">SUM(AB2,AB3)</f>
        <v>5600</v>
      </c>
      <c r="AD2" s="7" t="n">
        <f aca="false">SUM(AC2,AC3)</f>
        <v>5800</v>
      </c>
      <c r="AE2" s="7" t="n">
        <f aca="false">SUM(AD2,AD3)</f>
        <v>6000</v>
      </c>
      <c r="AF2" s="7" t="n">
        <f aca="false">SUM(AE2,AE3)</f>
        <v>6200</v>
      </c>
      <c r="AG2" s="7" t="n">
        <f aca="false">SUM(AF2,AF3)</f>
        <v>6400</v>
      </c>
      <c r="AH2" s="7" t="n">
        <f aca="false">SUM(AG2,AG3)</f>
        <v>6600</v>
      </c>
      <c r="AI2" s="7" t="n">
        <f aca="false">SUM(AH2,AH3)</f>
        <v>6800</v>
      </c>
      <c r="AJ2" s="7" t="n">
        <f aca="false">SUM(AI2,AI3)</f>
        <v>7000</v>
      </c>
      <c r="AK2" s="7" t="n">
        <f aca="false">SUM(AJ2,AJ3)</f>
        <v>7200</v>
      </c>
      <c r="AL2" s="7" t="n">
        <f aca="false">SUM(AK2,AK3)</f>
        <v>7400</v>
      </c>
      <c r="AM2" s="7" t="n">
        <f aca="false">SUM(AL2,AL3)</f>
        <v>7600</v>
      </c>
      <c r="AN2" s="7" t="n">
        <f aca="false">SUM(AM2,AM3)</f>
        <v>7800</v>
      </c>
      <c r="AO2" s="7" t="n">
        <f aca="false">SUM(AN2,AN3)</f>
        <v>8000</v>
      </c>
      <c r="AP2" s="7" t="n">
        <f aca="false">SUM(AO2,AO3)</f>
        <v>8200</v>
      </c>
      <c r="AQ2" s="7" t="n">
        <f aca="false">SUM(AP2,AP3)</f>
        <v>8400</v>
      </c>
      <c r="AR2" s="7" t="n">
        <f aca="false">SUM(AQ2,AQ3)</f>
        <v>8600</v>
      </c>
      <c r="AS2" s="7" t="n">
        <f aca="false">SUM(AR2,AR3)</f>
        <v>8800</v>
      </c>
      <c r="AT2" s="7" t="n">
        <f aca="false">SUM(AS2,AS3)</f>
        <v>9000</v>
      </c>
      <c r="AU2" s="7" t="n">
        <f aca="false">SUM(AT2,AT3)</f>
        <v>9200</v>
      </c>
      <c r="AV2" s="7" t="n">
        <f aca="false">SUM(AU2,AU3)</f>
        <v>9400</v>
      </c>
      <c r="AW2" s="7" t="n">
        <f aca="false">SUM(AV2,AV3)</f>
        <v>9600</v>
      </c>
      <c r="AX2" s="7" t="n">
        <f aca="false">SUM(AW2,AW3)</f>
        <v>9800</v>
      </c>
      <c r="AY2" s="7" t="n">
        <f aca="false">SUM(AX2,AX3)</f>
        <v>10000</v>
      </c>
      <c r="AZ2" s="7" t="n">
        <f aca="false">SUM(AY2,AY3)</f>
        <v>10200</v>
      </c>
    </row>
    <row r="3" customFormat="false" ht="15.75" hidden="false" customHeight="false" outlineLevel="0" collapsed="false">
      <c r="A3" s="138" t="s">
        <v>28</v>
      </c>
      <c r="B3" s="9" t="n">
        <v>200</v>
      </c>
      <c r="C3" s="10" t="n">
        <v>200</v>
      </c>
      <c r="D3" s="10" t="n">
        <v>200</v>
      </c>
      <c r="E3" s="10" t="n">
        <v>200</v>
      </c>
      <c r="F3" s="10" t="n">
        <v>200</v>
      </c>
      <c r="G3" s="10" t="n">
        <v>200</v>
      </c>
      <c r="H3" s="10" t="n">
        <v>200</v>
      </c>
      <c r="I3" s="10" t="n">
        <v>200</v>
      </c>
      <c r="J3" s="10" t="n">
        <v>200</v>
      </c>
      <c r="K3" s="11" t="n">
        <v>200</v>
      </c>
      <c r="L3" s="6" t="n">
        <v>200</v>
      </c>
      <c r="M3" s="7" t="n">
        <v>200</v>
      </c>
      <c r="N3" s="7" t="n">
        <v>200</v>
      </c>
      <c r="O3" s="7" t="n">
        <v>200</v>
      </c>
      <c r="P3" s="7" t="n">
        <v>200</v>
      </c>
      <c r="Q3" s="7" t="n">
        <v>200</v>
      </c>
      <c r="R3" s="7" t="n">
        <v>200</v>
      </c>
      <c r="S3" s="7" t="n">
        <v>200</v>
      </c>
      <c r="T3" s="7" t="n">
        <v>200</v>
      </c>
      <c r="U3" s="7" t="n">
        <v>200</v>
      </c>
      <c r="V3" s="7" t="n">
        <v>200</v>
      </c>
      <c r="W3" s="7" t="n">
        <v>200</v>
      </c>
      <c r="X3" s="7" t="n">
        <v>200</v>
      </c>
      <c r="Y3" s="7" t="n">
        <v>200</v>
      </c>
      <c r="Z3" s="7" t="n">
        <v>200</v>
      </c>
      <c r="AA3" s="7" t="n">
        <v>200</v>
      </c>
      <c r="AB3" s="7" t="n">
        <v>200</v>
      </c>
      <c r="AC3" s="7" t="n">
        <v>200</v>
      </c>
      <c r="AD3" s="7" t="n">
        <v>200</v>
      </c>
      <c r="AE3" s="7" t="n">
        <v>200</v>
      </c>
      <c r="AF3" s="7" t="n">
        <v>200</v>
      </c>
      <c r="AG3" s="7" t="n">
        <v>200</v>
      </c>
      <c r="AH3" s="7" t="n">
        <v>200</v>
      </c>
      <c r="AI3" s="7" t="n">
        <v>200</v>
      </c>
      <c r="AJ3" s="7" t="n">
        <v>200</v>
      </c>
      <c r="AK3" s="7" t="n">
        <v>200</v>
      </c>
      <c r="AL3" s="7" t="n">
        <v>200</v>
      </c>
      <c r="AM3" s="7" t="n">
        <v>200</v>
      </c>
      <c r="AN3" s="7" t="n">
        <v>200</v>
      </c>
      <c r="AO3" s="7" t="n">
        <v>200</v>
      </c>
      <c r="AP3" s="7" t="n">
        <v>200</v>
      </c>
      <c r="AQ3" s="7" t="n">
        <v>200</v>
      </c>
      <c r="AR3" s="7" t="n">
        <v>200</v>
      </c>
      <c r="AS3" s="7" t="n">
        <v>200</v>
      </c>
      <c r="AT3" s="7" t="n">
        <v>200</v>
      </c>
      <c r="AU3" s="7" t="n">
        <v>200</v>
      </c>
      <c r="AV3" s="7" t="n">
        <v>200</v>
      </c>
      <c r="AW3" s="7" t="n">
        <v>200</v>
      </c>
      <c r="AX3" s="7" t="n">
        <v>200</v>
      </c>
      <c r="AY3" s="7" t="n">
        <v>200</v>
      </c>
      <c r="AZ3" s="7" t="n">
        <v>200</v>
      </c>
    </row>
    <row r="4" customFormat="false" ht="15.75" hidden="false" customHeight="false" outlineLevel="0" collapsed="false">
      <c r="A4" s="140" t="s">
        <v>2</v>
      </c>
      <c r="B4" s="9" t="n">
        <v>1</v>
      </c>
      <c r="C4" s="10" t="n">
        <v>2</v>
      </c>
      <c r="D4" s="10" t="n">
        <v>3</v>
      </c>
      <c r="E4" s="10" t="n">
        <v>4</v>
      </c>
      <c r="F4" s="10" t="n">
        <v>5</v>
      </c>
      <c r="G4" s="10" t="n">
        <v>6</v>
      </c>
      <c r="H4" s="10" t="n">
        <v>7</v>
      </c>
      <c r="I4" s="10" t="n">
        <v>8</v>
      </c>
      <c r="J4" s="10" t="n">
        <v>9</v>
      </c>
      <c r="K4" s="11" t="n">
        <v>10</v>
      </c>
      <c r="L4" s="144" t="n">
        <v>11</v>
      </c>
      <c r="M4" s="13" t="n">
        <v>12</v>
      </c>
      <c r="N4" s="13" t="n">
        <v>13</v>
      </c>
      <c r="O4" s="13" t="n">
        <v>14</v>
      </c>
      <c r="P4" s="13" t="n">
        <v>15</v>
      </c>
      <c r="Q4" s="13" t="n">
        <v>16</v>
      </c>
      <c r="R4" s="13" t="n">
        <v>17</v>
      </c>
      <c r="S4" s="13" t="n">
        <v>18</v>
      </c>
      <c r="T4" s="13" t="n">
        <v>19</v>
      </c>
      <c r="U4" s="13" t="n">
        <v>20</v>
      </c>
      <c r="V4" s="13" t="n">
        <v>21</v>
      </c>
      <c r="W4" s="13" t="n">
        <v>22</v>
      </c>
      <c r="X4" s="13" t="n">
        <v>23</v>
      </c>
      <c r="Y4" s="13" t="n">
        <v>24</v>
      </c>
      <c r="Z4" s="13" t="n">
        <v>25</v>
      </c>
      <c r="AA4" s="13" t="n">
        <v>26</v>
      </c>
      <c r="AB4" s="13" t="n">
        <v>27</v>
      </c>
      <c r="AC4" s="13" t="n">
        <v>28</v>
      </c>
      <c r="AD4" s="13" t="n">
        <v>29</v>
      </c>
      <c r="AE4" s="13" t="n">
        <v>30</v>
      </c>
      <c r="AF4" s="13" t="n">
        <v>31</v>
      </c>
      <c r="AG4" s="13" t="n">
        <v>32</v>
      </c>
      <c r="AH4" s="13" t="n">
        <v>33</v>
      </c>
      <c r="AI4" s="13" t="n">
        <v>34</v>
      </c>
      <c r="AJ4" s="13" t="n">
        <v>35</v>
      </c>
      <c r="AK4" s="13" t="n">
        <v>36</v>
      </c>
      <c r="AL4" s="13" t="n">
        <v>37</v>
      </c>
      <c r="AM4" s="13" t="n">
        <v>38</v>
      </c>
      <c r="AN4" s="13" t="n">
        <v>39</v>
      </c>
      <c r="AO4" s="13" t="n">
        <v>40</v>
      </c>
      <c r="AP4" s="13" t="n">
        <v>41</v>
      </c>
      <c r="AQ4" s="13" t="n">
        <v>42</v>
      </c>
      <c r="AR4" s="13" t="n">
        <v>43</v>
      </c>
      <c r="AS4" s="13" t="n">
        <v>44</v>
      </c>
      <c r="AT4" s="13" t="n">
        <v>45</v>
      </c>
      <c r="AU4" s="13" t="n">
        <v>46</v>
      </c>
      <c r="AV4" s="13" t="n">
        <v>47</v>
      </c>
      <c r="AW4" s="13" t="n">
        <v>48</v>
      </c>
      <c r="AX4" s="13" t="n">
        <v>49</v>
      </c>
      <c r="AY4" s="13" t="n">
        <v>50</v>
      </c>
      <c r="AZ4" s="145" t="n">
        <v>51</v>
      </c>
    </row>
    <row r="5" customFormat="false" ht="18" hidden="false" customHeight="true" outlineLevel="0" collapsed="false">
      <c r="A5" s="86" t="s">
        <v>3</v>
      </c>
      <c r="B5" s="36" t="n">
        <f aca="false">SUM(СП!B5,ЦП!B5,СК!B5,ОЗУ!B5)</f>
        <v>1</v>
      </c>
      <c r="C5" s="38" t="n">
        <f aca="false">SUM(СП!C5,ЦП!C5,СК!C5,ОЗУ!C5)</f>
        <v>0</v>
      </c>
      <c r="D5" s="38" t="n">
        <f aca="false">SUM(СП!D5,ЦП!D5,СК!D5,ОЗУ!D5)</f>
        <v>0</v>
      </c>
      <c r="E5" s="38" t="n">
        <f aca="false">SUM(СП!E5,ЦП!E5,СК!E5,ОЗУ!E5)</f>
        <v>0</v>
      </c>
      <c r="F5" s="38" t="n">
        <f aca="false">SUM(СП!F5,ЦП!F5,СК!F5,ОЗУ!F5)</f>
        <v>0</v>
      </c>
      <c r="G5" s="38" t="n">
        <f aca="false">SUM(СП!G5,ЦП!G5,СК!G5,ОЗУ!G5)</f>
        <v>1</v>
      </c>
      <c r="H5" s="38" t="n">
        <f aca="false">SUM(СП!H5,ЦП!H5,СК!H5,ОЗУ!H5)</f>
        <v>0</v>
      </c>
      <c r="I5" s="38" t="n">
        <f aca="false">SUM(СП!I5,ЦП!I5,СК!I5,ОЗУ!I5)</f>
        <v>0</v>
      </c>
      <c r="J5" s="38" t="n">
        <f aca="false">SUM(СП!J5,ЦП!J5,СК!J5,ОЗУ!J5)</f>
        <v>0</v>
      </c>
      <c r="K5" s="39" t="n">
        <f aca="false">SUM(СП!K5,ЦП!K5,СК!K5,ОЗУ!K5)</f>
        <v>0</v>
      </c>
      <c r="L5" s="160" t="n">
        <f aca="false">SUM(СП!L5,ЦП!L5,СК!L5,ОЗУ!L5)</f>
        <v>0</v>
      </c>
      <c r="M5" s="161" t="n">
        <f aca="false">SUM(СП!M5,ЦП!M5,СК!M5,ОЗУ!M5)</f>
        <v>0</v>
      </c>
      <c r="N5" s="161" t="n">
        <f aca="false">SUM(СП!N5,ЦП!N5,СК!N5,ОЗУ!N5)</f>
        <v>0</v>
      </c>
      <c r="O5" s="161" t="n">
        <f aca="false">SUM(СП!O5,ЦП!O5,СК!O5,ОЗУ!O5)</f>
        <v>0</v>
      </c>
      <c r="P5" s="161" t="n">
        <f aca="false">SUM(СП!P5,ЦП!P5,СК!P5,ОЗУ!P5)</f>
        <v>0</v>
      </c>
      <c r="Q5" s="161" t="n">
        <f aca="false">SUM(СП!Q5,ЦП!Q5,СК!Q5,ОЗУ!Q5)</f>
        <v>0</v>
      </c>
      <c r="R5" s="161" t="n">
        <f aca="false">SUM(СП!R5,ЦП!R5,СК!R5,ОЗУ!R5)</f>
        <v>0</v>
      </c>
      <c r="S5" s="161" t="n">
        <f aca="false">SUM(СП!S5,ЦП!S5,СК!S5,ОЗУ!S5)</f>
        <v>1</v>
      </c>
      <c r="T5" s="161" t="n">
        <f aca="false">SUM(СП!T5,ЦП!T5,СК!T5,ОЗУ!T5)</f>
        <v>0</v>
      </c>
      <c r="U5" s="161" t="n">
        <f aca="false">SUM(СП!U5,ЦП!U5,СК!U5,ОЗУ!U5)</f>
        <v>0</v>
      </c>
      <c r="V5" s="161" t="n">
        <f aca="false">SUM(СП!V5,ЦП!V5,СК!V5,ОЗУ!V5)</f>
        <v>0</v>
      </c>
      <c r="W5" s="161" t="n">
        <f aca="false">SUM(СП!W5,ЦП!W5,СК!W5,ОЗУ!W5)</f>
        <v>0</v>
      </c>
      <c r="X5" s="161" t="n">
        <f aca="false">SUM(СП!X5,ЦП!X5,СК!X5,ОЗУ!X5)</f>
        <v>0</v>
      </c>
      <c r="Y5" s="161" t="n">
        <f aca="false">SUM(СП!Y5,ЦП!Y5,СК!Y5,ОЗУ!Y5)</f>
        <v>0</v>
      </c>
      <c r="Z5" s="161" t="n">
        <f aca="false">SUM(СП!Z5,ЦП!Z5,СК!Z5,ОЗУ!Z5)</f>
        <v>0</v>
      </c>
      <c r="AA5" s="161" t="n">
        <f aca="false">SUM(СП!AA5,ЦП!AA5,СК!AA5,ОЗУ!AA5)</f>
        <v>0</v>
      </c>
      <c r="AB5" s="161" t="n">
        <f aca="false">SUM(СП!AB5,ЦП!AB5,СК!AB5,ОЗУ!AB5)</f>
        <v>0</v>
      </c>
      <c r="AC5" s="161" t="n">
        <f aca="false">SUM(СП!AC5,ЦП!AC5,СК!AC5,ОЗУ!AC5)</f>
        <v>0</v>
      </c>
      <c r="AD5" s="161" t="n">
        <f aca="false">SUM(СП!AD5,ЦП!AD5,СК!AD5,ОЗУ!AD5)</f>
        <v>1</v>
      </c>
      <c r="AE5" s="161" t="n">
        <f aca="false">SUM(СП!AE5,ЦП!AE5,СК!AE5,ОЗУ!AE5)</f>
        <v>0</v>
      </c>
      <c r="AF5" s="161" t="n">
        <f aca="false">SUM(СП!AF5,ЦП!AF5,СК!AF5,ОЗУ!AF5)</f>
        <v>0</v>
      </c>
      <c r="AG5" s="161" t="n">
        <f aca="false">SUM(СП!AG5,ЦП!AG5,СК!AG5,ОЗУ!AG5)</f>
        <v>0</v>
      </c>
      <c r="AH5" s="161" t="n">
        <f aca="false">SUM(СП!AH5,ЦП!AH5,СК!AH5,ОЗУ!AH5)</f>
        <v>0</v>
      </c>
      <c r="AI5" s="161" t="n">
        <f aca="false">SUM(СП!AI5,ЦП!AI5,СК!AI5,ОЗУ!AI5)</f>
        <v>0</v>
      </c>
      <c r="AJ5" s="161" t="n">
        <f aca="false">SUM(СП!AJ5,ЦП!AJ5,СК!AJ5,ОЗУ!AJ5)</f>
        <v>0</v>
      </c>
      <c r="AK5" s="161" t="n">
        <f aca="false">SUM(СП!AK5,ЦП!AK5,СК!AK5,ОЗУ!AK5)</f>
        <v>0</v>
      </c>
      <c r="AL5" s="161" t="n">
        <f aca="false">SUM(СП!AL5,ЦП!AL5,СК!AL5,ОЗУ!AL5)</f>
        <v>0</v>
      </c>
      <c r="AM5" s="161" t="n">
        <f aca="false">SUM(СП!AM5,ЦП!AM5,СК!AM5,ОЗУ!AM5)</f>
        <v>0</v>
      </c>
      <c r="AN5" s="161" t="n">
        <f aca="false">SUM(СП!AN5,ЦП!AN5,СК!AN5,ОЗУ!AN5)</f>
        <v>0</v>
      </c>
      <c r="AO5" s="161" t="n">
        <f aca="false">SUM(СП!AO5,ЦП!AO5,СК!AO5,ОЗУ!AO5)</f>
        <v>0</v>
      </c>
      <c r="AP5" s="161" t="n">
        <f aca="false">SUM(СП!AP5,ЦП!AP5,СК!AP5,ОЗУ!AP5)</f>
        <v>0</v>
      </c>
      <c r="AQ5" s="161" t="n">
        <f aca="false">SUM(СП!AQ5,ЦП!AQ5,СК!AQ5,ОЗУ!AQ5)</f>
        <v>0</v>
      </c>
      <c r="AR5" s="161" t="n">
        <f aca="false">SUM(СП!AR5,ЦП!AR5,СК!AR5,ОЗУ!AR5)</f>
        <v>1</v>
      </c>
      <c r="AS5" s="161" t="n">
        <f aca="false">SUM(СП!AS5,ЦП!AS5,СК!AS5,ОЗУ!AS5)</f>
        <v>0</v>
      </c>
      <c r="AT5" s="161" t="n">
        <f aca="false">SUM(СП!AT5,ЦП!AT5,СК!AT5,ОЗУ!AT5)</f>
        <v>0</v>
      </c>
      <c r="AU5" s="161" t="n">
        <f aca="false">SUM(СП!AU5,ЦП!AU5,СК!AU5,ОЗУ!AU5)</f>
        <v>0</v>
      </c>
      <c r="AV5" s="161" t="n">
        <f aca="false">SUM(СП!AV5,ЦП!AV5,СК!AV5,ОЗУ!AV5)</f>
        <v>0</v>
      </c>
      <c r="AW5" s="161" t="n">
        <f aca="false">SUM(СП!AW5,ЦП!AW5,СК!AW5,ОЗУ!AW5)</f>
        <v>0</v>
      </c>
      <c r="AX5" s="161" t="n">
        <f aca="false">SUM(СП!AX5,ЦП!AX5,СК!AX5,ОЗУ!AX5)</f>
        <v>0</v>
      </c>
      <c r="AY5" s="161" t="n">
        <f aca="false">SUM(СП!AY5,ЦП!AY5,СК!AY5,ОЗУ!AY5)</f>
        <v>0</v>
      </c>
      <c r="AZ5" s="161" t="n">
        <f aca="false">SUM(СП!AZ5,ЦП!AZ5,СК!AZ5,ОЗУ!AZ5)</f>
        <v>0</v>
      </c>
    </row>
    <row r="6" customFormat="false" ht="16.5" hidden="false" customHeight="true" outlineLevel="0" collapsed="false">
      <c r="A6" s="86" t="s">
        <v>4</v>
      </c>
      <c r="B6" s="36" t="n">
        <f aca="false">SUM(B5)</f>
        <v>1</v>
      </c>
      <c r="C6" s="38" t="n">
        <f aca="false">SUM(B6,C5)</f>
        <v>1</v>
      </c>
      <c r="D6" s="38" t="n">
        <f aca="false">SUM(C6,D5)</f>
        <v>1</v>
      </c>
      <c r="E6" s="38" t="n">
        <f aca="false">SUM(D6,E5)</f>
        <v>1</v>
      </c>
      <c r="F6" s="38" t="n">
        <f aca="false">SUM(E6,F5)</f>
        <v>1</v>
      </c>
      <c r="G6" s="38" t="n">
        <f aca="false">SUM(F6,G5)</f>
        <v>2</v>
      </c>
      <c r="H6" s="38" t="n">
        <f aca="false">SUM(G6,H5)</f>
        <v>2</v>
      </c>
      <c r="I6" s="38" t="n">
        <f aca="false">SUM(H6,I5)</f>
        <v>2</v>
      </c>
      <c r="J6" s="38" t="n">
        <f aca="false">SUM(I6,J5)</f>
        <v>2</v>
      </c>
      <c r="K6" s="39" t="n">
        <f aca="false">SUM(J6,K5)</f>
        <v>2</v>
      </c>
      <c r="L6" s="160" t="n">
        <f aca="false">SUM(K6,L5)</f>
        <v>2</v>
      </c>
      <c r="M6" s="161" t="n">
        <f aca="false">SUM(L6,M5)</f>
        <v>2</v>
      </c>
      <c r="N6" s="161" t="n">
        <f aca="false">SUM(M6,N5)</f>
        <v>2</v>
      </c>
      <c r="O6" s="161" t="n">
        <f aca="false">SUM(N6,O5)</f>
        <v>2</v>
      </c>
      <c r="P6" s="161" t="n">
        <f aca="false">SUM(O6,P5)</f>
        <v>2</v>
      </c>
      <c r="Q6" s="161" t="n">
        <f aca="false">SUM(P6,Q5)</f>
        <v>2</v>
      </c>
      <c r="R6" s="161" t="n">
        <f aca="false">SUM(Q6,R5)</f>
        <v>2</v>
      </c>
      <c r="S6" s="161" t="n">
        <f aca="false">SUM(R6,S5)</f>
        <v>3</v>
      </c>
      <c r="T6" s="161" t="n">
        <f aca="false">SUM(S6,T5)</f>
        <v>3</v>
      </c>
      <c r="U6" s="161" t="n">
        <f aca="false">SUM(T6,U5)</f>
        <v>3</v>
      </c>
      <c r="V6" s="161" t="n">
        <f aca="false">SUM(U6,V5)</f>
        <v>3</v>
      </c>
      <c r="W6" s="161" t="n">
        <f aca="false">SUM(V6,W5)</f>
        <v>3</v>
      </c>
      <c r="X6" s="161" t="n">
        <f aca="false">SUM(W6,X5)</f>
        <v>3</v>
      </c>
      <c r="Y6" s="161" t="n">
        <f aca="false">SUM(X6,Y5)</f>
        <v>3</v>
      </c>
      <c r="Z6" s="161" t="n">
        <f aca="false">SUM(Y6,Z5)</f>
        <v>3</v>
      </c>
      <c r="AA6" s="161" t="n">
        <f aca="false">SUM(Z6,AA5)</f>
        <v>3</v>
      </c>
      <c r="AB6" s="161" t="n">
        <f aca="false">SUM(AA6,AB5)</f>
        <v>3</v>
      </c>
      <c r="AC6" s="161" t="n">
        <f aca="false">SUM(AB6,AC5)</f>
        <v>3</v>
      </c>
      <c r="AD6" s="161" t="n">
        <f aca="false">SUM(AC6,AD5)</f>
        <v>4</v>
      </c>
      <c r="AE6" s="161" t="n">
        <f aca="false">SUM(AD6,AE5)</f>
        <v>4</v>
      </c>
      <c r="AF6" s="161" t="n">
        <f aca="false">SUM(AE6,AF5)</f>
        <v>4</v>
      </c>
      <c r="AG6" s="161" t="n">
        <f aca="false">SUM(AF6,AG5)</f>
        <v>4</v>
      </c>
      <c r="AH6" s="161" t="n">
        <f aca="false">SUM(AG6,AH5)</f>
        <v>4</v>
      </c>
      <c r="AI6" s="161" t="n">
        <f aca="false">SUM(AH6,AI5)</f>
        <v>4</v>
      </c>
      <c r="AJ6" s="161" t="n">
        <f aca="false">SUM(AI6,AJ5)</f>
        <v>4</v>
      </c>
      <c r="AK6" s="161" t="n">
        <f aca="false">SUM(AJ6,AK5)</f>
        <v>4</v>
      </c>
      <c r="AL6" s="161" t="n">
        <f aca="false">SUM(AK6,AL5)</f>
        <v>4</v>
      </c>
      <c r="AM6" s="161" t="n">
        <f aca="false">SUM(AL6,AM5)</f>
        <v>4</v>
      </c>
      <c r="AN6" s="161" t="n">
        <f aca="false">SUM(AM6,AN5)</f>
        <v>4</v>
      </c>
      <c r="AO6" s="161" t="n">
        <f aca="false">SUM(AN6,AO5)</f>
        <v>4</v>
      </c>
      <c r="AP6" s="161" t="n">
        <f aca="false">SUM(AO6,AP5)</f>
        <v>4</v>
      </c>
      <c r="AQ6" s="161" t="n">
        <f aca="false">SUM(AP6,AQ5)</f>
        <v>4</v>
      </c>
      <c r="AR6" s="161" t="n">
        <f aca="false">SUM(AQ6,AR5)</f>
        <v>5</v>
      </c>
      <c r="AS6" s="161" t="n">
        <f aca="false">SUM(AR6,AS5)</f>
        <v>5</v>
      </c>
      <c r="AT6" s="161" t="n">
        <f aca="false">SUM(AS6,AT5)</f>
        <v>5</v>
      </c>
      <c r="AU6" s="161" t="n">
        <f aca="false">SUM(AT6,AU5)</f>
        <v>5</v>
      </c>
      <c r="AV6" s="161" t="n">
        <f aca="false">SUM(AU6,AV5)</f>
        <v>5</v>
      </c>
      <c r="AW6" s="161" t="n">
        <f aca="false">SUM(AV6,AW5)</f>
        <v>5</v>
      </c>
      <c r="AX6" s="161" t="n">
        <f aca="false">SUM(AW6,AX5)</f>
        <v>5</v>
      </c>
      <c r="AY6" s="161" t="n">
        <f aca="false">SUM(AX6,AY5)</f>
        <v>5</v>
      </c>
      <c r="AZ6" s="161" t="n">
        <f aca="false">SUM(AY6,AZ5)</f>
        <v>5</v>
      </c>
    </row>
    <row r="7" customFormat="false" ht="16.5" hidden="false" customHeight="true" outlineLevel="0" collapsed="false">
      <c r="A7" s="94" t="s">
        <v>5</v>
      </c>
      <c r="B7" s="36" t="n">
        <v>7</v>
      </c>
      <c r="C7" s="38" t="n">
        <v>7</v>
      </c>
      <c r="D7" s="38" t="n">
        <v>7</v>
      </c>
      <c r="E7" s="38" t="n">
        <f aca="false">SUM(D7)</f>
        <v>7</v>
      </c>
      <c r="F7" s="38" t="n">
        <f aca="false">SUM(E7)</f>
        <v>7</v>
      </c>
      <c r="G7" s="38" t="n">
        <f aca="false">SUM(F7)</f>
        <v>7</v>
      </c>
      <c r="H7" s="38" t="n">
        <f aca="false">SUM(G7)</f>
        <v>7</v>
      </c>
      <c r="I7" s="38" t="n">
        <f aca="false">SUM(H7)</f>
        <v>7</v>
      </c>
      <c r="J7" s="38" t="n">
        <f aca="false">SUM(I7)</f>
        <v>7</v>
      </c>
      <c r="K7" s="39" t="n">
        <f aca="false">SUM(J7)</f>
        <v>7</v>
      </c>
      <c r="L7" s="162" t="n">
        <v>7</v>
      </c>
      <c r="M7" s="161" t="n">
        <v>7</v>
      </c>
      <c r="N7" s="161" t="n">
        <v>7</v>
      </c>
      <c r="O7" s="161" t="n">
        <f aca="false">SUM(N7)</f>
        <v>7</v>
      </c>
      <c r="P7" s="161" t="n">
        <f aca="false">SUM(O7)</f>
        <v>7</v>
      </c>
      <c r="Q7" s="161" t="n">
        <f aca="false">SUM(P7)</f>
        <v>7</v>
      </c>
      <c r="R7" s="161" t="n">
        <f aca="false">SUM(Q7)</f>
        <v>7</v>
      </c>
      <c r="S7" s="161" t="n">
        <f aca="false">SUM(R7)</f>
        <v>7</v>
      </c>
      <c r="T7" s="161" t="n">
        <f aca="false">SUM(S7)</f>
        <v>7</v>
      </c>
      <c r="U7" s="161" t="n">
        <f aca="false">SUM(T7)</f>
        <v>7</v>
      </c>
      <c r="V7" s="161" t="n">
        <v>7</v>
      </c>
      <c r="W7" s="161" t="n">
        <v>7</v>
      </c>
      <c r="X7" s="161" t="n">
        <v>7</v>
      </c>
      <c r="Y7" s="161" t="n">
        <f aca="false">SUM(X7)</f>
        <v>7</v>
      </c>
      <c r="Z7" s="161" t="n">
        <f aca="false">SUM(Y7)</f>
        <v>7</v>
      </c>
      <c r="AA7" s="161" t="n">
        <f aca="false">SUM(Z7)</f>
        <v>7</v>
      </c>
      <c r="AB7" s="161" t="n">
        <f aca="false">SUM(AA7)</f>
        <v>7</v>
      </c>
      <c r="AC7" s="161" t="n">
        <v>7</v>
      </c>
      <c r="AD7" s="161" t="n">
        <v>7</v>
      </c>
      <c r="AE7" s="161" t="n">
        <v>7</v>
      </c>
      <c r="AF7" s="161" t="n">
        <f aca="false">SUM(AE7)</f>
        <v>7</v>
      </c>
      <c r="AG7" s="161" t="n">
        <f aca="false">SUM(AF7)</f>
        <v>7</v>
      </c>
      <c r="AH7" s="161" t="n">
        <f aca="false">SUM(AG7)</f>
        <v>7</v>
      </c>
      <c r="AI7" s="161" t="n">
        <f aca="false">SUM(AH7)</f>
        <v>7</v>
      </c>
      <c r="AJ7" s="161" t="n">
        <f aca="false">SUM(AI7)</f>
        <v>7</v>
      </c>
      <c r="AK7" s="161" t="n">
        <f aca="false">SUM(AJ7)</f>
        <v>7</v>
      </c>
      <c r="AL7" s="161" t="n">
        <f aca="false">SUM(AK7)</f>
        <v>7</v>
      </c>
      <c r="AM7" s="161" t="n">
        <v>7</v>
      </c>
      <c r="AN7" s="161" t="n">
        <v>7</v>
      </c>
      <c r="AO7" s="161" t="n">
        <v>7</v>
      </c>
      <c r="AP7" s="161" t="n">
        <f aca="false">SUM(AO7)</f>
        <v>7</v>
      </c>
      <c r="AQ7" s="161" t="n">
        <f aca="false">SUM(AP7)</f>
        <v>7</v>
      </c>
      <c r="AR7" s="161" t="n">
        <f aca="false">SUM(AQ7)</f>
        <v>7</v>
      </c>
      <c r="AS7" s="161" t="n">
        <f aca="false">SUM(AR7)</f>
        <v>7</v>
      </c>
      <c r="AT7" s="161" t="n">
        <f aca="false">SUM(AS7)</f>
        <v>7</v>
      </c>
      <c r="AU7" s="161" t="n">
        <v>7</v>
      </c>
      <c r="AV7" s="161" t="n">
        <v>7</v>
      </c>
      <c r="AW7" s="161" t="n">
        <v>7</v>
      </c>
      <c r="AX7" s="161" t="n">
        <f aca="false">SUM(AW7)</f>
        <v>7</v>
      </c>
      <c r="AY7" s="161" t="n">
        <f aca="false">SUM(AX7)</f>
        <v>7</v>
      </c>
      <c r="AZ7" s="161" t="n">
        <f aca="false">SUM(AY7)</f>
        <v>7</v>
      </c>
    </row>
    <row r="8" customFormat="false" ht="27.75" hidden="false" customHeight="true" outlineLevel="0" collapsed="false">
      <c r="A8" s="95" t="s">
        <v>35</v>
      </c>
      <c r="B8" s="41" t="n">
        <f aca="false">B5/B3</f>
        <v>0.005</v>
      </c>
      <c r="C8" s="96" t="n">
        <f aca="false">C5/C3</f>
        <v>0</v>
      </c>
      <c r="D8" s="96" t="n">
        <f aca="false">D5/D3</f>
        <v>0</v>
      </c>
      <c r="E8" s="96" t="n">
        <f aca="false">E5/E3</f>
        <v>0</v>
      </c>
      <c r="F8" s="96" t="n">
        <f aca="false">F5/F3</f>
        <v>0</v>
      </c>
      <c r="G8" s="96" t="n">
        <f aca="false">G5/G3</f>
        <v>0.005</v>
      </c>
      <c r="H8" s="96" t="n">
        <f aca="false">H5/H3</f>
        <v>0</v>
      </c>
      <c r="I8" s="96" t="n">
        <f aca="false">I5/I3</f>
        <v>0</v>
      </c>
      <c r="J8" s="96" t="n">
        <f aca="false">J5/J3</f>
        <v>0</v>
      </c>
      <c r="K8" s="97" t="n">
        <f aca="false">K5/K3</f>
        <v>0</v>
      </c>
      <c r="L8" s="152" t="n">
        <f aca="false">L5/L3</f>
        <v>0</v>
      </c>
      <c r="M8" s="152" t="n">
        <f aca="false">M5/M3</f>
        <v>0</v>
      </c>
      <c r="N8" s="163" t="n">
        <f aca="false">N5/N3</f>
        <v>0</v>
      </c>
      <c r="O8" s="163" t="n">
        <f aca="false">O5/O3</f>
        <v>0</v>
      </c>
      <c r="P8" s="163" t="n">
        <f aca="false">P5/P3</f>
        <v>0</v>
      </c>
      <c r="Q8" s="163" t="n">
        <f aca="false">Q5/Q3</f>
        <v>0</v>
      </c>
      <c r="R8" s="163" t="n">
        <f aca="false">R5/R3</f>
        <v>0</v>
      </c>
      <c r="S8" s="163" t="n">
        <f aca="false">S5/S3</f>
        <v>0.005</v>
      </c>
      <c r="T8" s="163" t="n">
        <f aca="false">T5/T3</f>
        <v>0</v>
      </c>
      <c r="U8" s="163" t="n">
        <f aca="false">U5/U3</f>
        <v>0</v>
      </c>
      <c r="V8" s="163" t="n">
        <f aca="false">V5/V3</f>
        <v>0</v>
      </c>
      <c r="W8" s="163" t="n">
        <f aca="false">W5/W3</f>
        <v>0</v>
      </c>
      <c r="X8" s="163" t="n">
        <f aca="false">X5/X3</f>
        <v>0</v>
      </c>
      <c r="Y8" s="163" t="n">
        <f aca="false">Y5/Y3</f>
        <v>0</v>
      </c>
      <c r="Z8" s="163" t="n">
        <f aca="false">Z5/Z3</f>
        <v>0</v>
      </c>
      <c r="AA8" s="163" t="n">
        <f aca="false">AA5/AA3</f>
        <v>0</v>
      </c>
      <c r="AB8" s="163" t="n">
        <f aca="false">AB5/AB3</f>
        <v>0</v>
      </c>
      <c r="AC8" s="163" t="n">
        <f aca="false">AC5/AC3</f>
        <v>0</v>
      </c>
      <c r="AD8" s="163" t="n">
        <f aca="false">AD5/AD3</f>
        <v>0.005</v>
      </c>
      <c r="AE8" s="163" t="n">
        <f aca="false">AE5/AE3</f>
        <v>0</v>
      </c>
      <c r="AF8" s="163" t="n">
        <f aca="false">AF5/AF3</f>
        <v>0</v>
      </c>
      <c r="AG8" s="163" t="n">
        <f aca="false">AG5/AG3</f>
        <v>0</v>
      </c>
      <c r="AH8" s="163" t="n">
        <f aca="false">AH5/AH3</f>
        <v>0</v>
      </c>
      <c r="AI8" s="163" t="n">
        <f aca="false">AI5/AI3</f>
        <v>0</v>
      </c>
      <c r="AJ8" s="163" t="n">
        <f aca="false">AJ5/AJ3</f>
        <v>0</v>
      </c>
      <c r="AK8" s="163" t="n">
        <f aca="false">AK5/AK3</f>
        <v>0</v>
      </c>
      <c r="AL8" s="163" t="n">
        <f aca="false">AL5/AL3</f>
        <v>0</v>
      </c>
      <c r="AM8" s="163" t="n">
        <f aca="false">AM5/AM3</f>
        <v>0</v>
      </c>
      <c r="AN8" s="163" t="n">
        <f aca="false">AN5/AN3</f>
        <v>0</v>
      </c>
      <c r="AO8" s="163" t="n">
        <f aca="false">AO5/AO3</f>
        <v>0</v>
      </c>
      <c r="AP8" s="163" t="n">
        <f aca="false">AP5/AP3</f>
        <v>0</v>
      </c>
      <c r="AQ8" s="163" t="n">
        <f aca="false">AQ5/AQ3</f>
        <v>0</v>
      </c>
      <c r="AR8" s="163" t="n">
        <f aca="false">AR5/AR3</f>
        <v>0.005</v>
      </c>
      <c r="AS8" s="163" t="n">
        <f aca="false">AS5/AS3</f>
        <v>0</v>
      </c>
      <c r="AT8" s="163" t="n">
        <f aca="false">AT5/AT3</f>
        <v>0</v>
      </c>
      <c r="AU8" s="163" t="n">
        <f aca="false">AU5/AU3</f>
        <v>0</v>
      </c>
      <c r="AV8" s="163" t="n">
        <f aca="false">AV5/AV3</f>
        <v>0</v>
      </c>
      <c r="AW8" s="163" t="n">
        <f aca="false">AW5/AW3</f>
        <v>0</v>
      </c>
      <c r="AX8" s="163" t="n">
        <f aca="false">AX5/AX3</f>
        <v>0</v>
      </c>
      <c r="AY8" s="163" t="n">
        <f aca="false">AY5/AY3</f>
        <v>0</v>
      </c>
      <c r="AZ8" s="163" t="n">
        <f aca="false">AZ5/AZ3</f>
        <v>0</v>
      </c>
    </row>
    <row r="9" customFormat="false" ht="19.5" hidden="false" customHeight="true" outlineLevel="0" collapsed="false">
      <c r="A9" s="100" t="s">
        <v>36</v>
      </c>
      <c r="B9" s="49" t="n">
        <v>3.77</v>
      </c>
      <c r="C9" s="50" t="n">
        <v>2.73</v>
      </c>
      <c r="D9" s="50" t="n">
        <v>3.77</v>
      </c>
      <c r="E9" s="50" t="n">
        <v>9.5</v>
      </c>
      <c r="F9" s="50" t="n">
        <v>2.3</v>
      </c>
      <c r="G9" s="50" t="n">
        <v>9.5</v>
      </c>
      <c r="H9" s="50" t="n">
        <v>2.3</v>
      </c>
      <c r="I9" s="50" t="n">
        <v>2.3</v>
      </c>
      <c r="J9" s="50" t="n">
        <v>9.5</v>
      </c>
      <c r="K9" s="51" t="n">
        <v>9.5</v>
      </c>
      <c r="L9" s="164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</row>
    <row r="10" customFormat="false" ht="18" hidden="false" customHeight="true" outlineLevel="0" collapsed="false">
      <c r="A10" s="100" t="s">
        <v>37</v>
      </c>
      <c r="B10" s="49" t="n">
        <v>0.38</v>
      </c>
      <c r="C10" s="50" t="n">
        <v>0.45</v>
      </c>
      <c r="D10" s="50" t="n">
        <v>0.38</v>
      </c>
      <c r="E10" s="50" t="n">
        <v>0.26</v>
      </c>
      <c r="F10" s="50" t="n">
        <v>2.3</v>
      </c>
      <c r="G10" s="50" t="n">
        <v>0.26</v>
      </c>
      <c r="H10" s="50" t="n">
        <v>2.3</v>
      </c>
      <c r="I10" s="50" t="n">
        <v>2.3</v>
      </c>
      <c r="J10" s="50" t="n">
        <v>0.26</v>
      </c>
      <c r="K10" s="51" t="n">
        <v>0.26</v>
      </c>
      <c r="L10" s="105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</row>
    <row r="11" customFormat="false" ht="18.75" hidden="false" customHeight="true" outlineLevel="0" collapsed="false">
      <c r="A11" s="109"/>
      <c r="B11" s="49" t="n">
        <f aca="false">(B6/B2)</f>
        <v>0.005</v>
      </c>
      <c r="C11" s="50" t="n">
        <f aca="false">(C6/C2)</f>
        <v>0.0025</v>
      </c>
      <c r="D11" s="50" t="n">
        <f aca="false">(D6/D2)</f>
        <v>0.00166666666666667</v>
      </c>
      <c r="E11" s="50" t="n">
        <f aca="false">(E6/E2)</f>
        <v>0.00125</v>
      </c>
      <c r="F11" s="50" t="n">
        <f aca="false">(F6/F2)</f>
        <v>0.001</v>
      </c>
      <c r="G11" s="50" t="n">
        <f aca="false">(G6/G2)</f>
        <v>0.00166666666666667</v>
      </c>
      <c r="H11" s="50" t="n">
        <f aca="false">(H6/H2)</f>
        <v>0.00142857142857143</v>
      </c>
      <c r="I11" s="50" t="n">
        <f aca="false">(I6/I2)</f>
        <v>0.00125</v>
      </c>
      <c r="J11" s="50" t="n">
        <f aca="false">(J6/J2)</f>
        <v>0.00111111111111111</v>
      </c>
      <c r="K11" s="51" t="n">
        <f aca="false">(K6/K2)</f>
        <v>0.001</v>
      </c>
      <c r="L11" s="155" t="n">
        <f aca="false">(L6/L2)</f>
        <v>0.000909090909090909</v>
      </c>
      <c r="M11" s="102" t="n">
        <f aca="false">(M6/M2)</f>
        <v>0.000833333333333333</v>
      </c>
      <c r="N11" s="102" t="n">
        <f aca="false">(N6/N2)</f>
        <v>0.000769230769230769</v>
      </c>
      <c r="O11" s="102" t="n">
        <f aca="false">(O6/O2)</f>
        <v>0.000714285714285714</v>
      </c>
      <c r="P11" s="102" t="n">
        <f aca="false">(P6/P2)</f>
        <v>0.000666666666666667</v>
      </c>
      <c r="Q11" s="102" t="n">
        <f aca="false">(Q6/Q2)</f>
        <v>0.000625</v>
      </c>
      <c r="R11" s="102" t="n">
        <f aca="false">(R6/R2)</f>
        <v>0.000588235294117647</v>
      </c>
      <c r="S11" s="102" t="n">
        <f aca="false">(S6/S2)</f>
        <v>0.000833333333333333</v>
      </c>
      <c r="T11" s="102" t="n">
        <f aca="false">(T6/T2)</f>
        <v>0.000789473684210526</v>
      </c>
      <c r="U11" s="102" t="n">
        <f aca="false">(U6/U2)</f>
        <v>0.00075</v>
      </c>
      <c r="V11" s="102" t="n">
        <f aca="false">(V6/V2)</f>
        <v>0.000714285714285714</v>
      </c>
      <c r="W11" s="102" t="n">
        <f aca="false">(W6/W2)</f>
        <v>0.000681818181818182</v>
      </c>
      <c r="X11" s="102" t="n">
        <f aca="false">(X6/X2)</f>
        <v>0.000652173913043478</v>
      </c>
      <c r="Y11" s="102" t="n">
        <f aca="false">(Y6/Y2)</f>
        <v>0.000625</v>
      </c>
      <c r="Z11" s="102" t="n">
        <f aca="false">(Z6/Z2)</f>
        <v>0.0006</v>
      </c>
      <c r="AA11" s="102" t="n">
        <f aca="false">(AA6/AA2)</f>
        <v>0.000576923076923077</v>
      </c>
      <c r="AB11" s="102" t="n">
        <f aca="false">(AB6/AB2)</f>
        <v>0.000555555555555556</v>
      </c>
      <c r="AC11" s="102" t="n">
        <f aca="false">(AC6/AC2)</f>
        <v>0.000535714285714286</v>
      </c>
      <c r="AD11" s="102" t="n">
        <f aca="false">(AD6/AD2)</f>
        <v>0.000689655172413793</v>
      </c>
      <c r="AE11" s="102" t="n">
        <f aca="false">(AE6/AE2)</f>
        <v>0.000666666666666667</v>
      </c>
      <c r="AF11" s="102" t="n">
        <f aca="false">(AF6/AF2)</f>
        <v>0.000645161290322581</v>
      </c>
      <c r="AG11" s="102" t="n">
        <f aca="false">(AG6/AG2)</f>
        <v>0.000625</v>
      </c>
      <c r="AH11" s="102" t="n">
        <f aca="false">(AH6/AH2)</f>
        <v>0.000606060606060606</v>
      </c>
      <c r="AI11" s="102" t="n">
        <f aca="false">(AI6/AI2)</f>
        <v>0.000588235294117647</v>
      </c>
      <c r="AJ11" s="102" t="n">
        <f aca="false">(AJ6/AJ2)</f>
        <v>0.000571428571428572</v>
      </c>
      <c r="AK11" s="102" t="n">
        <f aca="false">(AK6/AK2)</f>
        <v>0.000555555555555556</v>
      </c>
      <c r="AL11" s="102" t="n">
        <f aca="false">(AL6/AL2)</f>
        <v>0.000540540540540541</v>
      </c>
      <c r="AM11" s="102" t="n">
        <f aca="false">(AM6/AM2)</f>
        <v>0.000526315789473684</v>
      </c>
      <c r="AN11" s="102" t="n">
        <f aca="false">(AN6/AN2)</f>
        <v>0.000512820512820513</v>
      </c>
      <c r="AO11" s="102" t="n">
        <f aca="false">(AO6/AO2)</f>
        <v>0.0005</v>
      </c>
      <c r="AP11" s="102" t="n">
        <f aca="false">(AP6/AP2)</f>
        <v>0.000487804878048781</v>
      </c>
      <c r="AQ11" s="102" t="n">
        <f aca="false">(AQ6/AQ2)</f>
        <v>0.000476190476190476</v>
      </c>
      <c r="AR11" s="102" t="n">
        <f aca="false">(AR6/AR2)</f>
        <v>0.000581395348837209</v>
      </c>
      <c r="AS11" s="102" t="n">
        <f aca="false">(AS6/AS2)</f>
        <v>0.000568181818181818</v>
      </c>
      <c r="AT11" s="102" t="n">
        <f aca="false">(AT6/AT2)</f>
        <v>0.000555555555555556</v>
      </c>
      <c r="AU11" s="102" t="n">
        <f aca="false">(AU6/AU2)</f>
        <v>0.000543478260869565</v>
      </c>
      <c r="AV11" s="102" t="n">
        <f aca="false">(AV6/AV2)</f>
        <v>0.000531914893617021</v>
      </c>
      <c r="AW11" s="102" t="n">
        <f aca="false">(AW6/AW2)</f>
        <v>0.000520833333333333</v>
      </c>
      <c r="AX11" s="102" t="n">
        <f aca="false">(AX6/AX2)</f>
        <v>0.000510204081632653</v>
      </c>
      <c r="AY11" s="102" t="n">
        <f aca="false">(AY6/AY2)</f>
        <v>0.0005</v>
      </c>
      <c r="AZ11" s="102" t="n">
        <f aca="false">(AZ6/AZ2)</f>
        <v>0.000490196078431373</v>
      </c>
    </row>
    <row r="12" customFormat="false" ht="18" hidden="false" customHeight="true" outlineLevel="0" collapsed="false">
      <c r="A12" s="165" t="s">
        <v>38</v>
      </c>
      <c r="B12" s="49" t="n">
        <f aca="false">(B11/B9)</f>
        <v>0.0013262599469496</v>
      </c>
      <c r="C12" s="50" t="n">
        <f aca="false">(C11/C9)</f>
        <v>0.000915750915750916</v>
      </c>
      <c r="D12" s="50" t="n">
        <f aca="false">(D11/D9)</f>
        <v>0.000442086648983201</v>
      </c>
      <c r="E12" s="50" t="n">
        <f aca="false">(E11/E9)</f>
        <v>0.000131578947368421</v>
      </c>
      <c r="F12" s="50" t="n">
        <f aca="false">(F11/F9)</f>
        <v>0.000434782608695652</v>
      </c>
      <c r="G12" s="50" t="n">
        <f aca="false">(G11/G9)</f>
        <v>0.000175438596491228</v>
      </c>
      <c r="H12" s="50" t="n">
        <f aca="false">(H11/H9)</f>
        <v>0.00062111801242236</v>
      </c>
      <c r="I12" s="50" t="n">
        <f aca="false">(I11/I9)</f>
        <v>0.000543478260869565</v>
      </c>
      <c r="J12" s="50" t="n">
        <f aca="false">(J11/J9)</f>
        <v>0.000116959064327485</v>
      </c>
      <c r="K12" s="51" t="n">
        <f aca="false">(K11/K9)</f>
        <v>0.000105263157894737</v>
      </c>
      <c r="L12" s="105"/>
      <c r="M12" s="166"/>
      <c r="N12" s="103"/>
      <c r="O12" s="103"/>
      <c r="P12" s="105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</row>
    <row r="13" customFormat="false" ht="18.75" hidden="false" customHeight="true" outlineLevel="0" collapsed="false">
      <c r="A13" s="165" t="s">
        <v>39</v>
      </c>
      <c r="B13" s="49" t="n">
        <f aca="false">(B12/B10)</f>
        <v>0.00349015775513053</v>
      </c>
      <c r="C13" s="50" t="n">
        <f aca="false">(C12/C10)</f>
        <v>0.00203500203500204</v>
      </c>
      <c r="D13" s="50" t="n">
        <f aca="false">(D12/D10)</f>
        <v>0.00116338591837684</v>
      </c>
      <c r="E13" s="50" t="n">
        <f aca="false">(E12/E10)</f>
        <v>0.000506072874493927</v>
      </c>
      <c r="F13" s="50" t="n">
        <f aca="false">(F12/F10)</f>
        <v>0.000189035916824197</v>
      </c>
      <c r="G13" s="50" t="n">
        <f aca="false">(G12/G10)</f>
        <v>0.00067476383265857</v>
      </c>
      <c r="H13" s="50" t="n">
        <f aca="false">(H12/H10)</f>
        <v>0.000270051309748852</v>
      </c>
      <c r="I13" s="50" t="n">
        <f aca="false">(I12/I10)</f>
        <v>0.000236294896030246</v>
      </c>
      <c r="J13" s="50" t="n">
        <f aca="false">(J12/J10)</f>
        <v>0.000449842555105713</v>
      </c>
      <c r="K13" s="51" t="n">
        <f aca="false">(K12/K10)</f>
        <v>0.000404858299595142</v>
      </c>
      <c r="L13" s="105"/>
      <c r="M13" s="166"/>
      <c r="N13" s="167"/>
      <c r="O13" s="103"/>
      <c r="P13" s="105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</row>
    <row r="14" customFormat="false" ht="24" hidden="false" customHeight="true" outlineLevel="0" collapsed="false">
      <c r="A14" s="165" t="s">
        <v>40</v>
      </c>
      <c r="B14" s="49" t="n">
        <v>0.005</v>
      </c>
      <c r="C14" s="50" t="n">
        <v>0.005</v>
      </c>
      <c r="D14" s="50" t="n">
        <v>0.005</v>
      </c>
      <c r="E14" s="50" t="n">
        <v>0.005</v>
      </c>
      <c r="F14" s="50" t="n">
        <v>0.005</v>
      </c>
      <c r="G14" s="50" t="n">
        <v>0.005</v>
      </c>
      <c r="H14" s="50" t="n">
        <v>0.005</v>
      </c>
      <c r="I14" s="50" t="n">
        <v>0.005</v>
      </c>
      <c r="J14" s="50" t="n">
        <v>0.005</v>
      </c>
      <c r="K14" s="51" t="n">
        <v>0.005</v>
      </c>
      <c r="L14" s="155" t="n">
        <v>0.005</v>
      </c>
      <c r="M14" s="59" t="n">
        <v>0.005</v>
      </c>
      <c r="N14" s="59" t="n">
        <v>0.005</v>
      </c>
      <c r="O14" s="59" t="n">
        <v>0.005</v>
      </c>
      <c r="P14" s="59" t="n">
        <v>0.005</v>
      </c>
      <c r="Q14" s="59" t="n">
        <v>0.005</v>
      </c>
      <c r="R14" s="59" t="n">
        <v>0.005</v>
      </c>
      <c r="S14" s="59" t="n">
        <v>0.005</v>
      </c>
      <c r="T14" s="59" t="n">
        <v>0.005</v>
      </c>
      <c r="U14" s="59" t="n">
        <v>0.005</v>
      </c>
      <c r="V14" s="59" t="n">
        <v>0.005</v>
      </c>
      <c r="W14" s="59" t="n">
        <v>0.005</v>
      </c>
      <c r="X14" s="59" t="n">
        <v>0.005</v>
      </c>
      <c r="Y14" s="59" t="n">
        <v>0.005</v>
      </c>
      <c r="Z14" s="59" t="n">
        <v>0.005</v>
      </c>
      <c r="AA14" s="59" t="n">
        <v>0.005</v>
      </c>
      <c r="AB14" s="59" t="n">
        <v>0.005</v>
      </c>
      <c r="AC14" s="59" t="n">
        <v>0.005</v>
      </c>
      <c r="AD14" s="59" t="n">
        <v>0.005</v>
      </c>
      <c r="AE14" s="59" t="n">
        <v>0.005</v>
      </c>
      <c r="AF14" s="59" t="n">
        <v>0.005</v>
      </c>
      <c r="AG14" s="59" t="n">
        <v>0.005</v>
      </c>
      <c r="AH14" s="59" t="n">
        <v>0.005</v>
      </c>
      <c r="AI14" s="59" t="n">
        <v>0.005</v>
      </c>
      <c r="AJ14" s="59" t="n">
        <v>0.005</v>
      </c>
      <c r="AK14" s="59" t="n">
        <v>0.005</v>
      </c>
      <c r="AL14" s="59" t="n">
        <v>0.005</v>
      </c>
      <c r="AM14" s="59" t="n">
        <v>0.005</v>
      </c>
      <c r="AN14" s="59" t="n">
        <v>0.005</v>
      </c>
      <c r="AO14" s="59" t="n">
        <v>0.005</v>
      </c>
      <c r="AP14" s="59" t="n">
        <v>0.005</v>
      </c>
      <c r="AQ14" s="59" t="n">
        <v>0.005</v>
      </c>
      <c r="AR14" s="59" t="n">
        <v>0.005</v>
      </c>
      <c r="AS14" s="59" t="n">
        <v>0.005</v>
      </c>
      <c r="AT14" s="59" t="n">
        <v>0.005</v>
      </c>
      <c r="AU14" s="59" t="n">
        <v>0.005</v>
      </c>
      <c r="AV14" s="59" t="n">
        <v>0.005</v>
      </c>
      <c r="AW14" s="59" t="n">
        <v>0.005</v>
      </c>
      <c r="AX14" s="59" t="n">
        <v>0.005</v>
      </c>
      <c r="AY14" s="59" t="n">
        <v>0.005</v>
      </c>
      <c r="AZ14" s="107" t="n">
        <v>0.005</v>
      </c>
      <c r="BA14" s="56" t="n">
        <v>0.005</v>
      </c>
      <c r="BB14" s="59" t="n">
        <v>0.005</v>
      </c>
      <c r="BC14" s="59" t="n">
        <v>0.005</v>
      </c>
      <c r="BD14" s="59" t="n">
        <v>0.005</v>
      </c>
      <c r="BE14" s="168" t="n">
        <v>0.005</v>
      </c>
      <c r="BF14" s="168" t="n">
        <v>0.005</v>
      </c>
      <c r="BG14" s="168" t="n">
        <v>0.005</v>
      </c>
      <c r="BH14" s="168" t="n">
        <v>0.005</v>
      </c>
      <c r="BI14" s="168" t="n">
        <v>0.005</v>
      </c>
      <c r="BJ14" s="168" t="n">
        <v>0.005</v>
      </c>
      <c r="BK14" s="168" t="n">
        <v>0.005</v>
      </c>
      <c r="BL14" s="168" t="n">
        <v>0.005</v>
      </c>
      <c r="BM14" s="168" t="n">
        <v>0.005</v>
      </c>
      <c r="BN14" s="168" t="n">
        <v>0.005</v>
      </c>
      <c r="BO14" s="168" t="n">
        <v>0.005</v>
      </c>
      <c r="BP14" s="168" t="n">
        <v>0.005</v>
      </c>
      <c r="BQ14" s="168" t="n">
        <v>0.005</v>
      </c>
      <c r="BR14" s="168" t="n">
        <v>0.005</v>
      </c>
      <c r="BS14" s="168" t="n">
        <v>0.005</v>
      </c>
      <c r="BT14" s="168" t="n">
        <v>0.005</v>
      </c>
      <c r="BU14" s="168" t="n">
        <v>0.005</v>
      </c>
      <c r="BV14" s="168" t="n">
        <v>0.005</v>
      </c>
      <c r="BW14" s="168" t="n">
        <v>0.005</v>
      </c>
      <c r="BX14" s="168" t="n">
        <v>0.005</v>
      </c>
      <c r="BY14" s="168" t="n">
        <v>0.005</v>
      </c>
    </row>
    <row r="15" customFormat="false" ht="19.5" hidden="false" customHeight="true" outlineLevel="0" collapsed="false">
      <c r="A15" s="100" t="s">
        <v>20</v>
      </c>
      <c r="B15" s="151" t="n">
        <f aca="false">B16/B7</f>
        <v>0.857142857142857</v>
      </c>
      <c r="C15" s="34" t="n">
        <f aca="false">C16/C7</f>
        <v>0.857142857142857</v>
      </c>
      <c r="D15" s="34" t="n">
        <f aca="false">D16/D7</f>
        <v>0.857142857142857</v>
      </c>
      <c r="E15" s="34" t="n">
        <f aca="false">E16/E7</f>
        <v>0.857142857142857</v>
      </c>
      <c r="F15" s="34" t="n">
        <f aca="false">F16/F7</f>
        <v>0.857142857142857</v>
      </c>
      <c r="G15" s="34" t="n">
        <f aca="false">G16/G7</f>
        <v>0.714285714285714</v>
      </c>
      <c r="H15" s="34" t="n">
        <f aca="false">H16/H7</f>
        <v>0.714285714285714</v>
      </c>
      <c r="I15" s="34" t="n">
        <f aca="false">I16/I7</f>
        <v>0.714285714285714</v>
      </c>
      <c r="J15" s="34" t="n">
        <f aca="false">J16/J7</f>
        <v>0.714285714285714</v>
      </c>
      <c r="K15" s="93" t="n">
        <f aca="false">K16/K7</f>
        <v>0.714285714285714</v>
      </c>
      <c r="L15" s="33" t="n">
        <f aca="false">L16/L7</f>
        <v>0.714285714285714</v>
      </c>
      <c r="M15" s="34" t="n">
        <f aca="false">M16/M7</f>
        <v>0.714285714285714</v>
      </c>
      <c r="N15" s="34" t="n">
        <f aca="false">N16/N7</f>
        <v>0.714285714285714</v>
      </c>
      <c r="O15" s="34" t="n">
        <f aca="false">O16/O7</f>
        <v>0.714285714285714</v>
      </c>
      <c r="P15" s="34" t="n">
        <f aca="false">P16/P7</f>
        <v>0.714285714285714</v>
      </c>
      <c r="Q15" s="34" t="n">
        <f aca="false">Q16/Q7</f>
        <v>0.714285714285714</v>
      </c>
      <c r="R15" s="34" t="n">
        <f aca="false">R16/R7</f>
        <v>0.714285714285714</v>
      </c>
      <c r="S15" s="34" t="n">
        <f aca="false">S16/S7</f>
        <v>0.571428571428571</v>
      </c>
      <c r="T15" s="34" t="n">
        <f aca="false">T16/T7</f>
        <v>0.571428571428571</v>
      </c>
      <c r="U15" s="34" t="n">
        <f aca="false">U16/U7</f>
        <v>0.571428571428571</v>
      </c>
      <c r="V15" s="34" t="n">
        <f aca="false">V16/V7</f>
        <v>0.571428571428571</v>
      </c>
      <c r="W15" s="34" t="n">
        <f aca="false">W16/W7</f>
        <v>0.571428571428571</v>
      </c>
      <c r="X15" s="34" t="n">
        <f aca="false">X16/X7</f>
        <v>0.571428571428571</v>
      </c>
      <c r="Y15" s="34" t="n">
        <f aca="false">Y16/Y7</f>
        <v>0.571428571428571</v>
      </c>
      <c r="Z15" s="34" t="n">
        <f aca="false">Z16/Z7</f>
        <v>0.571428571428571</v>
      </c>
      <c r="AA15" s="34" t="n">
        <f aca="false">AA16/AA7</f>
        <v>0.571428571428571</v>
      </c>
      <c r="AB15" s="34" t="n">
        <f aca="false">AB16/AB7</f>
        <v>0.571428571428571</v>
      </c>
      <c r="AC15" s="34" t="n">
        <f aca="false">AC16/AC7</f>
        <v>0.571428571428571</v>
      </c>
      <c r="AD15" s="34" t="n">
        <f aca="false">AD16/AD7</f>
        <v>0.428571428571429</v>
      </c>
      <c r="AE15" s="34" t="n">
        <f aca="false">AE16/AE7</f>
        <v>0.428571428571429</v>
      </c>
      <c r="AF15" s="34" t="n">
        <f aca="false">AF16/AF7</f>
        <v>0.428571428571429</v>
      </c>
      <c r="AG15" s="34" t="n">
        <f aca="false">AG16/AG7</f>
        <v>0.428571428571429</v>
      </c>
      <c r="AH15" s="34" t="n">
        <f aca="false">AH16/AH7</f>
        <v>0.428571428571429</v>
      </c>
      <c r="AI15" s="34" t="n">
        <f aca="false">AI16/AI7</f>
        <v>0.428571428571429</v>
      </c>
      <c r="AJ15" s="34" t="n">
        <f aca="false">AJ16/AJ7</f>
        <v>0.428571428571429</v>
      </c>
      <c r="AK15" s="34" t="n">
        <f aca="false">AK16/AK7</f>
        <v>0.428571428571429</v>
      </c>
      <c r="AL15" s="34" t="n">
        <f aca="false">AL16/AL7</f>
        <v>0.428571428571429</v>
      </c>
      <c r="AM15" s="34" t="n">
        <f aca="false">AM16/AM7</f>
        <v>0.428571428571429</v>
      </c>
      <c r="AN15" s="34" t="n">
        <f aca="false">AN16/AN7</f>
        <v>0.428571428571429</v>
      </c>
      <c r="AO15" s="34" t="n">
        <f aca="false">AO16/AO7</f>
        <v>0.428571428571429</v>
      </c>
      <c r="AP15" s="34" t="n">
        <f aca="false">AP16/AP7</f>
        <v>0.428571428571429</v>
      </c>
      <c r="AQ15" s="34" t="n">
        <f aca="false">AQ16/AQ7</f>
        <v>0.428571428571429</v>
      </c>
      <c r="AR15" s="34" t="n">
        <f aca="false">AR16/AR7</f>
        <v>0.285714285714286</v>
      </c>
      <c r="AS15" s="34" t="n">
        <f aca="false">AS16/AS7</f>
        <v>0.285714285714286</v>
      </c>
      <c r="AT15" s="34" t="n">
        <f aca="false">AT16/AT7</f>
        <v>0.285714285714286</v>
      </c>
      <c r="AU15" s="34" t="n">
        <f aca="false">AU16/AU7</f>
        <v>0.285714285714286</v>
      </c>
      <c r="AV15" s="34" t="n">
        <f aca="false">AV16/AV7</f>
        <v>0.285714285714286</v>
      </c>
      <c r="AW15" s="34" t="n">
        <f aca="false">AW16/AW7</f>
        <v>0.285714285714286</v>
      </c>
      <c r="AX15" s="34" t="n">
        <f aca="false">AX16/AX7</f>
        <v>0.285714285714286</v>
      </c>
      <c r="AY15" s="34" t="n">
        <f aca="false">AY16/AY7</f>
        <v>0.285714285714286</v>
      </c>
      <c r="AZ15" s="34" t="n">
        <f aca="false">AZ16/AZ7</f>
        <v>0.285714285714286</v>
      </c>
      <c r="BA15" s="106"/>
      <c r="BB15" s="106"/>
      <c r="BC15" s="106"/>
      <c r="BD15" s="106"/>
      <c r="BE15" s="106"/>
      <c r="BF15" s="106"/>
      <c r="BG15" s="106"/>
      <c r="BH15" s="106"/>
      <c r="BI15" s="106"/>
      <c r="BJ15" s="106"/>
      <c r="BK15" s="106"/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  <c r="BV15" s="106"/>
      <c r="BW15" s="106"/>
      <c r="BX15" s="106"/>
      <c r="BY15" s="106"/>
    </row>
    <row r="16" customFormat="false" ht="20.25" hidden="false" customHeight="true" outlineLevel="0" collapsed="false">
      <c r="A16" s="117" t="s">
        <v>21</v>
      </c>
      <c r="B16" s="151" t="n">
        <f aca="false">B7-B6</f>
        <v>6</v>
      </c>
      <c r="C16" s="34" t="n">
        <f aca="false">C7-C6</f>
        <v>6</v>
      </c>
      <c r="D16" s="34" t="n">
        <f aca="false">D7-D6</f>
        <v>6</v>
      </c>
      <c r="E16" s="34" t="n">
        <f aca="false">E7-E6</f>
        <v>6</v>
      </c>
      <c r="F16" s="34" t="n">
        <f aca="false">F7-F6</f>
        <v>6</v>
      </c>
      <c r="G16" s="34" t="n">
        <f aca="false">G7-G6</f>
        <v>5</v>
      </c>
      <c r="H16" s="34" t="n">
        <f aca="false">H7-H6</f>
        <v>5</v>
      </c>
      <c r="I16" s="34" t="n">
        <f aca="false">I7-I6</f>
        <v>5</v>
      </c>
      <c r="J16" s="34" t="n">
        <f aca="false">J7-J6</f>
        <v>5</v>
      </c>
      <c r="K16" s="93" t="n">
        <f aca="false">K7-K6</f>
        <v>5</v>
      </c>
      <c r="L16" s="33" t="n">
        <f aca="false">L7-L6</f>
        <v>5</v>
      </c>
      <c r="M16" s="34" t="n">
        <f aca="false">M7-M6</f>
        <v>5</v>
      </c>
      <c r="N16" s="34" t="n">
        <f aca="false">N7-N6</f>
        <v>5</v>
      </c>
      <c r="O16" s="34" t="n">
        <f aca="false">O7-O6</f>
        <v>5</v>
      </c>
      <c r="P16" s="34" t="n">
        <f aca="false">P7-P6</f>
        <v>5</v>
      </c>
      <c r="Q16" s="34" t="n">
        <f aca="false">Q7-Q6</f>
        <v>5</v>
      </c>
      <c r="R16" s="34" t="n">
        <f aca="false">R7-R6</f>
        <v>5</v>
      </c>
      <c r="S16" s="34" t="n">
        <f aca="false">S7-S6</f>
        <v>4</v>
      </c>
      <c r="T16" s="34" t="n">
        <f aca="false">T7-T6</f>
        <v>4</v>
      </c>
      <c r="U16" s="34" t="n">
        <f aca="false">U7-U6</f>
        <v>4</v>
      </c>
      <c r="V16" s="34" t="n">
        <f aca="false">V7-V6</f>
        <v>4</v>
      </c>
      <c r="W16" s="34" t="n">
        <f aca="false">W7-W6</f>
        <v>4</v>
      </c>
      <c r="X16" s="34" t="n">
        <f aca="false">X7-X6</f>
        <v>4</v>
      </c>
      <c r="Y16" s="34" t="n">
        <f aca="false">Y7-Y6</f>
        <v>4</v>
      </c>
      <c r="Z16" s="34" t="n">
        <f aca="false">Z7-Z6</f>
        <v>4</v>
      </c>
      <c r="AA16" s="34" t="n">
        <f aca="false">AA7-AA6</f>
        <v>4</v>
      </c>
      <c r="AB16" s="34" t="n">
        <f aca="false">AB7-AB6</f>
        <v>4</v>
      </c>
      <c r="AC16" s="34" t="n">
        <f aca="false">AC7-AC6</f>
        <v>4</v>
      </c>
      <c r="AD16" s="34" t="n">
        <f aca="false">AD7-AD6</f>
        <v>3</v>
      </c>
      <c r="AE16" s="34" t="n">
        <f aca="false">AE7-AE6</f>
        <v>3</v>
      </c>
      <c r="AF16" s="34" t="n">
        <f aca="false">AF7-AF6</f>
        <v>3</v>
      </c>
      <c r="AG16" s="34" t="n">
        <f aca="false">AG7-AG6</f>
        <v>3</v>
      </c>
      <c r="AH16" s="34" t="n">
        <f aca="false">AH7-AH6</f>
        <v>3</v>
      </c>
      <c r="AI16" s="34" t="n">
        <f aca="false">AI7-AI6</f>
        <v>3</v>
      </c>
      <c r="AJ16" s="34" t="n">
        <f aca="false">AJ7-AJ6</f>
        <v>3</v>
      </c>
      <c r="AK16" s="34" t="n">
        <f aca="false">AK7-AK6</f>
        <v>3</v>
      </c>
      <c r="AL16" s="34" t="n">
        <f aca="false">AL7-AL6</f>
        <v>3</v>
      </c>
      <c r="AM16" s="34" t="n">
        <f aca="false">AM7-AM6</f>
        <v>3</v>
      </c>
      <c r="AN16" s="34" t="n">
        <f aca="false">AN7-AN6</f>
        <v>3</v>
      </c>
      <c r="AO16" s="34" t="n">
        <f aca="false">AO7-AO6</f>
        <v>3</v>
      </c>
      <c r="AP16" s="34" t="n">
        <f aca="false">AP7-AP6</f>
        <v>3</v>
      </c>
      <c r="AQ16" s="34" t="n">
        <f aca="false">AQ7-AQ6</f>
        <v>3</v>
      </c>
      <c r="AR16" s="34" t="n">
        <f aca="false">AR7-AR6</f>
        <v>2</v>
      </c>
      <c r="AS16" s="34" t="n">
        <f aca="false">AS7-AS6</f>
        <v>2</v>
      </c>
      <c r="AT16" s="34" t="n">
        <f aca="false">AT7-AT6</f>
        <v>2</v>
      </c>
      <c r="AU16" s="34" t="n">
        <f aca="false">AU7-AU6</f>
        <v>2</v>
      </c>
      <c r="AV16" s="34" t="n">
        <f aca="false">AV7-AV6</f>
        <v>2</v>
      </c>
      <c r="AW16" s="34" t="n">
        <f aca="false">AW7-AW6</f>
        <v>2</v>
      </c>
      <c r="AX16" s="34" t="n">
        <f aca="false">AX7-AX6</f>
        <v>2</v>
      </c>
      <c r="AY16" s="34" t="n">
        <f aca="false">AY7-AY6</f>
        <v>2</v>
      </c>
      <c r="AZ16" s="34" t="n">
        <f aca="false">AZ7-AZ6</f>
        <v>2</v>
      </c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06"/>
      <c r="BX16" s="106"/>
      <c r="BY16" s="106"/>
    </row>
    <row r="17" customFormat="false" ht="20.25" hidden="false" customHeight="true" outlineLevel="0" collapsed="false">
      <c r="A17" s="169" t="s">
        <v>33</v>
      </c>
      <c r="B17" s="170" t="n">
        <f aca="false">(B16+B7)/2</f>
        <v>6.5</v>
      </c>
      <c r="C17" s="171" t="n">
        <f aca="false">(C16+C7)/2</f>
        <v>6.5</v>
      </c>
      <c r="D17" s="171" t="n">
        <f aca="false">(D16+D7)/2</f>
        <v>6.5</v>
      </c>
      <c r="E17" s="171" t="n">
        <f aca="false">(E16+E7)/2</f>
        <v>6.5</v>
      </c>
      <c r="F17" s="171" t="n">
        <f aca="false">(F16+F7)/2</f>
        <v>6.5</v>
      </c>
      <c r="G17" s="171" t="n">
        <f aca="false">(G16+G7)/2</f>
        <v>6</v>
      </c>
      <c r="H17" s="171" t="n">
        <f aca="false">(H16+H7)/2</f>
        <v>6</v>
      </c>
      <c r="I17" s="171" t="n">
        <f aca="false">(I16+I7)/2</f>
        <v>6</v>
      </c>
      <c r="J17" s="171" t="n">
        <f aca="false">(J16+J7)/2</f>
        <v>6</v>
      </c>
      <c r="K17" s="172" t="n">
        <f aca="false">(K16+K7)/2</f>
        <v>6</v>
      </c>
      <c r="L17" s="33" t="n">
        <f aca="false">(L16+L7)/2</f>
        <v>6</v>
      </c>
      <c r="M17" s="34" t="n">
        <f aca="false">(M16+M7)/2</f>
        <v>6</v>
      </c>
      <c r="N17" s="34" t="n">
        <f aca="false">(N16+N7)/2</f>
        <v>6</v>
      </c>
      <c r="O17" s="34" t="n">
        <f aca="false">(O16+O7)/2</f>
        <v>6</v>
      </c>
      <c r="P17" s="34" t="n">
        <f aca="false">(P16+P7)/2</f>
        <v>6</v>
      </c>
      <c r="Q17" s="34" t="n">
        <f aca="false">(Q16+Q7)/2</f>
        <v>6</v>
      </c>
      <c r="R17" s="34" t="n">
        <f aca="false">(R16+R7)/2</f>
        <v>6</v>
      </c>
      <c r="S17" s="34" t="n">
        <f aca="false">(S16+S7)/2</f>
        <v>5.5</v>
      </c>
      <c r="T17" s="34" t="n">
        <f aca="false">(T16+T7)/2</f>
        <v>5.5</v>
      </c>
      <c r="U17" s="34" t="n">
        <f aca="false">(U16+U7)/2</f>
        <v>5.5</v>
      </c>
      <c r="V17" s="34" t="n">
        <f aca="false">(V16+V7)/2</f>
        <v>5.5</v>
      </c>
      <c r="W17" s="34" t="n">
        <f aca="false">(W16+W7)/2</f>
        <v>5.5</v>
      </c>
      <c r="X17" s="34" t="n">
        <f aca="false">(X16+X7)/2</f>
        <v>5.5</v>
      </c>
      <c r="Y17" s="34" t="n">
        <f aca="false">(Y16+Y7)/2</f>
        <v>5.5</v>
      </c>
      <c r="Z17" s="34" t="n">
        <f aca="false">(Z16+Z7)/2</f>
        <v>5.5</v>
      </c>
      <c r="AA17" s="34" t="n">
        <f aca="false">(AA16+AA7)/2</f>
        <v>5.5</v>
      </c>
      <c r="AB17" s="34" t="n">
        <f aca="false">(AB16+AB7)/2</f>
        <v>5.5</v>
      </c>
      <c r="AC17" s="34" t="n">
        <f aca="false">(AC16+AC7)/2</f>
        <v>5.5</v>
      </c>
      <c r="AD17" s="34" t="n">
        <f aca="false">(AD16+AD7)/2</f>
        <v>5</v>
      </c>
      <c r="AE17" s="34" t="n">
        <f aca="false">(AE16+AE7)/2</f>
        <v>5</v>
      </c>
      <c r="AF17" s="34" t="n">
        <f aca="false">(AF16+AF7)/2</f>
        <v>5</v>
      </c>
      <c r="AG17" s="34" t="n">
        <f aca="false">(AG16+AG7)/2</f>
        <v>5</v>
      </c>
      <c r="AH17" s="34" t="n">
        <f aca="false">(AH16+AH7)/2</f>
        <v>5</v>
      </c>
      <c r="AI17" s="34" t="n">
        <f aca="false">(AI16+AI7)/2</f>
        <v>5</v>
      </c>
      <c r="AJ17" s="34" t="n">
        <f aca="false">(AJ16+AJ7)/2</f>
        <v>5</v>
      </c>
      <c r="AK17" s="34" t="n">
        <f aca="false">(AK16+AK7)/2</f>
        <v>5</v>
      </c>
      <c r="AL17" s="34" t="n">
        <f aca="false">(AL16+AL7)/2</f>
        <v>5</v>
      </c>
      <c r="AM17" s="34" t="n">
        <f aca="false">(AM16+AM7)/2</f>
        <v>5</v>
      </c>
      <c r="AN17" s="34" t="n">
        <f aca="false">(AN16+AN7)/2</f>
        <v>5</v>
      </c>
      <c r="AO17" s="34" t="n">
        <f aca="false">(AO16+AO7)/2</f>
        <v>5</v>
      </c>
      <c r="AP17" s="34" t="n">
        <f aca="false">(AP16+AP7)/2</f>
        <v>5</v>
      </c>
      <c r="AQ17" s="34" t="n">
        <f aca="false">(AQ16+AQ7)/2</f>
        <v>5</v>
      </c>
      <c r="AR17" s="34" t="n">
        <f aca="false">(AR16+AR7)/2</f>
        <v>4.5</v>
      </c>
      <c r="AS17" s="34" t="n">
        <f aca="false">(AS16+AS7)/2</f>
        <v>4.5</v>
      </c>
      <c r="AT17" s="34" t="n">
        <f aca="false">(AT16+AT7)/2</f>
        <v>4.5</v>
      </c>
      <c r="AU17" s="34" t="n">
        <f aca="false">(AU16+AU7)/2</f>
        <v>4.5</v>
      </c>
      <c r="AV17" s="34" t="n">
        <f aca="false">(AV16+AV7)/2</f>
        <v>4.5</v>
      </c>
      <c r="AW17" s="34" t="n">
        <f aca="false">(AW16+AW7)/2</f>
        <v>4.5</v>
      </c>
      <c r="AX17" s="34" t="n">
        <f aca="false">(AX16+AX7)/2</f>
        <v>4.5</v>
      </c>
      <c r="AY17" s="34" t="n">
        <f aca="false">(AY16+AY7)/2</f>
        <v>4.5</v>
      </c>
      <c r="AZ17" s="34" t="n">
        <f aca="false">(AZ16+AZ7)/2</f>
        <v>4.5</v>
      </c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</row>
    <row r="39" customFormat="false" ht="15" hidden="false" customHeight="false" outlineLevel="0" collapsed="false">
      <c r="D39" s="72"/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0.57"/>
  </cols>
  <sheetData>
    <row r="1" customFormat="false" ht="16.5" hidden="false" customHeight="false" outlineLevel="0" collapsed="false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.75" hidden="false" customHeight="false" outlineLevel="0" collapsed="false">
      <c r="A2" s="137"/>
      <c r="B2" s="3" t="n">
        <f aca="false">SUM(B3)</f>
        <v>200</v>
      </c>
      <c r="C2" s="4" t="n">
        <f aca="false">SUM(B2,B3)</f>
        <v>400</v>
      </c>
      <c r="D2" s="4" t="n">
        <f aca="false">SUM(C2,C3)</f>
        <v>600</v>
      </c>
      <c r="E2" s="4" t="n">
        <f aca="false">SUM(D2,D3)</f>
        <v>800</v>
      </c>
      <c r="F2" s="4" t="n">
        <f aca="false">SUM(E2,E3)</f>
        <v>1000</v>
      </c>
      <c r="G2" s="4" t="n">
        <f aca="false">SUM(F2,F3)</f>
        <v>1200</v>
      </c>
      <c r="H2" s="4" t="n">
        <f aca="false">SUM(G2,G3)</f>
        <v>1400</v>
      </c>
      <c r="I2" s="4" t="n">
        <f aca="false">SUM(H2,H3)</f>
        <v>1600</v>
      </c>
      <c r="J2" s="4" t="n">
        <f aca="false">SUM(I2,I3)</f>
        <v>1800</v>
      </c>
      <c r="K2" s="5" t="n">
        <f aca="false">SUM(J2,J3)</f>
        <v>2000</v>
      </c>
      <c r="L2" s="6" t="n">
        <f aca="false">SUM(K2,K3)</f>
        <v>2200</v>
      </c>
      <c r="M2" s="7" t="n">
        <f aca="false">SUM(L2,L3)</f>
        <v>2400</v>
      </c>
      <c r="N2" s="7" t="n">
        <f aca="false">SUM(M2,M3)</f>
        <v>2600</v>
      </c>
      <c r="O2" s="7" t="n">
        <f aca="false">SUM(N2,N3)</f>
        <v>2800</v>
      </c>
      <c r="P2" s="7" t="n">
        <f aca="false">SUM(O2,O3)</f>
        <v>3000</v>
      </c>
      <c r="Q2" s="7" t="n">
        <f aca="false">SUM(P2,P3)</f>
        <v>3200</v>
      </c>
      <c r="R2" s="7" t="n">
        <f aca="false">SUM(Q2,Q3)</f>
        <v>3400</v>
      </c>
      <c r="S2" s="7" t="n">
        <f aca="false">SUM(R2,R3)</f>
        <v>3600</v>
      </c>
      <c r="T2" s="7" t="n">
        <f aca="false">SUM(S2,S3)</f>
        <v>3800</v>
      </c>
      <c r="U2" s="7" t="n">
        <f aca="false">SUM(T2,T3)</f>
        <v>4000</v>
      </c>
      <c r="V2" s="7" t="n">
        <f aca="false">SUM(U2,U3)</f>
        <v>4200</v>
      </c>
      <c r="W2" s="7" t="n">
        <f aca="false">SUM(V2,V3)</f>
        <v>4400</v>
      </c>
      <c r="X2" s="7" t="n">
        <f aca="false">SUM(W2,W3)</f>
        <v>4600</v>
      </c>
      <c r="Y2" s="7" t="n">
        <f aca="false">SUM(X2,X3)</f>
        <v>4800</v>
      </c>
      <c r="Z2" s="7" t="n">
        <f aca="false">SUM(Y2,Y3)</f>
        <v>5000</v>
      </c>
      <c r="AA2" s="7" t="n">
        <f aca="false">SUM(Z2,Z3)</f>
        <v>5200</v>
      </c>
      <c r="AB2" s="7" t="n">
        <f aca="false">SUM(AA2,AA3)</f>
        <v>5400</v>
      </c>
      <c r="AC2" s="7" t="n">
        <f aca="false">SUM(AB2,AB3)</f>
        <v>5600</v>
      </c>
      <c r="AD2" s="7" t="n">
        <f aca="false">SUM(AC2,AC3)</f>
        <v>5800</v>
      </c>
      <c r="AE2" s="7" t="n">
        <f aca="false">SUM(AD2,AD3)</f>
        <v>6000</v>
      </c>
      <c r="AF2" s="7" t="n">
        <f aca="false">SUM(AE2,AE3)</f>
        <v>6200</v>
      </c>
      <c r="AG2" s="7" t="n">
        <f aca="false">SUM(AF2,AF3)</f>
        <v>6400</v>
      </c>
      <c r="AH2" s="7" t="n">
        <f aca="false">SUM(AG2,AG3)</f>
        <v>6600</v>
      </c>
      <c r="AI2" s="7" t="n">
        <f aca="false">SUM(AH2,AH3)</f>
        <v>6800</v>
      </c>
      <c r="AJ2" s="7" t="n">
        <f aca="false">SUM(AI2,AI3)</f>
        <v>7000</v>
      </c>
      <c r="AK2" s="7" t="n">
        <f aca="false">SUM(AJ2,AJ3)</f>
        <v>7200</v>
      </c>
      <c r="AL2" s="7" t="n">
        <f aca="false">SUM(AK2,AK3)</f>
        <v>7400</v>
      </c>
      <c r="AM2" s="7" t="n">
        <f aca="false">SUM(AL2,AL3)</f>
        <v>7600</v>
      </c>
      <c r="AN2" s="7" t="n">
        <f aca="false">SUM(AM2,AM3)</f>
        <v>7800</v>
      </c>
      <c r="AO2" s="7" t="n">
        <f aca="false">SUM(AN2,AN3)</f>
        <v>8000</v>
      </c>
      <c r="AP2" s="7" t="n">
        <f aca="false">SUM(AO2,AO3)</f>
        <v>8200</v>
      </c>
      <c r="AQ2" s="7" t="n">
        <f aca="false">SUM(AP2,AP3)</f>
        <v>8400</v>
      </c>
      <c r="AR2" s="7" t="n">
        <f aca="false">SUM(AQ2,AQ3)</f>
        <v>8600</v>
      </c>
      <c r="AS2" s="7" t="n">
        <f aca="false">SUM(AR2,AR3)</f>
        <v>8800</v>
      </c>
      <c r="AT2" s="7" t="n">
        <f aca="false">SUM(AS2,AS3)</f>
        <v>9000</v>
      </c>
      <c r="AU2" s="7" t="n">
        <f aca="false">SUM(AT2,AT3)</f>
        <v>9200</v>
      </c>
      <c r="AV2" s="7" t="n">
        <f aca="false">SUM(AU2,AU3)</f>
        <v>9400</v>
      </c>
      <c r="AW2" s="7" t="n">
        <f aca="false">SUM(AV2,AV3)</f>
        <v>9600</v>
      </c>
      <c r="AX2" s="7" t="n">
        <f aca="false">SUM(AW2,AW3)</f>
        <v>9800</v>
      </c>
      <c r="AY2" s="7" t="n">
        <f aca="false">SUM(AX2,AX3)</f>
        <v>10000</v>
      </c>
      <c r="AZ2" s="7" t="n">
        <f aca="false">SUM(AY2,AY3)</f>
        <v>10200</v>
      </c>
    </row>
    <row r="3" customFormat="false" ht="15.75" hidden="false" customHeight="false" outlineLevel="0" collapsed="false">
      <c r="A3" s="138" t="s">
        <v>28</v>
      </c>
      <c r="B3" s="9" t="n">
        <v>200</v>
      </c>
      <c r="C3" s="10" t="n">
        <v>200</v>
      </c>
      <c r="D3" s="10" t="n">
        <v>200</v>
      </c>
      <c r="E3" s="10" t="n">
        <v>200</v>
      </c>
      <c r="F3" s="10" t="n">
        <v>200</v>
      </c>
      <c r="G3" s="10" t="n">
        <v>200</v>
      </c>
      <c r="H3" s="10" t="n">
        <v>200</v>
      </c>
      <c r="I3" s="10" t="n">
        <v>200</v>
      </c>
      <c r="J3" s="10" t="n">
        <v>200</v>
      </c>
      <c r="K3" s="11" t="n">
        <v>200</v>
      </c>
      <c r="L3" s="12" t="n">
        <v>200</v>
      </c>
      <c r="M3" s="78" t="n">
        <v>200</v>
      </c>
      <c r="N3" s="78" t="n">
        <v>200</v>
      </c>
      <c r="O3" s="78" t="n">
        <v>200</v>
      </c>
      <c r="P3" s="78" t="n">
        <v>200</v>
      </c>
      <c r="Q3" s="78" t="n">
        <v>200</v>
      </c>
      <c r="R3" s="78" t="n">
        <v>200</v>
      </c>
      <c r="S3" s="78" t="n">
        <v>200</v>
      </c>
      <c r="T3" s="78" t="n">
        <v>200</v>
      </c>
      <c r="U3" s="78" t="n">
        <v>200</v>
      </c>
      <c r="V3" s="78" t="n">
        <v>200</v>
      </c>
      <c r="W3" s="78" t="n">
        <v>200</v>
      </c>
      <c r="X3" s="78" t="n">
        <v>200</v>
      </c>
      <c r="Y3" s="78" t="n">
        <v>200</v>
      </c>
      <c r="Z3" s="78" t="n">
        <v>200</v>
      </c>
      <c r="AA3" s="78" t="n">
        <v>200</v>
      </c>
      <c r="AB3" s="78" t="n">
        <v>200</v>
      </c>
      <c r="AC3" s="78" t="n">
        <v>200</v>
      </c>
      <c r="AD3" s="78" t="n">
        <v>200</v>
      </c>
      <c r="AE3" s="78" t="n">
        <v>200</v>
      </c>
      <c r="AF3" s="78" t="n">
        <v>200</v>
      </c>
      <c r="AG3" s="78" t="n">
        <v>200</v>
      </c>
      <c r="AH3" s="78" t="n">
        <v>200</v>
      </c>
      <c r="AI3" s="78" t="n">
        <v>200</v>
      </c>
      <c r="AJ3" s="78" t="n">
        <v>200</v>
      </c>
      <c r="AK3" s="78" t="n">
        <v>200</v>
      </c>
      <c r="AL3" s="78" t="n">
        <v>200</v>
      </c>
      <c r="AM3" s="78" t="n">
        <v>200</v>
      </c>
      <c r="AN3" s="78" t="n">
        <v>200</v>
      </c>
      <c r="AO3" s="78" t="n">
        <v>200</v>
      </c>
      <c r="AP3" s="78" t="n">
        <v>200</v>
      </c>
      <c r="AQ3" s="78" t="n">
        <v>200</v>
      </c>
      <c r="AR3" s="78" t="n">
        <v>200</v>
      </c>
      <c r="AS3" s="78" t="n">
        <v>200</v>
      </c>
      <c r="AT3" s="78" t="n">
        <v>200</v>
      </c>
      <c r="AU3" s="78" t="n">
        <v>200</v>
      </c>
      <c r="AV3" s="78" t="n">
        <v>200</v>
      </c>
      <c r="AW3" s="78" t="n">
        <v>200</v>
      </c>
      <c r="AX3" s="78" t="n">
        <v>200</v>
      </c>
      <c r="AY3" s="78" t="n">
        <v>200</v>
      </c>
      <c r="AZ3" s="78" t="n">
        <v>200</v>
      </c>
    </row>
    <row r="4" customFormat="false" ht="15.75" hidden="false" customHeight="false" outlineLevel="0" collapsed="false">
      <c r="A4" s="140" t="s">
        <v>2</v>
      </c>
      <c r="B4" s="141" t="n">
        <v>1</v>
      </c>
      <c r="C4" s="142" t="n">
        <v>2</v>
      </c>
      <c r="D4" s="142" t="n">
        <v>3</v>
      </c>
      <c r="E4" s="142" t="n">
        <v>4</v>
      </c>
      <c r="F4" s="142" t="n">
        <v>5</v>
      </c>
      <c r="G4" s="142" t="n">
        <v>6</v>
      </c>
      <c r="H4" s="142" t="n">
        <v>7</v>
      </c>
      <c r="I4" s="142" t="n">
        <v>8</v>
      </c>
      <c r="J4" s="142" t="n">
        <v>9</v>
      </c>
      <c r="K4" s="143" t="n">
        <v>10</v>
      </c>
      <c r="L4" s="1" t="n">
        <v>11</v>
      </c>
      <c r="M4" s="173" t="n">
        <v>12</v>
      </c>
      <c r="N4" s="173" t="n">
        <v>13</v>
      </c>
      <c r="O4" s="173" t="n">
        <v>14</v>
      </c>
      <c r="P4" s="173" t="n">
        <v>15</v>
      </c>
      <c r="Q4" s="173" t="n">
        <v>16</v>
      </c>
      <c r="R4" s="173" t="n">
        <v>17</v>
      </c>
      <c r="S4" s="173" t="n">
        <v>18</v>
      </c>
      <c r="T4" s="173" t="n">
        <v>19</v>
      </c>
      <c r="U4" s="173" t="n">
        <v>20</v>
      </c>
      <c r="V4" s="173" t="n">
        <v>21</v>
      </c>
      <c r="W4" s="173" t="n">
        <v>22</v>
      </c>
      <c r="X4" s="173" t="n">
        <v>23</v>
      </c>
      <c r="Y4" s="173" t="n">
        <v>24</v>
      </c>
      <c r="Z4" s="173" t="n">
        <v>25</v>
      </c>
      <c r="AA4" s="173" t="n">
        <v>26</v>
      </c>
      <c r="AB4" s="173" t="n">
        <v>27</v>
      </c>
      <c r="AC4" s="173" t="n">
        <v>28</v>
      </c>
      <c r="AD4" s="173" t="n">
        <v>29</v>
      </c>
      <c r="AE4" s="173" t="n">
        <v>30</v>
      </c>
      <c r="AF4" s="173" t="n">
        <v>31</v>
      </c>
      <c r="AG4" s="173" t="n">
        <v>32</v>
      </c>
      <c r="AH4" s="173" t="n">
        <v>33</v>
      </c>
      <c r="AI4" s="173" t="n">
        <v>34</v>
      </c>
      <c r="AJ4" s="173" t="n">
        <v>35</v>
      </c>
      <c r="AK4" s="173" t="n">
        <v>36</v>
      </c>
      <c r="AL4" s="173" t="n">
        <v>37</v>
      </c>
      <c r="AM4" s="173" t="n">
        <v>38</v>
      </c>
      <c r="AN4" s="173" t="n">
        <v>39</v>
      </c>
      <c r="AO4" s="173" t="n">
        <v>40</v>
      </c>
      <c r="AP4" s="173" t="n">
        <v>41</v>
      </c>
      <c r="AQ4" s="173" t="n">
        <v>42</v>
      </c>
      <c r="AR4" s="173" t="n">
        <v>43</v>
      </c>
      <c r="AS4" s="173" t="n">
        <v>44</v>
      </c>
      <c r="AT4" s="173" t="n">
        <v>45</v>
      </c>
      <c r="AU4" s="173" t="n">
        <v>46</v>
      </c>
      <c r="AV4" s="173" t="n">
        <v>47</v>
      </c>
      <c r="AW4" s="173" t="n">
        <v>48</v>
      </c>
      <c r="AX4" s="173" t="n">
        <v>49</v>
      </c>
      <c r="AY4" s="173" t="n">
        <v>50</v>
      </c>
      <c r="AZ4" s="145" t="n">
        <v>51</v>
      </c>
    </row>
    <row r="5" customFormat="false" ht="17.25" hidden="false" customHeight="true" outlineLevel="0" collapsed="false">
      <c r="A5" s="146" t="s">
        <v>3</v>
      </c>
      <c r="B5" s="29" t="n">
        <v>1</v>
      </c>
      <c r="C5" s="31" t="n">
        <v>0</v>
      </c>
      <c r="D5" s="31" t="n">
        <v>0</v>
      </c>
      <c r="E5" s="31" t="n">
        <v>0</v>
      </c>
      <c r="F5" s="31" t="n">
        <v>0</v>
      </c>
      <c r="G5" s="31" t="n">
        <v>0</v>
      </c>
      <c r="H5" s="31" t="n">
        <v>0</v>
      </c>
      <c r="I5" s="31" t="n">
        <v>0</v>
      </c>
      <c r="J5" s="31" t="n">
        <v>0</v>
      </c>
      <c r="K5" s="39" t="n">
        <v>0</v>
      </c>
      <c r="L5" s="108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</row>
    <row r="6" customFormat="false" ht="18.75" hidden="false" customHeight="true" outlineLevel="0" collapsed="false">
      <c r="A6" s="174" t="s">
        <v>4</v>
      </c>
      <c r="B6" s="29" t="n">
        <f aca="false">SUM(B5)</f>
        <v>1</v>
      </c>
      <c r="C6" s="31" t="n">
        <f aca="false">SUM(B6,C5)</f>
        <v>1</v>
      </c>
      <c r="D6" s="31" t="n">
        <f aca="false">SUM(C6,D5)</f>
        <v>1</v>
      </c>
      <c r="E6" s="31" t="n">
        <f aca="false">SUM(D6,E5)</f>
        <v>1</v>
      </c>
      <c r="F6" s="31" t="n">
        <f aca="false">SUM(E6,F5)</f>
        <v>1</v>
      </c>
      <c r="G6" s="31" t="n">
        <f aca="false">SUM(F6,G5)</f>
        <v>1</v>
      </c>
      <c r="H6" s="31" t="n">
        <f aca="false">SUM(G6,H5)</f>
        <v>1</v>
      </c>
      <c r="I6" s="31" t="n">
        <f aca="false">SUM(H6,I5)</f>
        <v>1</v>
      </c>
      <c r="J6" s="31" t="n">
        <f aca="false">SUM(I6,J5)</f>
        <v>1</v>
      </c>
      <c r="K6" s="32" t="n">
        <f aca="false">SUM(J6,K5)</f>
        <v>1</v>
      </c>
      <c r="L6" s="33" t="n">
        <f aca="false">SUM(K6,L5)</f>
        <v>1</v>
      </c>
      <c r="M6" s="34" t="n">
        <f aca="false">SUM(L6,M5)</f>
        <v>1</v>
      </c>
      <c r="N6" s="34" t="n">
        <f aca="false">SUM(M6,N5)</f>
        <v>1</v>
      </c>
      <c r="O6" s="34" t="n">
        <f aca="false">SUM(N6,O5)</f>
        <v>1</v>
      </c>
      <c r="P6" s="34" t="n">
        <f aca="false">SUM(O6,P5)</f>
        <v>1</v>
      </c>
      <c r="Q6" s="34" t="n">
        <f aca="false">SUM(P6,Q5)</f>
        <v>1</v>
      </c>
      <c r="R6" s="34" t="n">
        <f aca="false">SUM(Q6,R5)</f>
        <v>1</v>
      </c>
      <c r="S6" s="34" t="n">
        <f aca="false">SUM(R6,S5)</f>
        <v>1</v>
      </c>
      <c r="T6" s="34" t="n">
        <f aca="false">SUM(S6,T5)</f>
        <v>1</v>
      </c>
      <c r="U6" s="34" t="n">
        <f aca="false">SUM(T6,U5)</f>
        <v>1</v>
      </c>
      <c r="V6" s="34" t="n">
        <f aca="false">SUM(U6,V5)</f>
        <v>1</v>
      </c>
      <c r="W6" s="34" t="n">
        <f aca="false">SUM(V6,W5)</f>
        <v>1</v>
      </c>
      <c r="X6" s="34" t="n">
        <f aca="false">SUM(W6,X5)</f>
        <v>1</v>
      </c>
      <c r="Y6" s="34" t="n">
        <f aca="false">SUM(X6,Y5)</f>
        <v>1</v>
      </c>
      <c r="Z6" s="34" t="n">
        <f aca="false">SUM(Y6,Z5)</f>
        <v>1</v>
      </c>
      <c r="AA6" s="34" t="n">
        <f aca="false">SUM(Z6,AA5)</f>
        <v>1</v>
      </c>
      <c r="AB6" s="34" t="n">
        <f aca="false">SUM(AA6,AB5)</f>
        <v>1</v>
      </c>
      <c r="AC6" s="34" t="n">
        <f aca="false">SUM(AB6,AC5)</f>
        <v>1</v>
      </c>
      <c r="AD6" s="34" t="n">
        <f aca="false">SUM(AC6,AD5)</f>
        <v>1</v>
      </c>
      <c r="AE6" s="34" t="n">
        <f aca="false">SUM(AD6,AE5)</f>
        <v>1</v>
      </c>
      <c r="AF6" s="34" t="n">
        <f aca="false">SUM(AE6,AF5)</f>
        <v>1</v>
      </c>
      <c r="AG6" s="34" t="n">
        <f aca="false">SUM(AF6,AG5)</f>
        <v>1</v>
      </c>
      <c r="AH6" s="34" t="n">
        <f aca="false">SUM(AG6,AH5)</f>
        <v>1</v>
      </c>
      <c r="AI6" s="34" t="n">
        <f aca="false">SUM(AH6,AI5)</f>
        <v>1</v>
      </c>
      <c r="AJ6" s="34" t="n">
        <f aca="false">SUM(AI6,AJ5)</f>
        <v>1</v>
      </c>
      <c r="AK6" s="34" t="n">
        <f aca="false">SUM(AJ6,AK5)</f>
        <v>1</v>
      </c>
      <c r="AL6" s="34" t="n">
        <f aca="false">SUM(AK6,AL5)</f>
        <v>1</v>
      </c>
      <c r="AM6" s="34" t="n">
        <f aca="false">SUM(AL6,AM5)</f>
        <v>1</v>
      </c>
      <c r="AN6" s="34" t="n">
        <f aca="false">SUM(AM6,AN5)</f>
        <v>1</v>
      </c>
      <c r="AO6" s="34" t="n">
        <f aca="false">SUM(AN6,AO5)</f>
        <v>1</v>
      </c>
      <c r="AP6" s="34" t="n">
        <f aca="false">SUM(AO6,AP5)</f>
        <v>1</v>
      </c>
      <c r="AQ6" s="34" t="n">
        <f aca="false">SUM(AP6,AQ5)</f>
        <v>1</v>
      </c>
      <c r="AR6" s="34" t="n">
        <f aca="false">SUM(AQ6,AR5)</f>
        <v>1</v>
      </c>
      <c r="AS6" s="34" t="n">
        <f aca="false">SUM(AR6,AS5)</f>
        <v>1</v>
      </c>
      <c r="AT6" s="34" t="n">
        <f aca="false">SUM(AS6,AT5)</f>
        <v>1</v>
      </c>
      <c r="AU6" s="34" t="n">
        <f aca="false">SUM(AT6,AU5)</f>
        <v>1</v>
      </c>
      <c r="AV6" s="34" t="n">
        <f aca="false">SUM(AU6,AV5)</f>
        <v>1</v>
      </c>
      <c r="AW6" s="34" t="n">
        <f aca="false">SUM(AV6,AW5)</f>
        <v>1</v>
      </c>
      <c r="AX6" s="34" t="n">
        <f aca="false">SUM(AW6,AX5)</f>
        <v>1</v>
      </c>
      <c r="AY6" s="34" t="n">
        <f aca="false">SUM(AX6,AY5)</f>
        <v>1</v>
      </c>
      <c r="AZ6" s="34" t="n">
        <f aca="false">SUM(AY6,AZ5)</f>
        <v>1</v>
      </c>
    </row>
    <row r="7" customFormat="false" ht="18.75" hidden="false" customHeight="true" outlineLevel="0" collapsed="false">
      <c r="A7" s="175" t="s">
        <v>5</v>
      </c>
      <c r="B7" s="36" t="n">
        <v>7</v>
      </c>
      <c r="C7" s="38" t="n">
        <v>7</v>
      </c>
      <c r="D7" s="38" t="n">
        <v>7</v>
      </c>
      <c r="E7" s="38" t="n">
        <f aca="false">SUM(D7)</f>
        <v>7</v>
      </c>
      <c r="F7" s="38" t="n">
        <f aca="false">SUM(E7)</f>
        <v>7</v>
      </c>
      <c r="G7" s="38" t="n">
        <f aca="false">SUM(F7)</f>
        <v>7</v>
      </c>
      <c r="H7" s="38" t="n">
        <f aca="false">SUM(G7)</f>
        <v>7</v>
      </c>
      <c r="I7" s="38" t="n">
        <f aca="false">SUM(H7)</f>
        <v>7</v>
      </c>
      <c r="J7" s="38" t="n">
        <f aca="false">SUM(I7)</f>
        <v>7</v>
      </c>
      <c r="K7" s="39" t="n">
        <f aca="false">SUM(J7)</f>
        <v>7</v>
      </c>
      <c r="L7" s="160" t="n">
        <v>7</v>
      </c>
      <c r="M7" s="161" t="n">
        <v>7</v>
      </c>
      <c r="N7" s="161" t="n">
        <v>7</v>
      </c>
      <c r="O7" s="161" t="n">
        <f aca="false">SUM(N7)</f>
        <v>7</v>
      </c>
      <c r="P7" s="161" t="n">
        <f aca="false">SUM(O7)</f>
        <v>7</v>
      </c>
      <c r="Q7" s="161" t="n">
        <f aca="false">SUM(P7)</f>
        <v>7</v>
      </c>
      <c r="R7" s="161" t="n">
        <f aca="false">SUM(Q7)</f>
        <v>7</v>
      </c>
      <c r="S7" s="161" t="n">
        <f aca="false">SUM(R7)</f>
        <v>7</v>
      </c>
      <c r="T7" s="161" t="n">
        <f aca="false">SUM(S7)</f>
        <v>7</v>
      </c>
      <c r="U7" s="176" t="n">
        <f aca="false">SUM(T7)</f>
        <v>7</v>
      </c>
      <c r="V7" s="160" t="n">
        <v>7</v>
      </c>
      <c r="W7" s="161" t="n">
        <v>7</v>
      </c>
      <c r="X7" s="161" t="n">
        <v>7</v>
      </c>
      <c r="Y7" s="161" t="n">
        <f aca="false">SUM(X7)</f>
        <v>7</v>
      </c>
      <c r="Z7" s="161" t="n">
        <f aca="false">SUM(Y7)</f>
        <v>7</v>
      </c>
      <c r="AA7" s="161" t="n">
        <f aca="false">SUM(Z7)</f>
        <v>7</v>
      </c>
      <c r="AB7" s="161" t="n">
        <f aca="false">SUM(AA7)</f>
        <v>7</v>
      </c>
      <c r="AC7" s="161" t="n">
        <f aca="false">SUM(AB7)</f>
        <v>7</v>
      </c>
      <c r="AD7" s="161" t="n">
        <f aca="false">SUM(AC7)</f>
        <v>7</v>
      </c>
      <c r="AE7" s="176" t="n">
        <f aca="false">SUM(AD7)</f>
        <v>7</v>
      </c>
      <c r="AF7" s="160" t="n">
        <v>7</v>
      </c>
      <c r="AG7" s="161" t="n">
        <v>7</v>
      </c>
      <c r="AH7" s="161" t="n">
        <v>7</v>
      </c>
      <c r="AI7" s="161" t="n">
        <f aca="false">SUM(AH7)</f>
        <v>7</v>
      </c>
      <c r="AJ7" s="161" t="n">
        <f aca="false">SUM(AI7)</f>
        <v>7</v>
      </c>
      <c r="AK7" s="161" t="n">
        <f aca="false">SUM(AJ7)</f>
        <v>7</v>
      </c>
      <c r="AL7" s="161" t="n">
        <f aca="false">SUM(AK7)</f>
        <v>7</v>
      </c>
      <c r="AM7" s="161" t="n">
        <f aca="false">SUM(AL7)</f>
        <v>7</v>
      </c>
      <c r="AN7" s="161" t="n">
        <f aca="false">SUM(AM7)</f>
        <v>7</v>
      </c>
      <c r="AO7" s="176" t="n">
        <f aca="false">SUM(AN7)</f>
        <v>7</v>
      </c>
      <c r="AP7" s="160" t="n">
        <v>7</v>
      </c>
      <c r="AQ7" s="161" t="n">
        <v>7</v>
      </c>
      <c r="AR7" s="161" t="n">
        <v>7</v>
      </c>
      <c r="AS7" s="161" t="n">
        <f aca="false">SUM(AR7)</f>
        <v>7</v>
      </c>
      <c r="AT7" s="161" t="n">
        <f aca="false">SUM(AS7)</f>
        <v>7</v>
      </c>
      <c r="AU7" s="161" t="n">
        <f aca="false">SUM(AT7)</f>
        <v>7</v>
      </c>
      <c r="AV7" s="161" t="n">
        <f aca="false">SUM(AU7)</f>
        <v>7</v>
      </c>
      <c r="AW7" s="161" t="n">
        <f aca="false">SUM(AV7)</f>
        <v>7</v>
      </c>
      <c r="AX7" s="161" t="n">
        <f aca="false">SUM(AW7)</f>
        <v>7</v>
      </c>
      <c r="AY7" s="176" t="n">
        <f aca="false">SUM(AX7)</f>
        <v>7</v>
      </c>
      <c r="AZ7" s="34" t="n">
        <v>7</v>
      </c>
    </row>
    <row r="8" customFormat="false" ht="20.25" hidden="false" customHeight="true" outlineLevel="0" collapsed="false">
      <c r="A8" s="177" t="s">
        <v>42</v>
      </c>
      <c r="B8" s="41" t="n">
        <f aca="false">B5/B3</f>
        <v>0.005</v>
      </c>
      <c r="C8" s="42" t="n">
        <f aca="false">C5/C3</f>
        <v>0</v>
      </c>
      <c r="D8" s="42" t="n">
        <f aca="false">D5/D3</f>
        <v>0</v>
      </c>
      <c r="E8" s="42" t="n">
        <f aca="false">E5/E3</f>
        <v>0</v>
      </c>
      <c r="F8" s="42" t="n">
        <f aca="false">F5/F3</f>
        <v>0</v>
      </c>
      <c r="G8" s="42" t="n">
        <f aca="false">G5/G3</f>
        <v>0</v>
      </c>
      <c r="H8" s="42" t="n">
        <f aca="false">H5/H3</f>
        <v>0</v>
      </c>
      <c r="I8" s="42" t="n">
        <f aca="false">I5/I3</f>
        <v>0</v>
      </c>
      <c r="J8" s="42" t="n">
        <f aca="false">J5/J3</f>
        <v>0</v>
      </c>
      <c r="K8" s="97" t="n">
        <f aca="false">K5/K3</f>
        <v>0</v>
      </c>
      <c r="L8" s="152" t="n">
        <f aca="false">L5/L3</f>
        <v>0</v>
      </c>
      <c r="M8" s="152" t="n">
        <f aca="false">M5/M3</f>
        <v>0</v>
      </c>
      <c r="N8" s="152" t="n">
        <f aca="false">N5/N3</f>
        <v>0</v>
      </c>
      <c r="O8" s="152" t="n">
        <f aca="false">O5/O3</f>
        <v>0</v>
      </c>
      <c r="P8" s="152" t="n">
        <f aca="false">P5/P3</f>
        <v>0</v>
      </c>
      <c r="Q8" s="152" t="n">
        <f aca="false">Q5/Q3</f>
        <v>0</v>
      </c>
      <c r="R8" s="152" t="n">
        <f aca="false">R5/R3</f>
        <v>0</v>
      </c>
      <c r="S8" s="152" t="n">
        <f aca="false">S5/S3</f>
        <v>0</v>
      </c>
      <c r="T8" s="152" t="n">
        <f aca="false">T5/T3</f>
        <v>0</v>
      </c>
      <c r="U8" s="152" t="n">
        <f aca="false">U5/U3</f>
        <v>0</v>
      </c>
      <c r="V8" s="152" t="n">
        <f aca="false">V5/V3</f>
        <v>0</v>
      </c>
      <c r="W8" s="152" t="n">
        <f aca="false">W5/W3</f>
        <v>0</v>
      </c>
      <c r="X8" s="152" t="n">
        <f aca="false">X5/X3</f>
        <v>0</v>
      </c>
      <c r="Y8" s="152" t="n">
        <f aca="false">Y5/Y3</f>
        <v>0</v>
      </c>
      <c r="Z8" s="152" t="n">
        <f aca="false">Z5/Z3</f>
        <v>0</v>
      </c>
      <c r="AA8" s="152" t="n">
        <f aca="false">AA5/AA3</f>
        <v>0</v>
      </c>
      <c r="AB8" s="152" t="n">
        <f aca="false">AB5/AB3</f>
        <v>0</v>
      </c>
      <c r="AC8" s="152" t="n">
        <f aca="false">AC5/AC3</f>
        <v>0</v>
      </c>
      <c r="AD8" s="152" t="n">
        <f aca="false">AD5/AD3</f>
        <v>0</v>
      </c>
      <c r="AE8" s="152" t="n">
        <f aca="false">AE5/AE3</f>
        <v>0</v>
      </c>
      <c r="AF8" s="152" t="n">
        <f aca="false">AF5/AF3</f>
        <v>0</v>
      </c>
      <c r="AG8" s="152" t="n">
        <f aca="false">AG5/AG3</f>
        <v>0</v>
      </c>
      <c r="AH8" s="152" t="n">
        <f aca="false">AH5/AH3</f>
        <v>0</v>
      </c>
      <c r="AI8" s="152" t="n">
        <f aca="false">AI5/AI3</f>
        <v>0</v>
      </c>
      <c r="AJ8" s="152" t="n">
        <f aca="false">AJ5/AJ3</f>
        <v>0</v>
      </c>
      <c r="AK8" s="152" t="n">
        <f aca="false">AK5/AK3</f>
        <v>0</v>
      </c>
      <c r="AL8" s="152" t="n">
        <f aca="false">AL5/AL3</f>
        <v>0</v>
      </c>
      <c r="AM8" s="152" t="n">
        <f aca="false">AM5/AM3</f>
        <v>0</v>
      </c>
      <c r="AN8" s="152" t="n">
        <f aca="false">AN5/AN3</f>
        <v>0</v>
      </c>
      <c r="AO8" s="152" t="n">
        <f aca="false">AO5/AO3</f>
        <v>0</v>
      </c>
      <c r="AP8" s="152" t="n">
        <f aca="false">AP5/AP3</f>
        <v>0</v>
      </c>
      <c r="AQ8" s="152" t="n">
        <f aca="false">AQ5/AQ3</f>
        <v>0</v>
      </c>
      <c r="AR8" s="152" t="n">
        <f aca="false">AR5/AR3</f>
        <v>0</v>
      </c>
      <c r="AS8" s="152" t="n">
        <f aca="false">AS5/AS3</f>
        <v>0</v>
      </c>
      <c r="AT8" s="152" t="n">
        <f aca="false">AT5/AT3</f>
        <v>0</v>
      </c>
      <c r="AU8" s="152" t="n">
        <f aca="false">AU5/AU3</f>
        <v>0</v>
      </c>
      <c r="AV8" s="152" t="n">
        <f aca="false">AV5/AV3</f>
        <v>0</v>
      </c>
      <c r="AW8" s="152" t="n">
        <f aca="false">AW5/AW3</f>
        <v>0</v>
      </c>
      <c r="AX8" s="152" t="n">
        <f aca="false">AX5/AX3</f>
        <v>0</v>
      </c>
      <c r="AY8" s="152" t="n">
        <f aca="false">AY5/AY3</f>
        <v>0</v>
      </c>
      <c r="AZ8" s="152" t="n">
        <f aca="false">AZ5/AZ3</f>
        <v>0</v>
      </c>
    </row>
    <row r="9" customFormat="false" ht="21" hidden="false" customHeight="true" outlineLevel="0" collapsed="false">
      <c r="A9" s="178" t="s">
        <v>43</v>
      </c>
      <c r="B9" s="49" t="n">
        <v>3.77</v>
      </c>
      <c r="C9" s="50" t="n">
        <v>2.73</v>
      </c>
      <c r="D9" s="50" t="n">
        <v>3.77</v>
      </c>
      <c r="E9" s="50" t="n">
        <v>9.5</v>
      </c>
      <c r="F9" s="50" t="n">
        <v>2.3</v>
      </c>
      <c r="G9" s="50" t="n">
        <v>9.5</v>
      </c>
      <c r="H9" s="50" t="n">
        <v>2.3</v>
      </c>
      <c r="I9" s="50" t="n">
        <v>2.3</v>
      </c>
      <c r="J9" s="50" t="n">
        <v>9.5</v>
      </c>
      <c r="K9" s="51" t="n">
        <v>9.5</v>
      </c>
      <c r="L9" s="108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customFormat="false" ht="18.75" hidden="false" customHeight="true" outlineLevel="0" collapsed="false">
      <c r="A10" s="178" t="s">
        <v>44</v>
      </c>
      <c r="B10" s="49" t="n">
        <v>0.38</v>
      </c>
      <c r="C10" s="50" t="n">
        <v>0.45</v>
      </c>
      <c r="D10" s="50" t="n">
        <v>0.38</v>
      </c>
      <c r="E10" s="50" t="n">
        <v>0.26</v>
      </c>
      <c r="F10" s="50" t="n">
        <v>2.3</v>
      </c>
      <c r="G10" s="50" t="n">
        <v>0.26</v>
      </c>
      <c r="H10" s="50" t="n">
        <v>2.3</v>
      </c>
      <c r="I10" s="50" t="n">
        <v>2.3</v>
      </c>
      <c r="J10" s="50" t="n">
        <v>0.26</v>
      </c>
      <c r="K10" s="51" t="n">
        <v>0.26</v>
      </c>
      <c r="L10" s="108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customFormat="false" ht="18" hidden="false" customHeight="true" outlineLevel="0" collapsed="false">
      <c r="A11" s="179" t="s">
        <v>45</v>
      </c>
      <c r="B11" s="49" t="n">
        <f aca="false">(B6/B2)</f>
        <v>0.005</v>
      </c>
      <c r="C11" s="55" t="n">
        <f aca="false">(C6/C2)</f>
        <v>0.0025</v>
      </c>
      <c r="D11" s="55" t="n">
        <f aca="false">(D6/D2)</f>
        <v>0.00166666666666667</v>
      </c>
      <c r="E11" s="55" t="n">
        <f aca="false">(E6/E2)</f>
        <v>0.00125</v>
      </c>
      <c r="F11" s="55" t="n">
        <f aca="false">(F6/F2)</f>
        <v>0.001</v>
      </c>
      <c r="G11" s="55" t="n">
        <f aca="false">(G6/G2)</f>
        <v>0.000833333333333333</v>
      </c>
      <c r="H11" s="55" t="n">
        <f aca="false">(H6/H2)</f>
        <v>0.000714285714285714</v>
      </c>
      <c r="I11" s="55" t="n">
        <f aca="false">(I6/I2)</f>
        <v>0.000625</v>
      </c>
      <c r="J11" s="55" t="n">
        <f aca="false">(J6/J2)</f>
        <v>0.000555555555555556</v>
      </c>
      <c r="K11" s="51" t="n">
        <f aca="false">(K6/K2)</f>
        <v>0.0005</v>
      </c>
      <c r="L11" s="155" t="n">
        <f aca="false">(L6/L2)</f>
        <v>0.000454545454545455</v>
      </c>
      <c r="M11" s="155" t="n">
        <f aca="false">(M6/M2)</f>
        <v>0.000416666666666667</v>
      </c>
      <c r="N11" s="155" t="n">
        <f aca="false">(N6/N2)</f>
        <v>0.000384615384615385</v>
      </c>
      <c r="O11" s="155" t="n">
        <f aca="false">(O6/O2)</f>
        <v>0.000357142857142857</v>
      </c>
      <c r="P11" s="155" t="n">
        <f aca="false">(P6/P2)</f>
        <v>0.000333333333333333</v>
      </c>
      <c r="Q11" s="155" t="n">
        <f aca="false">(Q6/Q2)</f>
        <v>0.0003125</v>
      </c>
      <c r="R11" s="155" t="n">
        <f aca="false">(R6/R2)</f>
        <v>0.000294117647058824</v>
      </c>
      <c r="S11" s="155" t="n">
        <f aca="false">(S6/S2)</f>
        <v>0.000277777777777778</v>
      </c>
      <c r="T11" s="155" t="n">
        <f aca="false">(T6/T2)</f>
        <v>0.000263157894736842</v>
      </c>
      <c r="U11" s="155" t="n">
        <f aca="false">(U6/U2)</f>
        <v>0.00025</v>
      </c>
      <c r="V11" s="155" t="n">
        <f aca="false">(V6/V2)</f>
        <v>0.000238095238095238</v>
      </c>
      <c r="W11" s="155" t="n">
        <f aca="false">(W6/W2)</f>
        <v>0.000227272727272727</v>
      </c>
      <c r="X11" s="155" t="n">
        <f aca="false">(X6/X2)</f>
        <v>0.000217391304347826</v>
      </c>
      <c r="Y11" s="155" t="n">
        <f aca="false">(Y6/Y2)</f>
        <v>0.000208333333333333</v>
      </c>
      <c r="Z11" s="155" t="n">
        <f aca="false">(Z6/Z2)</f>
        <v>0.0002</v>
      </c>
      <c r="AA11" s="155" t="n">
        <f aca="false">(AA6/AA2)</f>
        <v>0.000192307692307692</v>
      </c>
      <c r="AB11" s="155" t="n">
        <f aca="false">(AB6/AB2)</f>
        <v>0.000185185185185185</v>
      </c>
      <c r="AC11" s="155" t="n">
        <f aca="false">(AC6/AC2)</f>
        <v>0.000178571428571429</v>
      </c>
      <c r="AD11" s="155" t="n">
        <f aca="false">(AD6/AD2)</f>
        <v>0.000172413793103448</v>
      </c>
      <c r="AE11" s="155" t="n">
        <f aca="false">(AE6/AE2)</f>
        <v>0.000166666666666667</v>
      </c>
      <c r="AF11" s="155" t="n">
        <f aca="false">(AF6/AF2)</f>
        <v>0.000161290322580645</v>
      </c>
      <c r="AG11" s="155" t="n">
        <f aca="false">(AG6/AG2)</f>
        <v>0.00015625</v>
      </c>
      <c r="AH11" s="155" t="n">
        <f aca="false">(AH6/AH2)</f>
        <v>0.000151515151515152</v>
      </c>
      <c r="AI11" s="155" t="n">
        <f aca="false">(AI6/AI2)</f>
        <v>0.000147058823529412</v>
      </c>
      <c r="AJ11" s="155" t="n">
        <f aca="false">(AJ6/AJ2)</f>
        <v>0.000142857142857143</v>
      </c>
      <c r="AK11" s="155" t="n">
        <f aca="false">(AK6/AK2)</f>
        <v>0.000138888888888889</v>
      </c>
      <c r="AL11" s="155" t="n">
        <f aca="false">(AL6/AL2)</f>
        <v>0.000135135135135135</v>
      </c>
      <c r="AM11" s="155" t="n">
        <f aca="false">(AM6/AM2)</f>
        <v>0.000131578947368421</v>
      </c>
      <c r="AN11" s="155" t="n">
        <f aca="false">(AN6/AN2)</f>
        <v>0.000128205128205128</v>
      </c>
      <c r="AO11" s="155" t="n">
        <f aca="false">(AO6/AO2)</f>
        <v>0.000125</v>
      </c>
      <c r="AP11" s="155" t="n">
        <f aca="false">(AP6/AP2)</f>
        <v>0.000121951219512195</v>
      </c>
      <c r="AQ11" s="155" t="n">
        <f aca="false">(AQ6/AQ2)</f>
        <v>0.000119047619047619</v>
      </c>
      <c r="AR11" s="155" t="n">
        <f aca="false">(AR6/AR2)</f>
        <v>0.000116279069767442</v>
      </c>
      <c r="AS11" s="155" t="n">
        <f aca="false">(AS6/AS2)</f>
        <v>0.000113636363636364</v>
      </c>
      <c r="AT11" s="155" t="n">
        <f aca="false">(AT6/AT2)</f>
        <v>0.000111111111111111</v>
      </c>
      <c r="AU11" s="155" t="n">
        <f aca="false">(AU6/AU2)</f>
        <v>0.000108695652173913</v>
      </c>
      <c r="AV11" s="155" t="n">
        <f aca="false">(AV6/AV2)</f>
        <v>0.000106382978723404</v>
      </c>
      <c r="AW11" s="155" t="n">
        <f aca="false">(AW6/AW2)</f>
        <v>0.000104166666666667</v>
      </c>
      <c r="AX11" s="155" t="n">
        <f aca="false">(AX6/AX2)</f>
        <v>0.000102040816326531</v>
      </c>
      <c r="AY11" s="155" t="n">
        <f aca="false">(AY6/AY2)</f>
        <v>0.0001</v>
      </c>
      <c r="AZ11" s="155" t="n">
        <f aca="false">(AZ6/AZ2)</f>
        <v>9.80392156862745E-005</v>
      </c>
    </row>
    <row r="12" customFormat="false" ht="19.5" hidden="false" customHeight="true" outlineLevel="0" collapsed="false">
      <c r="A12" s="180" t="s">
        <v>46</v>
      </c>
      <c r="B12" s="49" t="n">
        <f aca="false">(B11/B9)</f>
        <v>0.0013262599469496</v>
      </c>
      <c r="C12" s="50" t="n">
        <f aca="false">(C11/C9)</f>
        <v>0.000915750915750916</v>
      </c>
      <c r="D12" s="50" t="n">
        <f aca="false">(D11/D9)</f>
        <v>0.000442086648983201</v>
      </c>
      <c r="E12" s="50" t="n">
        <f aca="false">(E11/E9)</f>
        <v>0.000131578947368421</v>
      </c>
      <c r="F12" s="50" t="n">
        <f aca="false">(F11/F9)</f>
        <v>0.000434782608695652</v>
      </c>
      <c r="G12" s="50" t="n">
        <f aca="false">(G11/G9)</f>
        <v>8.7719298245614E-005</v>
      </c>
      <c r="H12" s="50" t="n">
        <f aca="false">(H11/H9)</f>
        <v>0.00031055900621118</v>
      </c>
      <c r="I12" s="50" t="n">
        <f aca="false">(I11/I9)</f>
        <v>0.000271739130434783</v>
      </c>
      <c r="J12" s="50" t="n">
        <f aca="false">(J11/J9)</f>
        <v>5.84795321637427E-005</v>
      </c>
      <c r="K12" s="51" t="n">
        <f aca="false">(K11/K9)</f>
        <v>5.26315789473684E-005</v>
      </c>
      <c r="L12" s="108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customFormat="false" ht="20.25" hidden="false" customHeight="true" outlineLevel="0" collapsed="false">
      <c r="A13" s="180" t="s">
        <v>47</v>
      </c>
      <c r="B13" s="62" t="n">
        <f aca="false">(B12/B10)</f>
        <v>0.00349015775513053</v>
      </c>
      <c r="C13" s="64" t="n">
        <f aca="false">(C12/C10)</f>
        <v>0.00203500203500204</v>
      </c>
      <c r="D13" s="64" t="n">
        <f aca="false">(D12/D10)</f>
        <v>0.00116338591837684</v>
      </c>
      <c r="E13" s="64" t="n">
        <f aca="false">(E12/E10)</f>
        <v>0.000506072874493927</v>
      </c>
      <c r="F13" s="64" t="n">
        <f aca="false">(F12/F10)</f>
        <v>0.000189035916824197</v>
      </c>
      <c r="G13" s="64" t="n">
        <f aca="false">(G12/G10)</f>
        <v>0.000337381916329285</v>
      </c>
      <c r="H13" s="64" t="n">
        <f aca="false">(H12/H10)</f>
        <v>0.000135025654874426</v>
      </c>
      <c r="I13" s="64" t="n">
        <f aca="false">(I12/I10)</f>
        <v>0.000118147448015123</v>
      </c>
      <c r="J13" s="64" t="n">
        <f aca="false">(J12/J10)</f>
        <v>0.000224921277552857</v>
      </c>
      <c r="K13" s="65" t="n">
        <f aca="false">(K12/K10)</f>
        <v>0.000202429149797571</v>
      </c>
      <c r="L13" s="108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customFormat="false" ht="20.25" hidden="false" customHeight="true" outlineLevel="0" collapsed="false">
      <c r="A14" s="180" t="s">
        <v>48</v>
      </c>
      <c r="B14" s="49" t="n">
        <v>0.005</v>
      </c>
      <c r="C14" s="50" t="n">
        <v>0.005</v>
      </c>
      <c r="D14" s="50" t="n">
        <v>0.005</v>
      </c>
      <c r="E14" s="50" t="n">
        <v>0.005</v>
      </c>
      <c r="F14" s="50" t="n">
        <v>0.005</v>
      </c>
      <c r="G14" s="50" t="n">
        <v>0.005</v>
      </c>
      <c r="H14" s="50" t="n">
        <v>0.005</v>
      </c>
      <c r="I14" s="50" t="n">
        <v>0.005</v>
      </c>
      <c r="J14" s="50" t="n">
        <v>0.005</v>
      </c>
      <c r="K14" s="51" t="n">
        <v>0.005</v>
      </c>
      <c r="L14" s="155" t="n">
        <v>0.005</v>
      </c>
      <c r="M14" s="59" t="n">
        <v>0.005</v>
      </c>
      <c r="N14" s="59" t="n">
        <v>0.005</v>
      </c>
      <c r="O14" s="59" t="n">
        <v>0.005</v>
      </c>
      <c r="P14" s="59" t="n">
        <v>0.005</v>
      </c>
      <c r="Q14" s="59" t="n">
        <v>0.005</v>
      </c>
      <c r="R14" s="59" t="n">
        <v>0.005</v>
      </c>
      <c r="S14" s="59" t="n">
        <v>0.005</v>
      </c>
      <c r="T14" s="59" t="n">
        <v>0.005</v>
      </c>
      <c r="U14" s="59" t="n">
        <v>0.005</v>
      </c>
      <c r="V14" s="59" t="n">
        <v>0.005</v>
      </c>
      <c r="W14" s="59" t="n">
        <v>0.005</v>
      </c>
      <c r="X14" s="59" t="n">
        <v>0.005</v>
      </c>
      <c r="Y14" s="59" t="n">
        <v>0.005</v>
      </c>
      <c r="Z14" s="59" t="n">
        <v>0.005</v>
      </c>
      <c r="AA14" s="59" t="n">
        <v>0.005</v>
      </c>
      <c r="AB14" s="59" t="n">
        <v>0.005</v>
      </c>
      <c r="AC14" s="59" t="n">
        <v>0.005</v>
      </c>
      <c r="AD14" s="59" t="n">
        <v>0.005</v>
      </c>
      <c r="AE14" s="59" t="n">
        <v>0.005</v>
      </c>
      <c r="AF14" s="59" t="n">
        <v>0.005</v>
      </c>
      <c r="AG14" s="59" t="n">
        <v>0.005</v>
      </c>
      <c r="AH14" s="59" t="n">
        <v>0.005</v>
      </c>
      <c r="AI14" s="59" t="n">
        <v>0.005</v>
      </c>
      <c r="AJ14" s="59" t="n">
        <v>0.005</v>
      </c>
      <c r="AK14" s="59" t="n">
        <v>0.005</v>
      </c>
      <c r="AL14" s="59" t="n">
        <v>0.005</v>
      </c>
      <c r="AM14" s="59" t="n">
        <v>0.005</v>
      </c>
      <c r="AN14" s="59" t="n">
        <v>0.005</v>
      </c>
      <c r="AO14" s="59" t="n">
        <v>0.005</v>
      </c>
      <c r="AP14" s="59" t="n">
        <v>0.005</v>
      </c>
      <c r="AQ14" s="59" t="n">
        <v>0.005</v>
      </c>
      <c r="AR14" s="59" t="n">
        <v>0.005</v>
      </c>
      <c r="AS14" s="59" t="n">
        <v>0.005</v>
      </c>
      <c r="AT14" s="59" t="n">
        <v>0.005</v>
      </c>
      <c r="AU14" s="59" t="n">
        <v>0.005</v>
      </c>
      <c r="AV14" s="59" t="n">
        <v>0.005</v>
      </c>
      <c r="AW14" s="59" t="n">
        <v>0.005</v>
      </c>
      <c r="AX14" s="59" t="n">
        <v>0.005</v>
      </c>
      <c r="AY14" s="59" t="n">
        <v>0.005</v>
      </c>
      <c r="AZ14" s="107" t="n">
        <v>0.005</v>
      </c>
    </row>
    <row r="15" customFormat="false" ht="15" hidden="false" customHeight="false" outlineLevel="0" collapsed="false">
      <c r="A15" s="181" t="s">
        <v>20</v>
      </c>
      <c r="B15" s="151" t="n">
        <f aca="false">B16/B7</f>
        <v>0.857142857142857</v>
      </c>
      <c r="C15" s="34" t="n">
        <f aca="false">C16/C7</f>
        <v>0.857142857142857</v>
      </c>
      <c r="D15" s="34" t="n">
        <f aca="false">D16/D7</f>
        <v>0.857142857142857</v>
      </c>
      <c r="E15" s="34" t="n">
        <f aca="false">E16/E7</f>
        <v>0.857142857142857</v>
      </c>
      <c r="F15" s="34" t="n">
        <f aca="false">F16/F7</f>
        <v>0.857142857142857</v>
      </c>
      <c r="G15" s="34" t="n">
        <f aca="false">G16/G7</f>
        <v>0.857142857142857</v>
      </c>
      <c r="H15" s="34" t="n">
        <f aca="false">H16/H7</f>
        <v>0.857142857142857</v>
      </c>
      <c r="I15" s="34" t="n">
        <f aca="false">I16/I7</f>
        <v>0.857142857142857</v>
      </c>
      <c r="J15" s="34" t="n">
        <f aca="false">J16/J7</f>
        <v>0.857142857142857</v>
      </c>
      <c r="K15" s="93" t="n">
        <f aca="false">K16/K7</f>
        <v>0.857142857142857</v>
      </c>
      <c r="L15" s="33" t="n">
        <f aca="false">L16/L7</f>
        <v>0.857142857142857</v>
      </c>
      <c r="M15" s="34" t="n">
        <f aca="false">M16/M7</f>
        <v>0.857142857142857</v>
      </c>
      <c r="N15" s="34" t="n">
        <f aca="false">N16/N7</f>
        <v>0.857142857142857</v>
      </c>
      <c r="O15" s="34" t="n">
        <f aca="false">O16/O7</f>
        <v>0.857142857142857</v>
      </c>
      <c r="P15" s="34" t="n">
        <f aca="false">P16/P7</f>
        <v>0.857142857142857</v>
      </c>
      <c r="Q15" s="34" t="n">
        <f aca="false">Q16/Q7</f>
        <v>0.857142857142857</v>
      </c>
      <c r="R15" s="34" t="n">
        <f aca="false">R16/R7</f>
        <v>0.857142857142857</v>
      </c>
      <c r="S15" s="34" t="n">
        <f aca="false">S16/S7</f>
        <v>0.857142857142857</v>
      </c>
      <c r="T15" s="34" t="n">
        <f aca="false">T16/T7</f>
        <v>0.857142857142857</v>
      </c>
      <c r="U15" s="34" t="n">
        <f aca="false">U16/U7</f>
        <v>0.857142857142857</v>
      </c>
      <c r="V15" s="34" t="n">
        <f aca="false">V16/V7</f>
        <v>0.857142857142857</v>
      </c>
      <c r="W15" s="34" t="n">
        <f aca="false">W16/W7</f>
        <v>0.857142857142857</v>
      </c>
      <c r="X15" s="34" t="n">
        <f aca="false">X16/X7</f>
        <v>0.857142857142857</v>
      </c>
      <c r="Y15" s="34" t="n">
        <f aca="false">Y16/Y7</f>
        <v>0.857142857142857</v>
      </c>
      <c r="Z15" s="34" t="n">
        <f aca="false">Z16/Z7</f>
        <v>0.857142857142857</v>
      </c>
      <c r="AA15" s="34" t="n">
        <f aca="false">AA16/AA7</f>
        <v>0.857142857142857</v>
      </c>
      <c r="AB15" s="34" t="n">
        <f aca="false">AB16/AB7</f>
        <v>0.857142857142857</v>
      </c>
      <c r="AC15" s="34" t="n">
        <f aca="false">AC16/AC7</f>
        <v>0.857142857142857</v>
      </c>
      <c r="AD15" s="34" t="n">
        <f aca="false">AD16/AD7</f>
        <v>0.857142857142857</v>
      </c>
      <c r="AE15" s="34" t="n">
        <f aca="false">AE16/AE7</f>
        <v>0.857142857142857</v>
      </c>
      <c r="AF15" s="34" t="n">
        <f aca="false">AF16/AF7</f>
        <v>0.857142857142857</v>
      </c>
      <c r="AG15" s="34" t="n">
        <f aca="false">AG16/AG7</f>
        <v>0.857142857142857</v>
      </c>
      <c r="AH15" s="34" t="n">
        <f aca="false">AH16/AH7</f>
        <v>0.857142857142857</v>
      </c>
      <c r="AI15" s="34" t="n">
        <f aca="false">AI16/AI7</f>
        <v>0.857142857142857</v>
      </c>
      <c r="AJ15" s="34" t="n">
        <f aca="false">AJ16/AJ7</f>
        <v>0.857142857142857</v>
      </c>
      <c r="AK15" s="34" t="n">
        <f aca="false">AK16/AK7</f>
        <v>0.857142857142857</v>
      </c>
      <c r="AL15" s="34" t="n">
        <f aca="false">AL16/AL7</f>
        <v>0.857142857142857</v>
      </c>
      <c r="AM15" s="34" t="n">
        <f aca="false">AM16/AM7</f>
        <v>0.857142857142857</v>
      </c>
      <c r="AN15" s="34" t="n">
        <f aca="false">AN16/AN7</f>
        <v>0.857142857142857</v>
      </c>
      <c r="AO15" s="34" t="n">
        <f aca="false">AO16/AO7</f>
        <v>0.857142857142857</v>
      </c>
      <c r="AP15" s="34" t="n">
        <f aca="false">AP16/AP7</f>
        <v>0.857142857142857</v>
      </c>
      <c r="AQ15" s="34" t="n">
        <f aca="false">AQ16/AQ7</f>
        <v>0.857142857142857</v>
      </c>
      <c r="AR15" s="34" t="n">
        <f aca="false">AR16/AR7</f>
        <v>0.857142857142857</v>
      </c>
      <c r="AS15" s="34" t="n">
        <f aca="false">AS16/AS7</f>
        <v>0.857142857142857</v>
      </c>
      <c r="AT15" s="34" t="n">
        <f aca="false">AT16/AT7</f>
        <v>0.857142857142857</v>
      </c>
      <c r="AU15" s="34" t="n">
        <f aca="false">AU16/AU7</f>
        <v>0.857142857142857</v>
      </c>
      <c r="AV15" s="34" t="n">
        <f aca="false">AV16/AV7</f>
        <v>0.857142857142857</v>
      </c>
      <c r="AW15" s="34" t="n">
        <f aca="false">AW16/AW7</f>
        <v>0.857142857142857</v>
      </c>
      <c r="AX15" s="34" t="n">
        <f aca="false">AX16/AX7</f>
        <v>0.857142857142857</v>
      </c>
      <c r="AY15" s="34" t="n">
        <f aca="false">AY16/AY7</f>
        <v>0.857142857142857</v>
      </c>
      <c r="AZ15" s="34" t="n">
        <f aca="false">AZ16/AZ7</f>
        <v>0.857142857142857</v>
      </c>
    </row>
    <row r="16" customFormat="false" ht="15.75" hidden="false" customHeight="false" outlineLevel="0" collapsed="false">
      <c r="A16" s="47" t="s">
        <v>21</v>
      </c>
      <c r="B16" s="151" t="n">
        <f aca="false">B7-B6</f>
        <v>6</v>
      </c>
      <c r="C16" s="34" t="n">
        <f aca="false">C7-C6</f>
        <v>6</v>
      </c>
      <c r="D16" s="34" t="n">
        <f aca="false">D7-D6</f>
        <v>6</v>
      </c>
      <c r="E16" s="34" t="n">
        <f aca="false">E7-E6</f>
        <v>6</v>
      </c>
      <c r="F16" s="34" t="n">
        <f aca="false">F7-F6</f>
        <v>6</v>
      </c>
      <c r="G16" s="34" t="n">
        <f aca="false">G7-G6</f>
        <v>6</v>
      </c>
      <c r="H16" s="34" t="n">
        <f aca="false">H7-H6</f>
        <v>6</v>
      </c>
      <c r="I16" s="34" t="n">
        <f aca="false">I7-I6</f>
        <v>6</v>
      </c>
      <c r="J16" s="34" t="n">
        <f aca="false">J7-J6</f>
        <v>6</v>
      </c>
      <c r="K16" s="93" t="n">
        <f aca="false">K7-K6</f>
        <v>6</v>
      </c>
      <c r="L16" s="33" t="n">
        <f aca="false">L7-L6</f>
        <v>6</v>
      </c>
      <c r="M16" s="34" t="n">
        <f aca="false">M7-M6</f>
        <v>6</v>
      </c>
      <c r="N16" s="34" t="n">
        <f aca="false">N7-N6</f>
        <v>6</v>
      </c>
      <c r="O16" s="34" t="n">
        <f aca="false">O7-O6</f>
        <v>6</v>
      </c>
      <c r="P16" s="34" t="n">
        <f aca="false">P7-P6</f>
        <v>6</v>
      </c>
      <c r="Q16" s="34" t="n">
        <f aca="false">Q7-Q6</f>
        <v>6</v>
      </c>
      <c r="R16" s="34" t="n">
        <f aca="false">R7-R6</f>
        <v>6</v>
      </c>
      <c r="S16" s="34" t="n">
        <f aca="false">S7-S6</f>
        <v>6</v>
      </c>
      <c r="T16" s="34" t="n">
        <f aca="false">T7-T6</f>
        <v>6</v>
      </c>
      <c r="U16" s="34" t="n">
        <f aca="false">U7-U6</f>
        <v>6</v>
      </c>
      <c r="V16" s="34" t="n">
        <f aca="false">V7-V6</f>
        <v>6</v>
      </c>
      <c r="W16" s="34" t="n">
        <f aca="false">W7-W6</f>
        <v>6</v>
      </c>
      <c r="X16" s="34" t="n">
        <f aca="false">X7-X6</f>
        <v>6</v>
      </c>
      <c r="Y16" s="34" t="n">
        <f aca="false">Y7-Y6</f>
        <v>6</v>
      </c>
      <c r="Z16" s="34" t="n">
        <f aca="false">Z7-Z6</f>
        <v>6</v>
      </c>
      <c r="AA16" s="34" t="n">
        <f aca="false">AA7-AA6</f>
        <v>6</v>
      </c>
      <c r="AB16" s="34" t="n">
        <f aca="false">AB7-AB6</f>
        <v>6</v>
      </c>
      <c r="AC16" s="34" t="n">
        <f aca="false">AC7-AC6</f>
        <v>6</v>
      </c>
      <c r="AD16" s="34" t="n">
        <f aca="false">AD7-AD6</f>
        <v>6</v>
      </c>
      <c r="AE16" s="34" t="n">
        <f aca="false">AE7-AE6</f>
        <v>6</v>
      </c>
      <c r="AF16" s="34" t="n">
        <f aca="false">AF7-AF6</f>
        <v>6</v>
      </c>
      <c r="AG16" s="34" t="n">
        <f aca="false">AG7-AG6</f>
        <v>6</v>
      </c>
      <c r="AH16" s="34" t="n">
        <f aca="false">AH7-AH6</f>
        <v>6</v>
      </c>
      <c r="AI16" s="34" t="n">
        <f aca="false">AI7-AI6</f>
        <v>6</v>
      </c>
      <c r="AJ16" s="34" t="n">
        <f aca="false">AJ7-AJ6</f>
        <v>6</v>
      </c>
      <c r="AK16" s="34" t="n">
        <f aca="false">AK7-AK6</f>
        <v>6</v>
      </c>
      <c r="AL16" s="34" t="n">
        <f aca="false">AL7-AL6</f>
        <v>6</v>
      </c>
      <c r="AM16" s="34" t="n">
        <f aca="false">AM7-AM6</f>
        <v>6</v>
      </c>
      <c r="AN16" s="34" t="n">
        <f aca="false">AN7-AN6</f>
        <v>6</v>
      </c>
      <c r="AO16" s="34" t="n">
        <f aca="false">AO7-AO6</f>
        <v>6</v>
      </c>
      <c r="AP16" s="34" t="n">
        <f aca="false">AP7-AP6</f>
        <v>6</v>
      </c>
      <c r="AQ16" s="34" t="n">
        <f aca="false">AQ7-AQ6</f>
        <v>6</v>
      </c>
      <c r="AR16" s="34" t="n">
        <f aca="false">AR7-AR6</f>
        <v>6</v>
      </c>
      <c r="AS16" s="34" t="n">
        <f aca="false">AS7-AS6</f>
        <v>6</v>
      </c>
      <c r="AT16" s="34" t="n">
        <f aca="false">AT7-AT6</f>
        <v>6</v>
      </c>
      <c r="AU16" s="34" t="n">
        <f aca="false">AU7-AU6</f>
        <v>6</v>
      </c>
      <c r="AV16" s="34" t="n">
        <f aca="false">AV7-AV6</f>
        <v>6</v>
      </c>
      <c r="AW16" s="34" t="n">
        <f aca="false">AW7-AW6</f>
        <v>6</v>
      </c>
      <c r="AX16" s="34" t="n">
        <f aca="false">AX7-AX6</f>
        <v>6</v>
      </c>
      <c r="AY16" s="34" t="n">
        <f aca="false">AY7-AY6</f>
        <v>6</v>
      </c>
      <c r="AZ16" s="34" t="n">
        <f aca="false">AZ7-AZ6</f>
        <v>6</v>
      </c>
    </row>
    <row r="17" customFormat="false" ht="16.5" hidden="false" customHeight="false" outlineLevel="0" collapsed="false">
      <c r="A17" s="158" t="s">
        <v>33</v>
      </c>
      <c r="B17" s="170" t="n">
        <f aca="false">(B16+B7)/2</f>
        <v>6.5</v>
      </c>
      <c r="C17" s="171" t="n">
        <f aca="false">(C16+C7)/2</f>
        <v>6.5</v>
      </c>
      <c r="D17" s="171" t="n">
        <f aca="false">(D16+D7)/2</f>
        <v>6.5</v>
      </c>
      <c r="E17" s="171" t="n">
        <f aca="false">(E16+E7)/2</f>
        <v>6.5</v>
      </c>
      <c r="F17" s="171" t="n">
        <f aca="false">(F16+F7)/2</f>
        <v>6.5</v>
      </c>
      <c r="G17" s="171" t="n">
        <f aca="false">(G16+G7)/2</f>
        <v>6.5</v>
      </c>
      <c r="H17" s="171" t="n">
        <f aca="false">(H16+H7)/2</f>
        <v>6.5</v>
      </c>
      <c r="I17" s="171" t="n">
        <f aca="false">(I16+I7)/2</f>
        <v>6.5</v>
      </c>
      <c r="J17" s="171" t="n">
        <f aca="false">(J16+J7)/2</f>
        <v>6.5</v>
      </c>
      <c r="K17" s="172" t="n">
        <f aca="false">(K16+K7)/2</f>
        <v>6.5</v>
      </c>
      <c r="L17" s="33" t="n">
        <f aca="false">(L16+L7)/2</f>
        <v>6.5</v>
      </c>
      <c r="M17" s="34" t="n">
        <f aca="false">(M16+M7)/2</f>
        <v>6.5</v>
      </c>
      <c r="N17" s="34" t="n">
        <f aca="false">(N16+N7)/2</f>
        <v>6.5</v>
      </c>
      <c r="O17" s="34" t="n">
        <f aca="false">(O16+O7)/2</f>
        <v>6.5</v>
      </c>
      <c r="P17" s="34" t="n">
        <f aca="false">(P16+P7)/2</f>
        <v>6.5</v>
      </c>
      <c r="Q17" s="34" t="n">
        <f aca="false">(Q16+Q7)/2</f>
        <v>6.5</v>
      </c>
      <c r="R17" s="34" t="n">
        <f aca="false">(R16+R7)/2</f>
        <v>6.5</v>
      </c>
      <c r="S17" s="34" t="n">
        <f aca="false">(S16+S7)/2</f>
        <v>6.5</v>
      </c>
      <c r="T17" s="34" t="n">
        <f aca="false">(T16+T7)/2</f>
        <v>6.5</v>
      </c>
      <c r="U17" s="34" t="n">
        <f aca="false">(U16+U7)/2</f>
        <v>6.5</v>
      </c>
      <c r="V17" s="34" t="n">
        <f aca="false">(V16+V7)/2</f>
        <v>6.5</v>
      </c>
      <c r="W17" s="34" t="n">
        <f aca="false">(W16+W7)/2</f>
        <v>6.5</v>
      </c>
      <c r="X17" s="34" t="n">
        <f aca="false">(X16+X7)/2</f>
        <v>6.5</v>
      </c>
      <c r="Y17" s="34" t="n">
        <f aca="false">(Y16+Y7)/2</f>
        <v>6.5</v>
      </c>
      <c r="Z17" s="34" t="n">
        <f aca="false">(Z16+Z7)/2</f>
        <v>6.5</v>
      </c>
      <c r="AA17" s="34" t="n">
        <f aca="false">(AA16+AA7)/2</f>
        <v>6.5</v>
      </c>
      <c r="AB17" s="34" t="n">
        <f aca="false">(AB16+AB7)/2</f>
        <v>6.5</v>
      </c>
      <c r="AC17" s="34" t="n">
        <f aca="false">(AC16+AC7)/2</f>
        <v>6.5</v>
      </c>
      <c r="AD17" s="34" t="n">
        <f aca="false">(AD16+AD7)/2</f>
        <v>6.5</v>
      </c>
      <c r="AE17" s="34" t="n">
        <f aca="false">(AE16+AE7)/2</f>
        <v>6.5</v>
      </c>
      <c r="AF17" s="34" t="n">
        <f aca="false">(AF16+AF7)/2</f>
        <v>6.5</v>
      </c>
      <c r="AG17" s="34" t="n">
        <f aca="false">(AG16+AG7)/2</f>
        <v>6.5</v>
      </c>
      <c r="AH17" s="34" t="n">
        <f aca="false">(AH16+AH7)/2</f>
        <v>6.5</v>
      </c>
      <c r="AI17" s="34" t="n">
        <f aca="false">(AI16+AI7)/2</f>
        <v>6.5</v>
      </c>
      <c r="AJ17" s="34" t="n">
        <f aca="false">(AJ16+AJ7)/2</f>
        <v>6.5</v>
      </c>
      <c r="AK17" s="34" t="n">
        <f aca="false">(AK16+AK7)/2</f>
        <v>6.5</v>
      </c>
      <c r="AL17" s="34" t="n">
        <f aca="false">(AL16+AL7)/2</f>
        <v>6.5</v>
      </c>
      <c r="AM17" s="34" t="n">
        <f aca="false">(AM16+AM7)/2</f>
        <v>6.5</v>
      </c>
      <c r="AN17" s="34" t="n">
        <f aca="false">(AN16+AN7)/2</f>
        <v>6.5</v>
      </c>
      <c r="AO17" s="34" t="n">
        <f aca="false">(AO16+AO7)/2</f>
        <v>6.5</v>
      </c>
      <c r="AP17" s="34" t="n">
        <f aca="false">(AP16+AP7)/2</f>
        <v>6.5</v>
      </c>
      <c r="AQ17" s="34" t="n">
        <f aca="false">(AQ16+AQ7)/2</f>
        <v>6.5</v>
      </c>
      <c r="AR17" s="34" t="n">
        <f aca="false">(AR16+AR7)/2</f>
        <v>6.5</v>
      </c>
      <c r="AS17" s="34" t="n">
        <f aca="false">(AS16+AS7)/2</f>
        <v>6.5</v>
      </c>
      <c r="AT17" s="34" t="n">
        <f aca="false">(AT16+AT7)/2</f>
        <v>6.5</v>
      </c>
      <c r="AU17" s="34" t="n">
        <f aca="false">(AU16+AU7)/2</f>
        <v>6.5</v>
      </c>
      <c r="AV17" s="34" t="n">
        <f aca="false">(AV16+AV7)/2</f>
        <v>6.5</v>
      </c>
      <c r="AW17" s="34" t="n">
        <f aca="false">(AW16+AW7)/2</f>
        <v>6.5</v>
      </c>
      <c r="AX17" s="34" t="n">
        <f aca="false">(AX16+AX7)/2</f>
        <v>6.5</v>
      </c>
      <c r="AY17" s="34" t="n">
        <f aca="false">(AY16+AY7)/2</f>
        <v>6.5</v>
      </c>
      <c r="AZ17" s="34" t="n">
        <f aca="false">(AZ16+AZ7)/2</f>
        <v>6.5</v>
      </c>
    </row>
    <row r="40" customFormat="false" ht="15" hidden="false" customHeight="false" outlineLevel="0" collapsed="false">
      <c r="D40" s="72"/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4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33" activeCellId="0" sqref="B3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.71"/>
  </cols>
  <sheetData>
    <row r="1" customFormat="false" ht="15.75" hidden="false" customHeight="false" outlineLevel="0" collapsed="false">
      <c r="A1" s="159" t="s">
        <v>49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customFormat="false" ht="21" hidden="false" customHeight="false" outlineLevel="0" collapsed="false">
      <c r="A2" s="182"/>
      <c r="B2" s="3" t="n">
        <f aca="false">SUM(B3)</f>
        <v>200</v>
      </c>
      <c r="C2" s="4" t="n">
        <f aca="false">SUM(B2,B3)</f>
        <v>400</v>
      </c>
      <c r="D2" s="4" t="n">
        <f aca="false">SUM(C2,C3)</f>
        <v>600</v>
      </c>
      <c r="E2" s="4" t="n">
        <f aca="false">SUM(D2,D3)</f>
        <v>800</v>
      </c>
      <c r="F2" s="4" t="n">
        <f aca="false">SUM(E2,E3)</f>
        <v>1000</v>
      </c>
      <c r="G2" s="4" t="n">
        <f aca="false">SUM(F2,F3)</f>
        <v>1200</v>
      </c>
      <c r="H2" s="4" t="n">
        <f aca="false">SUM(G2,G3)</f>
        <v>1400</v>
      </c>
      <c r="I2" s="4" t="n">
        <f aca="false">SUM(H2,H3)</f>
        <v>1600</v>
      </c>
      <c r="J2" s="4" t="n">
        <f aca="false">SUM(I2,I3)</f>
        <v>1800</v>
      </c>
      <c r="K2" s="5" t="n">
        <f aca="false">SUM(J2,J3)</f>
        <v>2000</v>
      </c>
      <c r="L2" s="183" t="n">
        <f aca="false">SUM(K2,K3)</f>
        <v>2200</v>
      </c>
      <c r="M2" s="76" t="n">
        <f aca="false">SUM(L2,L3)</f>
        <v>2400</v>
      </c>
      <c r="N2" s="76" t="n">
        <f aca="false">SUM(M2,M3)</f>
        <v>2600</v>
      </c>
      <c r="O2" s="76" t="n">
        <f aca="false">SUM(N2,N3)</f>
        <v>2800</v>
      </c>
      <c r="P2" s="76" t="n">
        <f aca="false">SUM(O2,O3)</f>
        <v>3000</v>
      </c>
      <c r="Q2" s="76" t="n">
        <f aca="false">SUM(P2,P3)</f>
        <v>3200</v>
      </c>
      <c r="R2" s="76" t="n">
        <f aca="false">SUM(Q2,Q3)</f>
        <v>3400</v>
      </c>
      <c r="S2" s="76" t="n">
        <f aca="false">SUM(R2,R3)</f>
        <v>3600</v>
      </c>
      <c r="T2" s="76" t="n">
        <f aca="false">SUM(S2,S3)</f>
        <v>3800</v>
      </c>
      <c r="U2" s="76" t="n">
        <f aca="false">SUM(T2,T3)</f>
        <v>4000</v>
      </c>
      <c r="V2" s="76" t="n">
        <f aca="false">SUM(U2,U3)</f>
        <v>4200</v>
      </c>
      <c r="W2" s="76" t="n">
        <f aca="false">SUM(V2,V3)</f>
        <v>4400</v>
      </c>
      <c r="X2" s="76" t="n">
        <f aca="false">SUM(W2,W3)</f>
        <v>4600</v>
      </c>
      <c r="Y2" s="76" t="n">
        <f aca="false">SUM(X2,X3)</f>
        <v>4800</v>
      </c>
      <c r="Z2" s="76" t="n">
        <f aca="false">SUM(Y2,Y3)</f>
        <v>5000</v>
      </c>
      <c r="AA2" s="76" t="n">
        <f aca="false">SUM(Z2,Z3)</f>
        <v>5200</v>
      </c>
      <c r="AB2" s="76" t="n">
        <f aca="false">SUM(AA2,AA3)</f>
        <v>5400</v>
      </c>
      <c r="AC2" s="76" t="n">
        <f aca="false">SUM(AB2,AB3)</f>
        <v>5600</v>
      </c>
      <c r="AD2" s="76" t="n">
        <f aca="false">SUM(AC2,AC3)</f>
        <v>5800</v>
      </c>
      <c r="AE2" s="76" t="n">
        <f aca="false">SUM(AD2,AD3)</f>
        <v>6000</v>
      </c>
      <c r="AF2" s="76" t="n">
        <f aca="false">SUM(AE2,AE3)</f>
        <v>6200</v>
      </c>
      <c r="AG2" s="76" t="n">
        <f aca="false">SUM(AF2,AF3)</f>
        <v>6400</v>
      </c>
      <c r="AH2" s="76" t="n">
        <f aca="false">SUM(AG2,AG3)</f>
        <v>6600</v>
      </c>
      <c r="AI2" s="76" t="n">
        <f aca="false">SUM(AH2,AH3)</f>
        <v>6800</v>
      </c>
      <c r="AJ2" s="76" t="n">
        <f aca="false">SUM(AI2,AI3)</f>
        <v>7000</v>
      </c>
      <c r="AK2" s="76" t="n">
        <f aca="false">SUM(AJ2,AJ3)</f>
        <v>7200</v>
      </c>
      <c r="AL2" s="76" t="n">
        <f aca="false">SUM(AK2,AK3)</f>
        <v>7400</v>
      </c>
      <c r="AM2" s="76" t="n">
        <f aca="false">SUM(AL2,AL3)</f>
        <v>7600</v>
      </c>
      <c r="AN2" s="76" t="n">
        <f aca="false">SUM(AM2,AM3)</f>
        <v>7800</v>
      </c>
      <c r="AO2" s="76" t="n">
        <f aca="false">SUM(AN2,AN3)</f>
        <v>8000</v>
      </c>
      <c r="AP2" s="76" t="n">
        <f aca="false">SUM(AO2,AO3)</f>
        <v>8200</v>
      </c>
      <c r="AQ2" s="76" t="n">
        <f aca="false">SUM(AP2,AP3)</f>
        <v>8400</v>
      </c>
      <c r="AR2" s="76" t="n">
        <f aca="false">SUM(AQ2,AQ3)</f>
        <v>8600</v>
      </c>
      <c r="AS2" s="76" t="n">
        <f aca="false">SUM(AR2,AR3)</f>
        <v>8800</v>
      </c>
      <c r="AT2" s="76" t="n">
        <f aca="false">SUM(AS2,AS3)</f>
        <v>9000</v>
      </c>
      <c r="AU2" s="76" t="n">
        <f aca="false">SUM(AT2,AT3)</f>
        <v>9200</v>
      </c>
      <c r="AV2" s="76" t="n">
        <f aca="false">SUM(AU2,AU3)</f>
        <v>9400</v>
      </c>
      <c r="AW2" s="76" t="n">
        <f aca="false">SUM(AV2,AV3)</f>
        <v>9600</v>
      </c>
      <c r="AX2" s="76" t="n">
        <f aca="false">SUM(AW2,AW3)</f>
        <v>9800</v>
      </c>
      <c r="AY2" s="76" t="n">
        <f aca="false">SUM(AX2,AX3)</f>
        <v>10000</v>
      </c>
      <c r="AZ2" s="77" t="n">
        <f aca="false">SUM(AY2,AY3)</f>
        <v>10200</v>
      </c>
    </row>
    <row r="3" customFormat="false" ht="21" hidden="false" customHeight="false" outlineLevel="0" collapsed="false">
      <c r="A3" s="184" t="s">
        <v>50</v>
      </c>
      <c r="B3" s="15" t="n">
        <v>200</v>
      </c>
      <c r="C3" s="10" t="n">
        <v>200</v>
      </c>
      <c r="D3" s="10" t="n">
        <v>200</v>
      </c>
      <c r="E3" s="10" t="n">
        <v>200</v>
      </c>
      <c r="F3" s="10" t="n">
        <v>200</v>
      </c>
      <c r="G3" s="10" t="n">
        <v>200</v>
      </c>
      <c r="H3" s="10" t="n">
        <v>200</v>
      </c>
      <c r="I3" s="10" t="n">
        <v>200</v>
      </c>
      <c r="J3" s="10" t="n">
        <v>200</v>
      </c>
      <c r="K3" s="11" t="n">
        <v>200</v>
      </c>
      <c r="L3" s="185" t="n">
        <v>200</v>
      </c>
      <c r="M3" s="139" t="n">
        <v>200</v>
      </c>
      <c r="N3" s="139" t="n">
        <v>200</v>
      </c>
      <c r="O3" s="139" t="n">
        <v>200</v>
      </c>
      <c r="P3" s="139" t="n">
        <v>200</v>
      </c>
      <c r="Q3" s="139" t="n">
        <v>200</v>
      </c>
      <c r="R3" s="139" t="n">
        <v>200</v>
      </c>
      <c r="S3" s="139" t="n">
        <v>200</v>
      </c>
      <c r="T3" s="139" t="n">
        <v>200</v>
      </c>
      <c r="U3" s="139" t="n">
        <v>200</v>
      </c>
      <c r="V3" s="139" t="n">
        <v>200</v>
      </c>
      <c r="W3" s="139" t="n">
        <v>200</v>
      </c>
      <c r="X3" s="139" t="n">
        <v>200</v>
      </c>
      <c r="Y3" s="139" t="n">
        <v>200</v>
      </c>
      <c r="Z3" s="139" t="n">
        <v>200</v>
      </c>
      <c r="AA3" s="139" t="n">
        <v>200</v>
      </c>
      <c r="AB3" s="139" t="n">
        <v>200</v>
      </c>
      <c r="AC3" s="139" t="n">
        <v>200</v>
      </c>
      <c r="AD3" s="139" t="n">
        <v>200</v>
      </c>
      <c r="AE3" s="139" t="n">
        <v>200</v>
      </c>
      <c r="AF3" s="139" t="n">
        <v>200</v>
      </c>
      <c r="AG3" s="139" t="n">
        <v>200</v>
      </c>
      <c r="AH3" s="139" t="n">
        <v>200</v>
      </c>
      <c r="AI3" s="139" t="n">
        <v>200</v>
      </c>
      <c r="AJ3" s="139" t="n">
        <v>200</v>
      </c>
      <c r="AK3" s="78" t="n">
        <v>200</v>
      </c>
      <c r="AL3" s="78" t="n">
        <v>200</v>
      </c>
      <c r="AM3" s="78" t="n">
        <v>200</v>
      </c>
      <c r="AN3" s="78" t="n">
        <v>200</v>
      </c>
      <c r="AO3" s="78" t="n">
        <v>200</v>
      </c>
      <c r="AP3" s="78" t="n">
        <v>200</v>
      </c>
      <c r="AQ3" s="78" t="n">
        <v>200</v>
      </c>
      <c r="AR3" s="78" t="n">
        <v>200</v>
      </c>
      <c r="AS3" s="78" t="n">
        <v>200</v>
      </c>
      <c r="AT3" s="78" t="n">
        <v>200</v>
      </c>
      <c r="AU3" s="78" t="n">
        <v>200</v>
      </c>
      <c r="AV3" s="78" t="n">
        <v>200</v>
      </c>
      <c r="AW3" s="78" t="n">
        <v>200</v>
      </c>
      <c r="AX3" s="78" t="n">
        <v>200</v>
      </c>
      <c r="AY3" s="78" t="n">
        <v>200</v>
      </c>
      <c r="AZ3" s="186" t="n">
        <v>200</v>
      </c>
    </row>
    <row r="4" customFormat="false" ht="21" hidden="false" customHeight="false" outlineLevel="0" collapsed="false">
      <c r="A4" s="85" t="s">
        <v>2</v>
      </c>
      <c r="B4" s="141" t="n">
        <v>1</v>
      </c>
      <c r="C4" s="142" t="n">
        <v>2</v>
      </c>
      <c r="D4" s="142" t="n">
        <v>3</v>
      </c>
      <c r="E4" s="142" t="n">
        <v>4</v>
      </c>
      <c r="F4" s="142" t="n">
        <v>5</v>
      </c>
      <c r="G4" s="142" t="n">
        <v>6</v>
      </c>
      <c r="H4" s="142" t="n">
        <v>7</v>
      </c>
      <c r="I4" s="142" t="n">
        <v>8</v>
      </c>
      <c r="J4" s="142" t="n">
        <v>9</v>
      </c>
      <c r="K4" s="143" t="n">
        <v>10</v>
      </c>
      <c r="L4" s="12" t="n">
        <v>11</v>
      </c>
      <c r="M4" s="173" t="n">
        <v>12</v>
      </c>
      <c r="N4" s="173" t="n">
        <v>13</v>
      </c>
      <c r="O4" s="173" t="n">
        <v>14</v>
      </c>
      <c r="P4" s="173" t="n">
        <v>15</v>
      </c>
      <c r="Q4" s="173" t="n">
        <v>16</v>
      </c>
      <c r="R4" s="173" t="n">
        <v>17</v>
      </c>
      <c r="S4" s="173" t="n">
        <v>18</v>
      </c>
      <c r="T4" s="173" t="n">
        <v>19</v>
      </c>
      <c r="U4" s="173" t="n">
        <v>20</v>
      </c>
      <c r="V4" s="173" t="n">
        <v>21</v>
      </c>
      <c r="W4" s="173" t="n">
        <v>22</v>
      </c>
      <c r="X4" s="173" t="n">
        <v>23</v>
      </c>
      <c r="Y4" s="173" t="n">
        <v>24</v>
      </c>
      <c r="Z4" s="173" t="n">
        <v>25</v>
      </c>
      <c r="AA4" s="173" t="n">
        <v>26</v>
      </c>
      <c r="AB4" s="173" t="n">
        <v>27</v>
      </c>
      <c r="AC4" s="173" t="n">
        <v>28</v>
      </c>
      <c r="AD4" s="173" t="n">
        <v>29</v>
      </c>
      <c r="AE4" s="173" t="n">
        <v>30</v>
      </c>
      <c r="AF4" s="173" t="n">
        <v>31</v>
      </c>
      <c r="AG4" s="173" t="n">
        <v>32</v>
      </c>
      <c r="AH4" s="173" t="n">
        <v>33</v>
      </c>
      <c r="AI4" s="173" t="n">
        <v>34</v>
      </c>
      <c r="AJ4" s="173" t="n">
        <v>35</v>
      </c>
      <c r="AK4" s="173" t="n">
        <v>36</v>
      </c>
      <c r="AL4" s="173" t="n">
        <v>37</v>
      </c>
      <c r="AM4" s="173" t="n">
        <v>38</v>
      </c>
      <c r="AN4" s="173" t="n">
        <v>39</v>
      </c>
      <c r="AO4" s="173" t="n">
        <v>40</v>
      </c>
      <c r="AP4" s="173" t="n">
        <v>41</v>
      </c>
      <c r="AQ4" s="173" t="n">
        <v>42</v>
      </c>
      <c r="AR4" s="173" t="n">
        <v>43</v>
      </c>
      <c r="AS4" s="173" t="n">
        <v>44</v>
      </c>
      <c r="AT4" s="173" t="n">
        <v>45</v>
      </c>
      <c r="AU4" s="173" t="n">
        <v>46</v>
      </c>
      <c r="AV4" s="173" t="n">
        <v>47</v>
      </c>
      <c r="AW4" s="173" t="n">
        <v>48</v>
      </c>
      <c r="AX4" s="173" t="n">
        <v>49</v>
      </c>
      <c r="AY4" s="173" t="n">
        <v>50</v>
      </c>
      <c r="AZ4" s="145" t="n">
        <v>51</v>
      </c>
    </row>
    <row r="5" customFormat="false" ht="18.75" hidden="false" customHeight="true" outlineLevel="0" collapsed="false">
      <c r="A5" s="165" t="s">
        <v>3</v>
      </c>
      <c r="B5" s="29" t="n">
        <v>0</v>
      </c>
      <c r="C5" s="31" t="n">
        <v>0</v>
      </c>
      <c r="D5" s="31" t="n">
        <v>0</v>
      </c>
      <c r="E5" s="31" t="n">
        <v>0</v>
      </c>
      <c r="F5" s="31" t="n">
        <v>0</v>
      </c>
      <c r="G5" s="31" t="n">
        <v>0</v>
      </c>
      <c r="H5" s="31" t="n">
        <v>0</v>
      </c>
      <c r="I5" s="31" t="n">
        <v>0</v>
      </c>
      <c r="J5" s="31" t="n">
        <v>0</v>
      </c>
      <c r="K5" s="32" t="n">
        <v>0</v>
      </c>
      <c r="L5" s="108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54"/>
    </row>
    <row r="6" customFormat="false" ht="17.25" hidden="false" customHeight="true" outlineLevel="0" collapsed="false">
      <c r="A6" s="165" t="s">
        <v>4</v>
      </c>
      <c r="B6" s="29" t="n">
        <f aca="false">SUM(B5)</f>
        <v>0</v>
      </c>
      <c r="C6" s="31" t="n">
        <f aca="false">SUM(B6,C5)</f>
        <v>0</v>
      </c>
      <c r="D6" s="31" t="n">
        <f aca="false">SUM(C6,D5)</f>
        <v>0</v>
      </c>
      <c r="E6" s="31" t="n">
        <f aca="false">SUM(D6,E5)</f>
        <v>0</v>
      </c>
      <c r="F6" s="31" t="n">
        <f aca="false">SUM(E6,F5)</f>
        <v>0</v>
      </c>
      <c r="G6" s="31" t="n">
        <f aca="false">SUM(F6,G5)</f>
        <v>0</v>
      </c>
      <c r="H6" s="31" t="n">
        <f aca="false">SUM(G6,H5)</f>
        <v>0</v>
      </c>
      <c r="I6" s="31" t="n">
        <f aca="false">SUM(H6,I5)</f>
        <v>0</v>
      </c>
      <c r="J6" s="31" t="n">
        <f aca="false">SUM(I6,J5)</f>
        <v>0</v>
      </c>
      <c r="K6" s="39" t="n">
        <f aca="false">SUM(J6,K5)</f>
        <v>0</v>
      </c>
      <c r="L6" s="160" t="n">
        <f aca="false">SUM(K6,L5)</f>
        <v>0</v>
      </c>
      <c r="M6" s="161" t="n">
        <f aca="false">SUM(L6,M5)</f>
        <v>0</v>
      </c>
      <c r="N6" s="161" t="n">
        <f aca="false">SUM(M6,N5)</f>
        <v>0</v>
      </c>
      <c r="O6" s="161" t="n">
        <f aca="false">SUM(N6,O5)</f>
        <v>0</v>
      </c>
      <c r="P6" s="161" t="n">
        <f aca="false">SUM(O6,P5)</f>
        <v>0</v>
      </c>
      <c r="Q6" s="161" t="n">
        <f aca="false">SUM(P6,Q5)</f>
        <v>0</v>
      </c>
      <c r="R6" s="161" t="n">
        <f aca="false">SUM(Q6,R5)</f>
        <v>0</v>
      </c>
      <c r="S6" s="161" t="n">
        <f aca="false">SUM(R6,S5)</f>
        <v>0</v>
      </c>
      <c r="T6" s="161" t="n">
        <f aca="false">SUM(S6,T5)</f>
        <v>0</v>
      </c>
      <c r="U6" s="161" t="n">
        <f aca="false">SUM(T6,U5)</f>
        <v>0</v>
      </c>
      <c r="V6" s="161" t="n">
        <f aca="false">SUM(U6,V5)</f>
        <v>0</v>
      </c>
      <c r="W6" s="161" t="n">
        <f aca="false">SUM(V6,W5)</f>
        <v>0</v>
      </c>
      <c r="X6" s="161" t="n">
        <f aca="false">SUM(W6,X5)</f>
        <v>0</v>
      </c>
      <c r="Y6" s="161" t="n">
        <f aca="false">SUM(X6,Y5)</f>
        <v>0</v>
      </c>
      <c r="Z6" s="161" t="n">
        <f aca="false">SUM(Y6,Z5)</f>
        <v>0</v>
      </c>
      <c r="AA6" s="161" t="n">
        <f aca="false">SUM(Z6,AA5)</f>
        <v>0</v>
      </c>
      <c r="AB6" s="161" t="n">
        <f aca="false">SUM(AA6,AB5)</f>
        <v>0</v>
      </c>
      <c r="AC6" s="161" t="n">
        <f aca="false">SUM(AB6,AC5)</f>
        <v>0</v>
      </c>
      <c r="AD6" s="161" t="n">
        <f aca="false">SUM(AC6,AD5)</f>
        <v>0</v>
      </c>
      <c r="AE6" s="161" t="n">
        <f aca="false">SUM(AD6,AE5)</f>
        <v>0</v>
      </c>
      <c r="AF6" s="161" t="n">
        <f aca="false">SUM(AE6,AF5)</f>
        <v>0</v>
      </c>
      <c r="AG6" s="161" t="n">
        <f aca="false">SUM(AF6,AG5)</f>
        <v>0</v>
      </c>
      <c r="AH6" s="161" t="n">
        <f aca="false">SUM(AG6,AH5)</f>
        <v>0</v>
      </c>
      <c r="AI6" s="161" t="n">
        <f aca="false">SUM(AH6,AI5)</f>
        <v>0</v>
      </c>
      <c r="AJ6" s="161" t="n">
        <f aca="false">SUM(AI6,AJ5)</f>
        <v>0</v>
      </c>
      <c r="AK6" s="161" t="n">
        <f aca="false">SUM(AJ6,AK5)</f>
        <v>0</v>
      </c>
      <c r="AL6" s="161" t="n">
        <f aca="false">SUM(AK6,AL5)</f>
        <v>0</v>
      </c>
      <c r="AM6" s="161" t="n">
        <f aca="false">SUM(AL6,AM5)</f>
        <v>0</v>
      </c>
      <c r="AN6" s="161" t="n">
        <f aca="false">SUM(AM6,AN5)</f>
        <v>0</v>
      </c>
      <c r="AO6" s="161" t="n">
        <f aca="false">SUM(AN6,AO5)</f>
        <v>0</v>
      </c>
      <c r="AP6" s="161" t="n">
        <f aca="false">SUM(AO6,AP5)</f>
        <v>0</v>
      </c>
      <c r="AQ6" s="161" t="n">
        <f aca="false">SUM(AP6,AQ5)</f>
        <v>0</v>
      </c>
      <c r="AR6" s="161" t="n">
        <f aca="false">SUM(AQ6,AR5)</f>
        <v>0</v>
      </c>
      <c r="AS6" s="161" t="n">
        <f aca="false">SUM(AR6,AS5)</f>
        <v>0</v>
      </c>
      <c r="AT6" s="161" t="n">
        <f aca="false">SUM(AS6,AT5)</f>
        <v>0</v>
      </c>
      <c r="AU6" s="161" t="n">
        <f aca="false">SUM(AT6,AU5)</f>
        <v>0</v>
      </c>
      <c r="AV6" s="161" t="n">
        <f aca="false">SUM(AU6,AV5)</f>
        <v>0</v>
      </c>
      <c r="AW6" s="161" t="n">
        <f aca="false">SUM(AV6,AW5)</f>
        <v>0</v>
      </c>
      <c r="AX6" s="161" t="n">
        <f aca="false">SUM(AW6,AX5)</f>
        <v>0</v>
      </c>
      <c r="AY6" s="161" t="n">
        <f aca="false">SUM(AX6,AY5)</f>
        <v>0</v>
      </c>
      <c r="AZ6" s="187" t="n">
        <f aca="false">SUM(AY6,AZ5)</f>
        <v>0</v>
      </c>
    </row>
    <row r="7" customFormat="false" ht="18.75" hidden="false" customHeight="true" outlineLevel="0" collapsed="false">
      <c r="A7" s="184" t="s">
        <v>5</v>
      </c>
      <c r="B7" s="36" t="n">
        <v>7</v>
      </c>
      <c r="C7" s="38" t="n">
        <v>7</v>
      </c>
      <c r="D7" s="38" t="n">
        <v>7</v>
      </c>
      <c r="E7" s="38" t="n">
        <f aca="false">SUM(D7)</f>
        <v>7</v>
      </c>
      <c r="F7" s="38" t="n">
        <f aca="false">SUM(E7)</f>
        <v>7</v>
      </c>
      <c r="G7" s="38" t="n">
        <f aca="false">SUM(F7)</f>
        <v>7</v>
      </c>
      <c r="H7" s="38" t="n">
        <f aca="false">SUM(G7)</f>
        <v>7</v>
      </c>
      <c r="I7" s="38" t="n">
        <f aca="false">SUM(H7)</f>
        <v>7</v>
      </c>
      <c r="J7" s="38" t="n">
        <f aca="false">SUM(I7)</f>
        <v>7</v>
      </c>
      <c r="K7" s="39" t="n">
        <f aca="false">SUM(J7)</f>
        <v>7</v>
      </c>
      <c r="L7" s="160" t="n">
        <v>7</v>
      </c>
      <c r="M7" s="161" t="n">
        <v>7</v>
      </c>
      <c r="N7" s="161" t="n">
        <v>7</v>
      </c>
      <c r="O7" s="161" t="n">
        <f aca="false">SUM(N7)</f>
        <v>7</v>
      </c>
      <c r="P7" s="161" t="n">
        <f aca="false">SUM(O7)</f>
        <v>7</v>
      </c>
      <c r="Q7" s="161" t="n">
        <f aca="false">SUM(P7)</f>
        <v>7</v>
      </c>
      <c r="R7" s="161" t="n">
        <f aca="false">SUM(Q7)</f>
        <v>7</v>
      </c>
      <c r="S7" s="161" t="n">
        <f aca="false">SUM(R7)</f>
        <v>7</v>
      </c>
      <c r="T7" s="161" t="n">
        <f aca="false">SUM(S7)</f>
        <v>7</v>
      </c>
      <c r="U7" s="176" t="n">
        <f aca="false">SUM(T7)</f>
        <v>7</v>
      </c>
      <c r="V7" s="92" t="n">
        <v>7</v>
      </c>
      <c r="W7" s="161" t="n">
        <v>7</v>
      </c>
      <c r="X7" s="161" t="n">
        <v>7</v>
      </c>
      <c r="Y7" s="161" t="n">
        <f aca="false">SUM(X7)</f>
        <v>7</v>
      </c>
      <c r="Z7" s="161" t="n">
        <f aca="false">SUM(Y7)</f>
        <v>7</v>
      </c>
      <c r="AA7" s="161" t="n">
        <f aca="false">SUM(Z7)</f>
        <v>7</v>
      </c>
      <c r="AB7" s="161" t="n">
        <f aca="false">SUM(AA7)</f>
        <v>7</v>
      </c>
      <c r="AC7" s="161" t="n">
        <f aca="false">SUM(AB7)</f>
        <v>7</v>
      </c>
      <c r="AD7" s="161" t="n">
        <f aca="false">SUM(AC7)</f>
        <v>7</v>
      </c>
      <c r="AE7" s="176" t="n">
        <f aca="false">SUM(AD7)</f>
        <v>7</v>
      </c>
      <c r="AF7" s="92" t="n">
        <v>7</v>
      </c>
      <c r="AG7" s="161" t="n">
        <v>7</v>
      </c>
      <c r="AH7" s="161" t="n">
        <v>7</v>
      </c>
      <c r="AI7" s="161" t="n">
        <f aca="false">SUM(AH7)</f>
        <v>7</v>
      </c>
      <c r="AJ7" s="161" t="n">
        <f aca="false">SUM(AI7)</f>
        <v>7</v>
      </c>
      <c r="AK7" s="161" t="n">
        <f aca="false">SUM(AJ7)</f>
        <v>7</v>
      </c>
      <c r="AL7" s="161" t="n">
        <f aca="false">SUM(AK7)</f>
        <v>7</v>
      </c>
      <c r="AM7" s="161" t="n">
        <f aca="false">SUM(AL7)</f>
        <v>7</v>
      </c>
      <c r="AN7" s="161" t="n">
        <f aca="false">SUM(AM7)</f>
        <v>7</v>
      </c>
      <c r="AO7" s="176" t="n">
        <f aca="false">SUM(AN7)</f>
        <v>7</v>
      </c>
      <c r="AP7" s="92" t="n">
        <v>7</v>
      </c>
      <c r="AQ7" s="161" t="n">
        <v>7</v>
      </c>
      <c r="AR7" s="161" t="n">
        <v>7</v>
      </c>
      <c r="AS7" s="161" t="n">
        <f aca="false">SUM(AR7)</f>
        <v>7</v>
      </c>
      <c r="AT7" s="161" t="n">
        <f aca="false">SUM(AS7)</f>
        <v>7</v>
      </c>
      <c r="AU7" s="161" t="n">
        <f aca="false">SUM(AT7)</f>
        <v>7</v>
      </c>
      <c r="AV7" s="161" t="n">
        <f aca="false">SUM(AU7)</f>
        <v>7</v>
      </c>
      <c r="AW7" s="161" t="n">
        <f aca="false">SUM(AV7)</f>
        <v>7</v>
      </c>
      <c r="AX7" s="161" t="n">
        <f aca="false">SUM(AW7)</f>
        <v>7</v>
      </c>
      <c r="AY7" s="176" t="n">
        <f aca="false">SUM(AX7)</f>
        <v>7</v>
      </c>
      <c r="AZ7" s="176" t="n">
        <f aca="false">SUM(AY7)</f>
        <v>7</v>
      </c>
    </row>
    <row r="8" customFormat="false" ht="21.75" hidden="false" customHeight="true" outlineLevel="0" collapsed="false">
      <c r="A8" s="188" t="s">
        <v>35</v>
      </c>
      <c r="B8" s="41" t="n">
        <f aca="false">B5/B3</f>
        <v>0</v>
      </c>
      <c r="C8" s="42" t="n">
        <f aca="false">C5/C3</f>
        <v>0</v>
      </c>
      <c r="D8" s="42" t="n">
        <f aca="false">D5/D3</f>
        <v>0</v>
      </c>
      <c r="E8" s="42" t="n">
        <f aca="false">E5/E3</f>
        <v>0</v>
      </c>
      <c r="F8" s="42" t="n">
        <f aca="false">F5/F3</f>
        <v>0</v>
      </c>
      <c r="G8" s="42" t="n">
        <f aca="false">G5/G3</f>
        <v>0</v>
      </c>
      <c r="H8" s="42" t="n">
        <f aca="false">H5/H3</f>
        <v>0</v>
      </c>
      <c r="I8" s="42" t="n">
        <f aca="false">I5/I3</f>
        <v>0</v>
      </c>
      <c r="J8" s="42" t="n">
        <f aca="false">J5/J3</f>
        <v>0</v>
      </c>
      <c r="K8" s="43" t="n">
        <f aca="false">K5/K3</f>
        <v>0</v>
      </c>
      <c r="L8" s="152" t="n">
        <f aca="false">L5/L3</f>
        <v>0</v>
      </c>
      <c r="M8" s="152" t="n">
        <f aca="false">M5/M3</f>
        <v>0</v>
      </c>
      <c r="N8" s="152" t="n">
        <f aca="false">N5/N3</f>
        <v>0</v>
      </c>
      <c r="O8" s="152" t="n">
        <f aca="false">O5/O3</f>
        <v>0</v>
      </c>
      <c r="P8" s="152" t="n">
        <f aca="false">P5/P3</f>
        <v>0</v>
      </c>
      <c r="Q8" s="152" t="n">
        <f aca="false">Q5/Q3</f>
        <v>0</v>
      </c>
      <c r="R8" s="152" t="n">
        <f aca="false">R5/R3</f>
        <v>0</v>
      </c>
      <c r="S8" s="152" t="n">
        <f aca="false">S5/S3</f>
        <v>0</v>
      </c>
      <c r="T8" s="152" t="n">
        <f aca="false">T5/T3</f>
        <v>0</v>
      </c>
      <c r="U8" s="152" t="n">
        <f aca="false">U5/U3</f>
        <v>0</v>
      </c>
      <c r="V8" s="152" t="n">
        <f aca="false">V5/V3</f>
        <v>0</v>
      </c>
      <c r="W8" s="152" t="n">
        <f aca="false">W5/W3</f>
        <v>0</v>
      </c>
      <c r="X8" s="152" t="n">
        <f aca="false">X5/X3</f>
        <v>0</v>
      </c>
      <c r="Y8" s="152" t="n">
        <f aca="false">Y5/Y3</f>
        <v>0</v>
      </c>
      <c r="Z8" s="152" t="n">
        <f aca="false">Z5/Z3</f>
        <v>0</v>
      </c>
      <c r="AA8" s="152" t="n">
        <f aca="false">AA5/AA3</f>
        <v>0</v>
      </c>
      <c r="AB8" s="152" t="n">
        <f aca="false">AB5/AB3</f>
        <v>0</v>
      </c>
      <c r="AC8" s="152" t="n">
        <f aca="false">AC5/AC3</f>
        <v>0</v>
      </c>
      <c r="AD8" s="152" t="n">
        <f aca="false">AD5/AD3</f>
        <v>0</v>
      </c>
      <c r="AE8" s="152" t="n">
        <f aca="false">AE5/AE3</f>
        <v>0</v>
      </c>
      <c r="AF8" s="152" t="n">
        <f aca="false">AF5/AF3</f>
        <v>0</v>
      </c>
      <c r="AG8" s="152" t="n">
        <f aca="false">AG5/AG3</f>
        <v>0</v>
      </c>
      <c r="AH8" s="152" t="n">
        <f aca="false">AH5/AH3</f>
        <v>0</v>
      </c>
      <c r="AI8" s="152" t="n">
        <f aca="false">AI5/AI3</f>
        <v>0</v>
      </c>
      <c r="AJ8" s="152" t="n">
        <f aca="false">AJ5/AJ3</f>
        <v>0</v>
      </c>
      <c r="AK8" s="152" t="n">
        <f aca="false">AK5/AK3</f>
        <v>0</v>
      </c>
      <c r="AL8" s="152" t="n">
        <f aca="false">AL5/AL3</f>
        <v>0</v>
      </c>
      <c r="AM8" s="152" t="n">
        <f aca="false">AM5/AM3</f>
        <v>0</v>
      </c>
      <c r="AN8" s="152" t="n">
        <f aca="false">AN5/AN3</f>
        <v>0</v>
      </c>
      <c r="AO8" s="152" t="n">
        <f aca="false">AO5/AO3</f>
        <v>0</v>
      </c>
      <c r="AP8" s="152" t="n">
        <f aca="false">AP5/AP3</f>
        <v>0</v>
      </c>
      <c r="AQ8" s="152" t="n">
        <f aca="false">AQ5/AQ3</f>
        <v>0</v>
      </c>
      <c r="AR8" s="152" t="n">
        <f aca="false">AR5/AR3</f>
        <v>0</v>
      </c>
      <c r="AS8" s="152" t="n">
        <f aca="false">AS5/AS3</f>
        <v>0</v>
      </c>
      <c r="AT8" s="152" t="n">
        <f aca="false">AT5/AT3</f>
        <v>0</v>
      </c>
      <c r="AU8" s="152" t="n">
        <f aca="false">AU5/AU3</f>
        <v>0</v>
      </c>
      <c r="AV8" s="152" t="n">
        <f aca="false">AV5/AV3</f>
        <v>0</v>
      </c>
      <c r="AW8" s="152" t="n">
        <f aca="false">AW5/AW3</f>
        <v>0</v>
      </c>
      <c r="AX8" s="152" t="n">
        <f aca="false">AX5/AX3</f>
        <v>0</v>
      </c>
      <c r="AY8" s="152" t="n">
        <f aca="false">AY5/AY3</f>
        <v>0</v>
      </c>
      <c r="AZ8" s="152" t="n">
        <f aca="false">AZ5/AZ3</f>
        <v>0</v>
      </c>
    </row>
    <row r="9" customFormat="false" ht="19.5" hidden="false" customHeight="true" outlineLevel="0" collapsed="false">
      <c r="A9" s="165"/>
      <c r="B9" s="49" t="n">
        <v>3.77</v>
      </c>
      <c r="C9" s="50" t="n">
        <v>2.73</v>
      </c>
      <c r="D9" s="50" t="n">
        <v>3.77</v>
      </c>
      <c r="E9" s="50" t="n">
        <v>9.5</v>
      </c>
      <c r="F9" s="50" t="n">
        <v>2.3</v>
      </c>
      <c r="G9" s="50" t="n">
        <v>9.5</v>
      </c>
      <c r="H9" s="50" t="n">
        <v>2.3</v>
      </c>
      <c r="I9" s="50" t="n">
        <v>2.3</v>
      </c>
      <c r="J9" s="50" t="n">
        <v>9.5</v>
      </c>
      <c r="K9" s="51" t="n">
        <v>9.5</v>
      </c>
      <c r="L9" s="108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54"/>
    </row>
    <row r="10" customFormat="false" ht="22.5" hidden="false" customHeight="true" outlineLevel="0" collapsed="false">
      <c r="A10" s="165"/>
      <c r="B10" s="49" t="n">
        <v>0.38</v>
      </c>
      <c r="C10" s="50" t="n">
        <v>0.45</v>
      </c>
      <c r="D10" s="50" t="n">
        <v>0.38</v>
      </c>
      <c r="E10" s="50" t="n">
        <v>0.26</v>
      </c>
      <c r="F10" s="50" t="n">
        <v>2.3</v>
      </c>
      <c r="G10" s="50" t="n">
        <v>0.26</v>
      </c>
      <c r="H10" s="50" t="n">
        <v>2.3</v>
      </c>
      <c r="I10" s="50" t="n">
        <v>2.3</v>
      </c>
      <c r="J10" s="50" t="n">
        <v>0.26</v>
      </c>
      <c r="K10" s="51" t="n">
        <v>0.26</v>
      </c>
      <c r="L10" s="108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54"/>
    </row>
    <row r="11" customFormat="false" ht="16.5" hidden="false" customHeight="true" outlineLevel="0" collapsed="false">
      <c r="A11" s="189"/>
      <c r="B11" s="49" t="n">
        <f aca="false">(B6/B2)</f>
        <v>0</v>
      </c>
      <c r="C11" s="55" t="n">
        <f aca="false">(C6/C2)</f>
        <v>0</v>
      </c>
      <c r="D11" s="55" t="n">
        <f aca="false">(D6/D2)</f>
        <v>0</v>
      </c>
      <c r="E11" s="55" t="n">
        <f aca="false">(E6/E2)</f>
        <v>0</v>
      </c>
      <c r="F11" s="55" t="n">
        <f aca="false">(F6/F2)</f>
        <v>0</v>
      </c>
      <c r="G11" s="55" t="n">
        <f aca="false">(G6/G2)</f>
        <v>0</v>
      </c>
      <c r="H11" s="55" t="n">
        <f aca="false">(H6/H2)</f>
        <v>0</v>
      </c>
      <c r="I11" s="55" t="n">
        <f aca="false">(I6/I2)</f>
        <v>0</v>
      </c>
      <c r="J11" s="55" t="n">
        <f aca="false">(J6/J2)</f>
        <v>0</v>
      </c>
      <c r="K11" s="58" t="n">
        <f aca="false">(K6/K2)</f>
        <v>0</v>
      </c>
      <c r="L11" s="155" t="n">
        <f aca="false">(L6/L2)</f>
        <v>0</v>
      </c>
      <c r="M11" s="155" t="n">
        <f aca="false">(M6/M2)</f>
        <v>0</v>
      </c>
      <c r="N11" s="155" t="n">
        <f aca="false">(N6/N2)</f>
        <v>0</v>
      </c>
      <c r="O11" s="155" t="n">
        <f aca="false">(O6/O2)</f>
        <v>0</v>
      </c>
      <c r="P11" s="155" t="n">
        <f aca="false">(P6/P2)</f>
        <v>0</v>
      </c>
      <c r="Q11" s="155" t="n">
        <f aca="false">(Q6/Q2)</f>
        <v>0</v>
      </c>
      <c r="R11" s="155" t="n">
        <f aca="false">(R6/R2)</f>
        <v>0</v>
      </c>
      <c r="S11" s="155" t="n">
        <f aca="false">(S6/S2)</f>
        <v>0</v>
      </c>
      <c r="T11" s="155" t="n">
        <f aca="false">(T6/T2)</f>
        <v>0</v>
      </c>
      <c r="U11" s="155" t="n">
        <f aca="false">(U6/U2)</f>
        <v>0</v>
      </c>
      <c r="V11" s="155" t="n">
        <f aca="false">(V6/V2)</f>
        <v>0</v>
      </c>
      <c r="W11" s="155" t="n">
        <f aca="false">(W6/W2)</f>
        <v>0</v>
      </c>
      <c r="X11" s="155" t="n">
        <f aca="false">(X6/X2)</f>
        <v>0</v>
      </c>
      <c r="Y11" s="155" t="n">
        <f aca="false">(Y6/Y2)</f>
        <v>0</v>
      </c>
      <c r="Z11" s="155" t="n">
        <f aca="false">(Z6/Z2)</f>
        <v>0</v>
      </c>
      <c r="AA11" s="155" t="n">
        <f aca="false">(AA6/AA2)</f>
        <v>0</v>
      </c>
      <c r="AB11" s="155" t="n">
        <f aca="false">(AB6/AB2)</f>
        <v>0</v>
      </c>
      <c r="AC11" s="155" t="n">
        <f aca="false">(AC6/AC2)</f>
        <v>0</v>
      </c>
      <c r="AD11" s="155" t="n">
        <f aca="false">(AD6/AD2)</f>
        <v>0</v>
      </c>
      <c r="AE11" s="155" t="n">
        <f aca="false">(AE6/AE2)</f>
        <v>0</v>
      </c>
      <c r="AF11" s="155" t="n">
        <f aca="false">(AF6/AF2)</f>
        <v>0</v>
      </c>
      <c r="AG11" s="155" t="n">
        <f aca="false">(AG6/AG2)</f>
        <v>0</v>
      </c>
      <c r="AH11" s="155" t="n">
        <f aca="false">(AH6/AH2)</f>
        <v>0</v>
      </c>
      <c r="AI11" s="155" t="n">
        <f aca="false">(AI6/AI2)</f>
        <v>0</v>
      </c>
      <c r="AJ11" s="155" t="n">
        <f aca="false">(AJ6/AJ2)</f>
        <v>0</v>
      </c>
      <c r="AK11" s="155" t="n">
        <f aca="false">(AK6/AK2)</f>
        <v>0</v>
      </c>
      <c r="AL11" s="155" t="n">
        <f aca="false">(AL6/AL2)</f>
        <v>0</v>
      </c>
      <c r="AM11" s="155" t="n">
        <f aca="false">(AM6/AM2)</f>
        <v>0</v>
      </c>
      <c r="AN11" s="155" t="n">
        <f aca="false">(AN6/AN2)</f>
        <v>0</v>
      </c>
      <c r="AO11" s="155" t="n">
        <f aca="false">(AO6/AO2)</f>
        <v>0</v>
      </c>
      <c r="AP11" s="155" t="n">
        <f aca="false">(AP6/AP2)</f>
        <v>0</v>
      </c>
      <c r="AQ11" s="155" t="n">
        <f aca="false">(AQ6/AQ2)</f>
        <v>0</v>
      </c>
      <c r="AR11" s="155" t="n">
        <f aca="false">(AR6/AR2)</f>
        <v>0</v>
      </c>
      <c r="AS11" s="155" t="n">
        <f aca="false">(AS6/AS2)</f>
        <v>0</v>
      </c>
      <c r="AT11" s="155" t="n">
        <f aca="false">(AT6/AT2)</f>
        <v>0</v>
      </c>
      <c r="AU11" s="155" t="n">
        <f aca="false">(AU6/AU2)</f>
        <v>0</v>
      </c>
      <c r="AV11" s="155" t="n">
        <f aca="false">(AV6/AV2)</f>
        <v>0</v>
      </c>
      <c r="AW11" s="155" t="n">
        <f aca="false">(AW6/AW2)</f>
        <v>0</v>
      </c>
      <c r="AX11" s="155" t="n">
        <f aca="false">(AX6/AX2)</f>
        <v>0</v>
      </c>
      <c r="AY11" s="155" t="n">
        <f aca="false">(AY6/AY2)</f>
        <v>0</v>
      </c>
      <c r="AZ11" s="155" t="n">
        <f aca="false">(AZ6/AZ2)</f>
        <v>0</v>
      </c>
    </row>
    <row r="12" customFormat="false" ht="24.75" hidden="false" customHeight="true" outlineLevel="0" collapsed="false">
      <c r="A12" s="165" t="s">
        <v>51</v>
      </c>
      <c r="B12" s="49" t="n">
        <f aca="false">(B11/B9)</f>
        <v>0</v>
      </c>
      <c r="C12" s="50" t="n">
        <f aca="false">(C11/C9)</f>
        <v>0</v>
      </c>
      <c r="D12" s="50" t="n">
        <f aca="false">(D11/D9)</f>
        <v>0</v>
      </c>
      <c r="E12" s="50" t="n">
        <f aca="false">(E11/E9)</f>
        <v>0</v>
      </c>
      <c r="F12" s="50" t="n">
        <f aca="false">(F11/F9)</f>
        <v>0</v>
      </c>
      <c r="G12" s="50" t="n">
        <f aca="false">(G11/G9)</f>
        <v>0</v>
      </c>
      <c r="H12" s="50" t="n">
        <f aca="false">(H11/H9)</f>
        <v>0</v>
      </c>
      <c r="I12" s="50" t="n">
        <f aca="false">(I11/I9)</f>
        <v>0</v>
      </c>
      <c r="J12" s="50" t="n">
        <f aca="false">(J11/J9)</f>
        <v>0</v>
      </c>
      <c r="K12" s="51" t="n">
        <f aca="false">(K11/K9)</f>
        <v>0</v>
      </c>
      <c r="L12" s="108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54"/>
    </row>
    <row r="13" customFormat="false" ht="21.75" hidden="false" customHeight="true" outlineLevel="0" collapsed="false">
      <c r="A13" s="165" t="s">
        <v>39</v>
      </c>
      <c r="B13" s="62" t="n">
        <f aca="false">(B12/B10)</f>
        <v>0</v>
      </c>
      <c r="C13" s="64" t="n">
        <f aca="false">(C12/C10)</f>
        <v>0</v>
      </c>
      <c r="D13" s="64" t="n">
        <f aca="false">(D12/D10)</f>
        <v>0</v>
      </c>
      <c r="E13" s="64" t="n">
        <f aca="false">(E12/E10)</f>
        <v>0</v>
      </c>
      <c r="F13" s="64" t="n">
        <f aca="false">(F12/F10)</f>
        <v>0</v>
      </c>
      <c r="G13" s="64" t="n">
        <f aca="false">(G12/G10)</f>
        <v>0</v>
      </c>
      <c r="H13" s="64" t="n">
        <f aca="false">(H12/H10)</f>
        <v>0</v>
      </c>
      <c r="I13" s="64" t="n">
        <f aca="false">(I12/I10)</f>
        <v>0</v>
      </c>
      <c r="J13" s="64" t="n">
        <f aca="false">(J12/J10)</f>
        <v>0</v>
      </c>
      <c r="K13" s="65" t="n">
        <f aca="false">(K12/K10)</f>
        <v>0</v>
      </c>
      <c r="L13" s="108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54"/>
    </row>
    <row r="14" customFormat="false" ht="16.5" hidden="false" customHeight="true" outlineLevel="0" collapsed="false">
      <c r="A14" s="165" t="s">
        <v>19</v>
      </c>
      <c r="B14" s="49" t="n">
        <v>0.005</v>
      </c>
      <c r="C14" s="50" t="n">
        <v>0.005</v>
      </c>
      <c r="D14" s="50" t="n">
        <v>0.005</v>
      </c>
      <c r="E14" s="50" t="n">
        <v>0.005</v>
      </c>
      <c r="F14" s="50" t="n">
        <v>0.005</v>
      </c>
      <c r="G14" s="50" t="n">
        <v>0.005</v>
      </c>
      <c r="H14" s="50" t="n">
        <v>0.005</v>
      </c>
      <c r="I14" s="50" t="n">
        <v>0.005</v>
      </c>
      <c r="J14" s="50" t="n">
        <v>0.005</v>
      </c>
      <c r="K14" s="51" t="n">
        <v>0.005</v>
      </c>
      <c r="L14" s="155" t="n">
        <v>0.005</v>
      </c>
      <c r="M14" s="59" t="n">
        <v>0.005</v>
      </c>
      <c r="N14" s="59" t="n">
        <v>0.005</v>
      </c>
      <c r="O14" s="59" t="n">
        <v>0.005</v>
      </c>
      <c r="P14" s="59" t="n">
        <v>0.005</v>
      </c>
      <c r="Q14" s="59" t="n">
        <v>0.005</v>
      </c>
      <c r="R14" s="59" t="n">
        <v>0.005</v>
      </c>
      <c r="S14" s="59" t="n">
        <v>0.005</v>
      </c>
      <c r="T14" s="59" t="n">
        <v>0.005</v>
      </c>
      <c r="U14" s="59" t="n">
        <v>0.005</v>
      </c>
      <c r="V14" s="59" t="n">
        <v>0.005</v>
      </c>
      <c r="W14" s="59" t="n">
        <v>0.005</v>
      </c>
      <c r="X14" s="59" t="n">
        <v>0.005</v>
      </c>
      <c r="Y14" s="59" t="n">
        <v>0.005</v>
      </c>
      <c r="Z14" s="59" t="n">
        <v>0.005</v>
      </c>
      <c r="AA14" s="59" t="n">
        <v>0.005</v>
      </c>
      <c r="AB14" s="59" t="n">
        <v>0.005</v>
      </c>
      <c r="AC14" s="59" t="n">
        <v>0.005</v>
      </c>
      <c r="AD14" s="59" t="n">
        <v>0.005</v>
      </c>
      <c r="AE14" s="59" t="n">
        <v>0.005</v>
      </c>
      <c r="AF14" s="59" t="n">
        <v>0.005</v>
      </c>
      <c r="AG14" s="59" t="n">
        <v>0.005</v>
      </c>
      <c r="AH14" s="59" t="n">
        <v>0.005</v>
      </c>
      <c r="AI14" s="59" t="n">
        <v>0.005</v>
      </c>
      <c r="AJ14" s="59" t="n">
        <v>0.005</v>
      </c>
      <c r="AK14" s="59" t="n">
        <v>0.005</v>
      </c>
      <c r="AL14" s="59" t="n">
        <v>0.005</v>
      </c>
      <c r="AM14" s="59" t="n">
        <v>0.005</v>
      </c>
      <c r="AN14" s="59" t="n">
        <v>0.005</v>
      </c>
      <c r="AO14" s="59" t="n">
        <v>0.005</v>
      </c>
      <c r="AP14" s="59" t="n">
        <v>0.005</v>
      </c>
      <c r="AQ14" s="59" t="n">
        <v>0.005</v>
      </c>
      <c r="AR14" s="59" t="n">
        <v>0.005</v>
      </c>
      <c r="AS14" s="59" t="n">
        <v>0.005</v>
      </c>
      <c r="AT14" s="59" t="n">
        <v>0.005</v>
      </c>
      <c r="AU14" s="59" t="n">
        <v>0.005</v>
      </c>
      <c r="AV14" s="59" t="n">
        <v>0.005</v>
      </c>
      <c r="AW14" s="59" t="n">
        <v>0.005</v>
      </c>
      <c r="AX14" s="59" t="n">
        <v>0.005</v>
      </c>
      <c r="AY14" s="59" t="n">
        <v>0.005</v>
      </c>
      <c r="AZ14" s="107" t="n">
        <v>0.005</v>
      </c>
    </row>
    <row r="15" customFormat="false" ht="21" hidden="false" customHeight="false" outlineLevel="0" collapsed="false">
      <c r="A15" s="100" t="s">
        <v>20</v>
      </c>
      <c r="B15" s="151" t="n">
        <f aca="false">B16/B7</f>
        <v>1</v>
      </c>
      <c r="C15" s="34" t="n">
        <f aca="false">C16/C7</f>
        <v>1</v>
      </c>
      <c r="D15" s="34" t="n">
        <f aca="false">D16/D7</f>
        <v>1</v>
      </c>
      <c r="E15" s="34" t="n">
        <f aca="false">E16/E7</f>
        <v>1</v>
      </c>
      <c r="F15" s="34" t="n">
        <f aca="false">F16/F7</f>
        <v>1</v>
      </c>
      <c r="G15" s="34" t="n">
        <f aca="false">G16/G7</f>
        <v>1</v>
      </c>
      <c r="H15" s="34" t="n">
        <f aca="false">H16/H7</f>
        <v>1</v>
      </c>
      <c r="I15" s="34" t="n">
        <f aca="false">I16/I7</f>
        <v>1</v>
      </c>
      <c r="J15" s="34" t="n">
        <f aca="false">J16/J7</f>
        <v>1</v>
      </c>
      <c r="K15" s="93" t="n">
        <f aca="false">K16/K7</f>
        <v>1</v>
      </c>
      <c r="L15" s="33" t="n">
        <f aca="false">L16/L7</f>
        <v>1</v>
      </c>
      <c r="M15" s="34" t="n">
        <f aca="false">M16/M7</f>
        <v>1</v>
      </c>
      <c r="N15" s="34" t="n">
        <f aca="false">N16/N7</f>
        <v>1</v>
      </c>
      <c r="O15" s="34" t="n">
        <f aca="false">O16/O7</f>
        <v>1</v>
      </c>
      <c r="P15" s="34" t="n">
        <f aca="false">P16/P7</f>
        <v>1</v>
      </c>
      <c r="Q15" s="34" t="n">
        <f aca="false">Q16/Q7</f>
        <v>1</v>
      </c>
      <c r="R15" s="34" t="n">
        <f aca="false">R16/R7</f>
        <v>1</v>
      </c>
      <c r="S15" s="34" t="n">
        <f aca="false">S16/S7</f>
        <v>1</v>
      </c>
      <c r="T15" s="34" t="n">
        <f aca="false">T16/T7</f>
        <v>1</v>
      </c>
      <c r="U15" s="34" t="n">
        <f aca="false">U16/U7</f>
        <v>1</v>
      </c>
      <c r="V15" s="34" t="n">
        <f aca="false">V16/V7</f>
        <v>1</v>
      </c>
      <c r="W15" s="34" t="n">
        <f aca="false">W16/W7</f>
        <v>1</v>
      </c>
      <c r="X15" s="34" t="n">
        <f aca="false">X16/X7</f>
        <v>1</v>
      </c>
      <c r="Y15" s="34" t="n">
        <f aca="false">Y16/Y7</f>
        <v>1</v>
      </c>
      <c r="Z15" s="34" t="n">
        <f aca="false">Z16/Z7</f>
        <v>1</v>
      </c>
      <c r="AA15" s="34" t="n">
        <f aca="false">AA16/AA7</f>
        <v>1</v>
      </c>
      <c r="AB15" s="34" t="n">
        <f aca="false">AB16/AB7</f>
        <v>1</v>
      </c>
      <c r="AC15" s="34" t="n">
        <f aca="false">AC16/AC7</f>
        <v>1</v>
      </c>
      <c r="AD15" s="34" t="n">
        <f aca="false">AD16/AD7</f>
        <v>1</v>
      </c>
      <c r="AE15" s="34" t="n">
        <f aca="false">AE16/AE7</f>
        <v>1</v>
      </c>
      <c r="AF15" s="34" t="n">
        <f aca="false">AF16/AF7</f>
        <v>1</v>
      </c>
      <c r="AG15" s="34" t="n">
        <f aca="false">AG16/AG7</f>
        <v>1</v>
      </c>
      <c r="AH15" s="34" t="n">
        <f aca="false">AH16/AH7</f>
        <v>1</v>
      </c>
      <c r="AI15" s="34" t="n">
        <f aca="false">AI16/AI7</f>
        <v>1</v>
      </c>
      <c r="AJ15" s="34" t="n">
        <f aca="false">AJ16/AJ7</f>
        <v>1</v>
      </c>
      <c r="AK15" s="34" t="n">
        <f aca="false">AK16/AK7</f>
        <v>1</v>
      </c>
      <c r="AL15" s="34" t="n">
        <f aca="false">AL16/AL7</f>
        <v>1</v>
      </c>
      <c r="AM15" s="34" t="n">
        <f aca="false">AM16/AM7</f>
        <v>1</v>
      </c>
      <c r="AN15" s="34" t="n">
        <f aca="false">AN16/AN7</f>
        <v>1</v>
      </c>
      <c r="AO15" s="34" t="n">
        <f aca="false">AO16/AO7</f>
        <v>1</v>
      </c>
      <c r="AP15" s="34" t="n">
        <f aca="false">AP16/AP7</f>
        <v>1</v>
      </c>
      <c r="AQ15" s="34" t="n">
        <f aca="false">AQ16/AQ7</f>
        <v>1</v>
      </c>
      <c r="AR15" s="34" t="n">
        <f aca="false">AR16/AR7</f>
        <v>1</v>
      </c>
      <c r="AS15" s="34" t="n">
        <f aca="false">AS16/AS7</f>
        <v>1</v>
      </c>
      <c r="AT15" s="34" t="n">
        <f aca="false">AT16/AT7</f>
        <v>1</v>
      </c>
      <c r="AU15" s="34" t="n">
        <f aca="false">AU16/AU7</f>
        <v>1</v>
      </c>
      <c r="AV15" s="34" t="n">
        <f aca="false">AV16/AV7</f>
        <v>1</v>
      </c>
      <c r="AW15" s="34" t="n">
        <f aca="false">AW16/AW7</f>
        <v>1</v>
      </c>
      <c r="AX15" s="34" t="n">
        <f aca="false">AX16/AX7</f>
        <v>1</v>
      </c>
      <c r="AY15" s="34" t="n">
        <f aca="false">AY16/AY7</f>
        <v>1</v>
      </c>
      <c r="AZ15" s="34" t="n">
        <f aca="false">AZ16/AZ7</f>
        <v>1</v>
      </c>
    </row>
    <row r="16" customFormat="false" ht="21" hidden="false" customHeight="false" outlineLevel="0" collapsed="false">
      <c r="A16" s="117" t="s">
        <v>21</v>
      </c>
      <c r="B16" s="151" t="n">
        <f aca="false">B7-B6</f>
        <v>7</v>
      </c>
      <c r="C16" s="34" t="n">
        <f aca="false">C7-C6</f>
        <v>7</v>
      </c>
      <c r="D16" s="34" t="n">
        <f aca="false">D7-D6</f>
        <v>7</v>
      </c>
      <c r="E16" s="34" t="n">
        <f aca="false">E7-E6</f>
        <v>7</v>
      </c>
      <c r="F16" s="34" t="n">
        <f aca="false">F7-F6</f>
        <v>7</v>
      </c>
      <c r="G16" s="34" t="n">
        <f aca="false">G7-G6</f>
        <v>7</v>
      </c>
      <c r="H16" s="34" t="n">
        <f aca="false">H7-H6</f>
        <v>7</v>
      </c>
      <c r="I16" s="34" t="n">
        <f aca="false">I7-I6</f>
        <v>7</v>
      </c>
      <c r="J16" s="34" t="n">
        <f aca="false">J7-J6</f>
        <v>7</v>
      </c>
      <c r="K16" s="93" t="n">
        <f aca="false">K7-K6</f>
        <v>7</v>
      </c>
      <c r="L16" s="33" t="n">
        <f aca="false">L7-L6</f>
        <v>7</v>
      </c>
      <c r="M16" s="34" t="n">
        <f aca="false">M7-M6</f>
        <v>7</v>
      </c>
      <c r="N16" s="34" t="n">
        <f aca="false">N7-N6</f>
        <v>7</v>
      </c>
      <c r="O16" s="34" t="n">
        <f aca="false">O7-O6</f>
        <v>7</v>
      </c>
      <c r="P16" s="34" t="n">
        <f aca="false">P7-P6</f>
        <v>7</v>
      </c>
      <c r="Q16" s="34" t="n">
        <f aca="false">Q7-Q6</f>
        <v>7</v>
      </c>
      <c r="R16" s="34" t="n">
        <f aca="false">R7-R6</f>
        <v>7</v>
      </c>
      <c r="S16" s="34" t="n">
        <f aca="false">S7-S6</f>
        <v>7</v>
      </c>
      <c r="T16" s="34" t="n">
        <f aca="false">T7-T6</f>
        <v>7</v>
      </c>
      <c r="U16" s="34" t="n">
        <f aca="false">U7-U6</f>
        <v>7</v>
      </c>
      <c r="V16" s="34" t="n">
        <f aca="false">V7-V6</f>
        <v>7</v>
      </c>
      <c r="W16" s="34" t="n">
        <f aca="false">W7-W6</f>
        <v>7</v>
      </c>
      <c r="X16" s="34" t="n">
        <f aca="false">X7-X6</f>
        <v>7</v>
      </c>
      <c r="Y16" s="34" t="n">
        <f aca="false">Y7-Y6</f>
        <v>7</v>
      </c>
      <c r="Z16" s="34" t="n">
        <f aca="false">Z7-Z6</f>
        <v>7</v>
      </c>
      <c r="AA16" s="34" t="n">
        <f aca="false">AA7-AA6</f>
        <v>7</v>
      </c>
      <c r="AB16" s="34" t="n">
        <f aca="false">AB7-AB6</f>
        <v>7</v>
      </c>
      <c r="AC16" s="34" t="n">
        <f aca="false">AC7-AC6</f>
        <v>7</v>
      </c>
      <c r="AD16" s="34" t="n">
        <f aca="false">AD7-AD6</f>
        <v>7</v>
      </c>
      <c r="AE16" s="34" t="n">
        <f aca="false">AE7-AE6</f>
        <v>7</v>
      </c>
      <c r="AF16" s="34" t="n">
        <f aca="false">AF7-AF6</f>
        <v>7</v>
      </c>
      <c r="AG16" s="34" t="n">
        <f aca="false">AG7-AG6</f>
        <v>7</v>
      </c>
      <c r="AH16" s="34" t="n">
        <f aca="false">AH7-AH6</f>
        <v>7</v>
      </c>
      <c r="AI16" s="34" t="n">
        <f aca="false">AI7-AI6</f>
        <v>7</v>
      </c>
      <c r="AJ16" s="34" t="n">
        <f aca="false">AJ7-AJ6</f>
        <v>7</v>
      </c>
      <c r="AK16" s="34" t="n">
        <f aca="false">AK7-AK6</f>
        <v>7</v>
      </c>
      <c r="AL16" s="34" t="n">
        <f aca="false">AL7-AL6</f>
        <v>7</v>
      </c>
      <c r="AM16" s="34" t="n">
        <f aca="false">AM7-AM6</f>
        <v>7</v>
      </c>
      <c r="AN16" s="34" t="n">
        <f aca="false">AN7-AN6</f>
        <v>7</v>
      </c>
      <c r="AO16" s="34" t="n">
        <f aca="false">AO7-AO6</f>
        <v>7</v>
      </c>
      <c r="AP16" s="34" t="n">
        <f aca="false">AP7-AP6</f>
        <v>7</v>
      </c>
      <c r="AQ16" s="34" t="n">
        <f aca="false">AQ7-AQ6</f>
        <v>7</v>
      </c>
      <c r="AR16" s="34" t="n">
        <f aca="false">AR7-AR6</f>
        <v>7</v>
      </c>
      <c r="AS16" s="34" t="n">
        <f aca="false">AS7-AS6</f>
        <v>7</v>
      </c>
      <c r="AT16" s="34" t="n">
        <f aca="false">AT7-AT6</f>
        <v>7</v>
      </c>
      <c r="AU16" s="34" t="n">
        <f aca="false">AU7-AU6</f>
        <v>7</v>
      </c>
      <c r="AV16" s="34" t="n">
        <f aca="false">AV7-AV6</f>
        <v>7</v>
      </c>
      <c r="AW16" s="34" t="n">
        <f aca="false">AW7-AW6</f>
        <v>7</v>
      </c>
      <c r="AX16" s="34" t="n">
        <f aca="false">AX7-AX6</f>
        <v>7</v>
      </c>
      <c r="AY16" s="34" t="n">
        <f aca="false">AY7-AY6</f>
        <v>7</v>
      </c>
      <c r="AZ16" s="34" t="n">
        <f aca="false">AZ7-AZ6</f>
        <v>7</v>
      </c>
    </row>
    <row r="17" customFormat="false" ht="21.75" hidden="false" customHeight="false" outlineLevel="0" collapsed="false">
      <c r="A17" s="169" t="s">
        <v>33</v>
      </c>
      <c r="B17" s="170" t="n">
        <f aca="false">(B16+B7)/2</f>
        <v>7</v>
      </c>
      <c r="C17" s="171" t="n">
        <f aca="false">(C16+C7)/2</f>
        <v>7</v>
      </c>
      <c r="D17" s="171" t="n">
        <f aca="false">(D16+D7)/2</f>
        <v>7</v>
      </c>
      <c r="E17" s="171" t="n">
        <f aca="false">(E16+E7)/2</f>
        <v>7</v>
      </c>
      <c r="F17" s="171" t="n">
        <f aca="false">(F16+F7)/2</f>
        <v>7</v>
      </c>
      <c r="G17" s="171" t="n">
        <f aca="false">(G16+G7)/2</f>
        <v>7</v>
      </c>
      <c r="H17" s="171" t="n">
        <f aca="false">(H16+H7)/2</f>
        <v>7</v>
      </c>
      <c r="I17" s="171" t="n">
        <f aca="false">(I16+I7)/2</f>
        <v>7</v>
      </c>
      <c r="J17" s="171" t="n">
        <f aca="false">(J16+J7)/2</f>
        <v>7</v>
      </c>
      <c r="K17" s="172" t="n">
        <f aca="false">(K16+K7)/2</f>
        <v>7</v>
      </c>
      <c r="L17" s="33" t="n">
        <f aca="false">(L16+L7)/2</f>
        <v>7</v>
      </c>
      <c r="M17" s="34" t="n">
        <f aca="false">(M16+M7)/2</f>
        <v>7</v>
      </c>
      <c r="N17" s="34" t="n">
        <f aca="false">(N16+N7)/2</f>
        <v>7</v>
      </c>
      <c r="O17" s="34" t="n">
        <f aca="false">(O16+O7)/2</f>
        <v>7</v>
      </c>
      <c r="P17" s="34" t="n">
        <f aca="false">(P16+P7)/2</f>
        <v>7</v>
      </c>
      <c r="Q17" s="34" t="n">
        <f aca="false">(Q16+Q7)/2</f>
        <v>7</v>
      </c>
      <c r="R17" s="34" t="n">
        <f aca="false">(R16+R7)/2</f>
        <v>7</v>
      </c>
      <c r="S17" s="34" t="n">
        <f aca="false">(S16+S7)/2</f>
        <v>7</v>
      </c>
      <c r="T17" s="34" t="n">
        <f aca="false">(T16+T7)/2</f>
        <v>7</v>
      </c>
      <c r="U17" s="34" t="n">
        <f aca="false">(U16+U7)/2</f>
        <v>7</v>
      </c>
      <c r="V17" s="34" t="n">
        <f aca="false">(V16+V7)/2</f>
        <v>7</v>
      </c>
      <c r="W17" s="34" t="n">
        <f aca="false">(W16+W7)/2</f>
        <v>7</v>
      </c>
      <c r="X17" s="34" t="n">
        <f aca="false">(X16+X7)/2</f>
        <v>7</v>
      </c>
      <c r="Y17" s="34" t="n">
        <f aca="false">(Y16+Y7)/2</f>
        <v>7</v>
      </c>
      <c r="Z17" s="34" t="n">
        <f aca="false">(Z16+Z7)/2</f>
        <v>7</v>
      </c>
      <c r="AA17" s="34" t="n">
        <f aca="false">(AA16+AA7)/2</f>
        <v>7</v>
      </c>
      <c r="AB17" s="34" t="n">
        <f aca="false">(AB16+AB7)/2</f>
        <v>7</v>
      </c>
      <c r="AC17" s="34" t="n">
        <f aca="false">(AC16+AC7)/2</f>
        <v>7</v>
      </c>
      <c r="AD17" s="34" t="n">
        <f aca="false">(AD16+AD7)/2</f>
        <v>7</v>
      </c>
      <c r="AE17" s="34" t="n">
        <f aca="false">(AE16+AE7)/2</f>
        <v>7</v>
      </c>
      <c r="AF17" s="34" t="n">
        <f aca="false">(AF16+AF7)/2</f>
        <v>7</v>
      </c>
      <c r="AG17" s="34" t="n">
        <f aca="false">(AG16+AG7)/2</f>
        <v>7</v>
      </c>
      <c r="AH17" s="34" t="n">
        <f aca="false">(AH16+AH7)/2</f>
        <v>7</v>
      </c>
      <c r="AI17" s="34" t="n">
        <f aca="false">(AI16+AI7)/2</f>
        <v>7</v>
      </c>
      <c r="AJ17" s="34" t="n">
        <f aca="false">(AJ16+AJ7)/2</f>
        <v>7</v>
      </c>
      <c r="AK17" s="34" t="n">
        <f aca="false">(AK16+AK7)/2</f>
        <v>7</v>
      </c>
      <c r="AL17" s="34" t="n">
        <f aca="false">(AL16+AL7)/2</f>
        <v>7</v>
      </c>
      <c r="AM17" s="34" t="n">
        <f aca="false">(AM16+AM7)/2</f>
        <v>7</v>
      </c>
      <c r="AN17" s="34" t="n">
        <f aca="false">(AN16+AN7)/2</f>
        <v>7</v>
      </c>
      <c r="AO17" s="34" t="n">
        <f aca="false">(AO16+AO7)/2</f>
        <v>7</v>
      </c>
      <c r="AP17" s="34" t="n">
        <f aca="false">(AP16+AP7)/2</f>
        <v>7</v>
      </c>
      <c r="AQ17" s="34" t="n">
        <f aca="false">(AQ16+AQ7)/2</f>
        <v>7</v>
      </c>
      <c r="AR17" s="34" t="n">
        <f aca="false">(AR16+AR7)/2</f>
        <v>7</v>
      </c>
      <c r="AS17" s="34" t="n">
        <f aca="false">(AS16+AS7)/2</f>
        <v>7</v>
      </c>
      <c r="AT17" s="34" t="n">
        <f aca="false">(AT16+AT7)/2</f>
        <v>7</v>
      </c>
      <c r="AU17" s="34" t="n">
        <f aca="false">(AU16+AU7)/2</f>
        <v>7</v>
      </c>
      <c r="AV17" s="34" t="n">
        <f aca="false">(AV16+AV7)/2</f>
        <v>7</v>
      </c>
      <c r="AW17" s="34" t="n">
        <f aca="false">(AW16+AW7)/2</f>
        <v>7</v>
      </c>
      <c r="AX17" s="34" t="n">
        <f aca="false">(AX16+AX7)/2</f>
        <v>7</v>
      </c>
      <c r="AY17" s="34" t="n">
        <f aca="false">(AY16+AY7)/2</f>
        <v>7</v>
      </c>
      <c r="AZ17" s="34" t="n">
        <f aca="false">(AZ16+AZ7)/2</f>
        <v>7</v>
      </c>
    </row>
    <row r="39" customFormat="false" ht="15" hidden="false" customHeight="false" outlineLevel="0" collapsed="false">
      <c r="D39" s="72"/>
    </row>
    <row r="47" customFormat="false" ht="14.25" hidden="false" customHeight="false" outlineLevel="0" collapsed="false"/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4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33" activeCellId="0" sqref="B3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86"/>
  </cols>
  <sheetData>
    <row r="1" customFormat="false" ht="16.5" hidden="false" customHeight="false" outlineLevel="0" collapsed="false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.75" hidden="false" customHeight="false" outlineLevel="0" collapsed="false">
      <c r="A2" s="137"/>
      <c r="B2" s="3" t="n">
        <f aca="false">SUM(B3)</f>
        <v>200</v>
      </c>
      <c r="C2" s="4" t="n">
        <f aca="false">SUM(B2,B3)</f>
        <v>400</v>
      </c>
      <c r="D2" s="4" t="n">
        <f aca="false">SUM(C2,C3)</f>
        <v>600</v>
      </c>
      <c r="E2" s="4" t="n">
        <f aca="false">SUM(D2,D3)</f>
        <v>800</v>
      </c>
      <c r="F2" s="4" t="n">
        <f aca="false">SUM(E2,E3)</f>
        <v>1000</v>
      </c>
      <c r="G2" s="4" t="n">
        <f aca="false">SUM(F2,F3)</f>
        <v>1200</v>
      </c>
      <c r="H2" s="4" t="n">
        <f aca="false">SUM(G2,G3)</f>
        <v>1400</v>
      </c>
      <c r="I2" s="4" t="n">
        <f aca="false">SUM(H2,H3)</f>
        <v>1600</v>
      </c>
      <c r="J2" s="4" t="n">
        <f aca="false">SUM(I2,I3)</f>
        <v>1800</v>
      </c>
      <c r="K2" s="5" t="n">
        <f aca="false">SUM(J2,J3)</f>
        <v>2000</v>
      </c>
      <c r="L2" s="6" t="n">
        <f aca="false">SUM(K2,K3)</f>
        <v>2200</v>
      </c>
      <c r="M2" s="7" t="n">
        <f aca="false">SUM(L2,L3)</f>
        <v>2400</v>
      </c>
      <c r="N2" s="7" t="n">
        <f aca="false">SUM(M2,M3)</f>
        <v>2600</v>
      </c>
      <c r="O2" s="7" t="n">
        <f aca="false">SUM(N2,N3)</f>
        <v>2800</v>
      </c>
      <c r="P2" s="7" t="n">
        <f aca="false">SUM(O2,O3)</f>
        <v>3000</v>
      </c>
      <c r="Q2" s="7" t="n">
        <f aca="false">SUM(P2,P3)</f>
        <v>3200</v>
      </c>
      <c r="R2" s="7" t="n">
        <f aca="false">SUM(Q2,Q3)</f>
        <v>3400</v>
      </c>
      <c r="S2" s="7" t="n">
        <f aca="false">SUM(R2,R3)</f>
        <v>3600</v>
      </c>
      <c r="T2" s="7" t="n">
        <f aca="false">SUM(S2,S3)</f>
        <v>3800</v>
      </c>
      <c r="U2" s="7" t="n">
        <f aca="false">SUM(T2,T3)</f>
        <v>4000</v>
      </c>
      <c r="V2" s="7" t="n">
        <f aca="false">SUM(U2,U3)</f>
        <v>4200</v>
      </c>
      <c r="W2" s="7" t="n">
        <f aca="false">SUM(V2,V3)</f>
        <v>4400</v>
      </c>
      <c r="X2" s="7" t="n">
        <f aca="false">SUM(W2,W3)</f>
        <v>4600</v>
      </c>
      <c r="Y2" s="7" t="n">
        <f aca="false">SUM(X2,X3)</f>
        <v>4800</v>
      </c>
      <c r="Z2" s="7" t="n">
        <f aca="false">SUM(Y2,Y3)</f>
        <v>5000</v>
      </c>
      <c r="AA2" s="7" t="n">
        <f aca="false">SUM(Z2,Z3)</f>
        <v>5200</v>
      </c>
      <c r="AB2" s="7" t="n">
        <f aca="false">SUM(AA2,AA3)</f>
        <v>5400</v>
      </c>
      <c r="AC2" s="7" t="n">
        <f aca="false">SUM(AB2,AB3)</f>
        <v>5600</v>
      </c>
      <c r="AD2" s="7" t="n">
        <f aca="false">SUM(AC2,AC3)</f>
        <v>5800</v>
      </c>
      <c r="AE2" s="7" t="n">
        <f aca="false">SUM(AD2,AD3)</f>
        <v>6000</v>
      </c>
      <c r="AF2" s="7" t="n">
        <f aca="false">SUM(AE2,AE3)</f>
        <v>6200</v>
      </c>
      <c r="AG2" s="7" t="n">
        <f aca="false">SUM(AF2,AF3)</f>
        <v>6400</v>
      </c>
      <c r="AH2" s="7" t="n">
        <f aca="false">SUM(AG2,AG3)</f>
        <v>6600</v>
      </c>
      <c r="AI2" s="7" t="n">
        <f aca="false">SUM(AH2,AH3)</f>
        <v>6800</v>
      </c>
      <c r="AJ2" s="7" t="n">
        <f aca="false">SUM(AI2,AI3)</f>
        <v>7000</v>
      </c>
      <c r="AK2" s="7" t="n">
        <f aca="false">SUM(AJ2,AJ3)</f>
        <v>7200</v>
      </c>
      <c r="AL2" s="7" t="n">
        <f aca="false">SUM(AK2,AK3)</f>
        <v>7400</v>
      </c>
      <c r="AM2" s="7" t="n">
        <f aca="false">SUM(AL2,AL3)</f>
        <v>7600</v>
      </c>
      <c r="AN2" s="7" t="n">
        <f aca="false">SUM(AM2,AM3)</f>
        <v>7800</v>
      </c>
      <c r="AO2" s="7" t="n">
        <f aca="false">SUM(AN2,AN3)</f>
        <v>8000</v>
      </c>
      <c r="AP2" s="7" t="n">
        <f aca="false">SUM(AO2,AO3)</f>
        <v>8200</v>
      </c>
      <c r="AQ2" s="7" t="n">
        <f aca="false">SUM(AP2,AP3)</f>
        <v>8400</v>
      </c>
      <c r="AR2" s="7" t="n">
        <f aca="false">SUM(AQ2,AQ3)</f>
        <v>8600</v>
      </c>
      <c r="AS2" s="7" t="n">
        <f aca="false">SUM(AR2,AR3)</f>
        <v>8800</v>
      </c>
      <c r="AT2" s="7" t="n">
        <f aca="false">SUM(AS2,AS3)</f>
        <v>9000</v>
      </c>
      <c r="AU2" s="7" t="n">
        <f aca="false">SUM(AT2,AT3)</f>
        <v>9200</v>
      </c>
      <c r="AV2" s="7" t="n">
        <f aca="false">SUM(AU2,AU3)</f>
        <v>9400</v>
      </c>
      <c r="AW2" s="7" t="n">
        <f aca="false">SUM(AV2,AV3)</f>
        <v>9600</v>
      </c>
      <c r="AX2" s="7" t="n">
        <f aca="false">SUM(AW2,AW3)</f>
        <v>9800</v>
      </c>
      <c r="AY2" s="7" t="n">
        <f aca="false">SUM(AX2,AX3)</f>
        <v>10000</v>
      </c>
      <c r="AZ2" s="7" t="n">
        <f aca="false">SUM(AY2,AY3)</f>
        <v>10200</v>
      </c>
    </row>
    <row r="3" customFormat="false" ht="15.75" hidden="false" customHeight="false" outlineLevel="0" collapsed="false">
      <c r="A3" s="138" t="s">
        <v>50</v>
      </c>
      <c r="B3" s="9" t="n">
        <v>200</v>
      </c>
      <c r="C3" s="10" t="n">
        <v>200</v>
      </c>
      <c r="D3" s="10" t="n">
        <v>200</v>
      </c>
      <c r="E3" s="10" t="n">
        <v>200</v>
      </c>
      <c r="F3" s="10" t="n">
        <v>200</v>
      </c>
      <c r="G3" s="10" t="n">
        <v>200</v>
      </c>
      <c r="H3" s="10" t="n">
        <v>200</v>
      </c>
      <c r="I3" s="10" t="n">
        <v>200</v>
      </c>
      <c r="J3" s="10" t="n">
        <v>200</v>
      </c>
      <c r="K3" s="11" t="n">
        <v>200</v>
      </c>
      <c r="L3" s="12" t="n">
        <v>200</v>
      </c>
      <c r="M3" s="78" t="n">
        <v>200</v>
      </c>
      <c r="N3" s="78" t="n">
        <v>200</v>
      </c>
      <c r="O3" s="78" t="n">
        <v>200</v>
      </c>
      <c r="P3" s="78" t="n">
        <v>200</v>
      </c>
      <c r="Q3" s="78" t="n">
        <v>200</v>
      </c>
      <c r="R3" s="78" t="n">
        <v>200</v>
      </c>
      <c r="S3" s="78" t="n">
        <v>200</v>
      </c>
      <c r="T3" s="78" t="n">
        <v>200</v>
      </c>
      <c r="U3" s="78" t="n">
        <v>200</v>
      </c>
      <c r="V3" s="78" t="n">
        <v>200</v>
      </c>
      <c r="W3" s="78" t="n">
        <v>200</v>
      </c>
      <c r="X3" s="78" t="n">
        <v>200</v>
      </c>
      <c r="Y3" s="78" t="n">
        <v>200</v>
      </c>
      <c r="Z3" s="78" t="n">
        <v>200</v>
      </c>
      <c r="AA3" s="78" t="n">
        <v>200</v>
      </c>
      <c r="AB3" s="78" t="n">
        <v>200</v>
      </c>
      <c r="AC3" s="78" t="n">
        <v>200</v>
      </c>
      <c r="AD3" s="78" t="n">
        <v>200</v>
      </c>
      <c r="AE3" s="78" t="n">
        <v>200</v>
      </c>
      <c r="AF3" s="78" t="n">
        <v>200</v>
      </c>
      <c r="AG3" s="78" t="n">
        <v>200</v>
      </c>
      <c r="AH3" s="78" t="n">
        <v>200</v>
      </c>
      <c r="AI3" s="78" t="n">
        <v>200</v>
      </c>
      <c r="AJ3" s="78" t="n">
        <v>200</v>
      </c>
      <c r="AK3" s="78" t="n">
        <v>200</v>
      </c>
      <c r="AL3" s="78" t="n">
        <v>200</v>
      </c>
      <c r="AM3" s="78" t="n">
        <v>200</v>
      </c>
      <c r="AN3" s="78" t="n">
        <v>200</v>
      </c>
      <c r="AO3" s="78" t="n">
        <v>200</v>
      </c>
      <c r="AP3" s="78" t="n">
        <v>200</v>
      </c>
      <c r="AQ3" s="78" t="n">
        <v>200</v>
      </c>
      <c r="AR3" s="78" t="n">
        <v>200</v>
      </c>
      <c r="AS3" s="78" t="n">
        <v>200</v>
      </c>
      <c r="AT3" s="78" t="n">
        <v>200</v>
      </c>
      <c r="AU3" s="78" t="n">
        <v>200</v>
      </c>
      <c r="AV3" s="78" t="n">
        <v>200</v>
      </c>
      <c r="AW3" s="78" t="n">
        <v>200</v>
      </c>
      <c r="AX3" s="78" t="n">
        <v>200</v>
      </c>
      <c r="AY3" s="78" t="n">
        <v>200</v>
      </c>
      <c r="AZ3" s="78" t="n">
        <v>200</v>
      </c>
    </row>
    <row r="4" customFormat="false" ht="15.75" hidden="false" customHeight="false" outlineLevel="0" collapsed="false">
      <c r="A4" s="140" t="s">
        <v>2</v>
      </c>
      <c r="B4" s="141" t="n">
        <v>1</v>
      </c>
      <c r="C4" s="142" t="n">
        <v>2</v>
      </c>
      <c r="D4" s="142" t="n">
        <v>3</v>
      </c>
      <c r="E4" s="142" t="n">
        <v>4</v>
      </c>
      <c r="F4" s="142" t="n">
        <v>5</v>
      </c>
      <c r="G4" s="142" t="n">
        <v>6</v>
      </c>
      <c r="H4" s="142" t="n">
        <v>7</v>
      </c>
      <c r="I4" s="142" t="n">
        <v>8</v>
      </c>
      <c r="J4" s="142" t="n">
        <v>9</v>
      </c>
      <c r="K4" s="190" t="n">
        <v>10</v>
      </c>
      <c r="L4" s="12" t="n">
        <v>11</v>
      </c>
      <c r="M4" s="13" t="n">
        <v>12</v>
      </c>
      <c r="N4" s="13" t="n">
        <v>13</v>
      </c>
      <c r="O4" s="13" t="n">
        <v>14</v>
      </c>
      <c r="P4" s="13" t="n">
        <v>15</v>
      </c>
      <c r="Q4" s="13" t="n">
        <v>16</v>
      </c>
      <c r="R4" s="13" t="n">
        <v>17</v>
      </c>
      <c r="S4" s="13" t="n">
        <v>18</v>
      </c>
      <c r="T4" s="13" t="n">
        <v>19</v>
      </c>
      <c r="U4" s="13" t="n">
        <v>20</v>
      </c>
      <c r="V4" s="13" t="n">
        <v>21</v>
      </c>
      <c r="W4" s="13" t="n">
        <v>22</v>
      </c>
      <c r="X4" s="13" t="n">
        <v>23</v>
      </c>
      <c r="Y4" s="13" t="n">
        <v>24</v>
      </c>
      <c r="Z4" s="13" t="n">
        <v>25</v>
      </c>
      <c r="AA4" s="13" t="n">
        <v>26</v>
      </c>
      <c r="AB4" s="13" t="n">
        <v>27</v>
      </c>
      <c r="AC4" s="13" t="n">
        <v>28</v>
      </c>
      <c r="AD4" s="13" t="n">
        <v>29</v>
      </c>
      <c r="AE4" s="13" t="n">
        <v>30</v>
      </c>
      <c r="AF4" s="13" t="n">
        <v>31</v>
      </c>
      <c r="AG4" s="13" t="n">
        <v>32</v>
      </c>
      <c r="AH4" s="13" t="n">
        <v>33</v>
      </c>
      <c r="AI4" s="13" t="n">
        <v>34</v>
      </c>
      <c r="AJ4" s="13" t="n">
        <v>35</v>
      </c>
      <c r="AK4" s="13" t="n">
        <v>36</v>
      </c>
      <c r="AL4" s="13" t="n">
        <v>37</v>
      </c>
      <c r="AM4" s="13" t="n">
        <v>38</v>
      </c>
      <c r="AN4" s="13" t="n">
        <v>39</v>
      </c>
      <c r="AO4" s="13" t="n">
        <v>40</v>
      </c>
      <c r="AP4" s="13" t="n">
        <v>41</v>
      </c>
      <c r="AQ4" s="13" t="n">
        <v>42</v>
      </c>
      <c r="AR4" s="13" t="n">
        <v>43</v>
      </c>
      <c r="AS4" s="13" t="n">
        <v>44</v>
      </c>
      <c r="AT4" s="13" t="n">
        <v>45</v>
      </c>
      <c r="AU4" s="13" t="n">
        <v>46</v>
      </c>
      <c r="AV4" s="13" t="n">
        <v>47</v>
      </c>
      <c r="AW4" s="13" t="n">
        <v>48</v>
      </c>
      <c r="AX4" s="13" t="n">
        <v>49</v>
      </c>
      <c r="AY4" s="13" t="n">
        <v>50</v>
      </c>
      <c r="AZ4" s="13" t="n">
        <v>51</v>
      </c>
    </row>
    <row r="5" customFormat="false" ht="18.75" hidden="false" customHeight="true" outlineLevel="0" collapsed="false">
      <c r="A5" s="28" t="s">
        <v>3</v>
      </c>
      <c r="B5" s="29" t="n">
        <v>0</v>
      </c>
      <c r="C5" s="31" t="n">
        <v>0</v>
      </c>
      <c r="D5" s="31" t="n">
        <v>0</v>
      </c>
      <c r="E5" s="31" t="n">
        <v>0</v>
      </c>
      <c r="F5" s="31" t="n">
        <v>0</v>
      </c>
      <c r="G5" s="31" t="n">
        <v>0</v>
      </c>
      <c r="H5" s="31" t="n">
        <v>0</v>
      </c>
      <c r="I5" s="31" t="n">
        <v>0</v>
      </c>
      <c r="J5" s="31" t="n">
        <v>0</v>
      </c>
      <c r="K5" s="32" t="n">
        <v>0</v>
      </c>
      <c r="L5" s="108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</row>
    <row r="6" customFormat="false" ht="18" hidden="false" customHeight="true" outlineLevel="0" collapsed="false">
      <c r="A6" s="28" t="s">
        <v>4</v>
      </c>
      <c r="B6" s="29" t="n">
        <f aca="false">SUM(B5)</f>
        <v>0</v>
      </c>
      <c r="C6" s="31" t="n">
        <f aca="false">SUM(B6,C5)</f>
        <v>0</v>
      </c>
      <c r="D6" s="31" t="n">
        <f aca="false">SUM(C6,D5)</f>
        <v>0</v>
      </c>
      <c r="E6" s="31" t="n">
        <f aca="false">SUM(D6,E5)</f>
        <v>0</v>
      </c>
      <c r="F6" s="31" t="n">
        <f aca="false">SUM(E6,F5)</f>
        <v>0</v>
      </c>
      <c r="G6" s="31" t="n">
        <f aca="false">SUM(F6,G5)</f>
        <v>0</v>
      </c>
      <c r="H6" s="31" t="n">
        <f aca="false">SUM(G6,H5)</f>
        <v>0</v>
      </c>
      <c r="I6" s="31" t="n">
        <f aca="false">SUM(H6,I5)</f>
        <v>0</v>
      </c>
      <c r="J6" s="31" t="n">
        <f aca="false">SUM(I6,J5)</f>
        <v>0</v>
      </c>
      <c r="K6" s="32" t="n">
        <f aca="false">SUM(J6,K5)</f>
        <v>0</v>
      </c>
      <c r="L6" s="108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</row>
    <row r="7" customFormat="false" ht="17.25" hidden="false" customHeight="true" outlineLevel="0" collapsed="false">
      <c r="A7" s="35" t="s">
        <v>5</v>
      </c>
      <c r="B7" s="36" t="n">
        <v>7</v>
      </c>
      <c r="C7" s="38" t="n">
        <v>7</v>
      </c>
      <c r="D7" s="38" t="n">
        <v>7</v>
      </c>
      <c r="E7" s="38" t="n">
        <f aca="false">SUM(D7)</f>
        <v>7</v>
      </c>
      <c r="F7" s="38" t="n">
        <f aca="false">SUM(E7)</f>
        <v>7</v>
      </c>
      <c r="G7" s="38" t="n">
        <f aca="false">SUM(F7)</f>
        <v>7</v>
      </c>
      <c r="H7" s="38" t="n">
        <f aca="false">SUM(G7)</f>
        <v>7</v>
      </c>
      <c r="I7" s="38" t="n">
        <f aca="false">SUM(H7)</f>
        <v>7</v>
      </c>
      <c r="J7" s="38" t="n">
        <f aca="false">SUM(I7)</f>
        <v>7</v>
      </c>
      <c r="K7" s="39" t="n">
        <f aca="false">SUM(J7)</f>
        <v>7</v>
      </c>
      <c r="L7" s="160" t="n">
        <v>7</v>
      </c>
      <c r="M7" s="161" t="n">
        <v>7</v>
      </c>
      <c r="N7" s="161" t="n">
        <v>7</v>
      </c>
      <c r="O7" s="161" t="n">
        <f aca="false">SUM(N7)</f>
        <v>7</v>
      </c>
      <c r="P7" s="161" t="n">
        <f aca="false">SUM(O7)</f>
        <v>7</v>
      </c>
      <c r="Q7" s="161" t="n">
        <f aca="false">SUM(P7)</f>
        <v>7</v>
      </c>
      <c r="R7" s="161" t="n">
        <f aca="false">SUM(Q7)</f>
        <v>7</v>
      </c>
      <c r="S7" s="161" t="n">
        <f aca="false">SUM(R7)</f>
        <v>7</v>
      </c>
      <c r="T7" s="161" t="n">
        <f aca="false">SUM(S7)</f>
        <v>7</v>
      </c>
      <c r="U7" s="161" t="n">
        <f aca="false">SUM(T7)</f>
        <v>7</v>
      </c>
      <c r="V7" s="161" t="n">
        <v>7</v>
      </c>
      <c r="W7" s="161" t="n">
        <v>7</v>
      </c>
      <c r="X7" s="161" t="n">
        <v>7</v>
      </c>
      <c r="Y7" s="161" t="n">
        <f aca="false">SUM(X7)</f>
        <v>7</v>
      </c>
      <c r="Z7" s="161" t="n">
        <f aca="false">SUM(Y7)</f>
        <v>7</v>
      </c>
      <c r="AA7" s="161" t="n">
        <f aca="false">SUM(Z7)</f>
        <v>7</v>
      </c>
      <c r="AB7" s="161" t="n">
        <f aca="false">SUM(AA7)</f>
        <v>7</v>
      </c>
      <c r="AC7" s="161" t="n">
        <f aca="false">SUM(AB7)</f>
        <v>7</v>
      </c>
      <c r="AD7" s="161" t="n">
        <f aca="false">SUM(AC7)</f>
        <v>7</v>
      </c>
      <c r="AE7" s="161" t="n">
        <f aca="false">SUM(AD7)</f>
        <v>7</v>
      </c>
      <c r="AF7" s="161" t="n">
        <v>7</v>
      </c>
      <c r="AG7" s="161" t="n">
        <v>7</v>
      </c>
      <c r="AH7" s="161" t="n">
        <v>7</v>
      </c>
      <c r="AI7" s="161" t="n">
        <f aca="false">SUM(AH7)</f>
        <v>7</v>
      </c>
      <c r="AJ7" s="161" t="n">
        <f aca="false">SUM(AI7)</f>
        <v>7</v>
      </c>
      <c r="AK7" s="161" t="n">
        <f aca="false">SUM(AJ7)</f>
        <v>7</v>
      </c>
      <c r="AL7" s="161" t="n">
        <f aca="false">SUM(AK7)</f>
        <v>7</v>
      </c>
      <c r="AM7" s="161" t="n">
        <f aca="false">SUM(AL7)</f>
        <v>7</v>
      </c>
      <c r="AN7" s="161" t="n">
        <f aca="false">SUM(AM7)</f>
        <v>7</v>
      </c>
      <c r="AO7" s="161" t="n">
        <f aca="false">SUM(AN7)</f>
        <v>7</v>
      </c>
      <c r="AP7" s="161" t="n">
        <v>7</v>
      </c>
      <c r="AQ7" s="161" t="n">
        <v>7</v>
      </c>
      <c r="AR7" s="161" t="n">
        <v>7</v>
      </c>
      <c r="AS7" s="161" t="n">
        <f aca="false">SUM(AR7)</f>
        <v>7</v>
      </c>
      <c r="AT7" s="161" t="n">
        <f aca="false">SUM(AS7)</f>
        <v>7</v>
      </c>
      <c r="AU7" s="161" t="n">
        <f aca="false">SUM(AT7)</f>
        <v>7</v>
      </c>
      <c r="AV7" s="161" t="n">
        <f aca="false">SUM(AU7)</f>
        <v>7</v>
      </c>
      <c r="AW7" s="161" t="n">
        <f aca="false">SUM(AV7)</f>
        <v>7</v>
      </c>
      <c r="AX7" s="161" t="n">
        <f aca="false">SUM(AW7)</f>
        <v>7</v>
      </c>
      <c r="AY7" s="161" t="n">
        <f aca="false">SUM(AX7)</f>
        <v>7</v>
      </c>
      <c r="AZ7" s="34" t="n">
        <v>7</v>
      </c>
    </row>
    <row r="8" customFormat="false" ht="17.25" hidden="false" customHeight="true" outlineLevel="0" collapsed="false">
      <c r="A8" s="40" t="s">
        <v>6</v>
      </c>
      <c r="B8" s="41" t="n">
        <f aca="false">B5/B3</f>
        <v>0</v>
      </c>
      <c r="C8" s="42" t="n">
        <f aca="false">C5/C3</f>
        <v>0</v>
      </c>
      <c r="D8" s="42" t="n">
        <f aca="false">D5/D3</f>
        <v>0</v>
      </c>
      <c r="E8" s="42" t="n">
        <f aca="false">E5/E3</f>
        <v>0</v>
      </c>
      <c r="F8" s="42" t="n">
        <f aca="false">F5/F3</f>
        <v>0</v>
      </c>
      <c r="G8" s="42" t="n">
        <f aca="false">G5/G3</f>
        <v>0</v>
      </c>
      <c r="H8" s="42" t="n">
        <f aca="false">H5/H3</f>
        <v>0</v>
      </c>
      <c r="I8" s="42" t="n">
        <f aca="false">I5/I3</f>
        <v>0</v>
      </c>
      <c r="J8" s="42" t="n">
        <f aca="false">J5/J3</f>
        <v>0</v>
      </c>
      <c r="K8" s="97" t="n">
        <f aca="false">K5/K3</f>
        <v>0</v>
      </c>
      <c r="L8" s="152" t="n">
        <f aca="false">L5/L3</f>
        <v>0</v>
      </c>
      <c r="M8" s="163" t="n">
        <f aca="false">M5/M3</f>
        <v>0</v>
      </c>
      <c r="N8" s="163" t="n">
        <f aca="false">N5/N3</f>
        <v>0</v>
      </c>
      <c r="O8" s="163" t="n">
        <f aca="false">O5/O3</f>
        <v>0</v>
      </c>
      <c r="P8" s="163" t="n">
        <f aca="false">P5/P3</f>
        <v>0</v>
      </c>
      <c r="Q8" s="163" t="n">
        <f aca="false">Q5/Q3</f>
        <v>0</v>
      </c>
      <c r="R8" s="163" t="n">
        <f aca="false">R5/R3</f>
        <v>0</v>
      </c>
      <c r="S8" s="163" t="n">
        <f aca="false">S5/S3</f>
        <v>0</v>
      </c>
      <c r="T8" s="163" t="n">
        <f aca="false">T5/T3</f>
        <v>0</v>
      </c>
      <c r="U8" s="163" t="n">
        <f aca="false">U5/U3</f>
        <v>0</v>
      </c>
      <c r="V8" s="163" t="n">
        <f aca="false">V5/V3</f>
        <v>0</v>
      </c>
      <c r="W8" s="163" t="n">
        <f aca="false">W5/W3</f>
        <v>0</v>
      </c>
      <c r="X8" s="163" t="n">
        <f aca="false">X5/X3</f>
        <v>0</v>
      </c>
      <c r="Y8" s="163" t="n">
        <f aca="false">Y5/Y3</f>
        <v>0</v>
      </c>
      <c r="Z8" s="163" t="n">
        <f aca="false">Z5/Z3</f>
        <v>0</v>
      </c>
      <c r="AA8" s="163" t="n">
        <f aca="false">AA5/AA3</f>
        <v>0</v>
      </c>
      <c r="AB8" s="163" t="n">
        <f aca="false">AB5/AB3</f>
        <v>0</v>
      </c>
      <c r="AC8" s="163" t="n">
        <f aca="false">AC5/AC3</f>
        <v>0</v>
      </c>
      <c r="AD8" s="163" t="n">
        <f aca="false">AD5/AD3</f>
        <v>0</v>
      </c>
      <c r="AE8" s="163" t="n">
        <f aca="false">AE5/AE3</f>
        <v>0</v>
      </c>
      <c r="AF8" s="163" t="n">
        <f aca="false">AF5/AF3</f>
        <v>0</v>
      </c>
      <c r="AG8" s="163" t="n">
        <f aca="false">AG5/AG3</f>
        <v>0</v>
      </c>
      <c r="AH8" s="163" t="n">
        <f aca="false">AH5/AH3</f>
        <v>0</v>
      </c>
      <c r="AI8" s="163" t="n">
        <f aca="false">AI5/AI3</f>
        <v>0</v>
      </c>
      <c r="AJ8" s="163" t="n">
        <f aca="false">AJ5/AJ3</f>
        <v>0</v>
      </c>
      <c r="AK8" s="163" t="n">
        <f aca="false">AK5/AK3</f>
        <v>0</v>
      </c>
      <c r="AL8" s="163" t="n">
        <f aca="false">AL5/AL3</f>
        <v>0</v>
      </c>
      <c r="AM8" s="163" t="n">
        <f aca="false">AM5/AM3</f>
        <v>0</v>
      </c>
      <c r="AN8" s="163" t="n">
        <f aca="false">AN5/AN3</f>
        <v>0</v>
      </c>
      <c r="AO8" s="163" t="n">
        <f aca="false">AO5/AO3</f>
        <v>0</v>
      </c>
      <c r="AP8" s="163" t="n">
        <f aca="false">AP5/AP3</f>
        <v>0</v>
      </c>
      <c r="AQ8" s="163" t="n">
        <f aca="false">AQ5/AQ3</f>
        <v>0</v>
      </c>
      <c r="AR8" s="163" t="n">
        <f aca="false">AR5/AR3</f>
        <v>0</v>
      </c>
      <c r="AS8" s="163" t="n">
        <f aca="false">AS5/AS3</f>
        <v>0</v>
      </c>
      <c r="AT8" s="163" t="n">
        <f aca="false">AT5/AT3</f>
        <v>0</v>
      </c>
      <c r="AU8" s="163" t="n">
        <f aca="false">AU5/AU3</f>
        <v>0</v>
      </c>
      <c r="AV8" s="163" t="n">
        <f aca="false">AV5/AV3</f>
        <v>0</v>
      </c>
      <c r="AW8" s="163" t="n">
        <f aca="false">AW5/AW3</f>
        <v>0</v>
      </c>
      <c r="AX8" s="163" t="n">
        <f aca="false">AX5/AX3</f>
        <v>0</v>
      </c>
      <c r="AY8" s="163" t="n">
        <f aca="false">AY5/AY3</f>
        <v>0</v>
      </c>
      <c r="AZ8" s="163" t="n">
        <f aca="false">AZ5/AZ3</f>
        <v>0</v>
      </c>
    </row>
    <row r="9" customFormat="false" ht="18.75" hidden="false" customHeight="true" outlineLevel="0" collapsed="false">
      <c r="A9" s="153" t="s">
        <v>29</v>
      </c>
      <c r="B9" s="49" t="n">
        <v>3.77</v>
      </c>
      <c r="C9" s="50" t="n">
        <v>2.73</v>
      </c>
      <c r="D9" s="50" t="n">
        <v>3.77</v>
      </c>
      <c r="E9" s="50" t="n">
        <v>9.5</v>
      </c>
      <c r="F9" s="50" t="n">
        <v>2.3</v>
      </c>
      <c r="G9" s="50" t="n">
        <v>9.5</v>
      </c>
      <c r="H9" s="50" t="n">
        <v>2.3</v>
      </c>
      <c r="I9" s="50" t="n">
        <v>2.3</v>
      </c>
      <c r="J9" s="50" t="n">
        <v>9.5</v>
      </c>
      <c r="K9" s="51" t="n">
        <v>9.5</v>
      </c>
      <c r="L9" s="108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customFormat="false" ht="19.5" hidden="false" customHeight="true" outlineLevel="0" collapsed="false">
      <c r="A10" s="153" t="s">
        <v>30</v>
      </c>
      <c r="B10" s="49" t="n">
        <v>0.38</v>
      </c>
      <c r="C10" s="50" t="n">
        <v>0.45</v>
      </c>
      <c r="D10" s="50" t="n">
        <v>0.38</v>
      </c>
      <c r="E10" s="50" t="n">
        <v>0.26</v>
      </c>
      <c r="F10" s="50" t="n">
        <v>2.3</v>
      </c>
      <c r="G10" s="50" t="n">
        <v>0.26</v>
      </c>
      <c r="H10" s="50" t="n">
        <v>2.3</v>
      </c>
      <c r="I10" s="50" t="n">
        <v>2.3</v>
      </c>
      <c r="J10" s="50" t="n">
        <v>0.26</v>
      </c>
      <c r="K10" s="51" t="n">
        <v>0.26</v>
      </c>
      <c r="L10" s="108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customFormat="false" ht="19.5" hidden="false" customHeight="true" outlineLevel="0" collapsed="false">
      <c r="A11" s="191" t="s">
        <v>53</v>
      </c>
      <c r="B11" s="49" t="n">
        <f aca="false">(B6/B2)</f>
        <v>0</v>
      </c>
      <c r="C11" s="55" t="n">
        <f aca="false">(C6/C2)</f>
        <v>0</v>
      </c>
      <c r="D11" s="55" t="n">
        <f aca="false">(D6/D2)</f>
        <v>0</v>
      </c>
      <c r="E11" s="55" t="n">
        <f aca="false">(E6/E2)</f>
        <v>0</v>
      </c>
      <c r="F11" s="55" t="n">
        <f aca="false">(F6/F2)</f>
        <v>0</v>
      </c>
      <c r="G11" s="55" t="n">
        <f aca="false">(G6/G2)</f>
        <v>0</v>
      </c>
      <c r="H11" s="55" t="n">
        <f aca="false">(H6/H2)</f>
        <v>0</v>
      </c>
      <c r="I11" s="55" t="n">
        <f aca="false">(I6/I2)</f>
        <v>0</v>
      </c>
      <c r="J11" s="55" t="n">
        <f aca="false">(J6/J2)</f>
        <v>0</v>
      </c>
      <c r="K11" s="51" t="n">
        <f aca="false">(K6/K2)</f>
        <v>0</v>
      </c>
      <c r="L11" s="155" t="n">
        <f aca="false">(L6/L2)</f>
        <v>0</v>
      </c>
      <c r="M11" s="102" t="n">
        <f aca="false">(M6/M2)</f>
        <v>0</v>
      </c>
      <c r="N11" s="102" t="n">
        <f aca="false">(N6/N2)</f>
        <v>0</v>
      </c>
      <c r="O11" s="102" t="n">
        <f aca="false">(O6/O2)</f>
        <v>0</v>
      </c>
      <c r="P11" s="102" t="n">
        <f aca="false">(P6/P2)</f>
        <v>0</v>
      </c>
      <c r="Q11" s="102" t="n">
        <f aca="false">(Q6/Q2)</f>
        <v>0</v>
      </c>
      <c r="R11" s="102" t="n">
        <f aca="false">(R6/R2)</f>
        <v>0</v>
      </c>
      <c r="S11" s="102" t="n">
        <f aca="false">(S6/S2)</f>
        <v>0</v>
      </c>
      <c r="T11" s="102" t="n">
        <f aca="false">(T6/T2)</f>
        <v>0</v>
      </c>
      <c r="U11" s="102" t="n">
        <f aca="false">(U6/U2)</f>
        <v>0</v>
      </c>
      <c r="V11" s="102" t="n">
        <f aca="false">(V6/V2)</f>
        <v>0</v>
      </c>
      <c r="W11" s="102" t="n">
        <f aca="false">(W6/W2)</f>
        <v>0</v>
      </c>
      <c r="X11" s="102" t="n">
        <f aca="false">(X6/X2)</f>
        <v>0</v>
      </c>
      <c r="Y11" s="102" t="n">
        <f aca="false">(Y6/Y2)</f>
        <v>0</v>
      </c>
      <c r="Z11" s="102" t="n">
        <f aca="false">(Z6/Z2)</f>
        <v>0</v>
      </c>
      <c r="AA11" s="102" t="n">
        <f aca="false">(AA6/AA2)</f>
        <v>0</v>
      </c>
      <c r="AB11" s="102" t="n">
        <f aca="false">(AB6/AB2)</f>
        <v>0</v>
      </c>
      <c r="AC11" s="102" t="n">
        <f aca="false">(AC6/AC2)</f>
        <v>0</v>
      </c>
      <c r="AD11" s="102" t="n">
        <f aca="false">(AD6/AD2)</f>
        <v>0</v>
      </c>
      <c r="AE11" s="102" t="n">
        <f aca="false">(AE6/AE2)</f>
        <v>0</v>
      </c>
      <c r="AF11" s="102" t="n">
        <f aca="false">(AF6/AF2)</f>
        <v>0</v>
      </c>
      <c r="AG11" s="102" t="n">
        <f aca="false">(AG6/AG2)</f>
        <v>0</v>
      </c>
      <c r="AH11" s="102" t="n">
        <f aca="false">(AH6/AH2)</f>
        <v>0</v>
      </c>
      <c r="AI11" s="102" t="n">
        <f aca="false">(AI6/AI2)</f>
        <v>0</v>
      </c>
      <c r="AJ11" s="102" t="n">
        <f aca="false">(AJ6/AJ2)</f>
        <v>0</v>
      </c>
      <c r="AK11" s="102" t="n">
        <f aca="false">(AK6/AK2)</f>
        <v>0</v>
      </c>
      <c r="AL11" s="102" t="n">
        <f aca="false">(AL6/AL2)</f>
        <v>0</v>
      </c>
      <c r="AM11" s="102" t="n">
        <f aca="false">(AM6/AM2)</f>
        <v>0</v>
      </c>
      <c r="AN11" s="102" t="n">
        <f aca="false">(AN6/AN2)</f>
        <v>0</v>
      </c>
      <c r="AO11" s="102" t="n">
        <f aca="false">(AO6/AO2)</f>
        <v>0</v>
      </c>
      <c r="AP11" s="102" t="n">
        <f aca="false">(AP6/AP2)</f>
        <v>0</v>
      </c>
      <c r="AQ11" s="102" t="n">
        <f aca="false">(AQ6/AQ2)</f>
        <v>0</v>
      </c>
      <c r="AR11" s="102" t="n">
        <f aca="false">(AR6/AR2)</f>
        <v>0</v>
      </c>
      <c r="AS11" s="102" t="n">
        <f aca="false">(AS6/AS2)</f>
        <v>0</v>
      </c>
      <c r="AT11" s="102" t="n">
        <f aca="false">(AT6/AT2)</f>
        <v>0</v>
      </c>
      <c r="AU11" s="102" t="n">
        <f aca="false">(AU6/AU2)</f>
        <v>0</v>
      </c>
      <c r="AV11" s="102" t="n">
        <f aca="false">(AV6/AV2)</f>
        <v>0</v>
      </c>
      <c r="AW11" s="102" t="n">
        <f aca="false">(AW6/AW2)</f>
        <v>0</v>
      </c>
      <c r="AX11" s="102" t="n">
        <f aca="false">(AX6/AX2)</f>
        <v>0</v>
      </c>
      <c r="AY11" s="102" t="n">
        <f aca="false">(AY6/AY2)</f>
        <v>0</v>
      </c>
      <c r="AZ11" s="102" t="n">
        <f aca="false">(AZ6/AZ2)</f>
        <v>0</v>
      </c>
    </row>
    <row r="12" customFormat="false" ht="19.5" hidden="false" customHeight="true" outlineLevel="0" collapsed="false">
      <c r="A12" s="60" t="s">
        <v>11</v>
      </c>
      <c r="B12" s="49" t="n">
        <f aca="false">(B11/B9)</f>
        <v>0</v>
      </c>
      <c r="C12" s="50" t="n">
        <f aca="false">(C11/C9)</f>
        <v>0</v>
      </c>
      <c r="D12" s="50" t="n">
        <f aca="false">(D11/D9)</f>
        <v>0</v>
      </c>
      <c r="E12" s="50" t="n">
        <f aca="false">(E11/E9)</f>
        <v>0</v>
      </c>
      <c r="F12" s="50" t="n">
        <f aca="false">(F11/F9)</f>
        <v>0</v>
      </c>
      <c r="G12" s="50" t="n">
        <f aca="false">(G11/G9)</f>
        <v>0</v>
      </c>
      <c r="H12" s="50" t="n">
        <f aca="false">(H11/H9)</f>
        <v>0</v>
      </c>
      <c r="I12" s="50" t="n">
        <f aca="false">(I11/I9)</f>
        <v>0</v>
      </c>
      <c r="J12" s="50" t="n">
        <f aca="false">(J11/J9)</f>
        <v>0</v>
      </c>
      <c r="K12" s="51" t="n">
        <f aca="false">(K11/K9)</f>
        <v>0</v>
      </c>
      <c r="L12" s="108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customFormat="false" ht="18.75" hidden="false" customHeight="true" outlineLevel="0" collapsed="false">
      <c r="A13" s="61" t="s">
        <v>12</v>
      </c>
      <c r="B13" s="62" t="n">
        <f aca="false">(B12/B10)</f>
        <v>0</v>
      </c>
      <c r="C13" s="64" t="n">
        <f aca="false">(C12/C10)</f>
        <v>0</v>
      </c>
      <c r="D13" s="64" t="n">
        <f aca="false">(D12/D10)</f>
        <v>0</v>
      </c>
      <c r="E13" s="64" t="n">
        <f aca="false">(E12/E10)</f>
        <v>0</v>
      </c>
      <c r="F13" s="64" t="n">
        <f aca="false">(F12/F10)</f>
        <v>0</v>
      </c>
      <c r="G13" s="64" t="n">
        <f aca="false">(G12/G10)</f>
        <v>0</v>
      </c>
      <c r="H13" s="64" t="n">
        <f aca="false">(H12/H10)</f>
        <v>0</v>
      </c>
      <c r="I13" s="64" t="n">
        <f aca="false">(I12/I10)</f>
        <v>0</v>
      </c>
      <c r="J13" s="64" t="n">
        <f aca="false">(J12/J10)</f>
        <v>0</v>
      </c>
      <c r="K13" s="65" t="n">
        <f aca="false">(K12/K10)</f>
        <v>0</v>
      </c>
      <c r="L13" s="108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customFormat="false" ht="16.5" hidden="false" customHeight="true" outlineLevel="0" collapsed="false">
      <c r="A14" s="61" t="s">
        <v>31</v>
      </c>
      <c r="B14" s="62" t="n">
        <v>0.005</v>
      </c>
      <c r="C14" s="64" t="n">
        <v>0.005</v>
      </c>
      <c r="D14" s="64" t="n">
        <v>0.005</v>
      </c>
      <c r="E14" s="64" t="n">
        <v>0.005</v>
      </c>
      <c r="F14" s="64" t="n">
        <v>0.005</v>
      </c>
      <c r="G14" s="64" t="n">
        <v>0.005</v>
      </c>
      <c r="H14" s="64" t="n">
        <v>0.005</v>
      </c>
      <c r="I14" s="64" t="n">
        <v>0.005</v>
      </c>
      <c r="J14" s="64" t="n">
        <v>0.005</v>
      </c>
      <c r="K14" s="65" t="n">
        <v>0.005</v>
      </c>
      <c r="L14" s="192" t="n">
        <v>0.005</v>
      </c>
      <c r="M14" s="168" t="n">
        <v>0.005</v>
      </c>
      <c r="N14" s="168" t="n">
        <v>0.005</v>
      </c>
      <c r="O14" s="168" t="n">
        <v>0.005</v>
      </c>
      <c r="P14" s="168" t="n">
        <v>0.005</v>
      </c>
      <c r="Q14" s="168" t="n">
        <v>0.005</v>
      </c>
      <c r="R14" s="168" t="n">
        <v>0.005</v>
      </c>
      <c r="S14" s="168" t="n">
        <v>0.005</v>
      </c>
      <c r="T14" s="168" t="n">
        <v>0.005</v>
      </c>
      <c r="U14" s="168" t="n">
        <v>0.005</v>
      </c>
      <c r="V14" s="168" t="n">
        <v>0.005</v>
      </c>
      <c r="W14" s="168" t="n">
        <v>0.005</v>
      </c>
      <c r="X14" s="168" t="n">
        <v>0.005</v>
      </c>
      <c r="Y14" s="168" t="n">
        <v>0.005</v>
      </c>
      <c r="Z14" s="168" t="n">
        <v>0.005</v>
      </c>
      <c r="AA14" s="168" t="n">
        <v>0.005</v>
      </c>
      <c r="AB14" s="168" t="n">
        <v>0.005</v>
      </c>
      <c r="AC14" s="168" t="n">
        <v>0.005</v>
      </c>
      <c r="AD14" s="168" t="n">
        <v>0.005</v>
      </c>
      <c r="AE14" s="168" t="n">
        <v>0.005</v>
      </c>
      <c r="AF14" s="168" t="n">
        <v>0.005</v>
      </c>
      <c r="AG14" s="168" t="n">
        <v>0.005</v>
      </c>
      <c r="AH14" s="168" t="n">
        <v>0.005</v>
      </c>
      <c r="AI14" s="168" t="n">
        <v>0.005</v>
      </c>
      <c r="AJ14" s="168" t="n">
        <v>0.005</v>
      </c>
      <c r="AK14" s="168" t="n">
        <v>0.005</v>
      </c>
      <c r="AL14" s="168" t="n">
        <v>0.005</v>
      </c>
      <c r="AM14" s="168" t="n">
        <v>0.005</v>
      </c>
      <c r="AN14" s="168" t="n">
        <v>0.005</v>
      </c>
      <c r="AO14" s="168" t="n">
        <v>0.005</v>
      </c>
      <c r="AP14" s="168" t="n">
        <v>0.005</v>
      </c>
      <c r="AQ14" s="168" t="n">
        <v>0.005</v>
      </c>
      <c r="AR14" s="168" t="n">
        <v>0.005</v>
      </c>
      <c r="AS14" s="168" t="n">
        <v>0.005</v>
      </c>
      <c r="AT14" s="168" t="n">
        <v>0.005</v>
      </c>
      <c r="AU14" s="168" t="n">
        <v>0.005</v>
      </c>
      <c r="AV14" s="168" t="n">
        <v>0.005</v>
      </c>
      <c r="AW14" s="168" t="n">
        <v>0.005</v>
      </c>
      <c r="AX14" s="168" t="n">
        <v>0.005</v>
      </c>
      <c r="AY14" s="168" t="n">
        <v>0.005</v>
      </c>
      <c r="AZ14" s="193" t="n">
        <v>0.005</v>
      </c>
    </row>
    <row r="15" customFormat="false" ht="15" hidden="false" customHeight="false" outlineLevel="0" collapsed="false">
      <c r="A15" s="34" t="s">
        <v>20</v>
      </c>
      <c r="B15" s="34" t="n">
        <f aca="false">B16/B7</f>
        <v>1</v>
      </c>
      <c r="C15" s="34" t="n">
        <f aca="false">C16/C7</f>
        <v>1</v>
      </c>
      <c r="D15" s="34" t="n">
        <f aca="false">D16/D7</f>
        <v>1</v>
      </c>
      <c r="E15" s="34" t="n">
        <f aca="false">E16/E7</f>
        <v>1</v>
      </c>
      <c r="F15" s="34" t="n">
        <f aca="false">F16/F7</f>
        <v>1</v>
      </c>
      <c r="G15" s="34" t="n">
        <f aca="false">G16/G7</f>
        <v>1</v>
      </c>
      <c r="H15" s="34" t="n">
        <f aca="false">H16/H7</f>
        <v>1</v>
      </c>
      <c r="I15" s="34" t="n">
        <f aca="false">I16/I7</f>
        <v>1</v>
      </c>
      <c r="J15" s="34" t="n">
        <f aca="false">J16/J7</f>
        <v>1</v>
      </c>
      <c r="K15" s="34" t="n">
        <f aca="false">K16/K7</f>
        <v>1</v>
      </c>
      <c r="L15" s="34" t="n">
        <f aca="false">L16/L7</f>
        <v>1</v>
      </c>
      <c r="M15" s="34" t="n">
        <f aca="false">M16/M7</f>
        <v>1</v>
      </c>
      <c r="N15" s="34" t="n">
        <f aca="false">N16/N7</f>
        <v>1</v>
      </c>
      <c r="O15" s="34" t="n">
        <f aca="false">O16/O7</f>
        <v>1</v>
      </c>
      <c r="P15" s="34" t="n">
        <f aca="false">P16/P7</f>
        <v>1</v>
      </c>
      <c r="Q15" s="34" t="n">
        <f aca="false">Q16/Q7</f>
        <v>1</v>
      </c>
      <c r="R15" s="34" t="n">
        <f aca="false">R16/R7</f>
        <v>1</v>
      </c>
      <c r="S15" s="34" t="n">
        <f aca="false">S16/S7</f>
        <v>1</v>
      </c>
      <c r="T15" s="34" t="n">
        <f aca="false">T16/T7</f>
        <v>1</v>
      </c>
      <c r="U15" s="34" t="n">
        <f aca="false">U16/U7</f>
        <v>1</v>
      </c>
      <c r="V15" s="34" t="n">
        <f aca="false">V16/V7</f>
        <v>1</v>
      </c>
      <c r="W15" s="34" t="n">
        <f aca="false">W16/W7</f>
        <v>1</v>
      </c>
      <c r="X15" s="34" t="n">
        <f aca="false">X16/X7</f>
        <v>1</v>
      </c>
      <c r="Y15" s="34" t="n">
        <f aca="false">Y16/Y7</f>
        <v>1</v>
      </c>
      <c r="Z15" s="34" t="n">
        <f aca="false">Z16/Z7</f>
        <v>1</v>
      </c>
      <c r="AA15" s="34" t="n">
        <f aca="false">AA16/AA7</f>
        <v>1</v>
      </c>
      <c r="AB15" s="34" t="n">
        <f aca="false">AB16/AB7</f>
        <v>1</v>
      </c>
      <c r="AC15" s="34" t="n">
        <f aca="false">AC16/AC7</f>
        <v>1</v>
      </c>
      <c r="AD15" s="34" t="n">
        <f aca="false">AD16/AD7</f>
        <v>1</v>
      </c>
      <c r="AE15" s="34" t="n">
        <f aca="false">AE16/AE7</f>
        <v>1</v>
      </c>
      <c r="AF15" s="34" t="n">
        <f aca="false">AF16/AF7</f>
        <v>1</v>
      </c>
      <c r="AG15" s="34" t="n">
        <f aca="false">AG16/AG7</f>
        <v>1</v>
      </c>
      <c r="AH15" s="34" t="n">
        <f aca="false">AH16/AH7</f>
        <v>1</v>
      </c>
      <c r="AI15" s="34" t="n">
        <f aca="false">AI16/AI7</f>
        <v>1</v>
      </c>
      <c r="AJ15" s="34" t="n">
        <f aca="false">AJ16/AJ7</f>
        <v>1</v>
      </c>
      <c r="AK15" s="34" t="n">
        <f aca="false">AK16/AK7</f>
        <v>1</v>
      </c>
      <c r="AL15" s="34" t="n">
        <f aca="false">AL16/AL7</f>
        <v>1</v>
      </c>
      <c r="AM15" s="34" t="n">
        <f aca="false">AM16/AM7</f>
        <v>1</v>
      </c>
      <c r="AN15" s="34" t="n">
        <f aca="false">AN16/AN7</f>
        <v>1</v>
      </c>
      <c r="AO15" s="34" t="n">
        <f aca="false">AO16/AO7</f>
        <v>1</v>
      </c>
      <c r="AP15" s="34" t="n">
        <f aca="false">AP16/AP7</f>
        <v>1</v>
      </c>
      <c r="AQ15" s="34" t="n">
        <f aca="false">AQ16/AQ7</f>
        <v>1</v>
      </c>
      <c r="AR15" s="34" t="n">
        <f aca="false">AR16/AR7</f>
        <v>1</v>
      </c>
      <c r="AS15" s="34" t="n">
        <f aca="false">AS16/AS7</f>
        <v>1</v>
      </c>
      <c r="AT15" s="34" t="n">
        <f aca="false">AT16/AT7</f>
        <v>1</v>
      </c>
      <c r="AU15" s="34" t="n">
        <f aca="false">AU16/AU7</f>
        <v>1</v>
      </c>
      <c r="AV15" s="34" t="n">
        <f aca="false">AV16/AV7</f>
        <v>1</v>
      </c>
      <c r="AW15" s="34" t="n">
        <f aca="false">AW16/AW7</f>
        <v>1</v>
      </c>
      <c r="AX15" s="34" t="n">
        <f aca="false">AX16/AX7</f>
        <v>1</v>
      </c>
      <c r="AY15" s="34" t="n">
        <f aca="false">AY16/AY7</f>
        <v>1</v>
      </c>
      <c r="AZ15" s="34" t="n">
        <f aca="false">AZ16/AZ7</f>
        <v>1</v>
      </c>
    </row>
    <row r="16" customFormat="false" ht="15" hidden="false" customHeight="false" outlineLevel="0" collapsed="false">
      <c r="A16" s="34" t="s">
        <v>21</v>
      </c>
      <c r="B16" s="34" t="n">
        <f aca="false">B7-B6</f>
        <v>7</v>
      </c>
      <c r="C16" s="34" t="n">
        <f aca="false">C7-C6</f>
        <v>7</v>
      </c>
      <c r="D16" s="34" t="n">
        <f aca="false">D7-D6</f>
        <v>7</v>
      </c>
      <c r="E16" s="34" t="n">
        <f aca="false">E7-E6</f>
        <v>7</v>
      </c>
      <c r="F16" s="34" t="n">
        <f aca="false">F7-F6</f>
        <v>7</v>
      </c>
      <c r="G16" s="34" t="n">
        <f aca="false">G7-G6</f>
        <v>7</v>
      </c>
      <c r="H16" s="34" t="n">
        <f aca="false">H7-H6</f>
        <v>7</v>
      </c>
      <c r="I16" s="34" t="n">
        <f aca="false">I7-I6</f>
        <v>7</v>
      </c>
      <c r="J16" s="34" t="n">
        <f aca="false">J7-J6</f>
        <v>7</v>
      </c>
      <c r="K16" s="34" t="n">
        <f aca="false">K7-K6</f>
        <v>7</v>
      </c>
      <c r="L16" s="34" t="n">
        <f aca="false">L7-L6</f>
        <v>7</v>
      </c>
      <c r="M16" s="34" t="n">
        <f aca="false">M7-M6</f>
        <v>7</v>
      </c>
      <c r="N16" s="34" t="n">
        <f aca="false">N7-N6</f>
        <v>7</v>
      </c>
      <c r="O16" s="34" t="n">
        <f aca="false">O7-O6</f>
        <v>7</v>
      </c>
      <c r="P16" s="34" t="n">
        <f aca="false">P7-P6</f>
        <v>7</v>
      </c>
      <c r="Q16" s="34" t="n">
        <f aca="false">Q7-Q6</f>
        <v>7</v>
      </c>
      <c r="R16" s="34" t="n">
        <f aca="false">R7-R6</f>
        <v>7</v>
      </c>
      <c r="S16" s="34" t="n">
        <f aca="false">S7-S6</f>
        <v>7</v>
      </c>
      <c r="T16" s="34" t="n">
        <f aca="false">T7-T6</f>
        <v>7</v>
      </c>
      <c r="U16" s="34" t="n">
        <f aca="false">U7-U6</f>
        <v>7</v>
      </c>
      <c r="V16" s="34" t="n">
        <f aca="false">V7-V6</f>
        <v>7</v>
      </c>
      <c r="W16" s="34" t="n">
        <f aca="false">W7-W6</f>
        <v>7</v>
      </c>
      <c r="X16" s="34" t="n">
        <f aca="false">X7-X6</f>
        <v>7</v>
      </c>
      <c r="Y16" s="34" t="n">
        <f aca="false">Y7-Y6</f>
        <v>7</v>
      </c>
      <c r="Z16" s="34" t="n">
        <f aca="false">Z7-Z6</f>
        <v>7</v>
      </c>
      <c r="AA16" s="34" t="n">
        <f aca="false">AA7-AA6</f>
        <v>7</v>
      </c>
      <c r="AB16" s="34" t="n">
        <f aca="false">AB7-AB6</f>
        <v>7</v>
      </c>
      <c r="AC16" s="34" t="n">
        <f aca="false">AC7-AC6</f>
        <v>7</v>
      </c>
      <c r="AD16" s="34" t="n">
        <f aca="false">AD7-AD6</f>
        <v>7</v>
      </c>
      <c r="AE16" s="34" t="n">
        <f aca="false">AE7-AE6</f>
        <v>7</v>
      </c>
      <c r="AF16" s="34" t="n">
        <f aca="false">AF7-AF6</f>
        <v>7</v>
      </c>
      <c r="AG16" s="34" t="n">
        <f aca="false">AG7-AG6</f>
        <v>7</v>
      </c>
      <c r="AH16" s="34" t="n">
        <f aca="false">AH7-AH6</f>
        <v>7</v>
      </c>
      <c r="AI16" s="34" t="n">
        <f aca="false">AI7-AI6</f>
        <v>7</v>
      </c>
      <c r="AJ16" s="34" t="n">
        <f aca="false">AJ7-AJ6</f>
        <v>7</v>
      </c>
      <c r="AK16" s="34" t="n">
        <f aca="false">AK7-AK6</f>
        <v>7</v>
      </c>
      <c r="AL16" s="34" t="n">
        <f aca="false">AL7-AL6</f>
        <v>7</v>
      </c>
      <c r="AM16" s="34" t="n">
        <f aca="false">AM7-AM6</f>
        <v>7</v>
      </c>
      <c r="AN16" s="34" t="n">
        <f aca="false">AN7-AN6</f>
        <v>7</v>
      </c>
      <c r="AO16" s="34" t="n">
        <f aca="false">AO7-AO6</f>
        <v>7</v>
      </c>
      <c r="AP16" s="34" t="n">
        <f aca="false">AP7-AP6</f>
        <v>7</v>
      </c>
      <c r="AQ16" s="34" t="n">
        <f aca="false">AQ7-AQ6</f>
        <v>7</v>
      </c>
      <c r="AR16" s="34" t="n">
        <f aca="false">AR7-AR6</f>
        <v>7</v>
      </c>
      <c r="AS16" s="34" t="n">
        <f aca="false">AS7-AS6</f>
        <v>7</v>
      </c>
      <c r="AT16" s="34" t="n">
        <f aca="false">AT7-AT6</f>
        <v>7</v>
      </c>
      <c r="AU16" s="34" t="n">
        <f aca="false">AU7-AU6</f>
        <v>7</v>
      </c>
      <c r="AV16" s="34" t="n">
        <f aca="false">AV7-AV6</f>
        <v>7</v>
      </c>
      <c r="AW16" s="34" t="n">
        <f aca="false">AW7-AW6</f>
        <v>7</v>
      </c>
      <c r="AX16" s="34" t="n">
        <f aca="false">AX7-AX6</f>
        <v>7</v>
      </c>
      <c r="AY16" s="34" t="n">
        <f aca="false">AY7-AY6</f>
        <v>7</v>
      </c>
      <c r="AZ16" s="34" t="n">
        <f aca="false">AZ7-AZ6</f>
        <v>7</v>
      </c>
    </row>
    <row r="17" customFormat="false" ht="15" hidden="false" customHeight="false" outlineLevel="0" collapsed="false">
      <c r="A17" s="34" t="s">
        <v>33</v>
      </c>
      <c r="B17" s="34" t="n">
        <f aca="false">(B16+B7)/2</f>
        <v>7</v>
      </c>
      <c r="C17" s="34" t="n">
        <f aca="false">(C16+C7)/2</f>
        <v>7</v>
      </c>
      <c r="D17" s="34" t="n">
        <f aca="false">(D16+D7)/2</f>
        <v>7</v>
      </c>
      <c r="E17" s="34" t="n">
        <f aca="false">(E16+E7)/2</f>
        <v>7</v>
      </c>
      <c r="F17" s="34" t="n">
        <f aca="false">(F16+F7)/2</f>
        <v>7</v>
      </c>
      <c r="G17" s="34" t="n">
        <f aca="false">(G16+G7)/2</f>
        <v>7</v>
      </c>
      <c r="H17" s="34" t="n">
        <f aca="false">(H16+H7)/2</f>
        <v>7</v>
      </c>
      <c r="I17" s="34" t="n">
        <f aca="false">(I16+I7)/2</f>
        <v>7</v>
      </c>
      <c r="J17" s="34" t="n">
        <f aca="false">(J16+J7)/2</f>
        <v>7</v>
      </c>
      <c r="K17" s="34" t="n">
        <f aca="false">(K16+K7)/2</f>
        <v>7</v>
      </c>
      <c r="L17" s="34" t="n">
        <f aca="false">(L16+L7)/2</f>
        <v>7</v>
      </c>
      <c r="M17" s="34" t="n">
        <f aca="false">(M16+M7)/2</f>
        <v>7</v>
      </c>
      <c r="N17" s="34" t="n">
        <f aca="false">(N16+N7)/2</f>
        <v>7</v>
      </c>
      <c r="O17" s="34" t="n">
        <f aca="false">(O16+O7)/2</f>
        <v>7</v>
      </c>
      <c r="P17" s="34" t="n">
        <f aca="false">(P16+P7)/2</f>
        <v>7</v>
      </c>
      <c r="Q17" s="34" t="n">
        <f aca="false">(Q16+Q7)/2</f>
        <v>7</v>
      </c>
      <c r="R17" s="34" t="n">
        <f aca="false">(R16+R7)/2</f>
        <v>7</v>
      </c>
      <c r="S17" s="34" t="n">
        <f aca="false">(S16+S7)/2</f>
        <v>7</v>
      </c>
      <c r="T17" s="34" t="n">
        <f aca="false">(T16+T7)/2</f>
        <v>7</v>
      </c>
      <c r="U17" s="34" t="n">
        <f aca="false">(U16+U7)/2</f>
        <v>7</v>
      </c>
      <c r="V17" s="34" t="n">
        <f aca="false">(V16+V7)/2</f>
        <v>7</v>
      </c>
      <c r="W17" s="34" t="n">
        <f aca="false">(W16+W7)/2</f>
        <v>7</v>
      </c>
      <c r="X17" s="34" t="n">
        <f aca="false">(X16+X7)/2</f>
        <v>7</v>
      </c>
      <c r="Y17" s="34" t="n">
        <f aca="false">(Y16+Y7)/2</f>
        <v>7</v>
      </c>
      <c r="Z17" s="34" t="n">
        <f aca="false">(Z16+Z7)/2</f>
        <v>7</v>
      </c>
      <c r="AA17" s="34" t="n">
        <f aca="false">(AA16+AA7)/2</f>
        <v>7</v>
      </c>
      <c r="AB17" s="34" t="n">
        <f aca="false">(AB16+AB7)/2</f>
        <v>7</v>
      </c>
      <c r="AC17" s="34" t="n">
        <f aca="false">(AC16+AC7)/2</f>
        <v>7</v>
      </c>
      <c r="AD17" s="34" t="n">
        <f aca="false">(AD16+AD7)/2</f>
        <v>7</v>
      </c>
      <c r="AE17" s="34" t="n">
        <f aca="false">(AE16+AE7)/2</f>
        <v>7</v>
      </c>
      <c r="AF17" s="34" t="n">
        <f aca="false">(AF16+AF7)/2</f>
        <v>7</v>
      </c>
      <c r="AG17" s="34" t="n">
        <f aca="false">(AG16+AG7)/2</f>
        <v>7</v>
      </c>
      <c r="AH17" s="34" t="n">
        <f aca="false">(AH16+AH7)/2</f>
        <v>7</v>
      </c>
      <c r="AI17" s="34" t="n">
        <f aca="false">(AI16+AI7)/2</f>
        <v>7</v>
      </c>
      <c r="AJ17" s="34" t="n">
        <f aca="false">(AJ16+AJ7)/2</f>
        <v>7</v>
      </c>
      <c r="AK17" s="34" t="n">
        <f aca="false">(AK16+AK7)/2</f>
        <v>7</v>
      </c>
      <c r="AL17" s="34" t="n">
        <f aca="false">(AL16+AL7)/2</f>
        <v>7</v>
      </c>
      <c r="AM17" s="34" t="n">
        <f aca="false">(AM16+AM7)/2</f>
        <v>7</v>
      </c>
      <c r="AN17" s="34" t="n">
        <f aca="false">(AN16+AN7)/2</f>
        <v>7</v>
      </c>
      <c r="AO17" s="34" t="n">
        <f aca="false">(AO16+AO7)/2</f>
        <v>7</v>
      </c>
      <c r="AP17" s="34" t="n">
        <f aca="false">(AP16+AP7)/2</f>
        <v>7</v>
      </c>
      <c r="AQ17" s="34" t="n">
        <f aca="false">(AQ16+AQ7)/2</f>
        <v>7</v>
      </c>
      <c r="AR17" s="34" t="n">
        <f aca="false">(AR16+AR7)/2</f>
        <v>7</v>
      </c>
      <c r="AS17" s="34" t="n">
        <f aca="false">(AS16+AS7)/2</f>
        <v>7</v>
      </c>
      <c r="AT17" s="34" t="n">
        <f aca="false">(AT16+AT7)/2</f>
        <v>7</v>
      </c>
      <c r="AU17" s="34" t="n">
        <f aca="false">(AU16+AU7)/2</f>
        <v>7</v>
      </c>
      <c r="AV17" s="34" t="n">
        <f aca="false">(AV16+AV7)/2</f>
        <v>7</v>
      </c>
      <c r="AW17" s="34" t="n">
        <f aca="false">(AW16+AW7)/2</f>
        <v>7</v>
      </c>
      <c r="AX17" s="34" t="n">
        <f aca="false">(AX16+AX7)/2</f>
        <v>7</v>
      </c>
      <c r="AY17" s="34" t="n">
        <f aca="false">(AY16+AY7)/2</f>
        <v>7</v>
      </c>
      <c r="AZ17" s="34" t="n">
        <f aca="false">(AZ16+AZ7)/2</f>
        <v>7</v>
      </c>
    </row>
    <row r="39" customFormat="false" ht="15" hidden="false" customHeight="false" outlineLevel="0" collapsed="false">
      <c r="D39" s="72"/>
    </row>
    <row r="47" customFormat="false" ht="14.25" hidden="false" customHeight="false" outlineLevel="0" collapsed="false"/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6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M51" activeCellId="0" sqref="M5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86"/>
  </cols>
  <sheetData>
    <row r="1" customFormat="false" ht="16.5" hidden="false" customHeight="false" outlineLevel="0" collapsed="false">
      <c r="A1" s="1" t="s">
        <v>54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.75" hidden="false" customHeight="false" outlineLevel="0" collapsed="false">
      <c r="A2" s="2"/>
      <c r="B2" s="3" t="n">
        <f aca="false">SUM(B3)</f>
        <v>200</v>
      </c>
      <c r="C2" s="4" t="n">
        <f aca="false">SUM(B2,B3)</f>
        <v>400</v>
      </c>
      <c r="D2" s="4" t="n">
        <f aca="false">SUM(C2,C3)</f>
        <v>600</v>
      </c>
      <c r="E2" s="4" t="n">
        <f aca="false">SUM(D2,D3)</f>
        <v>800</v>
      </c>
      <c r="F2" s="4" t="n">
        <f aca="false">SUM(E2,E3)</f>
        <v>1000</v>
      </c>
      <c r="G2" s="4" t="n">
        <f aca="false">SUM(F2,F3)</f>
        <v>1200</v>
      </c>
      <c r="H2" s="4" t="n">
        <f aca="false">SUM(G2,G3)</f>
        <v>1400</v>
      </c>
      <c r="I2" s="4" t="n">
        <f aca="false">SUM(H2,H3)</f>
        <v>1600</v>
      </c>
      <c r="J2" s="4" t="n">
        <f aca="false">SUM(I2,I3)</f>
        <v>1800</v>
      </c>
      <c r="K2" s="5" t="n">
        <f aca="false">SUM(J2,J3)</f>
        <v>2000</v>
      </c>
      <c r="L2" s="6" t="n">
        <f aca="false">SUM(K2,K3)</f>
        <v>2200</v>
      </c>
      <c r="M2" s="7" t="n">
        <f aca="false">SUM(L2,L3)</f>
        <v>2400</v>
      </c>
      <c r="N2" s="7" t="n">
        <f aca="false">SUM(M2,M3)</f>
        <v>2600</v>
      </c>
      <c r="O2" s="7" t="n">
        <f aca="false">SUM(N2,N3)</f>
        <v>2800</v>
      </c>
      <c r="P2" s="7" t="n">
        <f aca="false">SUM(O2,O3)</f>
        <v>3000</v>
      </c>
      <c r="Q2" s="7" t="n">
        <f aca="false">SUM(P2,P3)</f>
        <v>3200</v>
      </c>
      <c r="R2" s="7" t="n">
        <f aca="false">SUM(Q2,Q3)</f>
        <v>3400</v>
      </c>
      <c r="S2" s="7" t="n">
        <f aca="false">SUM(R2,R3)</f>
        <v>3600</v>
      </c>
      <c r="T2" s="7" t="n">
        <f aca="false">SUM(S2,S3)</f>
        <v>3800</v>
      </c>
      <c r="U2" s="7" t="n">
        <f aca="false">SUM(T2,T3)</f>
        <v>4000</v>
      </c>
      <c r="V2" s="7" t="n">
        <f aca="false">SUM(U2,U3)</f>
        <v>4200</v>
      </c>
      <c r="W2" s="7" t="n">
        <f aca="false">SUM(V2,V3)</f>
        <v>4400</v>
      </c>
      <c r="X2" s="7" t="n">
        <f aca="false">SUM(W2,W3)</f>
        <v>4600</v>
      </c>
      <c r="Y2" s="7" t="n">
        <f aca="false">SUM(X2,X3)</f>
        <v>4800</v>
      </c>
      <c r="Z2" s="7" t="n">
        <f aca="false">SUM(Y2,Y3)</f>
        <v>5000</v>
      </c>
      <c r="AA2" s="7" t="n">
        <f aca="false">SUM(Z2,Z3)</f>
        <v>5200</v>
      </c>
      <c r="AB2" s="7" t="n">
        <f aca="false">SUM(AA2,AA3)</f>
        <v>5400</v>
      </c>
      <c r="AC2" s="7" t="n">
        <f aca="false">SUM(AB2,AB3)</f>
        <v>5600</v>
      </c>
      <c r="AD2" s="7" t="n">
        <f aca="false">SUM(AC2,AC3)</f>
        <v>5800</v>
      </c>
      <c r="AE2" s="7" t="n">
        <f aca="false">SUM(AD2,AD3)</f>
        <v>6000</v>
      </c>
      <c r="AF2" s="7" t="n">
        <f aca="false">SUM(AE2,AE3)</f>
        <v>6200</v>
      </c>
      <c r="AG2" s="7" t="n">
        <f aca="false">SUM(AF2,AF3)</f>
        <v>6400</v>
      </c>
      <c r="AH2" s="7" t="n">
        <f aca="false">SUM(AG2,AG3)</f>
        <v>6600</v>
      </c>
      <c r="AI2" s="7" t="n">
        <f aca="false">SUM(AH2,AH3)</f>
        <v>6800</v>
      </c>
      <c r="AJ2" s="7" t="n">
        <f aca="false">SUM(AI2,AI3)</f>
        <v>7000</v>
      </c>
      <c r="AK2" s="7" t="n">
        <f aca="false">SUM(AJ2,AJ3)</f>
        <v>7200</v>
      </c>
      <c r="AL2" s="7" t="n">
        <f aca="false">SUM(AK2,AK3)</f>
        <v>7400</v>
      </c>
      <c r="AM2" s="7" t="n">
        <f aca="false">SUM(AL2,AL3)</f>
        <v>7600</v>
      </c>
      <c r="AN2" s="7" t="n">
        <f aca="false">SUM(AM2,AM3)</f>
        <v>7800</v>
      </c>
      <c r="AO2" s="7" t="n">
        <f aca="false">SUM(AN2,AN3)</f>
        <v>8000</v>
      </c>
      <c r="AP2" s="7" t="n">
        <f aca="false">SUM(AO2,AO3)</f>
        <v>8200</v>
      </c>
      <c r="AQ2" s="7" t="n">
        <f aca="false">SUM(AP2,AP3)</f>
        <v>8400</v>
      </c>
      <c r="AR2" s="7" t="n">
        <f aca="false">SUM(AQ2,AQ3)</f>
        <v>8600</v>
      </c>
      <c r="AS2" s="7" t="n">
        <f aca="false">SUM(AR2,AR3)</f>
        <v>8800</v>
      </c>
      <c r="AT2" s="7" t="n">
        <f aca="false">SUM(AS2,AS3)</f>
        <v>9000</v>
      </c>
      <c r="AU2" s="7" t="n">
        <f aca="false">SUM(AT2,AT3)</f>
        <v>9200</v>
      </c>
      <c r="AV2" s="7" t="n">
        <f aca="false">SUM(AU2,AU3)</f>
        <v>9400</v>
      </c>
      <c r="AW2" s="7" t="n">
        <f aca="false">SUM(AV2,AV3)</f>
        <v>9600</v>
      </c>
      <c r="AX2" s="7" t="n">
        <f aca="false">SUM(AW2,AW3)</f>
        <v>9800</v>
      </c>
      <c r="AY2" s="7" t="n">
        <f aca="false">SUM(AX2,AX3)</f>
        <v>10000</v>
      </c>
      <c r="AZ2" s="7" t="n">
        <f aca="false">SUM(AY2,AY3)</f>
        <v>10200</v>
      </c>
    </row>
    <row r="3" customFormat="false" ht="15.75" hidden="false" customHeight="false" outlineLevel="0" collapsed="false">
      <c r="A3" s="194" t="s">
        <v>50</v>
      </c>
      <c r="B3" s="9" t="n">
        <v>200</v>
      </c>
      <c r="C3" s="10" t="n">
        <v>200</v>
      </c>
      <c r="D3" s="10" t="n">
        <v>200</v>
      </c>
      <c r="E3" s="10" t="n">
        <v>200</v>
      </c>
      <c r="F3" s="10" t="n">
        <v>200</v>
      </c>
      <c r="G3" s="10" t="n">
        <v>200</v>
      </c>
      <c r="H3" s="10" t="n">
        <v>200</v>
      </c>
      <c r="I3" s="10" t="n">
        <v>200</v>
      </c>
      <c r="J3" s="10" t="n">
        <v>200</v>
      </c>
      <c r="K3" s="11" t="n">
        <v>200</v>
      </c>
      <c r="L3" s="12" t="n">
        <v>200</v>
      </c>
      <c r="M3" s="78" t="n">
        <v>200</v>
      </c>
      <c r="N3" s="78" t="n">
        <v>200</v>
      </c>
      <c r="O3" s="78" t="n">
        <v>200</v>
      </c>
      <c r="P3" s="78" t="n">
        <v>200</v>
      </c>
      <c r="Q3" s="78" t="n">
        <v>200</v>
      </c>
      <c r="R3" s="78" t="n">
        <v>200</v>
      </c>
      <c r="S3" s="78" t="n">
        <v>200</v>
      </c>
      <c r="T3" s="78" t="n">
        <v>200</v>
      </c>
      <c r="U3" s="78" t="n">
        <v>200</v>
      </c>
      <c r="V3" s="78" t="n">
        <v>200</v>
      </c>
      <c r="W3" s="78" t="n">
        <v>200</v>
      </c>
      <c r="X3" s="78" t="n">
        <v>200</v>
      </c>
      <c r="Y3" s="78" t="n">
        <v>200</v>
      </c>
      <c r="Z3" s="78" t="n">
        <v>200</v>
      </c>
      <c r="AA3" s="78" t="n">
        <v>200</v>
      </c>
      <c r="AB3" s="78" t="n">
        <v>200</v>
      </c>
      <c r="AC3" s="78" t="n">
        <v>200</v>
      </c>
      <c r="AD3" s="78" t="n">
        <v>200</v>
      </c>
      <c r="AE3" s="78" t="n">
        <v>200</v>
      </c>
      <c r="AF3" s="78" t="n">
        <v>200</v>
      </c>
      <c r="AG3" s="78" t="n">
        <v>200</v>
      </c>
      <c r="AH3" s="78" t="n">
        <v>200</v>
      </c>
      <c r="AI3" s="78" t="n">
        <v>200</v>
      </c>
      <c r="AJ3" s="78" t="n">
        <v>200</v>
      </c>
      <c r="AK3" s="78" t="n">
        <v>200</v>
      </c>
      <c r="AL3" s="78" t="n">
        <v>200</v>
      </c>
      <c r="AM3" s="78" t="n">
        <v>200</v>
      </c>
      <c r="AN3" s="78" t="n">
        <v>200</v>
      </c>
      <c r="AO3" s="78" t="n">
        <v>200</v>
      </c>
      <c r="AP3" s="78" t="n">
        <v>200</v>
      </c>
      <c r="AQ3" s="78" t="n">
        <v>200</v>
      </c>
      <c r="AR3" s="78" t="n">
        <v>200</v>
      </c>
      <c r="AS3" s="78" t="n">
        <v>200</v>
      </c>
      <c r="AT3" s="78" t="n">
        <v>200</v>
      </c>
      <c r="AU3" s="78" t="n">
        <v>200</v>
      </c>
      <c r="AV3" s="78" t="n">
        <v>200</v>
      </c>
      <c r="AW3" s="78" t="n">
        <v>200</v>
      </c>
      <c r="AX3" s="78" t="n">
        <v>200</v>
      </c>
      <c r="AY3" s="78" t="n">
        <v>200</v>
      </c>
      <c r="AZ3" s="78" t="n">
        <v>200</v>
      </c>
    </row>
    <row r="4" customFormat="false" ht="15.75" hidden="false" customHeight="false" outlineLevel="0" collapsed="false">
      <c r="A4" s="140" t="s">
        <v>2</v>
      </c>
      <c r="B4" s="141" t="n">
        <v>1</v>
      </c>
      <c r="C4" s="142" t="n">
        <v>2</v>
      </c>
      <c r="D4" s="142" t="n">
        <v>3</v>
      </c>
      <c r="E4" s="142" t="n">
        <v>4</v>
      </c>
      <c r="F4" s="142" t="n">
        <v>5</v>
      </c>
      <c r="G4" s="142" t="n">
        <v>6</v>
      </c>
      <c r="H4" s="142" t="n">
        <v>7</v>
      </c>
      <c r="I4" s="142" t="n">
        <v>8</v>
      </c>
      <c r="J4" s="142" t="n">
        <v>9</v>
      </c>
      <c r="K4" s="190" t="n">
        <v>10</v>
      </c>
      <c r="L4" s="12" t="n">
        <v>11</v>
      </c>
      <c r="M4" s="13" t="n">
        <v>12</v>
      </c>
      <c r="N4" s="13" t="n">
        <v>13</v>
      </c>
      <c r="O4" s="13" t="n">
        <v>14</v>
      </c>
      <c r="P4" s="13" t="n">
        <v>15</v>
      </c>
      <c r="Q4" s="13" t="n">
        <v>16</v>
      </c>
      <c r="R4" s="13" t="n">
        <v>17</v>
      </c>
      <c r="S4" s="13" t="n">
        <v>18</v>
      </c>
      <c r="T4" s="13" t="n">
        <v>19</v>
      </c>
      <c r="U4" s="13" t="n">
        <v>20</v>
      </c>
      <c r="V4" s="13" t="n">
        <v>21</v>
      </c>
      <c r="W4" s="13" t="n">
        <v>22</v>
      </c>
      <c r="X4" s="13" t="n">
        <v>23</v>
      </c>
      <c r="Y4" s="13" t="n">
        <v>24</v>
      </c>
      <c r="Z4" s="13" t="n">
        <v>25</v>
      </c>
      <c r="AA4" s="13" t="n">
        <v>26</v>
      </c>
      <c r="AB4" s="13" t="n">
        <v>27</v>
      </c>
      <c r="AC4" s="13" t="n">
        <v>28</v>
      </c>
      <c r="AD4" s="13" t="n">
        <v>29</v>
      </c>
      <c r="AE4" s="13" t="n">
        <v>30</v>
      </c>
      <c r="AF4" s="13" t="n">
        <v>31</v>
      </c>
      <c r="AG4" s="13" t="n">
        <v>32</v>
      </c>
      <c r="AH4" s="13" t="n">
        <v>33</v>
      </c>
      <c r="AI4" s="13" t="n">
        <v>34</v>
      </c>
      <c r="AJ4" s="13" t="n">
        <v>35</v>
      </c>
      <c r="AK4" s="13" t="n">
        <v>36</v>
      </c>
      <c r="AL4" s="13" t="n">
        <v>37</v>
      </c>
      <c r="AM4" s="13" t="n">
        <v>38</v>
      </c>
      <c r="AN4" s="13" t="n">
        <v>39</v>
      </c>
      <c r="AO4" s="13" t="n">
        <v>40</v>
      </c>
      <c r="AP4" s="13" t="n">
        <v>41</v>
      </c>
      <c r="AQ4" s="13" t="n">
        <v>42</v>
      </c>
      <c r="AR4" s="13" t="n">
        <v>43</v>
      </c>
      <c r="AS4" s="13" t="n">
        <v>44</v>
      </c>
      <c r="AT4" s="13" t="n">
        <v>45</v>
      </c>
      <c r="AU4" s="13" t="n">
        <v>46</v>
      </c>
      <c r="AV4" s="13" t="n">
        <v>47</v>
      </c>
      <c r="AW4" s="13" t="n">
        <v>48</v>
      </c>
      <c r="AX4" s="13" t="n">
        <v>49</v>
      </c>
      <c r="AY4" s="13" t="n">
        <v>50</v>
      </c>
      <c r="AZ4" s="13" t="n">
        <v>51</v>
      </c>
    </row>
    <row r="5" customFormat="false" ht="17.25" hidden="false" customHeight="true" outlineLevel="0" collapsed="false">
      <c r="A5" s="54" t="s">
        <v>3</v>
      </c>
      <c r="B5" s="195" t="n">
        <v>0</v>
      </c>
      <c r="C5" s="38" t="n">
        <v>0</v>
      </c>
      <c r="D5" s="31" t="n">
        <v>0</v>
      </c>
      <c r="E5" s="31" t="n">
        <v>0</v>
      </c>
      <c r="F5" s="31" t="n">
        <v>0</v>
      </c>
      <c r="G5" s="31" t="n">
        <v>1</v>
      </c>
      <c r="H5" s="31" t="n">
        <v>0</v>
      </c>
      <c r="I5" s="31" t="n">
        <v>0</v>
      </c>
      <c r="J5" s="31" t="n">
        <v>0</v>
      </c>
      <c r="K5" s="32" t="n">
        <v>0</v>
      </c>
      <c r="L5" s="33" t="n">
        <v>0</v>
      </c>
      <c r="M5" s="34" t="n">
        <v>0</v>
      </c>
      <c r="N5" s="34" t="n">
        <v>0</v>
      </c>
      <c r="O5" s="34" t="n">
        <v>0</v>
      </c>
      <c r="P5" s="34" t="n">
        <v>0</v>
      </c>
      <c r="Q5" s="34" t="n">
        <v>0</v>
      </c>
      <c r="R5" s="34" t="n">
        <v>0</v>
      </c>
      <c r="S5" s="34" t="n">
        <v>1</v>
      </c>
      <c r="T5" s="34" t="n">
        <v>0</v>
      </c>
      <c r="U5" s="34" t="n">
        <v>0</v>
      </c>
      <c r="V5" s="34" t="n">
        <v>0</v>
      </c>
      <c r="W5" s="34" t="n">
        <v>0</v>
      </c>
      <c r="X5" s="34" t="n">
        <v>0</v>
      </c>
      <c r="Y5" s="34" t="n">
        <v>0</v>
      </c>
      <c r="Z5" s="34" t="n">
        <v>0</v>
      </c>
      <c r="AA5" s="34" t="n">
        <v>0</v>
      </c>
      <c r="AB5" s="34" t="n">
        <v>0</v>
      </c>
      <c r="AC5" s="34" t="n">
        <v>0</v>
      </c>
      <c r="AD5" s="34" t="n">
        <v>1</v>
      </c>
      <c r="AE5" s="34" t="n">
        <v>0</v>
      </c>
      <c r="AF5" s="34" t="n">
        <v>0</v>
      </c>
      <c r="AG5" s="34" t="n">
        <v>0</v>
      </c>
      <c r="AH5" s="34" t="n">
        <v>0</v>
      </c>
      <c r="AI5" s="34" t="n">
        <v>0</v>
      </c>
      <c r="AJ5" s="34" t="n">
        <v>0</v>
      </c>
      <c r="AK5" s="34" t="n">
        <v>0</v>
      </c>
      <c r="AL5" s="34" t="n">
        <v>0</v>
      </c>
      <c r="AM5" s="34" t="n">
        <v>0</v>
      </c>
      <c r="AN5" s="34" t="n">
        <v>0</v>
      </c>
      <c r="AO5" s="34" t="n">
        <v>0</v>
      </c>
      <c r="AP5" s="34" t="n">
        <v>0</v>
      </c>
      <c r="AQ5" s="34" t="n">
        <v>0</v>
      </c>
      <c r="AR5" s="34" t="n">
        <v>1</v>
      </c>
      <c r="AS5" s="34" t="n">
        <v>0</v>
      </c>
      <c r="AT5" s="34" t="n">
        <v>0</v>
      </c>
      <c r="AU5" s="34" t="n">
        <v>0</v>
      </c>
      <c r="AV5" s="34" t="n">
        <v>0</v>
      </c>
      <c r="AW5" s="34" t="n">
        <v>0</v>
      </c>
      <c r="AX5" s="34" t="n">
        <v>0</v>
      </c>
      <c r="AY5" s="34" t="n">
        <v>0</v>
      </c>
      <c r="AZ5" s="34" t="n">
        <v>0</v>
      </c>
    </row>
    <row r="6" customFormat="false" ht="17.25" hidden="false" customHeight="true" outlineLevel="0" collapsed="false">
      <c r="A6" s="28" t="s">
        <v>4</v>
      </c>
      <c r="B6" s="36" t="n">
        <f aca="false">SUM(B5)</f>
        <v>0</v>
      </c>
      <c r="C6" s="31" t="n">
        <f aca="false">SUM(B6,C5)</f>
        <v>0</v>
      </c>
      <c r="D6" s="31" t="n">
        <f aca="false">SUM(C6,D5)</f>
        <v>0</v>
      </c>
      <c r="E6" s="31" t="n">
        <f aca="false">SUM(D6,E5)</f>
        <v>0</v>
      </c>
      <c r="F6" s="31" t="n">
        <f aca="false">SUM(E6,F5)</f>
        <v>0</v>
      </c>
      <c r="G6" s="31" t="n">
        <f aca="false">SUM(F6,G5)</f>
        <v>1</v>
      </c>
      <c r="H6" s="31" t="n">
        <f aca="false">SUM(G6,H5)</f>
        <v>1</v>
      </c>
      <c r="I6" s="31" t="n">
        <f aca="false">SUM(H6,I5)</f>
        <v>1</v>
      </c>
      <c r="J6" s="31" t="n">
        <f aca="false">SUM(I6,J5)</f>
        <v>1</v>
      </c>
      <c r="K6" s="32" t="n">
        <f aca="false">SUM(J6,K5)</f>
        <v>1</v>
      </c>
      <c r="L6" s="160" t="n">
        <f aca="false">SUM(K6,L5)</f>
        <v>1</v>
      </c>
      <c r="M6" s="161" t="n">
        <f aca="false">SUM(L6,M5)</f>
        <v>1</v>
      </c>
      <c r="N6" s="161" t="n">
        <f aca="false">SUM(M6,N5)</f>
        <v>1</v>
      </c>
      <c r="O6" s="161" t="n">
        <f aca="false">SUM(N6,O5)</f>
        <v>1</v>
      </c>
      <c r="P6" s="161" t="n">
        <f aca="false">SUM(O6,P5)</f>
        <v>1</v>
      </c>
      <c r="Q6" s="161" t="n">
        <f aca="false">SUM(P6,Q5)</f>
        <v>1</v>
      </c>
      <c r="R6" s="161" t="n">
        <f aca="false">SUM(Q6,R5)</f>
        <v>1</v>
      </c>
      <c r="S6" s="161" t="n">
        <f aca="false">SUM(R6,S5)</f>
        <v>2</v>
      </c>
      <c r="T6" s="161" t="n">
        <f aca="false">SUM(S6,T5)</f>
        <v>2</v>
      </c>
      <c r="U6" s="161" t="n">
        <f aca="false">SUM(T6,U5)</f>
        <v>2</v>
      </c>
      <c r="V6" s="161" t="n">
        <f aca="false">SUM(U6,V5)</f>
        <v>2</v>
      </c>
      <c r="W6" s="161" t="n">
        <f aca="false">SUM(V6,W5)</f>
        <v>2</v>
      </c>
      <c r="X6" s="161" t="n">
        <f aca="false">SUM(W6,X5)</f>
        <v>2</v>
      </c>
      <c r="Y6" s="161" t="n">
        <f aca="false">SUM(X6,Y5)</f>
        <v>2</v>
      </c>
      <c r="Z6" s="161" t="n">
        <f aca="false">SUM(Y6,Z5)</f>
        <v>2</v>
      </c>
      <c r="AA6" s="161" t="n">
        <f aca="false">SUM(Z6,AA5)</f>
        <v>2</v>
      </c>
      <c r="AB6" s="161" t="n">
        <f aca="false">SUM(AA6,AB5)</f>
        <v>2</v>
      </c>
      <c r="AC6" s="161" t="n">
        <f aca="false">SUM(AB6,AC5)</f>
        <v>2</v>
      </c>
      <c r="AD6" s="161" t="n">
        <f aca="false">SUM(AC6,AD5)</f>
        <v>3</v>
      </c>
      <c r="AE6" s="161" t="n">
        <f aca="false">SUM(AD6,AE5)</f>
        <v>3</v>
      </c>
      <c r="AF6" s="161" t="n">
        <f aca="false">SUM(AE6,AF5)</f>
        <v>3</v>
      </c>
      <c r="AG6" s="161" t="n">
        <f aca="false">SUM(AF6,AG5)</f>
        <v>3</v>
      </c>
      <c r="AH6" s="161" t="n">
        <f aca="false">SUM(AG6,AH5)</f>
        <v>3</v>
      </c>
      <c r="AI6" s="161" t="n">
        <f aca="false">SUM(AH6,AI5)</f>
        <v>3</v>
      </c>
      <c r="AJ6" s="161" t="n">
        <f aca="false">SUM(AI6,AJ5)</f>
        <v>3</v>
      </c>
      <c r="AK6" s="161" t="n">
        <f aca="false">SUM(AJ6,AK5)</f>
        <v>3</v>
      </c>
      <c r="AL6" s="161" t="n">
        <f aca="false">SUM(AK6,AL5)</f>
        <v>3</v>
      </c>
      <c r="AM6" s="161" t="n">
        <f aca="false">SUM(AL6,AM5)</f>
        <v>3</v>
      </c>
      <c r="AN6" s="161" t="n">
        <f aca="false">SUM(AM6,AN5)</f>
        <v>3</v>
      </c>
      <c r="AO6" s="161" t="n">
        <f aca="false">SUM(AN6,AO5)</f>
        <v>3</v>
      </c>
      <c r="AP6" s="161" t="n">
        <f aca="false">SUM(AO6,AP5)</f>
        <v>3</v>
      </c>
      <c r="AQ6" s="161" t="n">
        <f aca="false">SUM(AP6,AQ5)</f>
        <v>3</v>
      </c>
      <c r="AR6" s="161" t="n">
        <f aca="false">SUM(AQ6,AR5)</f>
        <v>4</v>
      </c>
      <c r="AS6" s="161" t="n">
        <f aca="false">SUM(AR6,AS5)</f>
        <v>4</v>
      </c>
      <c r="AT6" s="161" t="n">
        <f aca="false">SUM(AS6,AT5)</f>
        <v>4</v>
      </c>
      <c r="AU6" s="161" t="n">
        <f aca="false">SUM(AT6,AU5)</f>
        <v>4</v>
      </c>
      <c r="AV6" s="161" t="n">
        <f aca="false">SUM(AU6,AV5)</f>
        <v>4</v>
      </c>
      <c r="AW6" s="161" t="n">
        <f aca="false">SUM(AV6,AW5)</f>
        <v>4</v>
      </c>
      <c r="AX6" s="161" t="n">
        <f aca="false">SUM(AW6,AX5)</f>
        <v>4</v>
      </c>
      <c r="AY6" s="161" t="n">
        <f aca="false">SUM(AX6,AY5)</f>
        <v>4</v>
      </c>
      <c r="AZ6" s="161" t="n">
        <f aca="false">SUM(AY6,AZ5)</f>
        <v>4</v>
      </c>
    </row>
    <row r="7" customFormat="false" ht="19.5" hidden="false" customHeight="true" outlineLevel="0" collapsed="false">
      <c r="A7" s="35" t="s">
        <v>5</v>
      </c>
      <c r="B7" s="36" t="n">
        <v>7</v>
      </c>
      <c r="C7" s="38" t="n">
        <v>7</v>
      </c>
      <c r="D7" s="38" t="n">
        <v>7</v>
      </c>
      <c r="E7" s="38" t="n">
        <f aca="false">SUM(D7)</f>
        <v>7</v>
      </c>
      <c r="F7" s="38" t="n">
        <f aca="false">SUM(E7)</f>
        <v>7</v>
      </c>
      <c r="G7" s="38" t="n">
        <f aca="false">SUM(F7)</f>
        <v>7</v>
      </c>
      <c r="H7" s="38" t="n">
        <f aca="false">SUM(G7)</f>
        <v>7</v>
      </c>
      <c r="I7" s="38" t="n">
        <f aca="false">SUM(H7)</f>
        <v>7</v>
      </c>
      <c r="J7" s="38" t="n">
        <f aca="false">SUM(I7)</f>
        <v>7</v>
      </c>
      <c r="K7" s="39" t="n">
        <f aca="false">SUM(J7)</f>
        <v>7</v>
      </c>
      <c r="L7" s="160" t="n">
        <v>7</v>
      </c>
      <c r="M7" s="161" t="n">
        <v>7</v>
      </c>
      <c r="N7" s="161" t="n">
        <v>7</v>
      </c>
      <c r="O7" s="161" t="n">
        <v>7</v>
      </c>
      <c r="P7" s="161" t="n">
        <v>7</v>
      </c>
      <c r="Q7" s="161" t="n">
        <v>7</v>
      </c>
      <c r="R7" s="161" t="n">
        <v>7</v>
      </c>
      <c r="S7" s="161" t="n">
        <v>7</v>
      </c>
      <c r="T7" s="161" t="n">
        <v>7</v>
      </c>
      <c r="U7" s="161" t="n">
        <v>7</v>
      </c>
      <c r="V7" s="161" t="n">
        <v>7</v>
      </c>
      <c r="W7" s="161" t="n">
        <v>7</v>
      </c>
      <c r="X7" s="161" t="n">
        <v>7</v>
      </c>
      <c r="Y7" s="161" t="n">
        <v>7</v>
      </c>
      <c r="Z7" s="161" t="n">
        <v>7</v>
      </c>
      <c r="AA7" s="161" t="n">
        <v>7</v>
      </c>
      <c r="AB7" s="161" t="n">
        <v>7</v>
      </c>
      <c r="AC7" s="161" t="n">
        <v>7</v>
      </c>
      <c r="AD7" s="161" t="n">
        <v>7</v>
      </c>
      <c r="AE7" s="161" t="n">
        <v>7</v>
      </c>
      <c r="AF7" s="161" t="n">
        <v>7</v>
      </c>
      <c r="AG7" s="161" t="n">
        <v>7</v>
      </c>
      <c r="AH7" s="161" t="n">
        <v>7</v>
      </c>
      <c r="AI7" s="161" t="n">
        <v>7</v>
      </c>
      <c r="AJ7" s="161" t="n">
        <v>7</v>
      </c>
      <c r="AK7" s="161" t="n">
        <v>7</v>
      </c>
      <c r="AL7" s="161" t="n">
        <v>7</v>
      </c>
      <c r="AM7" s="161" t="n">
        <v>7</v>
      </c>
      <c r="AN7" s="161" t="n">
        <v>7</v>
      </c>
      <c r="AO7" s="161" t="n">
        <v>7</v>
      </c>
      <c r="AP7" s="161" t="n">
        <v>7</v>
      </c>
      <c r="AQ7" s="161" t="n">
        <v>7</v>
      </c>
      <c r="AR7" s="161" t="n">
        <v>7</v>
      </c>
      <c r="AS7" s="161" t="n">
        <v>7</v>
      </c>
      <c r="AT7" s="161" t="n">
        <v>7</v>
      </c>
      <c r="AU7" s="161" t="n">
        <v>7</v>
      </c>
      <c r="AV7" s="161" t="n">
        <v>7</v>
      </c>
      <c r="AW7" s="161" t="n">
        <v>7</v>
      </c>
      <c r="AX7" s="161" t="n">
        <v>7</v>
      </c>
      <c r="AY7" s="161" t="n">
        <v>7</v>
      </c>
      <c r="AZ7" s="161" t="n">
        <v>7</v>
      </c>
    </row>
    <row r="8" customFormat="false" ht="24" hidden="false" customHeight="true" outlineLevel="0" collapsed="false">
      <c r="A8" s="40" t="s">
        <v>6</v>
      </c>
      <c r="B8" s="41" t="n">
        <f aca="false">B5/B3</f>
        <v>0</v>
      </c>
      <c r="C8" s="42" t="n">
        <f aca="false">C5/C3</f>
        <v>0</v>
      </c>
      <c r="D8" s="42" t="n">
        <f aca="false">D5/D3</f>
        <v>0</v>
      </c>
      <c r="E8" s="42" t="n">
        <f aca="false">E5/E3</f>
        <v>0</v>
      </c>
      <c r="F8" s="42" t="n">
        <f aca="false">F5/F3</f>
        <v>0</v>
      </c>
      <c r="G8" s="42" t="n">
        <f aca="false">G5/G3</f>
        <v>0.005</v>
      </c>
      <c r="H8" s="42" t="n">
        <f aca="false">H5/H3</f>
        <v>0</v>
      </c>
      <c r="I8" s="42" t="n">
        <f aca="false">I5/I3</f>
        <v>0</v>
      </c>
      <c r="J8" s="42" t="n">
        <f aca="false">J5/J3</f>
        <v>0</v>
      </c>
      <c r="K8" s="43" t="n">
        <f aca="false">K5/K3</f>
        <v>0</v>
      </c>
      <c r="L8" s="152" t="n">
        <f aca="false">L5/L3</f>
        <v>0</v>
      </c>
      <c r="M8" s="163" t="n">
        <f aca="false">M5/M3</f>
        <v>0</v>
      </c>
      <c r="N8" s="163" t="n">
        <f aca="false">N5/N3</f>
        <v>0</v>
      </c>
      <c r="O8" s="163" t="n">
        <f aca="false">O5/O3</f>
        <v>0</v>
      </c>
      <c r="P8" s="163" t="n">
        <f aca="false">P5/P3</f>
        <v>0</v>
      </c>
      <c r="Q8" s="163" t="n">
        <f aca="false">Q5/Q3</f>
        <v>0</v>
      </c>
      <c r="R8" s="163" t="n">
        <f aca="false">R5/R3</f>
        <v>0</v>
      </c>
      <c r="S8" s="163" t="n">
        <f aca="false">S5/S3</f>
        <v>0.005</v>
      </c>
      <c r="T8" s="163" t="n">
        <f aca="false">T5/T3</f>
        <v>0</v>
      </c>
      <c r="U8" s="163" t="n">
        <f aca="false">U5/U3</f>
        <v>0</v>
      </c>
      <c r="V8" s="163" t="n">
        <f aca="false">V5/V3</f>
        <v>0</v>
      </c>
      <c r="W8" s="163" t="n">
        <f aca="false">W5/W3</f>
        <v>0</v>
      </c>
      <c r="X8" s="163" t="n">
        <f aca="false">X5/X3</f>
        <v>0</v>
      </c>
      <c r="Y8" s="163" t="n">
        <f aca="false">Y5/Y3</f>
        <v>0</v>
      </c>
      <c r="Z8" s="163" t="n">
        <f aca="false">Z5/Z3</f>
        <v>0</v>
      </c>
      <c r="AA8" s="163" t="n">
        <f aca="false">AA5/AA3</f>
        <v>0</v>
      </c>
      <c r="AB8" s="163" t="n">
        <f aca="false">AB5/AB3</f>
        <v>0</v>
      </c>
      <c r="AC8" s="163" t="n">
        <f aca="false">AC5/AC3</f>
        <v>0</v>
      </c>
      <c r="AD8" s="163" t="n">
        <f aca="false">AD5/AD3</f>
        <v>0.005</v>
      </c>
      <c r="AE8" s="163" t="n">
        <f aca="false">AE5/AE3</f>
        <v>0</v>
      </c>
      <c r="AF8" s="163" t="n">
        <f aca="false">AF5/AF3</f>
        <v>0</v>
      </c>
      <c r="AG8" s="163" t="n">
        <f aca="false">AG5/AG3</f>
        <v>0</v>
      </c>
      <c r="AH8" s="163" t="n">
        <f aca="false">AH5/AH3</f>
        <v>0</v>
      </c>
      <c r="AI8" s="163" t="n">
        <f aca="false">AI5/AI3</f>
        <v>0</v>
      </c>
      <c r="AJ8" s="163" t="n">
        <f aca="false">AJ5/AJ3</f>
        <v>0</v>
      </c>
      <c r="AK8" s="163" t="n">
        <f aca="false">AK5/AK3</f>
        <v>0</v>
      </c>
      <c r="AL8" s="163" t="n">
        <f aca="false">AL5/AL3</f>
        <v>0</v>
      </c>
      <c r="AM8" s="163" t="n">
        <f aca="false">AM5/AM3</f>
        <v>0</v>
      </c>
      <c r="AN8" s="163" t="n">
        <f aca="false">AN5/AN3</f>
        <v>0</v>
      </c>
      <c r="AO8" s="163" t="n">
        <f aca="false">AO5/AO3</f>
        <v>0</v>
      </c>
      <c r="AP8" s="163" t="n">
        <f aca="false">AP5/AP3</f>
        <v>0</v>
      </c>
      <c r="AQ8" s="163" t="n">
        <f aca="false">AQ5/AQ3</f>
        <v>0</v>
      </c>
      <c r="AR8" s="163" t="n">
        <f aca="false">AR5/AR3</f>
        <v>0.005</v>
      </c>
      <c r="AS8" s="163" t="n">
        <f aca="false">AS5/AS3</f>
        <v>0</v>
      </c>
      <c r="AT8" s="163" t="n">
        <f aca="false">AT5/AT3</f>
        <v>0</v>
      </c>
      <c r="AU8" s="163" t="n">
        <f aca="false">AU5/AU3</f>
        <v>0</v>
      </c>
      <c r="AV8" s="163" t="n">
        <f aca="false">AV5/AV3</f>
        <v>0</v>
      </c>
      <c r="AW8" s="163" t="n">
        <f aca="false">AW5/AW3</f>
        <v>0</v>
      </c>
      <c r="AX8" s="163" t="n">
        <f aca="false">AX5/AX3</f>
        <v>0</v>
      </c>
      <c r="AY8" s="163" t="n">
        <f aca="false">AY5/AY3</f>
        <v>0</v>
      </c>
      <c r="AZ8" s="163" t="n">
        <f aca="false">AZ5/AZ3</f>
        <v>0</v>
      </c>
    </row>
    <row r="9" customFormat="false" ht="23.25" hidden="false" customHeight="true" outlineLevel="0" collapsed="false">
      <c r="A9" s="153" t="s">
        <v>29</v>
      </c>
      <c r="B9" s="49" t="n">
        <v>3.77</v>
      </c>
      <c r="C9" s="50" t="n">
        <v>2.73</v>
      </c>
      <c r="D9" s="50" t="n">
        <v>3.77</v>
      </c>
      <c r="E9" s="50" t="n">
        <v>9.5</v>
      </c>
      <c r="F9" s="50" t="n">
        <v>2.3</v>
      </c>
      <c r="G9" s="50" t="n">
        <v>9.5</v>
      </c>
      <c r="H9" s="50" t="n">
        <v>2.3</v>
      </c>
      <c r="I9" s="50" t="n">
        <v>2.3</v>
      </c>
      <c r="J9" s="50" t="n">
        <v>9.5</v>
      </c>
      <c r="K9" s="51" t="n">
        <v>9.5</v>
      </c>
      <c r="L9" s="108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customFormat="false" ht="20.25" hidden="false" customHeight="true" outlineLevel="0" collapsed="false">
      <c r="A10" s="153" t="s">
        <v>30</v>
      </c>
      <c r="B10" s="49" t="n">
        <v>0.38</v>
      </c>
      <c r="C10" s="50" t="n">
        <v>0.45</v>
      </c>
      <c r="D10" s="50" t="n">
        <v>0.38</v>
      </c>
      <c r="E10" s="50" t="n">
        <v>0.26</v>
      </c>
      <c r="F10" s="50" t="n">
        <v>2.3</v>
      </c>
      <c r="G10" s="50" t="n">
        <v>0.26</v>
      </c>
      <c r="H10" s="50" t="n">
        <v>2.3</v>
      </c>
      <c r="I10" s="50" t="n">
        <v>2.3</v>
      </c>
      <c r="J10" s="50" t="n">
        <v>0.26</v>
      </c>
      <c r="K10" s="51" t="n">
        <v>0.26</v>
      </c>
      <c r="L10" s="108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customFormat="false" ht="23.25" hidden="false" customHeight="true" outlineLevel="0" collapsed="false">
      <c r="A11" s="191" t="s">
        <v>53</v>
      </c>
      <c r="B11" s="49" t="n">
        <f aca="false">(B6/B2)</f>
        <v>0</v>
      </c>
      <c r="C11" s="55" t="n">
        <f aca="false">(C6/C2)</f>
        <v>0</v>
      </c>
      <c r="D11" s="55" t="n">
        <f aca="false">(D6/D2)</f>
        <v>0</v>
      </c>
      <c r="E11" s="55" t="n">
        <f aca="false">(E6/E2)</f>
        <v>0</v>
      </c>
      <c r="F11" s="55" t="n">
        <f aca="false">(F6/F2)</f>
        <v>0</v>
      </c>
      <c r="G11" s="55" t="n">
        <f aca="false">(G6/G2)</f>
        <v>0.000833333333333333</v>
      </c>
      <c r="H11" s="55" t="n">
        <f aca="false">(H6/H2)</f>
        <v>0.000714285714285714</v>
      </c>
      <c r="I11" s="55" t="n">
        <f aca="false">(I6/I2)</f>
        <v>0.000625</v>
      </c>
      <c r="J11" s="55" t="n">
        <f aca="false">(J6/J2)</f>
        <v>0.000555555555555556</v>
      </c>
      <c r="K11" s="58" t="n">
        <f aca="false">(K6/K2)</f>
        <v>0.0005</v>
      </c>
      <c r="L11" s="155" t="n">
        <f aca="false">(L6/L2)</f>
        <v>0.000454545454545455</v>
      </c>
      <c r="M11" s="102" t="n">
        <f aca="false">(M6/M2)</f>
        <v>0.000416666666666667</v>
      </c>
      <c r="N11" s="102" t="n">
        <f aca="false">(N6/N2)</f>
        <v>0.000384615384615385</v>
      </c>
      <c r="O11" s="102" t="n">
        <f aca="false">(O6/O2)</f>
        <v>0.000357142857142857</v>
      </c>
      <c r="P11" s="102" t="n">
        <f aca="false">(P6/P2)</f>
        <v>0.000333333333333333</v>
      </c>
      <c r="Q11" s="102" t="n">
        <f aca="false">(Q6/Q2)</f>
        <v>0.0003125</v>
      </c>
      <c r="R11" s="102" t="n">
        <f aca="false">(R6/R2)</f>
        <v>0.000294117647058824</v>
      </c>
      <c r="S11" s="102" t="n">
        <f aca="false">(S6/S2)</f>
        <v>0.000555555555555556</v>
      </c>
      <c r="T11" s="102" t="n">
        <f aca="false">(T6/T2)</f>
        <v>0.000526315789473684</v>
      </c>
      <c r="U11" s="102" t="n">
        <f aca="false">(U6/U2)</f>
        <v>0.0005</v>
      </c>
      <c r="V11" s="102" t="n">
        <f aca="false">(V6/V2)</f>
        <v>0.000476190476190476</v>
      </c>
      <c r="W11" s="102" t="n">
        <f aca="false">(W6/W2)</f>
        <v>0.000454545454545455</v>
      </c>
      <c r="X11" s="102" t="n">
        <f aca="false">(X6/X2)</f>
        <v>0.000434782608695652</v>
      </c>
      <c r="Y11" s="102" t="n">
        <f aca="false">(Y6/Y2)</f>
        <v>0.000416666666666667</v>
      </c>
      <c r="Z11" s="102" t="n">
        <f aca="false">(Z6/Z2)</f>
        <v>0.0004</v>
      </c>
      <c r="AA11" s="102" t="n">
        <f aca="false">(AA6/AA2)</f>
        <v>0.000384615384615385</v>
      </c>
      <c r="AB11" s="102" t="n">
        <f aca="false">(AB6/AB2)</f>
        <v>0.00037037037037037</v>
      </c>
      <c r="AC11" s="102" t="n">
        <f aca="false">(AC6/AC2)</f>
        <v>0.000357142857142857</v>
      </c>
      <c r="AD11" s="102" t="n">
        <f aca="false">(AD6/AD2)</f>
        <v>0.000517241379310345</v>
      </c>
      <c r="AE11" s="102" t="n">
        <f aca="false">(AE6/AE2)</f>
        <v>0.0005</v>
      </c>
      <c r="AF11" s="102" t="n">
        <f aca="false">(AF6/AF2)</f>
        <v>0.000483870967741936</v>
      </c>
      <c r="AG11" s="102" t="n">
        <f aca="false">(AG6/AG2)</f>
        <v>0.00046875</v>
      </c>
      <c r="AH11" s="102" t="n">
        <f aca="false">(AH6/AH2)</f>
        <v>0.000454545454545455</v>
      </c>
      <c r="AI11" s="102" t="n">
        <f aca="false">(AI6/AI2)</f>
        <v>0.000441176470588235</v>
      </c>
      <c r="AJ11" s="102" t="n">
        <f aca="false">(AJ6/AJ2)</f>
        <v>0.000428571428571429</v>
      </c>
      <c r="AK11" s="102" t="n">
        <f aca="false">(AK6/AK2)</f>
        <v>0.000416666666666667</v>
      </c>
      <c r="AL11" s="102" t="n">
        <f aca="false">(AL6/AL2)</f>
        <v>0.000405405405405405</v>
      </c>
      <c r="AM11" s="102" t="n">
        <f aca="false">(AM6/AM2)</f>
        <v>0.000394736842105263</v>
      </c>
      <c r="AN11" s="102" t="n">
        <f aca="false">(AN6/AN2)</f>
        <v>0.000384615384615385</v>
      </c>
      <c r="AO11" s="102" t="n">
        <f aca="false">(AO6/AO2)</f>
        <v>0.000375</v>
      </c>
      <c r="AP11" s="102" t="n">
        <f aca="false">(AP6/AP2)</f>
        <v>0.000365853658536585</v>
      </c>
      <c r="AQ11" s="102" t="n">
        <f aca="false">(AQ6/AQ2)</f>
        <v>0.000357142857142857</v>
      </c>
      <c r="AR11" s="102" t="n">
        <f aca="false">(AR6/AR2)</f>
        <v>0.000465116279069767</v>
      </c>
      <c r="AS11" s="102" t="n">
        <f aca="false">(AS6/AS2)</f>
        <v>0.000454545454545455</v>
      </c>
      <c r="AT11" s="102" t="n">
        <f aca="false">(AT6/AT2)</f>
        <v>0.000444444444444444</v>
      </c>
      <c r="AU11" s="102" t="n">
        <f aca="false">(AU6/AU2)</f>
        <v>0.000434782608695652</v>
      </c>
      <c r="AV11" s="102" t="n">
        <f aca="false">(AV6/AV2)</f>
        <v>0.000425531914893617</v>
      </c>
      <c r="AW11" s="102" t="n">
        <f aca="false">(AW6/AW2)</f>
        <v>0.000416666666666667</v>
      </c>
      <c r="AX11" s="102" t="n">
        <f aca="false">(AX6/AX2)</f>
        <v>0.000408163265306122</v>
      </c>
      <c r="AY11" s="102" t="n">
        <f aca="false">(AY6/AY2)</f>
        <v>0.0004</v>
      </c>
      <c r="AZ11" s="102" t="n">
        <f aca="false">(AZ6/AZ2)</f>
        <v>0.000392156862745098</v>
      </c>
    </row>
    <row r="12" customFormat="false" ht="21" hidden="false" customHeight="true" outlineLevel="0" collapsed="false">
      <c r="A12" s="60" t="s">
        <v>11</v>
      </c>
      <c r="B12" s="49" t="n">
        <f aca="false">(B11/B9)</f>
        <v>0</v>
      </c>
      <c r="C12" s="50" t="n">
        <f aca="false">(C11/C9)</f>
        <v>0</v>
      </c>
      <c r="D12" s="50" t="n">
        <f aca="false">(D11/D9)</f>
        <v>0</v>
      </c>
      <c r="E12" s="50" t="n">
        <f aca="false">(E11/E9)</f>
        <v>0</v>
      </c>
      <c r="F12" s="50" t="n">
        <f aca="false">(F11/F9)</f>
        <v>0</v>
      </c>
      <c r="G12" s="50" t="n">
        <f aca="false">(G11/G9)</f>
        <v>8.7719298245614E-005</v>
      </c>
      <c r="H12" s="50" t="n">
        <f aca="false">(H11/H9)</f>
        <v>0.00031055900621118</v>
      </c>
      <c r="I12" s="50" t="n">
        <f aca="false">(I11/I9)</f>
        <v>0.000271739130434783</v>
      </c>
      <c r="J12" s="50" t="n">
        <f aca="false">(J11/J9)</f>
        <v>5.84795321637427E-005</v>
      </c>
      <c r="K12" s="51" t="n">
        <f aca="false">(K11/K9)</f>
        <v>5.26315789473684E-005</v>
      </c>
      <c r="L12" s="108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customFormat="false" ht="21" hidden="false" customHeight="true" outlineLevel="0" collapsed="false">
      <c r="A13" s="61" t="s">
        <v>12</v>
      </c>
      <c r="B13" s="62" t="n">
        <f aca="false">(B12/B10)</f>
        <v>0</v>
      </c>
      <c r="C13" s="64" t="n">
        <f aca="false">(C12/C10)</f>
        <v>0</v>
      </c>
      <c r="D13" s="64" t="n">
        <f aca="false">(D12/D10)</f>
        <v>0</v>
      </c>
      <c r="E13" s="64" t="n">
        <f aca="false">(E12/E10)</f>
        <v>0</v>
      </c>
      <c r="F13" s="64" t="n">
        <f aca="false">(F12/F10)</f>
        <v>0</v>
      </c>
      <c r="G13" s="64" t="n">
        <f aca="false">(G12/G10)</f>
        <v>0.000337381916329285</v>
      </c>
      <c r="H13" s="64" t="n">
        <f aca="false">(H12/H10)</f>
        <v>0.000135025654874426</v>
      </c>
      <c r="I13" s="64" t="n">
        <f aca="false">(I12/I10)</f>
        <v>0.000118147448015123</v>
      </c>
      <c r="J13" s="64" t="n">
        <f aca="false">(J12/J10)</f>
        <v>0.000224921277552857</v>
      </c>
      <c r="K13" s="65" t="n">
        <f aca="false">(K12/K10)</f>
        <v>0.000202429149797571</v>
      </c>
      <c r="L13" s="108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customFormat="false" ht="24" hidden="false" customHeight="true" outlineLevel="0" collapsed="false">
      <c r="A14" s="196" t="s">
        <v>31</v>
      </c>
      <c r="B14" s="49" t="n">
        <v>0.005</v>
      </c>
      <c r="C14" s="50" t="n">
        <v>0.005</v>
      </c>
      <c r="D14" s="50" t="n">
        <v>0.005</v>
      </c>
      <c r="E14" s="50" t="n">
        <v>0.005</v>
      </c>
      <c r="F14" s="50" t="n">
        <v>0.005</v>
      </c>
      <c r="G14" s="50" t="n">
        <v>0.005</v>
      </c>
      <c r="H14" s="50" t="n">
        <v>0.005</v>
      </c>
      <c r="I14" s="50" t="n">
        <v>0.005</v>
      </c>
      <c r="J14" s="50" t="n">
        <v>0.005</v>
      </c>
      <c r="K14" s="51" t="n">
        <v>0.005</v>
      </c>
      <c r="L14" s="101" t="n">
        <v>0.005</v>
      </c>
      <c r="M14" s="59" t="n">
        <v>0.005</v>
      </c>
      <c r="N14" s="59" t="n">
        <v>0.005</v>
      </c>
      <c r="O14" s="59" t="n">
        <v>0.005</v>
      </c>
      <c r="P14" s="59" t="n">
        <v>0.005</v>
      </c>
      <c r="Q14" s="59" t="n">
        <v>0.005</v>
      </c>
      <c r="R14" s="59" t="n">
        <v>0.005</v>
      </c>
      <c r="S14" s="59" t="n">
        <v>0.005</v>
      </c>
      <c r="T14" s="59" t="n">
        <v>0.005</v>
      </c>
      <c r="U14" s="59" t="n">
        <v>0.005</v>
      </c>
      <c r="V14" s="59" t="n">
        <v>0.005</v>
      </c>
      <c r="W14" s="59" t="n">
        <v>0.005</v>
      </c>
      <c r="X14" s="59" t="n">
        <v>0.005</v>
      </c>
      <c r="Y14" s="59" t="n">
        <v>0.005</v>
      </c>
      <c r="Z14" s="59" t="n">
        <v>0.005</v>
      </c>
      <c r="AA14" s="59" t="n">
        <v>0.005</v>
      </c>
      <c r="AB14" s="59" t="n">
        <v>0.005</v>
      </c>
      <c r="AC14" s="59" t="n">
        <v>0.005</v>
      </c>
      <c r="AD14" s="59" t="n">
        <v>0.005</v>
      </c>
      <c r="AE14" s="59" t="n">
        <v>0.005</v>
      </c>
      <c r="AF14" s="59" t="n">
        <v>0.005</v>
      </c>
      <c r="AG14" s="59" t="n">
        <v>0.005</v>
      </c>
      <c r="AH14" s="59" t="n">
        <v>0.005</v>
      </c>
      <c r="AI14" s="59" t="n">
        <v>0.005</v>
      </c>
      <c r="AJ14" s="59" t="n">
        <v>0.005</v>
      </c>
      <c r="AK14" s="59" t="n">
        <v>0.005</v>
      </c>
      <c r="AL14" s="59" t="n">
        <v>0.005</v>
      </c>
      <c r="AM14" s="59" t="n">
        <v>0.005</v>
      </c>
      <c r="AN14" s="59" t="n">
        <v>0.005</v>
      </c>
      <c r="AO14" s="59" t="n">
        <v>0.005</v>
      </c>
      <c r="AP14" s="59" t="n">
        <v>0.005</v>
      </c>
      <c r="AQ14" s="59" t="n">
        <v>0.005</v>
      </c>
      <c r="AR14" s="59" t="n">
        <v>0.005</v>
      </c>
      <c r="AS14" s="59" t="n">
        <v>0.005</v>
      </c>
      <c r="AT14" s="59" t="n">
        <v>0.005</v>
      </c>
      <c r="AU14" s="59" t="n">
        <v>0.005</v>
      </c>
      <c r="AV14" s="59" t="n">
        <v>0.005</v>
      </c>
      <c r="AW14" s="59" t="n">
        <v>0.005</v>
      </c>
      <c r="AX14" s="59" t="n">
        <v>0.005</v>
      </c>
      <c r="AY14" s="59" t="n">
        <v>0.005</v>
      </c>
      <c r="AZ14" s="107" t="n">
        <v>0.005</v>
      </c>
    </row>
    <row r="15" customFormat="false" ht="15" hidden="false" customHeight="false" outlineLevel="0" collapsed="false">
      <c r="A15" s="34" t="s">
        <v>20</v>
      </c>
      <c r="B15" s="34" t="n">
        <f aca="false">B16/B7</f>
        <v>1</v>
      </c>
      <c r="C15" s="34" t="n">
        <f aca="false">C16/C7</f>
        <v>1</v>
      </c>
      <c r="D15" s="34" t="n">
        <f aca="false">D16/D7</f>
        <v>1</v>
      </c>
      <c r="E15" s="34" t="n">
        <f aca="false">E16/E7</f>
        <v>1</v>
      </c>
      <c r="F15" s="34" t="n">
        <f aca="false">F16/F7</f>
        <v>1</v>
      </c>
      <c r="G15" s="34" t="n">
        <f aca="false">G16/G7</f>
        <v>0.857142857142857</v>
      </c>
      <c r="H15" s="34" t="n">
        <f aca="false">H16/H7</f>
        <v>0.857142857142857</v>
      </c>
      <c r="I15" s="34" t="n">
        <f aca="false">I16/I7</f>
        <v>0.857142857142857</v>
      </c>
      <c r="J15" s="34" t="n">
        <f aca="false">J16/J7</f>
        <v>0.857142857142857</v>
      </c>
      <c r="K15" s="34" t="n">
        <f aca="false">K16/K7</f>
        <v>0.857142857142857</v>
      </c>
      <c r="L15" s="34" t="n">
        <f aca="false">L16/L7</f>
        <v>0.857142857142857</v>
      </c>
      <c r="M15" s="34" t="n">
        <f aca="false">M16/M7</f>
        <v>0.857142857142857</v>
      </c>
      <c r="N15" s="34" t="n">
        <f aca="false">N16/N7</f>
        <v>0.857142857142857</v>
      </c>
      <c r="O15" s="34" t="n">
        <f aca="false">O16/O7</f>
        <v>0.857142857142857</v>
      </c>
      <c r="P15" s="34" t="n">
        <f aca="false">P16/P7</f>
        <v>0.857142857142857</v>
      </c>
      <c r="Q15" s="34" t="n">
        <f aca="false">Q16/Q7</f>
        <v>0.857142857142857</v>
      </c>
      <c r="R15" s="34" t="n">
        <f aca="false">R16/R7</f>
        <v>0.857142857142857</v>
      </c>
      <c r="S15" s="34" t="n">
        <f aca="false">S16/S7</f>
        <v>0.714285714285714</v>
      </c>
      <c r="T15" s="34" t="n">
        <f aca="false">T16/T7</f>
        <v>0.714285714285714</v>
      </c>
      <c r="U15" s="34" t="n">
        <f aca="false">U16/U7</f>
        <v>0.714285714285714</v>
      </c>
      <c r="V15" s="34" t="n">
        <f aca="false">V16/V7</f>
        <v>0.714285714285714</v>
      </c>
      <c r="W15" s="34" t="n">
        <f aca="false">W16/W7</f>
        <v>0.714285714285714</v>
      </c>
      <c r="X15" s="34" t="n">
        <f aca="false">X16/X7</f>
        <v>0.714285714285714</v>
      </c>
      <c r="Y15" s="34" t="n">
        <f aca="false">Y16/Y7</f>
        <v>0.714285714285714</v>
      </c>
      <c r="Z15" s="34" t="n">
        <f aca="false">Z16/Z7</f>
        <v>0.714285714285714</v>
      </c>
      <c r="AA15" s="34" t="n">
        <f aca="false">AA16/AA7</f>
        <v>0.714285714285714</v>
      </c>
      <c r="AB15" s="34" t="n">
        <f aca="false">AB16/AB7</f>
        <v>0.714285714285714</v>
      </c>
      <c r="AC15" s="34" t="n">
        <f aca="false">AC16/AC7</f>
        <v>0.714285714285714</v>
      </c>
      <c r="AD15" s="34" t="n">
        <f aca="false">AD16/AD7</f>
        <v>0.571428571428571</v>
      </c>
      <c r="AE15" s="34" t="n">
        <f aca="false">AE16/AE7</f>
        <v>0.571428571428571</v>
      </c>
      <c r="AF15" s="34" t="n">
        <f aca="false">AF16/AF7</f>
        <v>0.571428571428571</v>
      </c>
      <c r="AG15" s="34" t="n">
        <f aca="false">AG16/AG7</f>
        <v>0.571428571428571</v>
      </c>
      <c r="AH15" s="34" t="n">
        <f aca="false">AH16/AH7</f>
        <v>0.571428571428571</v>
      </c>
      <c r="AI15" s="34" t="n">
        <f aca="false">AI16/AI7</f>
        <v>0.571428571428571</v>
      </c>
      <c r="AJ15" s="34" t="n">
        <f aca="false">AJ16/AJ7</f>
        <v>0.571428571428571</v>
      </c>
      <c r="AK15" s="34" t="n">
        <f aca="false">AK16/AK7</f>
        <v>0.571428571428571</v>
      </c>
      <c r="AL15" s="34" t="n">
        <f aca="false">AL16/AL7</f>
        <v>0.571428571428571</v>
      </c>
      <c r="AM15" s="34" t="n">
        <f aca="false">AM16/AM7</f>
        <v>0.571428571428571</v>
      </c>
      <c r="AN15" s="34" t="n">
        <f aca="false">AN16/AN7</f>
        <v>0.571428571428571</v>
      </c>
      <c r="AO15" s="34" t="n">
        <f aca="false">AO16/AO7</f>
        <v>0.571428571428571</v>
      </c>
      <c r="AP15" s="34" t="n">
        <f aca="false">AP16/AP7</f>
        <v>0.571428571428571</v>
      </c>
      <c r="AQ15" s="34" t="n">
        <f aca="false">AQ16/AQ7</f>
        <v>0.571428571428571</v>
      </c>
      <c r="AR15" s="34" t="n">
        <f aca="false">AR16/AR7</f>
        <v>0.428571428571429</v>
      </c>
      <c r="AS15" s="34" t="n">
        <f aca="false">AS16/AS7</f>
        <v>0.428571428571429</v>
      </c>
      <c r="AT15" s="34" t="n">
        <f aca="false">AT16/AT7</f>
        <v>0.428571428571429</v>
      </c>
      <c r="AU15" s="34" t="n">
        <f aca="false">AU16/AU7</f>
        <v>0.428571428571429</v>
      </c>
      <c r="AV15" s="34" t="n">
        <f aca="false">AV16/AV7</f>
        <v>0.428571428571429</v>
      </c>
      <c r="AW15" s="34" t="n">
        <f aca="false">AW16/AW7</f>
        <v>0.428571428571429</v>
      </c>
      <c r="AX15" s="34" t="n">
        <f aca="false">AX16/AX7</f>
        <v>0.428571428571429</v>
      </c>
      <c r="AY15" s="34" t="n">
        <f aca="false">AY16/AY7</f>
        <v>0.428571428571429</v>
      </c>
      <c r="AZ15" s="34" t="n">
        <f aca="false">AZ16/AZ7</f>
        <v>0.428571428571429</v>
      </c>
    </row>
    <row r="16" customFormat="false" ht="15" hidden="false" customHeight="false" outlineLevel="0" collapsed="false">
      <c r="A16" s="34" t="s">
        <v>21</v>
      </c>
      <c r="B16" s="34" t="n">
        <f aca="false">B7-B6</f>
        <v>7</v>
      </c>
      <c r="C16" s="34" t="n">
        <f aca="false">C7-C6</f>
        <v>7</v>
      </c>
      <c r="D16" s="34" t="n">
        <f aca="false">D7-D6</f>
        <v>7</v>
      </c>
      <c r="E16" s="34" t="n">
        <f aca="false">E7-E6</f>
        <v>7</v>
      </c>
      <c r="F16" s="34" t="n">
        <f aca="false">F7-F6</f>
        <v>7</v>
      </c>
      <c r="G16" s="34" t="n">
        <f aca="false">G7-G6</f>
        <v>6</v>
      </c>
      <c r="H16" s="34" t="n">
        <f aca="false">H7-H6</f>
        <v>6</v>
      </c>
      <c r="I16" s="34" t="n">
        <f aca="false">I7-I6</f>
        <v>6</v>
      </c>
      <c r="J16" s="34" t="n">
        <f aca="false">J7-J6</f>
        <v>6</v>
      </c>
      <c r="K16" s="34" t="n">
        <f aca="false">K7-K6</f>
        <v>6</v>
      </c>
      <c r="L16" s="34" t="n">
        <f aca="false">L7-L6</f>
        <v>6</v>
      </c>
      <c r="M16" s="34" t="n">
        <f aca="false">M7-M6</f>
        <v>6</v>
      </c>
      <c r="N16" s="34" t="n">
        <f aca="false">N7-N6</f>
        <v>6</v>
      </c>
      <c r="O16" s="34" t="n">
        <f aca="false">O7-O6</f>
        <v>6</v>
      </c>
      <c r="P16" s="34" t="n">
        <f aca="false">P7-P6</f>
        <v>6</v>
      </c>
      <c r="Q16" s="34" t="n">
        <f aca="false">Q7-Q6</f>
        <v>6</v>
      </c>
      <c r="R16" s="34" t="n">
        <f aca="false">R7-R6</f>
        <v>6</v>
      </c>
      <c r="S16" s="34" t="n">
        <f aca="false">S7-S6</f>
        <v>5</v>
      </c>
      <c r="T16" s="34" t="n">
        <f aca="false">T7-T6</f>
        <v>5</v>
      </c>
      <c r="U16" s="34" t="n">
        <f aca="false">U7-U6</f>
        <v>5</v>
      </c>
      <c r="V16" s="34" t="n">
        <f aca="false">V7-V6</f>
        <v>5</v>
      </c>
      <c r="W16" s="34" t="n">
        <f aca="false">W7-W6</f>
        <v>5</v>
      </c>
      <c r="X16" s="34" t="n">
        <f aca="false">X7-X6</f>
        <v>5</v>
      </c>
      <c r="Y16" s="34" t="n">
        <f aca="false">Y7-Y6</f>
        <v>5</v>
      </c>
      <c r="Z16" s="34" t="n">
        <f aca="false">Z7-Z6</f>
        <v>5</v>
      </c>
      <c r="AA16" s="34" t="n">
        <f aca="false">AA7-AA6</f>
        <v>5</v>
      </c>
      <c r="AB16" s="34" t="n">
        <f aca="false">AB7-AB6</f>
        <v>5</v>
      </c>
      <c r="AC16" s="34" t="n">
        <f aca="false">AC7-AC6</f>
        <v>5</v>
      </c>
      <c r="AD16" s="34" t="n">
        <f aca="false">AD7-AD6</f>
        <v>4</v>
      </c>
      <c r="AE16" s="34" t="n">
        <f aca="false">AE7-AE6</f>
        <v>4</v>
      </c>
      <c r="AF16" s="34" t="n">
        <f aca="false">AF7-AF6</f>
        <v>4</v>
      </c>
      <c r="AG16" s="34" t="n">
        <f aca="false">AG7-AG6</f>
        <v>4</v>
      </c>
      <c r="AH16" s="34" t="n">
        <f aca="false">AH7-AH6</f>
        <v>4</v>
      </c>
      <c r="AI16" s="34" t="n">
        <f aca="false">AI7-AI6</f>
        <v>4</v>
      </c>
      <c r="AJ16" s="34" t="n">
        <f aca="false">AJ7-AJ6</f>
        <v>4</v>
      </c>
      <c r="AK16" s="34" t="n">
        <f aca="false">AK7-AK6</f>
        <v>4</v>
      </c>
      <c r="AL16" s="34" t="n">
        <f aca="false">AL7-AL6</f>
        <v>4</v>
      </c>
      <c r="AM16" s="34" t="n">
        <f aca="false">AM7-AM6</f>
        <v>4</v>
      </c>
      <c r="AN16" s="34" t="n">
        <f aca="false">AN7-AN6</f>
        <v>4</v>
      </c>
      <c r="AO16" s="34" t="n">
        <f aca="false">AO7-AO6</f>
        <v>4</v>
      </c>
      <c r="AP16" s="34" t="n">
        <f aca="false">AP7-AP6</f>
        <v>4</v>
      </c>
      <c r="AQ16" s="34" t="n">
        <f aca="false">AQ7-AQ6</f>
        <v>4</v>
      </c>
      <c r="AR16" s="34" t="n">
        <f aca="false">AR7-AR6</f>
        <v>3</v>
      </c>
      <c r="AS16" s="34" t="n">
        <f aca="false">AS7-AS6</f>
        <v>3</v>
      </c>
      <c r="AT16" s="34" t="n">
        <f aca="false">AT7-AT6</f>
        <v>3</v>
      </c>
      <c r="AU16" s="34" t="n">
        <f aca="false">AU7-AU6</f>
        <v>3</v>
      </c>
      <c r="AV16" s="34" t="n">
        <f aca="false">AV7-AV6</f>
        <v>3</v>
      </c>
      <c r="AW16" s="34" t="n">
        <f aca="false">AW7-AW6</f>
        <v>3</v>
      </c>
      <c r="AX16" s="34" t="n">
        <f aca="false">AX7-AX6</f>
        <v>3</v>
      </c>
      <c r="AY16" s="34" t="n">
        <f aca="false">AY7-AY6</f>
        <v>3</v>
      </c>
      <c r="AZ16" s="34" t="n">
        <f aca="false">AZ7-AZ6</f>
        <v>3</v>
      </c>
    </row>
    <row r="17" customFormat="false" ht="15" hidden="false" customHeight="false" outlineLevel="0" collapsed="false">
      <c r="A17" s="34" t="s">
        <v>33</v>
      </c>
      <c r="B17" s="34" t="n">
        <f aca="false">(B16+B7)/2</f>
        <v>7</v>
      </c>
      <c r="C17" s="34" t="n">
        <f aca="false">(C16+C7)/2</f>
        <v>7</v>
      </c>
      <c r="D17" s="34" t="n">
        <f aca="false">(D16+D7)/2</f>
        <v>7</v>
      </c>
      <c r="E17" s="34" t="n">
        <f aca="false">(E16+E7)/2</f>
        <v>7</v>
      </c>
      <c r="F17" s="34" t="n">
        <f aca="false">(F16+F7)/2</f>
        <v>7</v>
      </c>
      <c r="G17" s="34" t="n">
        <f aca="false">(G16+G7)/2</f>
        <v>6.5</v>
      </c>
      <c r="H17" s="34" t="n">
        <f aca="false">(H16+H7)/2</f>
        <v>6.5</v>
      </c>
      <c r="I17" s="34" t="n">
        <f aca="false">(I16+I7)/2</f>
        <v>6.5</v>
      </c>
      <c r="J17" s="34" t="n">
        <f aca="false">(J16+J7)/2</f>
        <v>6.5</v>
      </c>
      <c r="K17" s="34" t="n">
        <f aca="false">(K16+K7)/2</f>
        <v>6.5</v>
      </c>
      <c r="L17" s="34" t="n">
        <f aca="false">(L16+L7)/2</f>
        <v>6.5</v>
      </c>
      <c r="M17" s="34" t="n">
        <f aca="false">(M16+M7)/2</f>
        <v>6.5</v>
      </c>
      <c r="N17" s="34" t="n">
        <f aca="false">(N16+N7)/2</f>
        <v>6.5</v>
      </c>
      <c r="O17" s="34" t="n">
        <f aca="false">(O16+O7)/2</f>
        <v>6.5</v>
      </c>
      <c r="P17" s="34" t="n">
        <f aca="false">(P16+P7)/2</f>
        <v>6.5</v>
      </c>
      <c r="Q17" s="34" t="n">
        <f aca="false">(Q16+Q7)/2</f>
        <v>6.5</v>
      </c>
      <c r="R17" s="34" t="n">
        <f aca="false">(R16+R7)/2</f>
        <v>6.5</v>
      </c>
      <c r="S17" s="34" t="n">
        <f aca="false">(S16+S7)/2</f>
        <v>6</v>
      </c>
      <c r="T17" s="34" t="n">
        <f aca="false">(T16+T7)/2</f>
        <v>6</v>
      </c>
      <c r="U17" s="34" t="n">
        <f aca="false">(U16+U7)/2</f>
        <v>6</v>
      </c>
      <c r="V17" s="34" t="n">
        <f aca="false">(V16+V7)/2</f>
        <v>6</v>
      </c>
      <c r="W17" s="34" t="n">
        <f aca="false">(W16+W7)/2</f>
        <v>6</v>
      </c>
      <c r="X17" s="34" t="n">
        <f aca="false">(X16+X7)/2</f>
        <v>6</v>
      </c>
      <c r="Y17" s="34" t="n">
        <f aca="false">(Y16+Y7)/2</f>
        <v>6</v>
      </c>
      <c r="Z17" s="34" t="n">
        <f aca="false">(Z16+Z7)/2</f>
        <v>6</v>
      </c>
      <c r="AA17" s="34" t="n">
        <f aca="false">(AA16+AA7)/2</f>
        <v>6</v>
      </c>
      <c r="AB17" s="34" t="n">
        <f aca="false">(AB16+AB7)/2</f>
        <v>6</v>
      </c>
      <c r="AC17" s="34" t="n">
        <f aca="false">(AC16+AC7)/2</f>
        <v>6</v>
      </c>
      <c r="AD17" s="34" t="n">
        <f aca="false">(AD16+AD7)/2</f>
        <v>5.5</v>
      </c>
      <c r="AE17" s="34" t="n">
        <f aca="false">(AE16+AE7)/2</f>
        <v>5.5</v>
      </c>
      <c r="AF17" s="34" t="n">
        <f aca="false">(AF16+AF7)/2</f>
        <v>5.5</v>
      </c>
      <c r="AG17" s="34" t="n">
        <f aca="false">(AG16+AG7)/2</f>
        <v>5.5</v>
      </c>
      <c r="AH17" s="34" t="n">
        <f aca="false">(AH16+AH7)/2</f>
        <v>5.5</v>
      </c>
      <c r="AI17" s="34" t="n">
        <f aca="false">(AI16+AI7)/2</f>
        <v>5.5</v>
      </c>
      <c r="AJ17" s="34" t="n">
        <f aca="false">(AJ16+AJ7)/2</f>
        <v>5.5</v>
      </c>
      <c r="AK17" s="34" t="n">
        <f aca="false">(AK16+AK7)/2</f>
        <v>5.5</v>
      </c>
      <c r="AL17" s="34" t="n">
        <f aca="false">(AL16+AL7)/2</f>
        <v>5.5</v>
      </c>
      <c r="AM17" s="34" t="n">
        <f aca="false">(AM16+AM7)/2</f>
        <v>5.5</v>
      </c>
      <c r="AN17" s="34" t="n">
        <f aca="false">(AN16+AN7)/2</f>
        <v>5.5</v>
      </c>
      <c r="AO17" s="34" t="n">
        <f aca="false">(AO16+AO7)/2</f>
        <v>5.5</v>
      </c>
      <c r="AP17" s="34" t="n">
        <f aca="false">(AP16+AP7)/2</f>
        <v>5.5</v>
      </c>
      <c r="AQ17" s="34" t="n">
        <f aca="false">(AQ16+AQ7)/2</f>
        <v>5.5</v>
      </c>
      <c r="AR17" s="34" t="n">
        <f aca="false">(AR16+AR7)/2</f>
        <v>5</v>
      </c>
      <c r="AS17" s="34" t="n">
        <f aca="false">(AS16+AS7)/2</f>
        <v>5</v>
      </c>
      <c r="AT17" s="34" t="n">
        <f aca="false">(AT16+AT7)/2</f>
        <v>5</v>
      </c>
      <c r="AU17" s="34" t="n">
        <f aca="false">(AU16+AU7)/2</f>
        <v>5</v>
      </c>
      <c r="AV17" s="34" t="n">
        <f aca="false">(AV16+AV7)/2</f>
        <v>5</v>
      </c>
      <c r="AW17" s="34" t="n">
        <f aca="false">(AW16+AW7)/2</f>
        <v>5</v>
      </c>
      <c r="AX17" s="34" t="n">
        <f aca="false">(AX16+AX7)/2</f>
        <v>5</v>
      </c>
      <c r="AY17" s="34" t="n">
        <f aca="false">(AY16+AY7)/2</f>
        <v>5</v>
      </c>
      <c r="AZ17" s="34" t="n">
        <f aca="false">(AZ16+AZ7)/2</f>
        <v>5</v>
      </c>
    </row>
    <row r="53" customFormat="false" ht="15" hidden="false" customHeight="false" outlineLevel="0" collapsed="false">
      <c r="E53" s="72"/>
    </row>
    <row r="62" customFormat="false" ht="14.25" hidden="false" customHeight="false" outlineLevel="0" collapsed="false"/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28"/>
  </cols>
  <sheetData>
    <row r="1" customFormat="false" ht="16.5" hidden="false" customHeight="false" outlineLevel="0" collapsed="false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.75" hidden="false" customHeight="false" outlineLevel="0" collapsed="false">
      <c r="A2" s="2"/>
      <c r="B2" s="197" t="n">
        <f aca="false">SUM(B3)</f>
        <v>200</v>
      </c>
      <c r="C2" s="198" t="n">
        <f aca="false">SUM(B2,B3)</f>
        <v>400</v>
      </c>
      <c r="D2" s="198" t="n">
        <f aca="false">SUM(C2,C3)</f>
        <v>600</v>
      </c>
      <c r="E2" s="198" t="n">
        <f aca="false">SUM(D2,D3)</f>
        <v>800</v>
      </c>
      <c r="F2" s="198" t="n">
        <f aca="false">SUM(E2,E3)</f>
        <v>1000</v>
      </c>
      <c r="G2" s="198" t="n">
        <f aca="false">SUM(F2,F3)</f>
        <v>1200</v>
      </c>
      <c r="H2" s="198" t="n">
        <f aca="false">SUM(G2,G3)</f>
        <v>1400</v>
      </c>
      <c r="I2" s="198" t="n">
        <f aca="false">SUM(H2,H3)</f>
        <v>1600</v>
      </c>
      <c r="J2" s="198" t="n">
        <f aca="false">SUM(I2,I3)</f>
        <v>1800</v>
      </c>
      <c r="K2" s="199" t="n">
        <f aca="false">SUM(J2,J3)</f>
        <v>2000</v>
      </c>
      <c r="L2" s="6" t="n">
        <f aca="false">SUM(K2,K3)</f>
        <v>2200</v>
      </c>
      <c r="M2" s="7" t="n">
        <f aca="false">SUM(L2,L3)</f>
        <v>2400</v>
      </c>
      <c r="N2" s="7" t="n">
        <f aca="false">SUM(M2,M3)</f>
        <v>2600</v>
      </c>
      <c r="O2" s="7" t="n">
        <f aca="false">SUM(N2,N3)</f>
        <v>2800</v>
      </c>
      <c r="P2" s="7" t="n">
        <f aca="false">SUM(O2,O3)</f>
        <v>3000</v>
      </c>
      <c r="Q2" s="7" t="n">
        <f aca="false">SUM(P2,P3)</f>
        <v>3200</v>
      </c>
      <c r="R2" s="7" t="n">
        <f aca="false">SUM(Q2,Q3)</f>
        <v>3400</v>
      </c>
      <c r="S2" s="7" t="n">
        <f aca="false">SUM(R2,R3)</f>
        <v>3600</v>
      </c>
      <c r="T2" s="7" t="n">
        <f aca="false">SUM(S2,S3)</f>
        <v>3800</v>
      </c>
      <c r="U2" s="7" t="n">
        <f aca="false">SUM(T2,T3)</f>
        <v>4000</v>
      </c>
      <c r="V2" s="7" t="n">
        <f aca="false">SUM(U2,U3)</f>
        <v>4200</v>
      </c>
      <c r="W2" s="7" t="n">
        <f aca="false">SUM(V2,V3)</f>
        <v>4400</v>
      </c>
      <c r="X2" s="7" t="n">
        <f aca="false">SUM(W2,W3)</f>
        <v>4600</v>
      </c>
      <c r="Y2" s="7" t="n">
        <f aca="false">SUM(X2,X3)</f>
        <v>4800</v>
      </c>
      <c r="Z2" s="7" t="n">
        <f aca="false">SUM(Y2,Y3)</f>
        <v>5000</v>
      </c>
      <c r="AA2" s="7" t="n">
        <f aca="false">SUM(Z2,Z3)</f>
        <v>5200</v>
      </c>
      <c r="AB2" s="7" t="n">
        <f aca="false">SUM(AA2,AA3)</f>
        <v>5400</v>
      </c>
      <c r="AC2" s="7" t="n">
        <f aca="false">SUM(AB2,AB3)</f>
        <v>5600</v>
      </c>
      <c r="AD2" s="7" t="n">
        <f aca="false">SUM(AC2,AC3)</f>
        <v>5800</v>
      </c>
      <c r="AE2" s="7" t="n">
        <f aca="false">SUM(AD2,AD3)</f>
        <v>6000</v>
      </c>
      <c r="AF2" s="7" t="n">
        <f aca="false">SUM(AE2,AE3)</f>
        <v>6200</v>
      </c>
      <c r="AG2" s="7" t="n">
        <f aca="false">SUM(AF2,AF3)</f>
        <v>6400</v>
      </c>
      <c r="AH2" s="7" t="n">
        <f aca="false">SUM(AG2,AG3)</f>
        <v>6600</v>
      </c>
      <c r="AI2" s="7" t="n">
        <f aca="false">SUM(AH2,AH3)</f>
        <v>6800</v>
      </c>
      <c r="AJ2" s="7" t="n">
        <f aca="false">SUM(AI2,AI3)</f>
        <v>7000</v>
      </c>
      <c r="AK2" s="7" t="n">
        <f aca="false">SUM(AJ2,AJ3)</f>
        <v>7200</v>
      </c>
      <c r="AL2" s="7" t="n">
        <f aca="false">SUM(AK2,AK3)</f>
        <v>7400</v>
      </c>
      <c r="AM2" s="7" t="n">
        <f aca="false">SUM(AL2,AL3)</f>
        <v>7600</v>
      </c>
      <c r="AN2" s="7" t="n">
        <f aca="false">SUM(AM2,AM3)</f>
        <v>7800</v>
      </c>
      <c r="AO2" s="7" t="n">
        <f aca="false">SUM(AN2,AN3)</f>
        <v>8000</v>
      </c>
      <c r="AP2" s="7" t="n">
        <f aca="false">SUM(AO2,AO3)</f>
        <v>8200</v>
      </c>
      <c r="AQ2" s="7" t="n">
        <f aca="false">SUM(AP2,AP3)</f>
        <v>8400</v>
      </c>
      <c r="AR2" s="7" t="n">
        <f aca="false">SUM(AQ2,AQ3)</f>
        <v>8600</v>
      </c>
      <c r="AS2" s="7" t="n">
        <f aca="false">SUM(AR2,AR3)</f>
        <v>8800</v>
      </c>
      <c r="AT2" s="7" t="n">
        <f aca="false">SUM(AS2,AS3)</f>
        <v>9000</v>
      </c>
      <c r="AU2" s="7" t="n">
        <f aca="false">SUM(AT2,AT3)</f>
        <v>9200</v>
      </c>
      <c r="AV2" s="7" t="n">
        <f aca="false">SUM(AU2,AU3)</f>
        <v>9400</v>
      </c>
      <c r="AW2" s="7" t="n">
        <f aca="false">SUM(AV2,AV3)</f>
        <v>9600</v>
      </c>
      <c r="AX2" s="7" t="n">
        <f aca="false">SUM(AW2,AW3)</f>
        <v>9800</v>
      </c>
      <c r="AY2" s="7" t="n">
        <f aca="false">SUM(AX2,AX3)</f>
        <v>10000</v>
      </c>
      <c r="AZ2" s="7" t="n">
        <f aca="false">SUM(AY2,AY3)</f>
        <v>10200</v>
      </c>
    </row>
    <row r="3" customFormat="false" ht="15.75" hidden="false" customHeight="false" outlineLevel="0" collapsed="false">
      <c r="A3" s="194" t="s">
        <v>50</v>
      </c>
      <c r="B3" s="200" t="n">
        <v>200</v>
      </c>
      <c r="C3" s="201" t="n">
        <v>200</v>
      </c>
      <c r="D3" s="201" t="n">
        <v>200</v>
      </c>
      <c r="E3" s="201" t="n">
        <v>200</v>
      </c>
      <c r="F3" s="201" t="n">
        <v>200</v>
      </c>
      <c r="G3" s="201" t="n">
        <v>200</v>
      </c>
      <c r="H3" s="201" t="n">
        <v>200</v>
      </c>
      <c r="I3" s="201" t="n">
        <v>200</v>
      </c>
      <c r="J3" s="201" t="n">
        <v>200</v>
      </c>
      <c r="K3" s="202" t="n">
        <v>200</v>
      </c>
      <c r="L3" s="12" t="n">
        <v>200</v>
      </c>
      <c r="M3" s="78" t="n">
        <v>200</v>
      </c>
      <c r="N3" s="78" t="n">
        <v>200</v>
      </c>
      <c r="O3" s="78" t="n">
        <v>200</v>
      </c>
      <c r="P3" s="78" t="n">
        <v>200</v>
      </c>
      <c r="Q3" s="78" t="n">
        <v>200</v>
      </c>
      <c r="R3" s="78" t="n">
        <v>200</v>
      </c>
      <c r="S3" s="78" t="n">
        <v>200</v>
      </c>
      <c r="T3" s="78" t="n">
        <v>200</v>
      </c>
      <c r="U3" s="78" t="n">
        <v>200</v>
      </c>
      <c r="V3" s="78" t="n">
        <v>200</v>
      </c>
      <c r="W3" s="78" t="n">
        <v>200</v>
      </c>
      <c r="X3" s="78" t="n">
        <v>200</v>
      </c>
      <c r="Y3" s="78" t="n">
        <v>200</v>
      </c>
      <c r="Z3" s="78" t="n">
        <v>200</v>
      </c>
      <c r="AA3" s="78" t="n">
        <v>200</v>
      </c>
      <c r="AB3" s="78" t="n">
        <v>200</v>
      </c>
      <c r="AC3" s="78" t="n">
        <v>200</v>
      </c>
      <c r="AD3" s="78" t="n">
        <v>200</v>
      </c>
      <c r="AE3" s="78" t="n">
        <v>200</v>
      </c>
      <c r="AF3" s="78" t="n">
        <v>200</v>
      </c>
      <c r="AG3" s="78" t="n">
        <v>200</v>
      </c>
      <c r="AH3" s="78" t="n">
        <v>200</v>
      </c>
      <c r="AI3" s="78" t="n">
        <v>200</v>
      </c>
      <c r="AJ3" s="78" t="n">
        <v>200</v>
      </c>
      <c r="AK3" s="78" t="n">
        <v>200</v>
      </c>
      <c r="AL3" s="78" t="n">
        <v>200</v>
      </c>
      <c r="AM3" s="78" t="n">
        <v>200</v>
      </c>
      <c r="AN3" s="78" t="n">
        <v>200</v>
      </c>
      <c r="AO3" s="78" t="n">
        <v>200</v>
      </c>
      <c r="AP3" s="78" t="n">
        <v>200</v>
      </c>
      <c r="AQ3" s="78" t="n">
        <v>200</v>
      </c>
      <c r="AR3" s="78" t="n">
        <v>200</v>
      </c>
      <c r="AS3" s="78" t="n">
        <v>200</v>
      </c>
      <c r="AT3" s="78" t="n">
        <v>200</v>
      </c>
      <c r="AU3" s="78" t="n">
        <v>200</v>
      </c>
      <c r="AV3" s="78" t="n">
        <v>200</v>
      </c>
      <c r="AW3" s="78" t="n">
        <v>200</v>
      </c>
      <c r="AX3" s="78" t="n">
        <v>200</v>
      </c>
      <c r="AY3" s="78" t="n">
        <v>200</v>
      </c>
      <c r="AZ3" s="78" t="n">
        <v>200</v>
      </c>
    </row>
    <row r="4" customFormat="false" ht="15.75" hidden="false" customHeight="false" outlineLevel="0" collapsed="false">
      <c r="A4" s="140" t="s">
        <v>2</v>
      </c>
      <c r="B4" s="203" t="n">
        <v>1</v>
      </c>
      <c r="C4" s="204" t="n">
        <v>2</v>
      </c>
      <c r="D4" s="204" t="n">
        <v>3</v>
      </c>
      <c r="E4" s="204" t="n">
        <v>4</v>
      </c>
      <c r="F4" s="204" t="n">
        <v>5</v>
      </c>
      <c r="G4" s="204" t="n">
        <v>6</v>
      </c>
      <c r="H4" s="204" t="n">
        <v>7</v>
      </c>
      <c r="I4" s="204" t="n">
        <v>8</v>
      </c>
      <c r="J4" s="204" t="n">
        <v>9</v>
      </c>
      <c r="K4" s="205" t="n">
        <v>10</v>
      </c>
      <c r="L4" s="12" t="n">
        <v>11</v>
      </c>
      <c r="M4" s="13" t="n">
        <v>12</v>
      </c>
      <c r="N4" s="13" t="n">
        <v>13</v>
      </c>
      <c r="O4" s="13" t="n">
        <v>14</v>
      </c>
      <c r="P4" s="13" t="n">
        <v>15</v>
      </c>
      <c r="Q4" s="13" t="n">
        <v>16</v>
      </c>
      <c r="R4" s="13" t="n">
        <v>17</v>
      </c>
      <c r="S4" s="13" t="n">
        <v>18</v>
      </c>
      <c r="T4" s="13" t="n">
        <v>19</v>
      </c>
      <c r="U4" s="13" t="n">
        <v>20</v>
      </c>
      <c r="V4" s="13" t="n">
        <v>21</v>
      </c>
      <c r="W4" s="13" t="n">
        <v>22</v>
      </c>
      <c r="X4" s="13" t="n">
        <v>23</v>
      </c>
      <c r="Y4" s="13" t="n">
        <v>24</v>
      </c>
      <c r="Z4" s="13" t="n">
        <v>25</v>
      </c>
      <c r="AA4" s="13" t="n">
        <v>26</v>
      </c>
      <c r="AB4" s="13" t="n">
        <v>27</v>
      </c>
      <c r="AC4" s="13" t="n">
        <v>28</v>
      </c>
      <c r="AD4" s="13" t="n">
        <v>29</v>
      </c>
      <c r="AE4" s="13" t="n">
        <v>30</v>
      </c>
      <c r="AF4" s="13" t="n">
        <v>31</v>
      </c>
      <c r="AG4" s="13" t="n">
        <v>32</v>
      </c>
      <c r="AH4" s="13" t="n">
        <v>33</v>
      </c>
      <c r="AI4" s="13" t="n">
        <v>34</v>
      </c>
      <c r="AJ4" s="13" t="n">
        <v>35</v>
      </c>
      <c r="AK4" s="13" t="n">
        <v>36</v>
      </c>
      <c r="AL4" s="13" t="n">
        <v>37</v>
      </c>
      <c r="AM4" s="13" t="n">
        <v>38</v>
      </c>
      <c r="AN4" s="13" t="n">
        <v>39</v>
      </c>
      <c r="AO4" s="13" t="n">
        <v>40</v>
      </c>
      <c r="AP4" s="13" t="n">
        <v>41</v>
      </c>
      <c r="AQ4" s="13" t="n">
        <v>42</v>
      </c>
      <c r="AR4" s="13" t="n">
        <v>43</v>
      </c>
      <c r="AS4" s="13" t="n">
        <v>44</v>
      </c>
      <c r="AT4" s="13" t="n">
        <v>45</v>
      </c>
      <c r="AU4" s="13" t="n">
        <v>46</v>
      </c>
      <c r="AV4" s="13" t="n">
        <v>47</v>
      </c>
      <c r="AW4" s="13" t="n">
        <v>48</v>
      </c>
      <c r="AX4" s="13" t="n">
        <v>49</v>
      </c>
      <c r="AY4" s="13" t="n">
        <v>50</v>
      </c>
      <c r="AZ4" s="13" t="n">
        <v>51</v>
      </c>
    </row>
    <row r="5" customFormat="false" ht="18" hidden="false" customHeight="true" outlineLevel="0" collapsed="false">
      <c r="A5" s="54" t="s">
        <v>3</v>
      </c>
      <c r="B5" s="206"/>
      <c r="C5" s="207"/>
      <c r="D5" s="207"/>
      <c r="E5" s="207" t="n">
        <v>0</v>
      </c>
      <c r="F5" s="207"/>
      <c r="G5" s="207" t="n">
        <v>1</v>
      </c>
      <c r="H5" s="207"/>
      <c r="I5" s="207"/>
      <c r="J5" s="207" t="n">
        <v>1</v>
      </c>
      <c r="K5" s="208"/>
      <c r="L5" s="33" t="n">
        <v>0</v>
      </c>
      <c r="M5" s="34" t="n">
        <v>1</v>
      </c>
      <c r="N5" s="34" t="n">
        <v>0</v>
      </c>
      <c r="O5" s="34" t="n">
        <v>0</v>
      </c>
      <c r="P5" s="34" t="n">
        <v>1</v>
      </c>
      <c r="Q5" s="34" t="n">
        <v>1</v>
      </c>
      <c r="R5" s="34" t="n">
        <v>0</v>
      </c>
      <c r="S5" s="34" t="n">
        <v>0</v>
      </c>
      <c r="T5" s="34" t="n">
        <v>0</v>
      </c>
      <c r="U5" s="34" t="n">
        <v>1</v>
      </c>
      <c r="V5" s="34" t="n">
        <v>0</v>
      </c>
      <c r="W5" s="34" t="n">
        <v>0</v>
      </c>
      <c r="X5" s="34" t="n">
        <v>1</v>
      </c>
      <c r="Y5" s="34"/>
      <c r="Z5" s="34"/>
      <c r="AA5" s="34"/>
      <c r="AB5" s="34"/>
      <c r="AC5" s="34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</row>
    <row r="6" customFormat="false" ht="18.75" hidden="false" customHeight="true" outlineLevel="0" collapsed="false">
      <c r="A6" s="54" t="s">
        <v>4</v>
      </c>
      <c r="B6" s="206" t="n">
        <f aca="false">SUM(B5)</f>
        <v>0</v>
      </c>
      <c r="C6" s="207" t="n">
        <f aca="false">SUM(B6,C5)</f>
        <v>0</v>
      </c>
      <c r="D6" s="207" t="n">
        <f aca="false">SUM(C6,D5)</f>
        <v>0</v>
      </c>
      <c r="E6" s="207" t="n">
        <f aca="false">SUM(D6,E5)</f>
        <v>0</v>
      </c>
      <c r="F6" s="207" t="n">
        <f aca="false">SUM(E6,F5)</f>
        <v>0</v>
      </c>
      <c r="G6" s="207" t="n">
        <f aca="false">SUM(F6,G5)</f>
        <v>1</v>
      </c>
      <c r="H6" s="207" t="n">
        <f aca="false">SUM(G6,H5)</f>
        <v>1</v>
      </c>
      <c r="I6" s="207" t="n">
        <f aca="false">SUM(H6,I5)</f>
        <v>1</v>
      </c>
      <c r="J6" s="207" t="n">
        <f aca="false">SUM(I6,J5)</f>
        <v>2</v>
      </c>
      <c r="K6" s="208" t="n">
        <f aca="false">SUM(J6,K5)</f>
        <v>2</v>
      </c>
      <c r="L6" s="160" t="n">
        <f aca="false">SUM(K6,L5)</f>
        <v>2</v>
      </c>
      <c r="M6" s="161" t="n">
        <f aca="false">SUM(L6,M5)</f>
        <v>3</v>
      </c>
      <c r="N6" s="161" t="n">
        <f aca="false">SUM(M6,N5)</f>
        <v>3</v>
      </c>
      <c r="O6" s="161" t="n">
        <f aca="false">SUM(N6,O5)</f>
        <v>3</v>
      </c>
      <c r="P6" s="161" t="n">
        <f aca="false">SUM(O6,P5)</f>
        <v>4</v>
      </c>
      <c r="Q6" s="161" t="n">
        <f aca="false">SUM(P6,Q5)</f>
        <v>5</v>
      </c>
      <c r="R6" s="161" t="n">
        <f aca="false">SUM(Q6,R5)</f>
        <v>5</v>
      </c>
      <c r="S6" s="161" t="n">
        <f aca="false">SUM(R6,S5)</f>
        <v>5</v>
      </c>
      <c r="T6" s="161" t="n">
        <f aca="false">SUM(S6,T5)</f>
        <v>5</v>
      </c>
      <c r="U6" s="161" t="n">
        <f aca="false">SUM(T6,U5)</f>
        <v>6</v>
      </c>
      <c r="V6" s="161" t="n">
        <f aca="false">SUM(U6,V5)</f>
        <v>6</v>
      </c>
      <c r="W6" s="161" t="n">
        <f aca="false">SUM(V6,W5)</f>
        <v>6</v>
      </c>
      <c r="X6" s="161" t="n">
        <f aca="false">SUM(W6,X5)</f>
        <v>7</v>
      </c>
      <c r="Y6" s="161" t="n">
        <f aca="false">SUM(X6,Y5)</f>
        <v>7</v>
      </c>
      <c r="Z6" s="161" t="n">
        <f aca="false">SUM(Y6,Z5)</f>
        <v>7</v>
      </c>
      <c r="AA6" s="161" t="n">
        <f aca="false">SUM(Z6,AA5)</f>
        <v>7</v>
      </c>
      <c r="AB6" s="161" t="n">
        <f aca="false">SUM(AA6,AB5)</f>
        <v>7</v>
      </c>
      <c r="AC6" s="161" t="n">
        <f aca="false">SUM(AB6,AC5)</f>
        <v>7</v>
      </c>
      <c r="AD6" s="161" t="n">
        <f aca="false">SUM(AC6,AD5)</f>
        <v>7</v>
      </c>
      <c r="AE6" s="161" t="n">
        <f aca="false">SUM(AD6,AE5)</f>
        <v>7</v>
      </c>
      <c r="AF6" s="161" t="n">
        <f aca="false">SUM(AE6,AF5)</f>
        <v>7</v>
      </c>
      <c r="AG6" s="161" t="n">
        <f aca="false">SUM(AF6,AG5)</f>
        <v>7</v>
      </c>
      <c r="AH6" s="161" t="n">
        <f aca="false">SUM(AG6,AH5)</f>
        <v>7</v>
      </c>
      <c r="AI6" s="161" t="n">
        <f aca="false">SUM(AH6,AI5)</f>
        <v>7</v>
      </c>
      <c r="AJ6" s="161" t="n">
        <f aca="false">SUM(AI6,AJ5)</f>
        <v>7</v>
      </c>
      <c r="AK6" s="161" t="n">
        <f aca="false">SUM(AJ6,AK5)</f>
        <v>7</v>
      </c>
      <c r="AL6" s="161" t="n">
        <f aca="false">SUM(AK6,AL5)</f>
        <v>7</v>
      </c>
      <c r="AM6" s="161" t="n">
        <f aca="false">SUM(AL6,AM5)</f>
        <v>7</v>
      </c>
      <c r="AN6" s="161" t="n">
        <f aca="false">SUM(AM6,AN5)</f>
        <v>7</v>
      </c>
      <c r="AO6" s="161" t="n">
        <f aca="false">SUM(AN6,AO5)</f>
        <v>7</v>
      </c>
      <c r="AP6" s="161" t="n">
        <f aca="false">SUM(AO6,AP5)</f>
        <v>7</v>
      </c>
      <c r="AQ6" s="161" t="n">
        <f aca="false">SUM(AP6,AQ5)</f>
        <v>7</v>
      </c>
      <c r="AR6" s="161" t="n">
        <f aca="false">SUM(AQ6,AR5)</f>
        <v>7</v>
      </c>
      <c r="AS6" s="161" t="n">
        <f aca="false">SUM(AR6,AS5)</f>
        <v>7</v>
      </c>
      <c r="AT6" s="161" t="n">
        <f aca="false">SUM(AS6,AT5)</f>
        <v>7</v>
      </c>
      <c r="AU6" s="161" t="n">
        <f aca="false">SUM(AT6,AU5)</f>
        <v>7</v>
      </c>
      <c r="AV6" s="161" t="n">
        <f aca="false">SUM(AU6,AV5)</f>
        <v>7</v>
      </c>
      <c r="AW6" s="161" t="n">
        <f aca="false">SUM(AV6,AW5)</f>
        <v>7</v>
      </c>
      <c r="AX6" s="161" t="n">
        <f aca="false">SUM(AW6,AX5)</f>
        <v>7</v>
      </c>
      <c r="AY6" s="161" t="n">
        <f aca="false">SUM(AX6,AY5)</f>
        <v>7</v>
      </c>
      <c r="AZ6" s="161" t="n">
        <f aca="false">SUM(AY6,AZ5)</f>
        <v>7</v>
      </c>
    </row>
    <row r="7" customFormat="false" ht="19.5" hidden="false" customHeight="true" outlineLevel="0" collapsed="false">
      <c r="A7" s="35" t="s">
        <v>5</v>
      </c>
      <c r="B7" s="209" t="n">
        <v>7</v>
      </c>
      <c r="C7" s="210" t="n">
        <v>7</v>
      </c>
      <c r="D7" s="210" t="n">
        <v>7</v>
      </c>
      <c r="E7" s="210" t="n">
        <f aca="false">SUM(D7)</f>
        <v>7</v>
      </c>
      <c r="F7" s="210" t="n">
        <f aca="false">SUM(E7)</f>
        <v>7</v>
      </c>
      <c r="G7" s="210" t="n">
        <f aca="false">SUM(F7)</f>
        <v>7</v>
      </c>
      <c r="H7" s="210" t="n">
        <f aca="false">SUM(G7)</f>
        <v>7</v>
      </c>
      <c r="I7" s="210" t="n">
        <f aca="false">SUM(H7)</f>
        <v>7</v>
      </c>
      <c r="J7" s="210" t="n">
        <f aca="false">SUM(I7)</f>
        <v>7</v>
      </c>
      <c r="K7" s="211" t="n">
        <f aca="false">SUM(J7)</f>
        <v>7</v>
      </c>
      <c r="L7" s="160" t="n">
        <f aca="false">SUM(K7)</f>
        <v>7</v>
      </c>
      <c r="M7" s="161" t="n">
        <f aca="false">SUM(L7)</f>
        <v>7</v>
      </c>
      <c r="N7" s="161" t="n">
        <f aca="false">SUM(M7)</f>
        <v>7</v>
      </c>
      <c r="O7" s="161" t="n">
        <f aca="false">SUM(N7)</f>
        <v>7</v>
      </c>
      <c r="P7" s="161" t="n">
        <f aca="false">SUM(O7)</f>
        <v>7</v>
      </c>
      <c r="Q7" s="161" t="n">
        <f aca="false">SUM(P7)</f>
        <v>7</v>
      </c>
      <c r="R7" s="161" t="n">
        <f aca="false">SUM(Q7)</f>
        <v>7</v>
      </c>
      <c r="S7" s="161" t="n">
        <f aca="false">SUM(R7)</f>
        <v>7</v>
      </c>
      <c r="T7" s="161" t="n">
        <f aca="false">SUM(S7)</f>
        <v>7</v>
      </c>
      <c r="U7" s="161" t="n">
        <f aca="false">SUM(T7)</f>
        <v>7</v>
      </c>
      <c r="V7" s="161" t="n">
        <f aca="false">SUM(U7)</f>
        <v>7</v>
      </c>
      <c r="W7" s="161" t="n">
        <f aca="false">SUM(V7)</f>
        <v>7</v>
      </c>
      <c r="X7" s="161" t="n">
        <f aca="false">SUM(W7)</f>
        <v>7</v>
      </c>
      <c r="Y7" s="161" t="n">
        <f aca="false">SUM(X7)</f>
        <v>7</v>
      </c>
      <c r="Z7" s="161" t="n">
        <f aca="false">SUM(Y7)</f>
        <v>7</v>
      </c>
      <c r="AA7" s="161" t="n">
        <f aca="false">SUM(Z7)</f>
        <v>7</v>
      </c>
      <c r="AB7" s="161" t="n">
        <f aca="false">SUM(AA7)</f>
        <v>7</v>
      </c>
      <c r="AC7" s="161" t="n">
        <f aca="false">SUM(AB7)</f>
        <v>7</v>
      </c>
      <c r="AD7" s="161" t="n">
        <f aca="false">SUM(AC7)</f>
        <v>7</v>
      </c>
      <c r="AE7" s="161" t="n">
        <f aca="false">SUM(AD7)</f>
        <v>7</v>
      </c>
      <c r="AF7" s="161" t="n">
        <f aca="false">SUM(AE7)</f>
        <v>7</v>
      </c>
      <c r="AG7" s="161" t="n">
        <f aca="false">SUM(AF7)</f>
        <v>7</v>
      </c>
      <c r="AH7" s="161" t="n">
        <f aca="false">SUM(AG7)</f>
        <v>7</v>
      </c>
      <c r="AI7" s="161" t="n">
        <f aca="false">SUM(AH7)</f>
        <v>7</v>
      </c>
      <c r="AJ7" s="161" t="n">
        <f aca="false">SUM(AI7)</f>
        <v>7</v>
      </c>
      <c r="AK7" s="161" t="n">
        <f aca="false">SUM(AJ7)</f>
        <v>7</v>
      </c>
      <c r="AL7" s="161" t="n">
        <f aca="false">SUM(AK7)</f>
        <v>7</v>
      </c>
      <c r="AM7" s="161" t="n">
        <f aca="false">SUM(AL7)</f>
        <v>7</v>
      </c>
      <c r="AN7" s="161" t="n">
        <f aca="false">SUM(AM7)</f>
        <v>7</v>
      </c>
      <c r="AO7" s="161" t="n">
        <f aca="false">SUM(AN7)</f>
        <v>7</v>
      </c>
      <c r="AP7" s="161" t="n">
        <f aca="false">SUM(AO7)</f>
        <v>7</v>
      </c>
      <c r="AQ7" s="161" t="n">
        <f aca="false">SUM(AP7)</f>
        <v>7</v>
      </c>
      <c r="AR7" s="161" t="n">
        <f aca="false">SUM(AQ7)</f>
        <v>7</v>
      </c>
      <c r="AS7" s="161" t="n">
        <f aca="false">SUM(AR7)</f>
        <v>7</v>
      </c>
      <c r="AT7" s="161" t="n">
        <f aca="false">SUM(AS7)</f>
        <v>7</v>
      </c>
      <c r="AU7" s="161" t="n">
        <f aca="false">SUM(AT7)</f>
        <v>7</v>
      </c>
      <c r="AV7" s="161" t="n">
        <f aca="false">SUM(AU7)</f>
        <v>7</v>
      </c>
      <c r="AW7" s="161" t="n">
        <f aca="false">SUM(AV7)</f>
        <v>7</v>
      </c>
      <c r="AX7" s="161" t="n">
        <f aca="false">SUM(AW7)</f>
        <v>7</v>
      </c>
      <c r="AY7" s="161" t="n">
        <f aca="false">SUM(AX7)</f>
        <v>7</v>
      </c>
      <c r="AZ7" s="161" t="n">
        <f aca="false">SUM(AY7)</f>
        <v>7</v>
      </c>
    </row>
    <row r="8" customFormat="false" ht="23.25" hidden="false" customHeight="false" outlineLevel="0" collapsed="false">
      <c r="A8" s="40" t="s">
        <v>56</v>
      </c>
      <c r="B8" s="212" t="n">
        <f aca="false">B5/B3</f>
        <v>0</v>
      </c>
      <c r="C8" s="213" t="n">
        <f aca="false">C5/C3</f>
        <v>0</v>
      </c>
      <c r="D8" s="213" t="n">
        <f aca="false">D5/D3</f>
        <v>0</v>
      </c>
      <c r="E8" s="213" t="n">
        <f aca="false">E5/E3</f>
        <v>0</v>
      </c>
      <c r="F8" s="213" t="n">
        <f aca="false">F5/F3</f>
        <v>0</v>
      </c>
      <c r="G8" s="213" t="n">
        <f aca="false">G5/G3</f>
        <v>0.005</v>
      </c>
      <c r="H8" s="213" t="n">
        <f aca="false">H5/H3</f>
        <v>0</v>
      </c>
      <c r="I8" s="213" t="n">
        <f aca="false">I5/I3</f>
        <v>0</v>
      </c>
      <c r="J8" s="213" t="n">
        <f aca="false">J5/J3</f>
        <v>0.005</v>
      </c>
      <c r="K8" s="214" t="n">
        <f aca="false">K5/K3</f>
        <v>0</v>
      </c>
      <c r="L8" s="152" t="n">
        <f aca="false">L5/L3</f>
        <v>0</v>
      </c>
      <c r="M8" s="163" t="n">
        <f aca="false">M5/M3</f>
        <v>0.005</v>
      </c>
      <c r="N8" s="163" t="n">
        <f aca="false">N5/N3</f>
        <v>0</v>
      </c>
      <c r="O8" s="163" t="n">
        <f aca="false">O5/O3</f>
        <v>0</v>
      </c>
      <c r="P8" s="163" t="n">
        <f aca="false">P5/P3</f>
        <v>0.005</v>
      </c>
      <c r="Q8" s="163" t="n">
        <f aca="false">Q5/Q3</f>
        <v>0.005</v>
      </c>
      <c r="R8" s="163" t="n">
        <f aca="false">R5/R3</f>
        <v>0</v>
      </c>
      <c r="S8" s="163" t="n">
        <f aca="false">S5/S3</f>
        <v>0</v>
      </c>
      <c r="T8" s="163" t="n">
        <f aca="false">T5/T3</f>
        <v>0</v>
      </c>
      <c r="U8" s="163" t="n">
        <f aca="false">U5/U3</f>
        <v>0.005</v>
      </c>
      <c r="V8" s="163" t="n">
        <f aca="false">V5/V3</f>
        <v>0</v>
      </c>
      <c r="W8" s="163" t="n">
        <f aca="false">W5/W3</f>
        <v>0</v>
      </c>
      <c r="X8" s="163" t="n">
        <f aca="false">X5/X3</f>
        <v>0.005</v>
      </c>
      <c r="Y8" s="163" t="n">
        <f aca="false">Y5/Y3</f>
        <v>0</v>
      </c>
      <c r="Z8" s="163" t="n">
        <f aca="false">Z5/Z3</f>
        <v>0</v>
      </c>
      <c r="AA8" s="163" t="n">
        <f aca="false">AA5/AA3</f>
        <v>0</v>
      </c>
      <c r="AB8" s="163" t="n">
        <f aca="false">AB5/AB3</f>
        <v>0</v>
      </c>
      <c r="AC8" s="163" t="n">
        <f aca="false">AC5/AC3</f>
        <v>0</v>
      </c>
      <c r="AD8" s="163" t="n">
        <f aca="false">AD5/AD3</f>
        <v>0</v>
      </c>
      <c r="AE8" s="163" t="n">
        <f aca="false">AE5/AE3</f>
        <v>0</v>
      </c>
      <c r="AF8" s="163" t="n">
        <f aca="false">AF5/AF3</f>
        <v>0</v>
      </c>
      <c r="AG8" s="163" t="n">
        <f aca="false">AG5/AG3</f>
        <v>0</v>
      </c>
      <c r="AH8" s="163" t="n">
        <f aca="false">AH5/AH3</f>
        <v>0</v>
      </c>
      <c r="AI8" s="163" t="n">
        <f aca="false">AI5/AI3</f>
        <v>0</v>
      </c>
      <c r="AJ8" s="163" t="n">
        <f aca="false">AJ5/AJ3</f>
        <v>0</v>
      </c>
      <c r="AK8" s="163" t="n">
        <f aca="false">AK5/AK3</f>
        <v>0</v>
      </c>
      <c r="AL8" s="163" t="n">
        <f aca="false">AL5/AL3</f>
        <v>0</v>
      </c>
      <c r="AM8" s="163" t="n">
        <f aca="false">AM5/AM3</f>
        <v>0</v>
      </c>
      <c r="AN8" s="163" t="n">
        <f aca="false">AN5/AN3</f>
        <v>0</v>
      </c>
      <c r="AO8" s="163" t="n">
        <f aca="false">AO5/AO3</f>
        <v>0</v>
      </c>
      <c r="AP8" s="163" t="n">
        <f aca="false">AP5/AP3</f>
        <v>0</v>
      </c>
      <c r="AQ8" s="163" t="n">
        <f aca="false">AQ5/AQ3</f>
        <v>0</v>
      </c>
      <c r="AR8" s="163" t="n">
        <f aca="false">AR5/AR3</f>
        <v>0</v>
      </c>
      <c r="AS8" s="163" t="n">
        <f aca="false">AS5/AS3</f>
        <v>0</v>
      </c>
      <c r="AT8" s="163" t="n">
        <f aca="false">AT5/AT3</f>
        <v>0</v>
      </c>
      <c r="AU8" s="163" t="n">
        <f aca="false">AU5/AU3</f>
        <v>0</v>
      </c>
      <c r="AV8" s="163" t="n">
        <f aca="false">AV5/AV3</f>
        <v>0</v>
      </c>
      <c r="AW8" s="163" t="n">
        <f aca="false">AW5/AW3</f>
        <v>0</v>
      </c>
      <c r="AX8" s="163" t="n">
        <f aca="false">AX5/AX3</f>
        <v>0</v>
      </c>
      <c r="AY8" s="163" t="n">
        <f aca="false">AY5/AY3</f>
        <v>0</v>
      </c>
      <c r="AZ8" s="163" t="n">
        <f aca="false">AZ5/AZ3</f>
        <v>0</v>
      </c>
    </row>
    <row r="9" customFormat="false" ht="21.75" hidden="false" customHeight="true" outlineLevel="0" collapsed="false">
      <c r="A9" s="153" t="s">
        <v>29</v>
      </c>
      <c r="B9" s="215" t="n">
        <v>3.77</v>
      </c>
      <c r="C9" s="216" t="n">
        <v>2.73</v>
      </c>
      <c r="D9" s="216" t="n">
        <v>3.77</v>
      </c>
      <c r="E9" s="216" t="n">
        <v>9.5</v>
      </c>
      <c r="F9" s="216" t="n">
        <v>2.3</v>
      </c>
      <c r="G9" s="216" t="n">
        <v>9.5</v>
      </c>
      <c r="H9" s="216" t="n">
        <v>2.3</v>
      </c>
      <c r="I9" s="216" t="n">
        <v>2.3</v>
      </c>
      <c r="J9" s="216" t="n">
        <v>9.5</v>
      </c>
      <c r="K9" s="217" t="n">
        <v>9.5</v>
      </c>
      <c r="L9" s="108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customFormat="false" ht="21" hidden="false" customHeight="true" outlineLevel="0" collapsed="false">
      <c r="A10" s="153" t="s">
        <v>30</v>
      </c>
      <c r="B10" s="215" t="n">
        <v>0.38</v>
      </c>
      <c r="C10" s="216" t="n">
        <v>0.45</v>
      </c>
      <c r="D10" s="216" t="n">
        <v>0.38</v>
      </c>
      <c r="E10" s="216" t="n">
        <v>0.26</v>
      </c>
      <c r="F10" s="216" t="n">
        <v>2.3</v>
      </c>
      <c r="G10" s="216" t="n">
        <v>0.26</v>
      </c>
      <c r="H10" s="216" t="n">
        <v>2.3</v>
      </c>
      <c r="I10" s="216" t="n">
        <v>2.3</v>
      </c>
      <c r="J10" s="216" t="n">
        <v>0.26</v>
      </c>
      <c r="K10" s="217" t="n">
        <v>0.26</v>
      </c>
      <c r="L10" s="108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customFormat="false" ht="21.75" hidden="false" customHeight="true" outlineLevel="0" collapsed="false">
      <c r="A11" s="191" t="s">
        <v>53</v>
      </c>
      <c r="B11" s="215" t="n">
        <f aca="false">(B6/B2)</f>
        <v>0</v>
      </c>
      <c r="C11" s="218" t="n">
        <f aca="false">(C6/C2)</f>
        <v>0</v>
      </c>
      <c r="D11" s="218" t="n">
        <f aca="false">(D6/D2)</f>
        <v>0</v>
      </c>
      <c r="E11" s="218" t="n">
        <f aca="false">(E6/E2)</f>
        <v>0</v>
      </c>
      <c r="F11" s="218" t="n">
        <f aca="false">(F6/F2)</f>
        <v>0</v>
      </c>
      <c r="G11" s="218" t="n">
        <f aca="false">(G6/G2)</f>
        <v>0.000833333333333333</v>
      </c>
      <c r="H11" s="218" t="n">
        <f aca="false">(H6/H2)</f>
        <v>0.000714285714285714</v>
      </c>
      <c r="I11" s="218" t="n">
        <f aca="false">(I6/I2)</f>
        <v>0.000625</v>
      </c>
      <c r="J11" s="218" t="n">
        <f aca="false">(J6/J2)</f>
        <v>0.00111111111111111</v>
      </c>
      <c r="K11" s="219" t="n">
        <f aca="false">(K6/K2)</f>
        <v>0.001</v>
      </c>
      <c r="L11" s="155" t="n">
        <f aca="false">(L6/L2)</f>
        <v>0.000909090909090909</v>
      </c>
      <c r="M11" s="102" t="n">
        <f aca="false">(M6/M2)</f>
        <v>0.00125</v>
      </c>
      <c r="N11" s="102" t="n">
        <f aca="false">(N6/N2)</f>
        <v>0.00115384615384615</v>
      </c>
      <c r="O11" s="102" t="n">
        <f aca="false">(O6/O2)</f>
        <v>0.00107142857142857</v>
      </c>
      <c r="P11" s="102" t="n">
        <f aca="false">(P6/P2)</f>
        <v>0.00133333333333333</v>
      </c>
      <c r="Q11" s="102" t="n">
        <f aca="false">(Q6/Q2)</f>
        <v>0.0015625</v>
      </c>
      <c r="R11" s="102" t="n">
        <f aca="false">(R6/R2)</f>
        <v>0.00147058823529412</v>
      </c>
      <c r="S11" s="102" t="n">
        <f aca="false">(S6/S2)</f>
        <v>0.00138888888888889</v>
      </c>
      <c r="T11" s="102" t="n">
        <f aca="false">(T6/T2)</f>
        <v>0.00131578947368421</v>
      </c>
      <c r="U11" s="102" t="n">
        <f aca="false">(U6/U2)</f>
        <v>0.0015</v>
      </c>
      <c r="V11" s="102" t="n">
        <f aca="false">(V6/V2)</f>
        <v>0.00142857142857143</v>
      </c>
      <c r="W11" s="102" t="n">
        <f aca="false">(W6/W2)</f>
        <v>0.00136363636363636</v>
      </c>
      <c r="X11" s="102" t="n">
        <f aca="false">(X6/X2)</f>
        <v>0.00152173913043478</v>
      </c>
      <c r="Y11" s="102" t="n">
        <f aca="false">(Y6/Y2)</f>
        <v>0.00145833333333333</v>
      </c>
      <c r="Z11" s="102" t="n">
        <f aca="false">(Z6/Z2)</f>
        <v>0.0014</v>
      </c>
      <c r="AA11" s="102" t="n">
        <f aca="false">(AA6/AA2)</f>
        <v>0.00134615384615385</v>
      </c>
      <c r="AB11" s="102" t="n">
        <f aca="false">(AB6/AB2)</f>
        <v>0.0012962962962963</v>
      </c>
      <c r="AC11" s="102" t="n">
        <f aca="false">(AC6/AC2)</f>
        <v>0.00125</v>
      </c>
      <c r="AD11" s="102" t="n">
        <f aca="false">(AD6/AD2)</f>
        <v>0.00120689655172414</v>
      </c>
      <c r="AE11" s="102" t="n">
        <f aca="false">(AE6/AE2)</f>
        <v>0.00116666666666667</v>
      </c>
      <c r="AF11" s="102" t="n">
        <f aca="false">(AF6/AF2)</f>
        <v>0.00112903225806452</v>
      </c>
      <c r="AG11" s="102" t="n">
        <f aca="false">(AG6/AG2)</f>
        <v>0.00109375</v>
      </c>
      <c r="AH11" s="102" t="n">
        <f aca="false">(AH6/AH2)</f>
        <v>0.00106060606060606</v>
      </c>
      <c r="AI11" s="102" t="n">
        <f aca="false">(AI6/AI2)</f>
        <v>0.00102941176470588</v>
      </c>
      <c r="AJ11" s="102" t="n">
        <f aca="false">(AJ6/AJ2)</f>
        <v>0.001</v>
      </c>
      <c r="AK11" s="102" t="n">
        <f aca="false">(AK6/AK2)</f>
        <v>0.000972222222222222</v>
      </c>
      <c r="AL11" s="102" t="n">
        <f aca="false">(AL6/AL2)</f>
        <v>0.000945945945945946</v>
      </c>
      <c r="AM11" s="102" t="n">
        <f aca="false">(AM6/AM2)</f>
        <v>0.000921052631578947</v>
      </c>
      <c r="AN11" s="102" t="n">
        <f aca="false">(AN6/AN2)</f>
        <v>0.000897435897435897</v>
      </c>
      <c r="AO11" s="102" t="n">
        <f aca="false">(AO6/AO2)</f>
        <v>0.000875</v>
      </c>
      <c r="AP11" s="102" t="n">
        <f aca="false">(AP6/AP2)</f>
        <v>0.000853658536585366</v>
      </c>
      <c r="AQ11" s="102" t="n">
        <f aca="false">(AQ6/AQ2)</f>
        <v>0.000833333333333333</v>
      </c>
      <c r="AR11" s="102" t="n">
        <f aca="false">(AR6/AR2)</f>
        <v>0.000813953488372093</v>
      </c>
      <c r="AS11" s="102" t="n">
        <f aca="false">(AS6/AS2)</f>
        <v>0.000795454545454546</v>
      </c>
      <c r="AT11" s="102" t="n">
        <f aca="false">(AT6/AT2)</f>
        <v>0.000777777777777778</v>
      </c>
      <c r="AU11" s="102" t="n">
        <f aca="false">(AU6/AU2)</f>
        <v>0.000760869565217391</v>
      </c>
      <c r="AV11" s="102" t="n">
        <f aca="false">(AV6/AV2)</f>
        <v>0.00074468085106383</v>
      </c>
      <c r="AW11" s="102" t="n">
        <f aca="false">(AW6/AW2)</f>
        <v>0.000729166666666667</v>
      </c>
      <c r="AX11" s="102" t="n">
        <f aca="false">(AX6/AX2)</f>
        <v>0.000714285714285714</v>
      </c>
      <c r="AY11" s="102" t="n">
        <f aca="false">(AY6/AY2)</f>
        <v>0.0007</v>
      </c>
      <c r="AZ11" s="102" t="n">
        <f aca="false">(AZ6/AZ2)</f>
        <v>0.000686274509803922</v>
      </c>
    </row>
    <row r="12" customFormat="false" ht="19.5" hidden="false" customHeight="true" outlineLevel="0" collapsed="false">
      <c r="A12" s="60" t="s">
        <v>11</v>
      </c>
      <c r="B12" s="215" t="n">
        <f aca="false">(B11/B9)</f>
        <v>0</v>
      </c>
      <c r="C12" s="216" t="n">
        <f aca="false">(C11/C9)</f>
        <v>0</v>
      </c>
      <c r="D12" s="216" t="n">
        <f aca="false">(D11/D9)</f>
        <v>0</v>
      </c>
      <c r="E12" s="216" t="n">
        <f aca="false">(E11/E9)</f>
        <v>0</v>
      </c>
      <c r="F12" s="216" t="n">
        <f aca="false">(F11/F9)</f>
        <v>0</v>
      </c>
      <c r="G12" s="216" t="n">
        <f aca="false">(G11/G9)</f>
        <v>8.7719298245614E-005</v>
      </c>
      <c r="H12" s="216" t="n">
        <f aca="false">(H11/H9)</f>
        <v>0.00031055900621118</v>
      </c>
      <c r="I12" s="216" t="n">
        <f aca="false">(I11/I9)</f>
        <v>0.000271739130434783</v>
      </c>
      <c r="J12" s="216" t="n">
        <f aca="false">(J11/J9)</f>
        <v>0.000116959064327485</v>
      </c>
      <c r="K12" s="217" t="n">
        <f aca="false">(K11/K9)</f>
        <v>0.000105263157894737</v>
      </c>
      <c r="L12" s="108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customFormat="false" ht="22.5" hidden="false" customHeight="true" outlineLevel="0" collapsed="false">
      <c r="A13" s="60" t="s">
        <v>12</v>
      </c>
      <c r="B13" s="220" t="n">
        <f aca="false">(B12/B10)</f>
        <v>0</v>
      </c>
      <c r="C13" s="221" t="n">
        <f aca="false">(C12/C10)</f>
        <v>0</v>
      </c>
      <c r="D13" s="221" t="n">
        <f aca="false">(D12/D10)</f>
        <v>0</v>
      </c>
      <c r="E13" s="221" t="n">
        <f aca="false">(E12/E10)</f>
        <v>0</v>
      </c>
      <c r="F13" s="221" t="n">
        <f aca="false">(F12/F10)</f>
        <v>0</v>
      </c>
      <c r="G13" s="221" t="n">
        <f aca="false">(G12/G10)</f>
        <v>0.000337381916329285</v>
      </c>
      <c r="H13" s="221" t="n">
        <f aca="false">(H12/H10)</f>
        <v>0.000135025654874426</v>
      </c>
      <c r="I13" s="221" t="n">
        <f aca="false">(I12/I10)</f>
        <v>0.000118147448015123</v>
      </c>
      <c r="J13" s="221" t="n">
        <f aca="false">(J12/J10)</f>
        <v>0.000449842555105713</v>
      </c>
      <c r="K13" s="222" t="n">
        <f aca="false">(K12/K10)</f>
        <v>0.000404858299595142</v>
      </c>
      <c r="L13" s="108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customFormat="false" ht="23.25" hidden="false" customHeight="false" outlineLevel="0" collapsed="false">
      <c r="A14" s="60" t="s">
        <v>31</v>
      </c>
      <c r="B14" s="215" t="n">
        <v>0.005</v>
      </c>
      <c r="C14" s="216" t="n">
        <v>0.005</v>
      </c>
      <c r="D14" s="216" t="n">
        <v>0.005</v>
      </c>
      <c r="E14" s="216" t="n">
        <v>0.005</v>
      </c>
      <c r="F14" s="216" t="n">
        <v>0.005</v>
      </c>
      <c r="G14" s="216" t="n">
        <v>0.005</v>
      </c>
      <c r="H14" s="216" t="n">
        <v>0.005</v>
      </c>
      <c r="I14" s="216" t="n">
        <v>0.005</v>
      </c>
      <c r="J14" s="216" t="n">
        <v>0.005</v>
      </c>
      <c r="K14" s="217" t="n">
        <v>0.005</v>
      </c>
      <c r="L14" s="155" t="n">
        <v>0.005</v>
      </c>
      <c r="M14" s="59" t="n">
        <v>0.005</v>
      </c>
      <c r="N14" s="59" t="n">
        <v>0.005</v>
      </c>
      <c r="O14" s="59" t="n">
        <v>0.005</v>
      </c>
      <c r="P14" s="59" t="n">
        <v>0.005</v>
      </c>
      <c r="Q14" s="59" t="n">
        <v>0.005</v>
      </c>
      <c r="R14" s="59" t="n">
        <v>0.005</v>
      </c>
      <c r="S14" s="59" t="n">
        <v>0.005</v>
      </c>
      <c r="T14" s="59" t="n">
        <v>0.005</v>
      </c>
      <c r="U14" s="59" t="n">
        <v>0.005</v>
      </c>
      <c r="V14" s="59" t="n">
        <v>0.005</v>
      </c>
      <c r="W14" s="59" t="n">
        <v>0.005</v>
      </c>
      <c r="X14" s="59" t="n">
        <v>0.005</v>
      </c>
      <c r="Y14" s="59" t="n">
        <v>0.005</v>
      </c>
      <c r="Z14" s="59" t="n">
        <v>0.005</v>
      </c>
      <c r="AA14" s="59" t="n">
        <v>0.005</v>
      </c>
      <c r="AB14" s="59" t="n">
        <v>0.005</v>
      </c>
      <c r="AC14" s="59" t="n">
        <v>0.005</v>
      </c>
      <c r="AD14" s="59" t="n">
        <v>0.005</v>
      </c>
      <c r="AE14" s="59" t="n">
        <v>0.005</v>
      </c>
      <c r="AF14" s="59" t="n">
        <v>0.005</v>
      </c>
      <c r="AG14" s="59" t="n">
        <v>0.005</v>
      </c>
      <c r="AH14" s="59" t="n">
        <v>0.005</v>
      </c>
      <c r="AI14" s="59" t="n">
        <v>0.005</v>
      </c>
      <c r="AJ14" s="59" t="n">
        <v>0.005</v>
      </c>
      <c r="AK14" s="59" t="n">
        <v>0.005</v>
      </c>
      <c r="AL14" s="59" t="n">
        <v>0.005</v>
      </c>
      <c r="AM14" s="59" t="n">
        <v>0.005</v>
      </c>
      <c r="AN14" s="59" t="n">
        <v>0.005</v>
      </c>
      <c r="AO14" s="59" t="n">
        <v>0.005</v>
      </c>
      <c r="AP14" s="59" t="n">
        <v>0.005</v>
      </c>
      <c r="AQ14" s="59" t="n">
        <v>0.005</v>
      </c>
      <c r="AR14" s="59" t="n">
        <v>0.005</v>
      </c>
      <c r="AS14" s="59" t="n">
        <v>0.005</v>
      </c>
      <c r="AT14" s="59" t="n">
        <v>0.005</v>
      </c>
      <c r="AU14" s="59" t="n">
        <v>0.005</v>
      </c>
      <c r="AV14" s="59" t="n">
        <v>0.005</v>
      </c>
      <c r="AW14" s="59" t="n">
        <v>0.005</v>
      </c>
      <c r="AX14" s="59" t="n">
        <v>0.005</v>
      </c>
      <c r="AY14" s="59" t="n">
        <v>0.005</v>
      </c>
      <c r="AZ14" s="107" t="n">
        <v>0.005</v>
      </c>
    </row>
    <row r="15" customFormat="false" ht="15" hidden="false" customHeight="false" outlineLevel="0" collapsed="false">
      <c r="A15" s="223" t="s">
        <v>20</v>
      </c>
      <c r="B15" s="209" t="n">
        <f aca="false">B16/B7</f>
        <v>1</v>
      </c>
      <c r="C15" s="210" t="n">
        <f aca="false">C16/C7</f>
        <v>1</v>
      </c>
      <c r="D15" s="210" t="n">
        <f aca="false">D16/D7</f>
        <v>1</v>
      </c>
      <c r="E15" s="210" t="n">
        <f aca="false">E16/E7</f>
        <v>1</v>
      </c>
      <c r="F15" s="210" t="n">
        <f aca="false">F16/F7</f>
        <v>1</v>
      </c>
      <c r="G15" s="210" t="n">
        <f aca="false">G16/G7</f>
        <v>0.857142857142857</v>
      </c>
      <c r="H15" s="210" t="n">
        <f aca="false">H16/H7</f>
        <v>0.857142857142857</v>
      </c>
      <c r="I15" s="210" t="n">
        <f aca="false">I16/I7</f>
        <v>0.857142857142857</v>
      </c>
      <c r="J15" s="210" t="n">
        <f aca="false">J16/J7</f>
        <v>0.714285714285714</v>
      </c>
      <c r="K15" s="211" t="n">
        <f aca="false">K16/K7</f>
        <v>0.714285714285714</v>
      </c>
      <c r="L15" s="33" t="n">
        <f aca="false">L16/L7</f>
        <v>0.714285714285714</v>
      </c>
      <c r="M15" s="34" t="n">
        <f aca="false">M16/M7</f>
        <v>0.571428571428571</v>
      </c>
      <c r="N15" s="34" t="n">
        <f aca="false">N16/N7</f>
        <v>0.571428571428571</v>
      </c>
      <c r="O15" s="34" t="n">
        <f aca="false">O16/O7</f>
        <v>0.571428571428571</v>
      </c>
      <c r="P15" s="34" t="n">
        <f aca="false">P16/P7</f>
        <v>0.428571428571429</v>
      </c>
      <c r="Q15" s="34" t="n">
        <f aca="false">Q16/Q7</f>
        <v>0.285714285714286</v>
      </c>
      <c r="R15" s="34" t="n">
        <f aca="false">R16/R7</f>
        <v>0.285714285714286</v>
      </c>
      <c r="S15" s="34" t="n">
        <f aca="false">S16/S7</f>
        <v>0.285714285714286</v>
      </c>
      <c r="T15" s="34" t="n">
        <f aca="false">T16/T7</f>
        <v>0.285714285714286</v>
      </c>
      <c r="U15" s="34" t="n">
        <f aca="false">U16/U7</f>
        <v>0.142857142857143</v>
      </c>
      <c r="V15" s="34" t="n">
        <f aca="false">V16/V7</f>
        <v>0.142857142857143</v>
      </c>
      <c r="W15" s="34" t="n">
        <f aca="false">W16/W7</f>
        <v>0.142857142857143</v>
      </c>
      <c r="X15" s="34" t="n">
        <f aca="false">X16/X7</f>
        <v>0</v>
      </c>
      <c r="Y15" s="34" t="n">
        <f aca="false">Y16/Y7</f>
        <v>0</v>
      </c>
      <c r="Z15" s="34" t="n">
        <f aca="false">Z16/Z7</f>
        <v>0</v>
      </c>
      <c r="AA15" s="34" t="n">
        <f aca="false">AA16/AA7</f>
        <v>0</v>
      </c>
      <c r="AB15" s="34" t="n">
        <f aca="false">AB16/AB7</f>
        <v>0</v>
      </c>
      <c r="AC15" s="34" t="n">
        <f aca="false">AC16/AC7</f>
        <v>0</v>
      </c>
      <c r="AD15" s="34" t="n">
        <f aca="false">AD16/AD7</f>
        <v>0</v>
      </c>
      <c r="AE15" s="34" t="n">
        <f aca="false">AE16/AE7</f>
        <v>0</v>
      </c>
      <c r="AF15" s="34" t="n">
        <f aca="false">AF16/AF7</f>
        <v>0</v>
      </c>
      <c r="AG15" s="34" t="n">
        <f aca="false">AG16/AG7</f>
        <v>0</v>
      </c>
      <c r="AH15" s="34" t="n">
        <f aca="false">AH16/AH7</f>
        <v>0</v>
      </c>
      <c r="AI15" s="34" t="n">
        <f aca="false">AI16/AI7</f>
        <v>0</v>
      </c>
      <c r="AJ15" s="34" t="n">
        <f aca="false">AJ16/AJ7</f>
        <v>0</v>
      </c>
      <c r="AK15" s="34" t="n">
        <f aca="false">AK16/AK7</f>
        <v>0</v>
      </c>
      <c r="AL15" s="34" t="n">
        <f aca="false">AL16/AL7</f>
        <v>0</v>
      </c>
      <c r="AM15" s="34" t="n">
        <f aca="false">AM16/AM7</f>
        <v>0</v>
      </c>
      <c r="AN15" s="34" t="n">
        <f aca="false">AN16/AN7</f>
        <v>0</v>
      </c>
      <c r="AO15" s="34" t="n">
        <f aca="false">AO16/AO7</f>
        <v>0</v>
      </c>
      <c r="AP15" s="34" t="n">
        <f aca="false">AP16/AP7</f>
        <v>0</v>
      </c>
      <c r="AQ15" s="34" t="n">
        <f aca="false">AQ16/AQ7</f>
        <v>0</v>
      </c>
      <c r="AR15" s="34" t="n">
        <f aca="false">AR16/AR7</f>
        <v>0</v>
      </c>
      <c r="AS15" s="34" t="n">
        <f aca="false">AS16/AS7</f>
        <v>0</v>
      </c>
      <c r="AT15" s="34" t="n">
        <f aca="false">AT16/AT7</f>
        <v>0</v>
      </c>
      <c r="AU15" s="34" t="n">
        <f aca="false">AU16/AU7</f>
        <v>0</v>
      </c>
      <c r="AV15" s="34" t="n">
        <f aca="false">AV16/AV7</f>
        <v>0</v>
      </c>
      <c r="AW15" s="34" t="n">
        <f aca="false">AW16/AW7</f>
        <v>0</v>
      </c>
      <c r="AX15" s="34" t="n">
        <f aca="false">AX16/AX7</f>
        <v>0</v>
      </c>
      <c r="AY15" s="34" t="n">
        <f aca="false">AY16/AY7</f>
        <v>0</v>
      </c>
      <c r="AZ15" s="34" t="n">
        <f aca="false">AZ16/AZ7</f>
        <v>0</v>
      </c>
    </row>
    <row r="16" customFormat="false" ht="15" hidden="false" customHeight="false" outlineLevel="0" collapsed="false">
      <c r="A16" s="223" t="s">
        <v>21</v>
      </c>
      <c r="B16" s="209" t="n">
        <f aca="false">B7-B6</f>
        <v>7</v>
      </c>
      <c r="C16" s="210" t="n">
        <f aca="false">C7-C6</f>
        <v>7</v>
      </c>
      <c r="D16" s="210" t="n">
        <f aca="false">D7-D6</f>
        <v>7</v>
      </c>
      <c r="E16" s="210" t="n">
        <f aca="false">E7-E6</f>
        <v>7</v>
      </c>
      <c r="F16" s="210" t="n">
        <f aca="false">F7-F6</f>
        <v>7</v>
      </c>
      <c r="G16" s="210" t="n">
        <f aca="false">G7-G6</f>
        <v>6</v>
      </c>
      <c r="H16" s="210" t="n">
        <f aca="false">H7-H6</f>
        <v>6</v>
      </c>
      <c r="I16" s="210" t="n">
        <f aca="false">I7-I6</f>
        <v>6</v>
      </c>
      <c r="J16" s="210" t="n">
        <f aca="false">J7-J6</f>
        <v>5</v>
      </c>
      <c r="K16" s="211" t="n">
        <f aca="false">K7-K6</f>
        <v>5</v>
      </c>
      <c r="L16" s="33" t="n">
        <f aca="false">L7-L6</f>
        <v>5</v>
      </c>
      <c r="M16" s="34" t="n">
        <f aca="false">M7-M6</f>
        <v>4</v>
      </c>
      <c r="N16" s="34" t="n">
        <f aca="false">N7-N6</f>
        <v>4</v>
      </c>
      <c r="O16" s="34" t="n">
        <f aca="false">O7-O6</f>
        <v>4</v>
      </c>
      <c r="P16" s="34" t="n">
        <f aca="false">P7-P6</f>
        <v>3</v>
      </c>
      <c r="Q16" s="34" t="n">
        <f aca="false">Q7-Q6</f>
        <v>2</v>
      </c>
      <c r="R16" s="34" t="n">
        <f aca="false">R7-R6</f>
        <v>2</v>
      </c>
      <c r="S16" s="34" t="n">
        <f aca="false">S7-S6</f>
        <v>2</v>
      </c>
      <c r="T16" s="34" t="n">
        <f aca="false">T7-T6</f>
        <v>2</v>
      </c>
      <c r="U16" s="34" t="n">
        <f aca="false">U7-U6</f>
        <v>1</v>
      </c>
      <c r="V16" s="34" t="n">
        <f aca="false">V7-V6</f>
        <v>1</v>
      </c>
      <c r="W16" s="34" t="n">
        <f aca="false">W7-W6</f>
        <v>1</v>
      </c>
      <c r="X16" s="34" t="n">
        <f aca="false">X7-X6</f>
        <v>0</v>
      </c>
      <c r="Y16" s="34" t="n">
        <f aca="false">Y7-Y6</f>
        <v>0</v>
      </c>
      <c r="Z16" s="34" t="n">
        <f aca="false">Z7-Z6</f>
        <v>0</v>
      </c>
      <c r="AA16" s="34" t="n">
        <f aca="false">AA7-AA6</f>
        <v>0</v>
      </c>
      <c r="AB16" s="34" t="n">
        <f aca="false">AB7-AB6</f>
        <v>0</v>
      </c>
      <c r="AC16" s="34" t="n">
        <f aca="false">AC7-AC6</f>
        <v>0</v>
      </c>
      <c r="AD16" s="34" t="n">
        <f aca="false">AD7-AD6</f>
        <v>0</v>
      </c>
      <c r="AE16" s="34" t="n">
        <f aca="false">AE7-AE6</f>
        <v>0</v>
      </c>
      <c r="AF16" s="34" t="n">
        <f aca="false">AF7-AF6</f>
        <v>0</v>
      </c>
      <c r="AG16" s="34" t="n">
        <f aca="false">AG7-AG6</f>
        <v>0</v>
      </c>
      <c r="AH16" s="34" t="n">
        <f aca="false">AH7-AH6</f>
        <v>0</v>
      </c>
      <c r="AI16" s="34" t="n">
        <f aca="false">AI7-AI6</f>
        <v>0</v>
      </c>
      <c r="AJ16" s="34" t="n">
        <f aca="false">AJ7-AJ6</f>
        <v>0</v>
      </c>
      <c r="AK16" s="34" t="n">
        <f aca="false">AK7-AK6</f>
        <v>0</v>
      </c>
      <c r="AL16" s="34" t="n">
        <f aca="false">AL7-AL6</f>
        <v>0</v>
      </c>
      <c r="AM16" s="34" t="n">
        <f aca="false">AM7-AM6</f>
        <v>0</v>
      </c>
      <c r="AN16" s="34" t="n">
        <f aca="false">AN7-AN6</f>
        <v>0</v>
      </c>
      <c r="AO16" s="34" t="n">
        <f aca="false">AO7-AO6</f>
        <v>0</v>
      </c>
      <c r="AP16" s="34" t="n">
        <f aca="false">AP7-AP6</f>
        <v>0</v>
      </c>
      <c r="AQ16" s="34" t="n">
        <f aca="false">AQ7-AQ6</f>
        <v>0</v>
      </c>
      <c r="AR16" s="34" t="n">
        <f aca="false">AR7-AR6</f>
        <v>0</v>
      </c>
      <c r="AS16" s="34" t="n">
        <f aca="false">AS7-AS6</f>
        <v>0</v>
      </c>
      <c r="AT16" s="34" t="n">
        <f aca="false">AT7-AT6</f>
        <v>0</v>
      </c>
      <c r="AU16" s="34" t="n">
        <f aca="false">AU7-AU6</f>
        <v>0</v>
      </c>
      <c r="AV16" s="34" t="n">
        <f aca="false">AV7-AV6</f>
        <v>0</v>
      </c>
      <c r="AW16" s="34" t="n">
        <f aca="false">AW7-AW6</f>
        <v>0</v>
      </c>
      <c r="AX16" s="34" t="n">
        <f aca="false">AX7-AX6</f>
        <v>0</v>
      </c>
      <c r="AY16" s="34" t="n">
        <f aca="false">AY7-AY6</f>
        <v>0</v>
      </c>
      <c r="AZ16" s="34" t="n">
        <f aca="false">AZ7-AZ6</f>
        <v>0</v>
      </c>
    </row>
    <row r="17" customFormat="false" ht="15.75" hidden="false" customHeight="false" outlineLevel="0" collapsed="false">
      <c r="A17" s="224" t="s">
        <v>33</v>
      </c>
      <c r="B17" s="225" t="n">
        <f aca="false">(B16+B7)/2</f>
        <v>7</v>
      </c>
      <c r="C17" s="226" t="n">
        <f aca="false">(C16+C7)/2</f>
        <v>7</v>
      </c>
      <c r="D17" s="226" t="n">
        <f aca="false">(D16+D7)/2</f>
        <v>7</v>
      </c>
      <c r="E17" s="226" t="n">
        <f aca="false">(E16+E7)/2</f>
        <v>7</v>
      </c>
      <c r="F17" s="226" t="n">
        <f aca="false">(F16+F7)/2</f>
        <v>7</v>
      </c>
      <c r="G17" s="226" t="n">
        <f aca="false">(G16+G7)/2</f>
        <v>6.5</v>
      </c>
      <c r="H17" s="226" t="n">
        <f aca="false">(H16+H7)/2</f>
        <v>6.5</v>
      </c>
      <c r="I17" s="226" t="n">
        <f aca="false">(I16+I7)/2</f>
        <v>6.5</v>
      </c>
      <c r="J17" s="226" t="n">
        <f aca="false">(J16+J7)/2</f>
        <v>6</v>
      </c>
      <c r="K17" s="227" t="n">
        <f aca="false">(K16+K7)/2</f>
        <v>6</v>
      </c>
      <c r="L17" s="33" t="n">
        <f aca="false">(L16+L7)/2</f>
        <v>6</v>
      </c>
      <c r="M17" s="34" t="n">
        <f aca="false">(M16+M7)/2</f>
        <v>5.5</v>
      </c>
      <c r="N17" s="34" t="n">
        <f aca="false">(N16+N7)/2</f>
        <v>5.5</v>
      </c>
      <c r="O17" s="34" t="n">
        <f aca="false">(O16+O7)/2</f>
        <v>5.5</v>
      </c>
      <c r="P17" s="34" t="n">
        <f aca="false">(P16+P7)/2</f>
        <v>5</v>
      </c>
      <c r="Q17" s="34" t="n">
        <f aca="false">(Q16+Q7)/2</f>
        <v>4.5</v>
      </c>
      <c r="R17" s="34" t="n">
        <f aca="false">(R16+R7)/2</f>
        <v>4.5</v>
      </c>
      <c r="S17" s="34" t="n">
        <f aca="false">(S16+S7)/2</f>
        <v>4.5</v>
      </c>
      <c r="T17" s="34" t="n">
        <f aca="false">(T16+T7)/2</f>
        <v>4.5</v>
      </c>
      <c r="U17" s="34" t="n">
        <f aca="false">(U16+U7)/2</f>
        <v>4</v>
      </c>
      <c r="V17" s="34" t="n">
        <f aca="false">(V16+V7)/2</f>
        <v>4</v>
      </c>
      <c r="W17" s="34" t="n">
        <f aca="false">(W16+W7)/2</f>
        <v>4</v>
      </c>
      <c r="X17" s="34" t="n">
        <f aca="false">(X16+X7)/2</f>
        <v>3.5</v>
      </c>
      <c r="Y17" s="34" t="n">
        <f aca="false">(Y16+Y7)/2</f>
        <v>3.5</v>
      </c>
      <c r="Z17" s="34" t="n">
        <f aca="false">(Z16+Z7)/2</f>
        <v>3.5</v>
      </c>
      <c r="AA17" s="34" t="n">
        <f aca="false">(AA16+AA7)/2</f>
        <v>3.5</v>
      </c>
      <c r="AB17" s="34" t="n">
        <f aca="false">(AB16+AB7)/2</f>
        <v>3.5</v>
      </c>
      <c r="AC17" s="34" t="n">
        <f aca="false">(AC16+AC7)/2</f>
        <v>3.5</v>
      </c>
      <c r="AD17" s="34" t="n">
        <f aca="false">(AD16+AD7)/2</f>
        <v>3.5</v>
      </c>
      <c r="AE17" s="34" t="n">
        <f aca="false">(AE16+AE7)/2</f>
        <v>3.5</v>
      </c>
      <c r="AF17" s="34" t="n">
        <f aca="false">(AF16+AF7)/2</f>
        <v>3.5</v>
      </c>
      <c r="AG17" s="34" t="n">
        <f aca="false">(AG16+AG7)/2</f>
        <v>3.5</v>
      </c>
      <c r="AH17" s="34" t="n">
        <f aca="false">(AH16+AH7)/2</f>
        <v>3.5</v>
      </c>
      <c r="AI17" s="34" t="n">
        <f aca="false">(AI16+AI7)/2</f>
        <v>3.5</v>
      </c>
      <c r="AJ17" s="34" t="n">
        <f aca="false">(AJ16+AJ7)/2</f>
        <v>3.5</v>
      </c>
      <c r="AK17" s="34" t="n">
        <f aca="false">(AK16+AK7)/2</f>
        <v>3.5</v>
      </c>
      <c r="AL17" s="34" t="n">
        <f aca="false">(AL16+AL7)/2</f>
        <v>3.5</v>
      </c>
      <c r="AM17" s="34" t="n">
        <f aca="false">(AM16+AM7)/2</f>
        <v>3.5</v>
      </c>
      <c r="AN17" s="34" t="n">
        <f aca="false">(AN16+AN7)/2</f>
        <v>3.5</v>
      </c>
      <c r="AO17" s="34" t="n">
        <f aca="false">(AO16+AO7)/2</f>
        <v>3.5</v>
      </c>
      <c r="AP17" s="34" t="n">
        <f aca="false">(AP16+AP7)/2</f>
        <v>3.5</v>
      </c>
      <c r="AQ17" s="34" t="n">
        <f aca="false">(AQ16+AQ7)/2</f>
        <v>3.5</v>
      </c>
      <c r="AR17" s="34" t="n">
        <f aca="false">(AR16+AR7)/2</f>
        <v>3.5</v>
      </c>
      <c r="AS17" s="34" t="n">
        <f aca="false">(AS16+AS7)/2</f>
        <v>3.5</v>
      </c>
      <c r="AT17" s="34" t="n">
        <f aca="false">(AT16+AT7)/2</f>
        <v>3.5</v>
      </c>
      <c r="AU17" s="34" t="n">
        <f aca="false">(AU16+AU7)/2</f>
        <v>3.5</v>
      </c>
      <c r="AV17" s="34" t="n">
        <f aca="false">(AV16+AV7)/2</f>
        <v>3.5</v>
      </c>
      <c r="AW17" s="34" t="n">
        <f aca="false">(AW16+AW7)/2</f>
        <v>3.5</v>
      </c>
      <c r="AX17" s="34" t="n">
        <f aca="false">(AX16+AX7)/2</f>
        <v>3.5</v>
      </c>
      <c r="AY17" s="34" t="n">
        <f aca="false">(AY16+AY7)/2</f>
        <v>3.5</v>
      </c>
      <c r="AZ17" s="34" t="n">
        <f aca="false">(AZ16+AZ7)/2</f>
        <v>3.5</v>
      </c>
    </row>
    <row r="41" customFormat="false" ht="15" hidden="false" customHeight="false" outlineLevel="0" collapsed="false">
      <c r="D41" s="72"/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LibreOffice/7.6.4.1$Linux_X86_64 LibreOffice_project/60$Build-1</Application>
  <AppVersion>15.0000</AppVers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2012-04-10T07:22:12Z</dcterms:created>
  <dc:creator>rw</dc:creator>
  <dc:description/>
  <dc:language>ru-RU</dc:language>
  <cp:lastModifiedBy/>
  <dcterms:modified xsi:type="dcterms:W3CDTF">2024-02-29T22:50:10Z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