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tchaphonhinsui/Desktop/TA-422/"/>
    </mc:Choice>
  </mc:AlternateContent>
  <xr:revisionPtr revIDLastSave="0" documentId="13_ncr:1_{72950ACA-6704-6747-8315-6C3D123BA356}" xr6:coauthVersionLast="47" xr6:coauthVersionMax="47" xr10:uidLastSave="{00000000-0000-0000-0000-000000000000}"/>
  <bookViews>
    <workbookView xWindow="0" yWindow="500" windowWidth="28800" windowHeight="16340" activeTab="1" xr2:uid="{00000000-000D-0000-FFFF-FFFF00000000}"/>
  </bookViews>
  <sheets>
    <sheet name="Assignment Data" sheetId="1" r:id="rId1"/>
    <sheet name="Gade" sheetId="3" r:id="rId2"/>
  </sheets>
  <definedNames>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3" l="1"/>
  <c r="D43" i="3"/>
  <c r="D42" i="3"/>
  <c r="D41" i="3"/>
  <c r="D39" i="3"/>
  <c r="D40" i="3"/>
  <c r="D37" i="3"/>
  <c r="D38" i="3"/>
  <c r="D36" i="3"/>
  <c r="D35" i="3"/>
  <c r="D34" i="3"/>
  <c r="D33" i="3"/>
  <c r="D32" i="3"/>
  <c r="D31" i="3"/>
  <c r="D30" i="3"/>
  <c r="D29" i="3"/>
  <c r="D28" i="3"/>
  <c r="D27" i="3"/>
  <c r="D26" i="3"/>
  <c r="D25" i="3"/>
  <c r="D24" i="3"/>
  <c r="D23" i="3"/>
  <c r="D22" i="3"/>
  <c r="D21" i="3"/>
  <c r="D20" i="3"/>
  <c r="D19" i="3"/>
  <c r="D18" i="3"/>
  <c r="D16" i="3"/>
  <c r="D15" i="3"/>
  <c r="D14" i="3"/>
  <c r="D13" i="3"/>
  <c r="D12" i="3"/>
  <c r="D11" i="3"/>
  <c r="D9" i="3"/>
  <c r="D8" i="3"/>
  <c r="D7" i="3"/>
  <c r="D6" i="3"/>
  <c r="D5" i="3"/>
  <c r="D3" i="3"/>
  <c r="D2" i="3"/>
</calcChain>
</file>

<file path=xl/sharedStrings.xml><?xml version="1.0" encoding="utf-8"?>
<sst xmlns="http://schemas.openxmlformats.org/spreadsheetml/2006/main" count="362" uniqueCount="193">
  <si>
    <t>Homework_1</t>
  </si>
  <si>
    <t>PySTAT | 66-1-01422422 - Assignment Data</t>
  </si>
  <si>
    <t>Full Name</t>
  </si>
  <si>
    <t>First Name</t>
  </si>
  <si>
    <t>Last Name</t>
  </si>
  <si>
    <t>Email Address</t>
  </si>
  <si>
    <t>Assignments</t>
  </si>
  <si>
    <t>Due Date</t>
  </si>
  <si>
    <t>Tag</t>
  </si>
  <si>
    <t>Status</t>
  </si>
  <si>
    <t>Feedback</t>
  </si>
  <si>
    <t>Points</t>
  </si>
  <si>
    <t>Max Points</t>
  </si>
  <si>
    <t>Percent</t>
  </si>
  <si>
    <t/>
  </si>
  <si>
    <t>Apisit SEANGSARAPHANG</t>
  </si>
  <si>
    <t>Apisit</t>
  </si>
  <si>
    <t>SEANGSARAPHANG</t>
  </si>
  <si>
    <t>apisit.sea@live.ku.th</t>
  </si>
  <si>
    <t>Turned in</t>
  </si>
  <si>
    <t>Rasameedao SUTTHISRI</t>
  </si>
  <si>
    <t>Rasameedao</t>
  </si>
  <si>
    <t>SUTTHISRI</t>
  </si>
  <si>
    <t>rasameedao.s@live.ku.th</t>
  </si>
  <si>
    <t>Phupa YODKEEREE</t>
  </si>
  <si>
    <t>Phupa</t>
  </si>
  <si>
    <t>YODKEEREE</t>
  </si>
  <si>
    <t>phupa.y@live.ku.th</t>
  </si>
  <si>
    <t>Achira CHATCHAWAN</t>
  </si>
  <si>
    <t>Achira</t>
  </si>
  <si>
    <t>CHATCHAWAN</t>
  </si>
  <si>
    <t>achira.c@live.ku.th</t>
  </si>
  <si>
    <t>Phichaarpha SUKSOMCHIT</t>
  </si>
  <si>
    <t>Phichaarpha</t>
  </si>
  <si>
    <t>SUKSOMCHIT</t>
  </si>
  <si>
    <t>phichaarpha.s@live.ku.th</t>
  </si>
  <si>
    <t>Piyarat CHUAINGAN</t>
  </si>
  <si>
    <t>Piyarat</t>
  </si>
  <si>
    <t>CHUAINGAN</t>
  </si>
  <si>
    <t>piyarat.c@live.ku.th</t>
  </si>
  <si>
    <t>Nattanun OONJAM</t>
  </si>
  <si>
    <t>Nattanun</t>
  </si>
  <si>
    <t>OONJAM</t>
  </si>
  <si>
    <t>nattanun.o@live.ku.th</t>
  </si>
  <si>
    <t>Supaknapa JAIYEN</t>
  </si>
  <si>
    <t>Supaknapa</t>
  </si>
  <si>
    <t>JAIYEN</t>
  </si>
  <si>
    <t>supaknapa.j@live.ku.th</t>
  </si>
  <si>
    <t>Voravit PANGOUTA</t>
  </si>
  <si>
    <t>Voravit</t>
  </si>
  <si>
    <t>PANGOUTA</t>
  </si>
  <si>
    <t>voravit.p@live.ku.th</t>
  </si>
  <si>
    <t>Viewed</t>
  </si>
  <si>
    <t>Jessada THIPLAPRUNGROJ</t>
  </si>
  <si>
    <t>Jessada</t>
  </si>
  <si>
    <t>THIPLAPRUNGROJ</t>
  </si>
  <si>
    <t>jessada.thi@live.ku.th</t>
  </si>
  <si>
    <t>Thanat SAE-CHUA</t>
  </si>
  <si>
    <t>Thanat</t>
  </si>
  <si>
    <t>SAE-CHUA</t>
  </si>
  <si>
    <t>thanat.sea@live.ku.th</t>
  </si>
  <si>
    <t>Nontharee KHAMWANSA</t>
  </si>
  <si>
    <t>Nontharee</t>
  </si>
  <si>
    <t>KHAMWANSA</t>
  </si>
  <si>
    <t>nontharee.k@live.ku.th</t>
  </si>
  <si>
    <t>Pimmada KAEWROD</t>
  </si>
  <si>
    <t>Pimmada</t>
  </si>
  <si>
    <t>KAEWROD</t>
  </si>
  <si>
    <t>pimmada.kae@live.ku.th</t>
  </si>
  <si>
    <t>Nitiphol PIYARAT</t>
  </si>
  <si>
    <t>Nitiphol</t>
  </si>
  <si>
    <t>PIYARAT</t>
  </si>
  <si>
    <t>nitiphol.p@live.ku.th</t>
  </si>
  <si>
    <t>Sarunratch WONGNUAM</t>
  </si>
  <si>
    <t>Sarunratch</t>
  </si>
  <si>
    <t>WONGNUAM</t>
  </si>
  <si>
    <t>sarunratch.w@live.ku.th</t>
  </si>
  <si>
    <t>Benyathip KEERATIYAPORN</t>
  </si>
  <si>
    <t>Benyathip</t>
  </si>
  <si>
    <t>KEERATIYAPORN</t>
  </si>
  <si>
    <t>benyathip.ke@live.ku.th</t>
  </si>
  <si>
    <t>Apichaya SUTEERAKUL</t>
  </si>
  <si>
    <t>Apichaya</t>
  </si>
  <si>
    <t>SUTEERAKUL</t>
  </si>
  <si>
    <t>apichaya.sute@live.ku.th</t>
  </si>
  <si>
    <t>Jirakarn KAEWPIROM</t>
  </si>
  <si>
    <t>Jirakarn</t>
  </si>
  <si>
    <t>KAEWPIROM</t>
  </si>
  <si>
    <t>jirakarn.k@live.ku.th</t>
  </si>
  <si>
    <t>Natcha BOONCHOEI</t>
  </si>
  <si>
    <t>Natcha</t>
  </si>
  <si>
    <t>BOONCHOEI</t>
  </si>
  <si>
    <t>natcha.boonc@live.ku.th</t>
  </si>
  <si>
    <t>Vinutsada NITITHAMCHANYA</t>
  </si>
  <si>
    <t>Vinutsada</t>
  </si>
  <si>
    <t>NITITHAMCHANYA</t>
  </si>
  <si>
    <t>vinutsada.n@live.ku.th</t>
  </si>
  <si>
    <t>Chonlada BUMRUNGROS</t>
  </si>
  <si>
    <t>Chonlada</t>
  </si>
  <si>
    <t>BUMRUNGROS</t>
  </si>
  <si>
    <t>chonlada.bum@live.ku.th</t>
  </si>
  <si>
    <t>Kanyapat THUMTHONG</t>
  </si>
  <si>
    <t>Kanyapat</t>
  </si>
  <si>
    <t>THUMTHONG</t>
  </si>
  <si>
    <t>kanyapat.thu@live.ku.th</t>
  </si>
  <si>
    <t>Puttipong KHAMSUWAN</t>
  </si>
  <si>
    <t>Puttipong</t>
  </si>
  <si>
    <t>KHAMSUWAN</t>
  </si>
  <si>
    <t>puttipong.kh@live.ku.th</t>
  </si>
  <si>
    <t>Tanasan WIRIYASUNTHONWONG</t>
  </si>
  <si>
    <t>Tanasan</t>
  </si>
  <si>
    <t>WIRIYASUNTHONWONG</t>
  </si>
  <si>
    <t>tanasan.w@live.ku.th</t>
  </si>
  <si>
    <t>Ruslan CHONGPHADUNGSAT</t>
  </si>
  <si>
    <t>Ruslan</t>
  </si>
  <si>
    <t>CHONGPHADUNGSAT</t>
  </si>
  <si>
    <t>ruslan.c@live.ku.th</t>
  </si>
  <si>
    <t>Phasin BOONCHU</t>
  </si>
  <si>
    <t>Phasin</t>
  </si>
  <si>
    <t>BOONCHU</t>
  </si>
  <si>
    <t>phasin.b@live.ku.th</t>
  </si>
  <si>
    <t>Supasuta KACHENKEAW</t>
  </si>
  <si>
    <t>Supasuta</t>
  </si>
  <si>
    <t>KACHENKEAW</t>
  </si>
  <si>
    <t>supasuta.ka@live.ku.th</t>
  </si>
  <si>
    <t>Nithipat BENJAPHAT</t>
  </si>
  <si>
    <t>Nithipat</t>
  </si>
  <si>
    <t>BENJAPHAT</t>
  </si>
  <si>
    <t>nithipat.b@live.ku.th</t>
  </si>
  <si>
    <t>Thitibha PADMANANDA</t>
  </si>
  <si>
    <t>Thitibha</t>
  </si>
  <si>
    <t>PADMANANDA</t>
  </si>
  <si>
    <t>thitibha.p@live.ku.th</t>
  </si>
  <si>
    <t>Sarocha ASAWAPICHAYACHOT</t>
  </si>
  <si>
    <t>Sarocha</t>
  </si>
  <si>
    <t>ASAWAPICHAYACHOT</t>
  </si>
  <si>
    <t>sarocha.asa@live.ku.th</t>
  </si>
  <si>
    <t>Turned in by teacher</t>
  </si>
  <si>
    <t>Khemarat BOONYACHART</t>
  </si>
  <si>
    <t>Khemarat</t>
  </si>
  <si>
    <t>BOONYACHART</t>
  </si>
  <si>
    <t>khemarat.b@live.ku.th</t>
  </si>
  <si>
    <t>Nattapat PARAKUL</t>
  </si>
  <si>
    <t>Nattapat</t>
  </si>
  <si>
    <t>PARAKUL</t>
  </si>
  <si>
    <t>nattapat.par@live.ku.th</t>
  </si>
  <si>
    <t>Ingkamon KHAOKAMON</t>
  </si>
  <si>
    <t>Ingkamon</t>
  </si>
  <si>
    <t>KHAOKAMON</t>
  </si>
  <si>
    <t>ingkamon.k@live.ku.th</t>
  </si>
  <si>
    <t>Sarun THARAPORN</t>
  </si>
  <si>
    <t>Sarun</t>
  </si>
  <si>
    <t>THARAPORN</t>
  </si>
  <si>
    <t>sarun.thar@live.ku.th</t>
  </si>
  <si>
    <t>Attawich SITDECHWIKROM</t>
  </si>
  <si>
    <t>Attawich</t>
  </si>
  <si>
    <t>SITDECHWIKROM</t>
  </si>
  <si>
    <t>attawich.s@live.ku.th</t>
  </si>
  <si>
    <t>Panupan SUWANNACHAT</t>
  </si>
  <si>
    <t>Panupan</t>
  </si>
  <si>
    <t>SUWANNACHAT</t>
  </si>
  <si>
    <t>panupan.su@live.ku.th</t>
  </si>
  <si>
    <t>Monkon KONGSEMA</t>
  </si>
  <si>
    <t>Monkon</t>
  </si>
  <si>
    <t>KONGSEMA</t>
  </si>
  <si>
    <t>monkon.k@live.ku.th</t>
  </si>
  <si>
    <t>Nopparuj KUNSONGKHUNAKON</t>
  </si>
  <si>
    <t>Nopparuj</t>
  </si>
  <si>
    <t>KUNSONGKHUNAKON</t>
  </si>
  <si>
    <t>nopparuj.ku@live.ku.th</t>
  </si>
  <si>
    <t>Kwanruthai UBONPO</t>
  </si>
  <si>
    <t>Kwanruthai</t>
  </si>
  <si>
    <t>UBONPO</t>
  </si>
  <si>
    <t>kwanruthai.u@live.ku.th</t>
  </si>
  <si>
    <t>Suradet PHETPISATSRI</t>
  </si>
  <si>
    <t>Suradet</t>
  </si>
  <si>
    <t>PHETPISATSRI</t>
  </si>
  <si>
    <t>suradet.ph@live.ku.th</t>
  </si>
  <si>
    <t>Benjarat CHOODUANG</t>
  </si>
  <si>
    <t>Benjarat</t>
  </si>
  <si>
    <t>CHOODUANG</t>
  </si>
  <si>
    <t>benjarat.cho@live.ku.th</t>
  </si>
  <si>
    <t>Atitaya KETLAKWAT</t>
  </si>
  <si>
    <t>Atitaya</t>
  </si>
  <si>
    <t>KETLAKWAT</t>
  </si>
  <si>
    <t>atitaya.ketl@live.ku.th</t>
  </si>
  <si>
    <t>Narongdech SUMRETPRASONG</t>
  </si>
  <si>
    <t>Narongdech</t>
  </si>
  <si>
    <t>SUMRETPRASONG</t>
  </si>
  <si>
    <t>narongdech.su@live.ku.th</t>
  </si>
  <si>
    <t>Homework 1</t>
  </si>
  <si>
    <t>ID</t>
  </si>
  <si>
    <t>Homework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</si>
</sst>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name val="Segoe UI"/>
    </font>
    <font>
      <b/>
      <sz val="18"/>
      <color rgb="FFFFFFFF"/>
      <name val="Segoe UI"/>
    </font>
    <font>
      <b/>
      <sz val="11"/>
      <name val="Segoe UI"/>
    </font>
    <font>
      <i/>
      <sz val="11"/>
      <name val="Segoe UI"/>
    </font>
    <font>
      <u/>
      <sz val="11"/>
      <color rgb="FF0000EE"/>
      <name val="Segoe UI"/>
    </font>
    <font>
      <sz val="11"/>
      <color rgb="FFB5CEA8"/>
      <name val="Segoe UI"/>
    </font>
  </fonts>
  <fills count="4">
    <fill>
      <patternFill patternType="none"/>
    </fill>
    <fill>
      <patternFill patternType="gray125"/>
    </fill>
    <fill>
      <patternFill patternType="solid">
        <fgColor rgb="FF5B5FC7"/>
      </patternFill>
    </fill>
    <fill>
      <patternFill patternType="solid">
        <fgColor rgb="FFE7E7F7"/>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3" borderId="0" xfId="0" applyFill="1"/>
    <xf numFmtId="0" fontId="0" fillId="0" borderId="0" xfId="0" applyAlignment="1">
      <alignment horizontal="center"/>
    </xf>
    <xf numFmtId="0" fontId="5" fillId="0" borderId="0" xfId="0" applyFont="1"/>
  </cellXfs>
  <cellStyles count="1">
    <cellStyle name="Normal" xfId="0" builtinId="0"/>
  </cellStyles>
  <dxfs count="2">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223838</xdr:colOff>
      <xdr:row>1</xdr:row>
      <xdr:rowOff>0</xdr:rowOff>
    </xdr:from>
    <xdr:to>
      <xdr:col>2</xdr:col>
      <xdr:colOff>4763</xdr:colOff>
      <xdr:row>14</xdr:row>
      <xdr:rowOff>204788</xdr:rowOff>
    </xdr:to>
    <mc:AlternateContent xmlns:mc="http://schemas.openxmlformats.org/markup-compatibility/2006" xmlns:sle15="http://schemas.microsoft.com/office/drawing/2012/slicer">
      <mc:Choice Requires="sle15">
        <xdr:graphicFrame macro="">
          <xdr:nvGraphicFramePr>
            <xdr:cNvPr id="2" name="Full Name">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mlns:sle="http://schemas.microsoft.com/office/drawing/2010/slicer">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Full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F0FC3D99-1C03-4800-ADB1-A6A04A31286E}" cache="Slicer_Name" caption="Full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45" totalsRowShown="0">
  <autoFilter ref="D2:O45" xr:uid="{03001087-090E-4405-8CBC-12C74025C1A3}"/>
  <tableColumns count="12">
    <tableColumn id="1" xr3:uid="{00000000-0010-0000-0000-000001000000}" name="Full Name"/>
    <tableColumn id="2" xr3:uid="{00000000-0010-0000-0000-000002000000}" name="First Name"/>
    <tableColumn id="3" xr3:uid="{00000000-0010-0000-0000-000003000000}" name="Last Name"/>
    <tableColumn id="4" xr3:uid="{00000000-0010-0000-0000-000004000000}" name="Email Address"/>
    <tableColumn id="5" xr3:uid="{00000000-0010-0000-0000-000005000000}" name="Assignments"/>
    <tableColumn id="6" xr3:uid="{00000000-0010-0000-0000-000006000000}" name="Due Date"/>
    <tableColumn id="7" xr3:uid="{00000000-0010-0000-0000-000007000000}" name="Tag"/>
    <tableColumn id="8" xr3:uid="{00000000-0010-0000-0000-000008000000}" name="Status"/>
    <tableColumn id="9" xr3:uid="{00000000-0010-0000-0000-000009000000}" name="Feedback"/>
    <tableColumn id="10" xr3:uid="{00000000-0010-0000-0000-00000A000000}" name="Points"/>
    <tableColumn id="11" xr3:uid="{00000000-0010-0000-0000-00000B000000}" name="Max Points"/>
    <tableColumn id="12" xr3:uid="{00000000-0010-0000-0000-00000C000000}" name="Percent"/>
  </tableColumns>
  <tableStyleInfo name="Assignments Expor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5" Type="http://schemas.openxmlformats.org/officeDocument/2006/relationships/table" Target="../tables/table1.xm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4" Type="http://schemas.openxmlformats.org/officeDocument/2006/relationships/drawing" Target="../drawings/drawing1.xm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6" Type="http://schemas.microsoft.com/office/2007/relationships/slicer" Target="../slicers/slicer1.xm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1fcb27c1-c3b5-4916-9cad-25669670bdb2%5C%22,%5C%22assignmentIds%5C%22%3A%5B%5C%22011811af-e44c-43ad-bbc9-7a934208c104%5C%22%5D%7D%5D%7D,%5C%22action%5C%22%3A%5C%22navigate%5C%22,%5C%22view%5C%22%3A%5C%22assignment-viewer%5C%22,%5C%22deeplinkType%5C%22%3A3%7D%22,%22channelId%22%3Anull%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workbookViewId="0">
      <selection activeCell="D3" sqref="D3:D45"/>
    </sheetView>
  </sheetViews>
  <sheetFormatPr baseColWidth="10" defaultColWidth="8.83203125" defaultRowHeight="16" x14ac:dyDescent="0.25"/>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25">
      <c r="A1" s="1"/>
      <c r="B1" s="1"/>
      <c r="C1" s="1"/>
      <c r="D1" s="1" t="s">
        <v>1</v>
      </c>
      <c r="E1" s="1"/>
      <c r="F1" s="1"/>
      <c r="G1" s="1"/>
      <c r="H1" s="1"/>
      <c r="I1" s="1"/>
      <c r="J1" s="1"/>
      <c r="K1" s="1"/>
      <c r="L1" s="1"/>
      <c r="M1" s="1"/>
      <c r="N1" s="1"/>
      <c r="O1" s="1"/>
    </row>
    <row r="2" spans="1:17" x14ac:dyDescent="0.25">
      <c r="D2" s="2" t="s">
        <v>2</v>
      </c>
      <c r="E2" s="2" t="s">
        <v>3</v>
      </c>
      <c r="F2" s="2" t="s">
        <v>4</v>
      </c>
      <c r="G2" s="2" t="s">
        <v>5</v>
      </c>
      <c r="H2" s="2" t="s">
        <v>6</v>
      </c>
      <c r="I2" s="2" t="s">
        <v>7</v>
      </c>
      <c r="J2" s="2" t="s">
        <v>8</v>
      </c>
      <c r="K2" s="2" t="s">
        <v>9</v>
      </c>
      <c r="L2" s="2" t="s">
        <v>10</v>
      </c>
      <c r="M2" s="2" t="s">
        <v>11</v>
      </c>
      <c r="N2" s="2" t="s">
        <v>12</v>
      </c>
      <c r="O2" s="2" t="s">
        <v>13</v>
      </c>
      <c r="P2" t="s">
        <v>14</v>
      </c>
    </row>
    <row r="3" spans="1:17" x14ac:dyDescent="0.25">
      <c r="D3" t="s">
        <v>15</v>
      </c>
      <c r="E3" t="s">
        <v>16</v>
      </c>
      <c r="F3" t="s">
        <v>17</v>
      </c>
      <c r="G3" t="s">
        <v>18</v>
      </c>
      <c r="H3" s="7" t="s">
        <v>0</v>
      </c>
      <c r="I3" s="6">
        <v>45134</v>
      </c>
      <c r="K3" t="s">
        <v>19</v>
      </c>
      <c r="L3" s="3"/>
      <c r="M3" s="5"/>
      <c r="N3" s="5"/>
      <c r="O3" s="4"/>
      <c r="Q3" t="s">
        <v>14</v>
      </c>
    </row>
    <row r="4" spans="1:17" x14ac:dyDescent="0.25">
      <c r="D4" t="s">
        <v>20</v>
      </c>
      <c r="E4" t="s">
        <v>21</v>
      </c>
      <c r="F4" t="s">
        <v>22</v>
      </c>
      <c r="G4" t="s">
        <v>23</v>
      </c>
      <c r="H4" s="7" t="s">
        <v>0</v>
      </c>
      <c r="I4" s="6">
        <v>45134</v>
      </c>
      <c r="K4" t="s">
        <v>19</v>
      </c>
      <c r="L4" s="3"/>
      <c r="M4" s="5"/>
      <c r="N4" s="5"/>
      <c r="O4" s="4"/>
      <c r="Q4" t="s">
        <v>14</v>
      </c>
    </row>
    <row r="5" spans="1:17" x14ac:dyDescent="0.25">
      <c r="D5" t="s">
        <v>24</v>
      </c>
      <c r="E5" t="s">
        <v>25</v>
      </c>
      <c r="F5" t="s">
        <v>26</v>
      </c>
      <c r="G5" t="s">
        <v>27</v>
      </c>
      <c r="H5" s="7" t="s">
        <v>0</v>
      </c>
      <c r="I5" s="6">
        <v>45134</v>
      </c>
      <c r="K5" t="s">
        <v>19</v>
      </c>
      <c r="L5" s="3"/>
      <c r="M5" s="5"/>
      <c r="N5" s="5"/>
      <c r="O5" s="4"/>
      <c r="Q5" t="s">
        <v>14</v>
      </c>
    </row>
    <row r="6" spans="1:17" x14ac:dyDescent="0.25">
      <c r="D6" t="s">
        <v>28</v>
      </c>
      <c r="E6" t="s">
        <v>29</v>
      </c>
      <c r="F6" t="s">
        <v>30</v>
      </c>
      <c r="G6" t="s">
        <v>31</v>
      </c>
      <c r="H6" s="7" t="s">
        <v>0</v>
      </c>
      <c r="I6" s="6">
        <v>45134</v>
      </c>
      <c r="K6" t="s">
        <v>19</v>
      </c>
      <c r="L6" s="3"/>
      <c r="M6" s="5"/>
      <c r="N6" s="5"/>
      <c r="O6" s="4"/>
      <c r="Q6" t="s">
        <v>14</v>
      </c>
    </row>
    <row r="7" spans="1:17" x14ac:dyDescent="0.25">
      <c r="D7" t="s">
        <v>32</v>
      </c>
      <c r="E7" t="s">
        <v>33</v>
      </c>
      <c r="F7" t="s">
        <v>34</v>
      </c>
      <c r="G7" t="s">
        <v>35</v>
      </c>
      <c r="H7" s="7" t="s">
        <v>0</v>
      </c>
      <c r="I7" s="6">
        <v>45134</v>
      </c>
      <c r="K7" t="s">
        <v>19</v>
      </c>
      <c r="L7" s="3"/>
      <c r="M7" s="5"/>
      <c r="N7" s="5"/>
      <c r="O7" s="4"/>
      <c r="Q7" t="s">
        <v>14</v>
      </c>
    </row>
    <row r="8" spans="1:17" x14ac:dyDescent="0.25">
      <c r="D8" t="s">
        <v>36</v>
      </c>
      <c r="E8" t="s">
        <v>37</v>
      </c>
      <c r="F8" t="s">
        <v>38</v>
      </c>
      <c r="G8" t="s">
        <v>39</v>
      </c>
      <c r="H8" s="7" t="s">
        <v>0</v>
      </c>
      <c r="I8" s="6">
        <v>45134</v>
      </c>
      <c r="K8" t="s">
        <v>19</v>
      </c>
      <c r="L8" s="3"/>
      <c r="M8" s="5"/>
      <c r="N8" s="5"/>
      <c r="O8" s="4"/>
      <c r="Q8" t="s">
        <v>14</v>
      </c>
    </row>
    <row r="9" spans="1:17" x14ac:dyDescent="0.25">
      <c r="D9" t="s">
        <v>40</v>
      </c>
      <c r="E9" t="s">
        <v>41</v>
      </c>
      <c r="F9" t="s">
        <v>42</v>
      </c>
      <c r="G9" t="s">
        <v>43</v>
      </c>
      <c r="H9" s="7" t="s">
        <v>0</v>
      </c>
      <c r="I9" s="6">
        <v>45134</v>
      </c>
      <c r="K9" t="s">
        <v>19</v>
      </c>
      <c r="L9" s="3"/>
      <c r="M9" s="5"/>
      <c r="N9" s="5"/>
      <c r="O9" s="4"/>
      <c r="Q9" t="s">
        <v>14</v>
      </c>
    </row>
    <row r="10" spans="1:17" x14ac:dyDescent="0.25">
      <c r="D10" t="s">
        <v>44</v>
      </c>
      <c r="E10" t="s">
        <v>45</v>
      </c>
      <c r="F10" t="s">
        <v>46</v>
      </c>
      <c r="G10" t="s">
        <v>47</v>
      </c>
      <c r="H10" s="7" t="s">
        <v>0</v>
      </c>
      <c r="I10" s="6">
        <v>45134</v>
      </c>
      <c r="K10" t="s">
        <v>19</v>
      </c>
      <c r="L10" s="3"/>
      <c r="M10" s="5"/>
      <c r="N10" s="5"/>
      <c r="O10" s="4"/>
      <c r="Q10" t="s">
        <v>14</v>
      </c>
    </row>
    <row r="11" spans="1:17" x14ac:dyDescent="0.25">
      <c r="D11" t="s">
        <v>48</v>
      </c>
      <c r="E11" t="s">
        <v>49</v>
      </c>
      <c r="F11" t="s">
        <v>50</v>
      </c>
      <c r="G11" t="s">
        <v>51</v>
      </c>
      <c r="H11" s="7" t="s">
        <v>0</v>
      </c>
      <c r="I11" s="6">
        <v>45134</v>
      </c>
      <c r="K11" t="s">
        <v>52</v>
      </c>
      <c r="L11" s="3"/>
      <c r="M11" s="5"/>
      <c r="N11" s="5"/>
      <c r="O11" s="4"/>
      <c r="Q11" t="s">
        <v>14</v>
      </c>
    </row>
    <row r="12" spans="1:17" x14ac:dyDescent="0.25">
      <c r="D12" t="s">
        <v>53</v>
      </c>
      <c r="E12" t="s">
        <v>54</v>
      </c>
      <c r="F12" t="s">
        <v>55</v>
      </c>
      <c r="G12" t="s">
        <v>56</v>
      </c>
      <c r="H12" s="7" t="s">
        <v>0</v>
      </c>
      <c r="I12" s="6">
        <v>45134</v>
      </c>
      <c r="K12" t="s">
        <v>19</v>
      </c>
      <c r="L12" s="3"/>
      <c r="M12" s="5"/>
      <c r="N12" s="5"/>
      <c r="O12" s="4"/>
      <c r="Q12" t="s">
        <v>14</v>
      </c>
    </row>
    <row r="13" spans="1:17" x14ac:dyDescent="0.25">
      <c r="D13" t="s">
        <v>57</v>
      </c>
      <c r="E13" t="s">
        <v>58</v>
      </c>
      <c r="F13" t="s">
        <v>59</v>
      </c>
      <c r="G13" t="s">
        <v>60</v>
      </c>
      <c r="H13" s="7" t="s">
        <v>0</v>
      </c>
      <c r="I13" s="6">
        <v>45134</v>
      </c>
      <c r="K13" t="s">
        <v>19</v>
      </c>
      <c r="L13" s="3"/>
      <c r="M13" s="5"/>
      <c r="N13" s="5"/>
      <c r="O13" s="4"/>
      <c r="Q13" t="s">
        <v>14</v>
      </c>
    </row>
    <row r="14" spans="1:17" x14ac:dyDescent="0.25">
      <c r="D14" t="s">
        <v>61</v>
      </c>
      <c r="E14" t="s">
        <v>62</v>
      </c>
      <c r="F14" t="s">
        <v>63</v>
      </c>
      <c r="G14" t="s">
        <v>64</v>
      </c>
      <c r="H14" s="7" t="s">
        <v>0</v>
      </c>
      <c r="I14" s="6">
        <v>45134</v>
      </c>
      <c r="K14" t="s">
        <v>19</v>
      </c>
      <c r="L14" s="3"/>
      <c r="M14" s="5"/>
      <c r="N14" s="5"/>
      <c r="O14" s="4"/>
      <c r="Q14" t="s">
        <v>14</v>
      </c>
    </row>
    <row r="15" spans="1:17" x14ac:dyDescent="0.25">
      <c r="D15" t="s">
        <v>65</v>
      </c>
      <c r="E15" t="s">
        <v>66</v>
      </c>
      <c r="F15" t="s">
        <v>67</v>
      </c>
      <c r="G15" t="s">
        <v>68</v>
      </c>
      <c r="H15" s="7" t="s">
        <v>0</v>
      </c>
      <c r="I15" s="6">
        <v>45134</v>
      </c>
      <c r="K15" t="s">
        <v>19</v>
      </c>
      <c r="L15" s="3"/>
      <c r="M15" s="5"/>
      <c r="N15" s="5"/>
      <c r="O15" s="4"/>
      <c r="Q15" t="s">
        <v>14</v>
      </c>
    </row>
    <row r="16" spans="1:17" x14ac:dyDescent="0.25">
      <c r="D16" t="s">
        <v>69</v>
      </c>
      <c r="E16" t="s">
        <v>70</v>
      </c>
      <c r="F16" t="s">
        <v>71</v>
      </c>
      <c r="G16" t="s">
        <v>72</v>
      </c>
      <c r="H16" s="7" t="s">
        <v>0</v>
      </c>
      <c r="I16" s="6">
        <v>45134</v>
      </c>
      <c r="K16" t="s">
        <v>19</v>
      </c>
      <c r="L16" s="3"/>
      <c r="M16" s="5"/>
      <c r="N16" s="5"/>
      <c r="O16" s="4"/>
      <c r="Q16" t="s">
        <v>14</v>
      </c>
    </row>
    <row r="17" spans="4:17" x14ac:dyDescent="0.25">
      <c r="D17" t="s">
        <v>73</v>
      </c>
      <c r="E17" t="s">
        <v>74</v>
      </c>
      <c r="F17" t="s">
        <v>75</v>
      </c>
      <c r="G17" t="s">
        <v>76</v>
      </c>
      <c r="H17" s="7" t="s">
        <v>0</v>
      </c>
      <c r="I17" s="6">
        <v>45134</v>
      </c>
      <c r="K17" t="s">
        <v>19</v>
      </c>
      <c r="L17" s="3"/>
      <c r="M17" s="5"/>
      <c r="N17" s="5"/>
      <c r="O17" s="4"/>
      <c r="Q17" t="s">
        <v>14</v>
      </c>
    </row>
    <row r="18" spans="4:17" x14ac:dyDescent="0.25">
      <c r="D18" t="s">
        <v>77</v>
      </c>
      <c r="E18" t="s">
        <v>78</v>
      </c>
      <c r="F18" t="s">
        <v>79</v>
      </c>
      <c r="G18" t="s">
        <v>80</v>
      </c>
      <c r="H18" s="7" t="s">
        <v>0</v>
      </c>
      <c r="I18" s="6">
        <v>45134</v>
      </c>
      <c r="K18" t="s">
        <v>19</v>
      </c>
      <c r="L18" s="3"/>
      <c r="M18" s="5"/>
      <c r="N18" s="5"/>
      <c r="O18" s="4"/>
      <c r="Q18" t="s">
        <v>14</v>
      </c>
    </row>
    <row r="19" spans="4:17" x14ac:dyDescent="0.25">
      <c r="D19" t="s">
        <v>81</v>
      </c>
      <c r="E19" t="s">
        <v>82</v>
      </c>
      <c r="F19" t="s">
        <v>83</v>
      </c>
      <c r="G19" t="s">
        <v>84</v>
      </c>
      <c r="H19" s="7" t="s">
        <v>0</v>
      </c>
      <c r="I19" s="6">
        <v>45134</v>
      </c>
      <c r="K19" t="s">
        <v>19</v>
      </c>
      <c r="L19" s="3"/>
      <c r="M19" s="5"/>
      <c r="N19" s="5"/>
      <c r="O19" s="4"/>
      <c r="Q19" t="s">
        <v>14</v>
      </c>
    </row>
    <row r="20" spans="4:17" x14ac:dyDescent="0.25">
      <c r="D20" t="s">
        <v>85</v>
      </c>
      <c r="E20" t="s">
        <v>86</v>
      </c>
      <c r="F20" t="s">
        <v>87</v>
      </c>
      <c r="G20" t="s">
        <v>88</v>
      </c>
      <c r="H20" s="7" t="s">
        <v>0</v>
      </c>
      <c r="I20" s="6">
        <v>45134</v>
      </c>
      <c r="K20" t="s">
        <v>19</v>
      </c>
      <c r="L20" s="3"/>
      <c r="M20" s="5"/>
      <c r="N20" s="5"/>
      <c r="O20" s="4"/>
      <c r="Q20" t="s">
        <v>14</v>
      </c>
    </row>
    <row r="21" spans="4:17" x14ac:dyDescent="0.25">
      <c r="D21" t="s">
        <v>89</v>
      </c>
      <c r="E21" t="s">
        <v>90</v>
      </c>
      <c r="F21" t="s">
        <v>91</v>
      </c>
      <c r="G21" t="s">
        <v>92</v>
      </c>
      <c r="H21" s="7" t="s">
        <v>0</v>
      </c>
      <c r="I21" s="6">
        <v>45134</v>
      </c>
      <c r="K21" t="s">
        <v>19</v>
      </c>
      <c r="L21" s="3"/>
      <c r="M21" s="5"/>
      <c r="N21" s="5"/>
      <c r="O21" s="4"/>
      <c r="Q21" t="s">
        <v>14</v>
      </c>
    </row>
    <row r="22" spans="4:17" x14ac:dyDescent="0.25">
      <c r="D22" t="s">
        <v>93</v>
      </c>
      <c r="E22" t="s">
        <v>94</v>
      </c>
      <c r="F22" t="s">
        <v>95</v>
      </c>
      <c r="G22" t="s">
        <v>96</v>
      </c>
      <c r="H22" s="7" t="s">
        <v>0</v>
      </c>
      <c r="I22" s="6">
        <v>45134</v>
      </c>
      <c r="K22" t="s">
        <v>19</v>
      </c>
      <c r="L22" s="3"/>
      <c r="M22" s="5"/>
      <c r="N22" s="5"/>
      <c r="O22" s="4"/>
      <c r="Q22" t="s">
        <v>14</v>
      </c>
    </row>
    <row r="23" spans="4:17" x14ac:dyDescent="0.25">
      <c r="D23" t="s">
        <v>97</v>
      </c>
      <c r="E23" t="s">
        <v>98</v>
      </c>
      <c r="F23" t="s">
        <v>99</v>
      </c>
      <c r="G23" t="s">
        <v>100</v>
      </c>
      <c r="H23" s="7" t="s">
        <v>0</v>
      </c>
      <c r="I23" s="6">
        <v>45134</v>
      </c>
      <c r="K23" t="s">
        <v>19</v>
      </c>
      <c r="L23" s="3"/>
      <c r="M23" s="5"/>
      <c r="N23" s="5"/>
      <c r="O23" s="4"/>
      <c r="Q23" t="s">
        <v>14</v>
      </c>
    </row>
    <row r="24" spans="4:17" x14ac:dyDescent="0.25">
      <c r="D24" t="s">
        <v>101</v>
      </c>
      <c r="E24" t="s">
        <v>102</v>
      </c>
      <c r="F24" t="s">
        <v>103</v>
      </c>
      <c r="G24" t="s">
        <v>104</v>
      </c>
      <c r="H24" s="7" t="s">
        <v>0</v>
      </c>
      <c r="I24" s="6">
        <v>45134</v>
      </c>
      <c r="K24" t="s">
        <v>19</v>
      </c>
      <c r="L24" s="3"/>
      <c r="M24" s="5"/>
      <c r="N24" s="5"/>
      <c r="O24" s="4"/>
      <c r="Q24" t="s">
        <v>14</v>
      </c>
    </row>
    <row r="25" spans="4:17" x14ac:dyDescent="0.25">
      <c r="D25" t="s">
        <v>105</v>
      </c>
      <c r="E25" t="s">
        <v>106</v>
      </c>
      <c r="F25" t="s">
        <v>107</v>
      </c>
      <c r="G25" t="s">
        <v>108</v>
      </c>
      <c r="H25" s="7" t="s">
        <v>0</v>
      </c>
      <c r="I25" s="6">
        <v>45134</v>
      </c>
      <c r="K25" t="s">
        <v>19</v>
      </c>
      <c r="L25" s="3"/>
      <c r="M25" s="5"/>
      <c r="N25" s="5"/>
      <c r="O25" s="4"/>
      <c r="Q25" t="s">
        <v>14</v>
      </c>
    </row>
    <row r="26" spans="4:17" x14ac:dyDescent="0.25">
      <c r="D26" t="s">
        <v>109</v>
      </c>
      <c r="E26" t="s">
        <v>110</v>
      </c>
      <c r="F26" t="s">
        <v>111</v>
      </c>
      <c r="G26" t="s">
        <v>112</v>
      </c>
      <c r="H26" s="7" t="s">
        <v>0</v>
      </c>
      <c r="I26" s="6">
        <v>45134</v>
      </c>
      <c r="K26" t="s">
        <v>19</v>
      </c>
      <c r="L26" s="3"/>
      <c r="M26" s="5"/>
      <c r="N26" s="5"/>
      <c r="O26" s="4"/>
      <c r="Q26" t="s">
        <v>14</v>
      </c>
    </row>
    <row r="27" spans="4:17" x14ac:dyDescent="0.25">
      <c r="D27" t="s">
        <v>113</v>
      </c>
      <c r="E27" t="s">
        <v>114</v>
      </c>
      <c r="F27" t="s">
        <v>115</v>
      </c>
      <c r="G27" t="s">
        <v>116</v>
      </c>
      <c r="H27" s="7" t="s">
        <v>0</v>
      </c>
      <c r="I27" s="6">
        <v>45134</v>
      </c>
      <c r="K27" t="s">
        <v>19</v>
      </c>
      <c r="L27" s="3"/>
      <c r="M27" s="5"/>
      <c r="N27" s="5"/>
      <c r="O27" s="4"/>
      <c r="Q27" t="s">
        <v>14</v>
      </c>
    </row>
    <row r="28" spans="4:17" x14ac:dyDescent="0.25">
      <c r="D28" t="s">
        <v>117</v>
      </c>
      <c r="E28" t="s">
        <v>118</v>
      </c>
      <c r="F28" t="s">
        <v>119</v>
      </c>
      <c r="G28" t="s">
        <v>120</v>
      </c>
      <c r="H28" s="7" t="s">
        <v>0</v>
      </c>
      <c r="I28" s="6">
        <v>45134</v>
      </c>
      <c r="K28" t="s">
        <v>19</v>
      </c>
      <c r="L28" s="3"/>
      <c r="M28" s="5"/>
      <c r="N28" s="5"/>
      <c r="O28" s="4"/>
      <c r="Q28" t="s">
        <v>14</v>
      </c>
    </row>
    <row r="29" spans="4:17" x14ac:dyDescent="0.25">
      <c r="D29" t="s">
        <v>121</v>
      </c>
      <c r="E29" t="s">
        <v>122</v>
      </c>
      <c r="F29" t="s">
        <v>123</v>
      </c>
      <c r="G29" t="s">
        <v>124</v>
      </c>
      <c r="H29" s="7" t="s">
        <v>0</v>
      </c>
      <c r="I29" s="6">
        <v>45134</v>
      </c>
      <c r="K29" t="s">
        <v>19</v>
      </c>
      <c r="L29" s="3"/>
      <c r="M29" s="5"/>
      <c r="N29" s="5"/>
      <c r="O29" s="4"/>
      <c r="Q29" t="s">
        <v>14</v>
      </c>
    </row>
    <row r="30" spans="4:17" x14ac:dyDescent="0.25">
      <c r="D30" t="s">
        <v>125</v>
      </c>
      <c r="E30" t="s">
        <v>126</v>
      </c>
      <c r="F30" t="s">
        <v>127</v>
      </c>
      <c r="G30" t="s">
        <v>128</v>
      </c>
      <c r="H30" s="7" t="s">
        <v>0</v>
      </c>
      <c r="I30" s="6">
        <v>45134</v>
      </c>
      <c r="K30" t="s">
        <v>19</v>
      </c>
      <c r="L30" s="3"/>
      <c r="M30" s="5"/>
      <c r="N30" s="5"/>
      <c r="O30" s="4"/>
      <c r="Q30" t="s">
        <v>14</v>
      </c>
    </row>
    <row r="31" spans="4:17" x14ac:dyDescent="0.25">
      <c r="D31" t="s">
        <v>129</v>
      </c>
      <c r="E31" t="s">
        <v>130</v>
      </c>
      <c r="F31" t="s">
        <v>131</v>
      </c>
      <c r="G31" t="s">
        <v>132</v>
      </c>
      <c r="H31" s="7" t="s">
        <v>0</v>
      </c>
      <c r="I31" s="6">
        <v>45134</v>
      </c>
      <c r="K31" t="s">
        <v>19</v>
      </c>
      <c r="L31" s="3"/>
      <c r="M31" s="5"/>
      <c r="N31" s="5"/>
      <c r="O31" s="4"/>
      <c r="Q31" t="s">
        <v>14</v>
      </c>
    </row>
    <row r="32" spans="4:17" x14ac:dyDescent="0.25">
      <c r="D32" t="s">
        <v>133</v>
      </c>
      <c r="E32" t="s">
        <v>134</v>
      </c>
      <c r="F32" t="s">
        <v>135</v>
      </c>
      <c r="G32" t="s">
        <v>136</v>
      </c>
      <c r="H32" s="7" t="s">
        <v>0</v>
      </c>
      <c r="I32" s="6">
        <v>45134</v>
      </c>
      <c r="K32" t="s">
        <v>137</v>
      </c>
      <c r="L32" s="3"/>
      <c r="M32" s="5"/>
      <c r="N32" s="5"/>
      <c r="O32" s="4"/>
      <c r="Q32" t="s">
        <v>14</v>
      </c>
    </row>
    <row r="33" spans="4:17" x14ac:dyDescent="0.25">
      <c r="D33" t="s">
        <v>138</v>
      </c>
      <c r="E33" t="s">
        <v>139</v>
      </c>
      <c r="F33" t="s">
        <v>140</v>
      </c>
      <c r="G33" t="s">
        <v>141</v>
      </c>
      <c r="H33" s="7" t="s">
        <v>0</v>
      </c>
      <c r="I33" s="6">
        <v>45134</v>
      </c>
      <c r="K33" t="s">
        <v>19</v>
      </c>
      <c r="L33" s="3"/>
      <c r="M33" s="5"/>
      <c r="N33" s="5"/>
      <c r="O33" s="4"/>
      <c r="Q33" t="s">
        <v>14</v>
      </c>
    </row>
    <row r="34" spans="4:17" x14ac:dyDescent="0.25">
      <c r="D34" t="s">
        <v>142</v>
      </c>
      <c r="E34" t="s">
        <v>143</v>
      </c>
      <c r="F34" t="s">
        <v>144</v>
      </c>
      <c r="G34" t="s">
        <v>145</v>
      </c>
      <c r="H34" s="7" t="s">
        <v>0</v>
      </c>
      <c r="I34" s="6">
        <v>45134</v>
      </c>
      <c r="K34" t="s">
        <v>19</v>
      </c>
      <c r="L34" s="3"/>
      <c r="M34" s="5"/>
      <c r="N34" s="5"/>
      <c r="O34" s="4"/>
      <c r="Q34" t="s">
        <v>14</v>
      </c>
    </row>
    <row r="35" spans="4:17" x14ac:dyDescent="0.25">
      <c r="D35" t="s">
        <v>146</v>
      </c>
      <c r="E35" t="s">
        <v>147</v>
      </c>
      <c r="F35" t="s">
        <v>148</v>
      </c>
      <c r="G35" t="s">
        <v>149</v>
      </c>
      <c r="H35" s="7" t="s">
        <v>0</v>
      </c>
      <c r="I35" s="6">
        <v>45134</v>
      </c>
      <c r="K35" t="s">
        <v>19</v>
      </c>
      <c r="L35" s="3"/>
      <c r="M35" s="5"/>
      <c r="N35" s="5"/>
      <c r="O35" s="4"/>
      <c r="Q35" t="s">
        <v>14</v>
      </c>
    </row>
    <row r="36" spans="4:17" x14ac:dyDescent="0.25">
      <c r="D36" t="s">
        <v>150</v>
      </c>
      <c r="E36" t="s">
        <v>151</v>
      </c>
      <c r="F36" t="s">
        <v>152</v>
      </c>
      <c r="G36" t="s">
        <v>153</v>
      </c>
      <c r="H36" s="7" t="s">
        <v>0</v>
      </c>
      <c r="I36" s="6">
        <v>45134</v>
      </c>
      <c r="K36" t="s">
        <v>19</v>
      </c>
      <c r="L36" s="3"/>
      <c r="M36" s="5"/>
      <c r="N36" s="5"/>
      <c r="O36" s="4"/>
      <c r="Q36" t="s">
        <v>14</v>
      </c>
    </row>
    <row r="37" spans="4:17" x14ac:dyDescent="0.25">
      <c r="D37" t="s">
        <v>154</v>
      </c>
      <c r="E37" t="s">
        <v>155</v>
      </c>
      <c r="F37" t="s">
        <v>156</v>
      </c>
      <c r="G37" t="s">
        <v>157</v>
      </c>
      <c r="H37" s="7" t="s">
        <v>0</v>
      </c>
      <c r="I37" s="6">
        <v>45134</v>
      </c>
      <c r="K37" t="s">
        <v>19</v>
      </c>
      <c r="L37" s="3"/>
      <c r="M37" s="5"/>
      <c r="N37" s="5"/>
      <c r="O37" s="4"/>
      <c r="Q37" t="s">
        <v>14</v>
      </c>
    </row>
    <row r="38" spans="4:17" x14ac:dyDescent="0.25">
      <c r="D38" t="s">
        <v>158</v>
      </c>
      <c r="E38" t="s">
        <v>159</v>
      </c>
      <c r="F38" t="s">
        <v>160</v>
      </c>
      <c r="G38" t="s">
        <v>161</v>
      </c>
      <c r="H38" s="7" t="s">
        <v>0</v>
      </c>
      <c r="I38" s="6">
        <v>45134</v>
      </c>
      <c r="K38" t="s">
        <v>19</v>
      </c>
      <c r="L38" s="3"/>
      <c r="M38" s="5"/>
      <c r="N38" s="5"/>
      <c r="O38" s="4"/>
      <c r="Q38" t="s">
        <v>14</v>
      </c>
    </row>
    <row r="39" spans="4:17" x14ac:dyDescent="0.25">
      <c r="D39" t="s">
        <v>162</v>
      </c>
      <c r="E39" t="s">
        <v>163</v>
      </c>
      <c r="F39" t="s">
        <v>164</v>
      </c>
      <c r="G39" t="s">
        <v>165</v>
      </c>
      <c r="H39" s="7" t="s">
        <v>0</v>
      </c>
      <c r="I39" s="6">
        <v>45134</v>
      </c>
      <c r="K39" t="s">
        <v>19</v>
      </c>
      <c r="L39" s="3"/>
      <c r="M39" s="5"/>
      <c r="N39" s="5"/>
      <c r="O39" s="4"/>
      <c r="Q39" t="s">
        <v>14</v>
      </c>
    </row>
    <row r="40" spans="4:17" x14ac:dyDescent="0.25">
      <c r="D40" t="s">
        <v>166</v>
      </c>
      <c r="E40" t="s">
        <v>167</v>
      </c>
      <c r="F40" t="s">
        <v>168</v>
      </c>
      <c r="G40" t="s">
        <v>169</v>
      </c>
      <c r="H40" s="7" t="s">
        <v>0</v>
      </c>
      <c r="I40" s="6">
        <v>45134</v>
      </c>
      <c r="K40" t="s">
        <v>19</v>
      </c>
      <c r="L40" s="3"/>
      <c r="M40" s="5"/>
      <c r="N40" s="5"/>
      <c r="O40" s="4"/>
      <c r="Q40" t="s">
        <v>14</v>
      </c>
    </row>
    <row r="41" spans="4:17" x14ac:dyDescent="0.25">
      <c r="D41" t="s">
        <v>170</v>
      </c>
      <c r="E41" t="s">
        <v>171</v>
      </c>
      <c r="F41" t="s">
        <v>172</v>
      </c>
      <c r="G41" t="s">
        <v>173</v>
      </c>
      <c r="H41" s="7" t="s">
        <v>0</v>
      </c>
      <c r="I41" s="6">
        <v>45134</v>
      </c>
      <c r="K41" t="s">
        <v>19</v>
      </c>
      <c r="L41" s="3"/>
      <c r="M41" s="5"/>
      <c r="N41" s="5"/>
      <c r="O41" s="4"/>
      <c r="Q41" t="s">
        <v>14</v>
      </c>
    </row>
    <row r="42" spans="4:17" x14ac:dyDescent="0.25">
      <c r="D42" t="s">
        <v>174</v>
      </c>
      <c r="E42" t="s">
        <v>175</v>
      </c>
      <c r="F42" t="s">
        <v>176</v>
      </c>
      <c r="G42" t="s">
        <v>177</v>
      </c>
      <c r="H42" s="7" t="s">
        <v>0</v>
      </c>
      <c r="I42" s="6">
        <v>45134</v>
      </c>
      <c r="K42" t="s">
        <v>19</v>
      </c>
      <c r="L42" s="3"/>
      <c r="M42" s="5"/>
      <c r="N42" s="5"/>
      <c r="O42" s="4"/>
      <c r="Q42" t="s">
        <v>14</v>
      </c>
    </row>
    <row r="43" spans="4:17" x14ac:dyDescent="0.25">
      <c r="D43" t="s">
        <v>178</v>
      </c>
      <c r="E43" t="s">
        <v>179</v>
      </c>
      <c r="F43" t="s">
        <v>180</v>
      </c>
      <c r="G43" t="s">
        <v>181</v>
      </c>
      <c r="H43" s="7" t="s">
        <v>0</v>
      </c>
      <c r="I43" s="6">
        <v>45134</v>
      </c>
      <c r="K43" t="s">
        <v>19</v>
      </c>
      <c r="L43" s="3"/>
      <c r="M43" s="5"/>
      <c r="N43" s="5"/>
      <c r="O43" s="4"/>
      <c r="Q43" t="s">
        <v>14</v>
      </c>
    </row>
    <row r="44" spans="4:17" x14ac:dyDescent="0.25">
      <c r="D44" t="s">
        <v>182</v>
      </c>
      <c r="E44" t="s">
        <v>183</v>
      </c>
      <c r="F44" t="s">
        <v>184</v>
      </c>
      <c r="G44" t="s">
        <v>185</v>
      </c>
      <c r="H44" s="7" t="s">
        <v>0</v>
      </c>
      <c r="I44" s="6">
        <v>45134</v>
      </c>
      <c r="K44" t="s">
        <v>19</v>
      </c>
      <c r="L44" s="3"/>
      <c r="M44" s="5"/>
      <c r="N44" s="5"/>
      <c r="O44" s="4"/>
      <c r="Q44" t="s">
        <v>14</v>
      </c>
    </row>
    <row r="45" spans="4:17" x14ac:dyDescent="0.25">
      <c r="D45" t="s">
        <v>186</v>
      </c>
      <c r="E45" t="s">
        <v>187</v>
      </c>
      <c r="F45" t="s">
        <v>188</v>
      </c>
      <c r="G45" t="s">
        <v>189</v>
      </c>
      <c r="H45" s="7" t="s">
        <v>0</v>
      </c>
      <c r="I45" s="6">
        <v>45134</v>
      </c>
      <c r="K45" t="s">
        <v>19</v>
      </c>
      <c r="L45" s="3"/>
      <c r="M45" s="5"/>
      <c r="N45" s="5"/>
      <c r="O45" s="4"/>
      <c r="Q45" t="s">
        <v>14</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s>
  <pageMargins left="0.7" right="0.7" top="0.75" bottom="0.75" header="0.3" footer="0.3"/>
  <drawing r:id="rId44"/>
  <tableParts count="1">
    <tablePart r:id="rId45"/>
  </tableParts>
  <extLst>
    <ext xmlns:x15="http://schemas.microsoft.com/office/spreadsheetml/2010/11/main" uri="{3A4CF648-6AED-40f4-86FF-DC5316D8AED3}">
      <x14:slicerList xmlns:x14="http://schemas.microsoft.com/office/spreadsheetml/2009/9/main">
        <x14:slicer r:id="rId4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B4DE8-8140-2243-8BB5-A2886E4136A9}">
  <dimension ref="A1:Q44"/>
  <sheetViews>
    <sheetView tabSelected="1" zoomScale="75" workbookViewId="0">
      <selection activeCell="F5" sqref="F5"/>
    </sheetView>
  </sheetViews>
  <sheetFormatPr baseColWidth="10" defaultRowHeight="16" x14ac:dyDescent="0.25"/>
  <cols>
    <col min="1" max="1" width="26.5" customWidth="1"/>
    <col min="2" max="2" width="34.6640625" customWidth="1"/>
  </cols>
  <sheetData>
    <row r="1" spans="1:17" x14ac:dyDescent="0.25">
      <c r="A1" s="9" t="s">
        <v>191</v>
      </c>
      <c r="B1" t="s">
        <v>2</v>
      </c>
      <c r="C1" t="s">
        <v>190</v>
      </c>
      <c r="D1" t="s">
        <v>192</v>
      </c>
      <c r="E1" s="9"/>
      <c r="F1" s="9"/>
      <c r="G1" s="9"/>
      <c r="H1" s="9"/>
      <c r="I1" s="9"/>
      <c r="J1" s="9"/>
      <c r="K1" s="9"/>
      <c r="L1" s="9"/>
      <c r="M1" s="9"/>
      <c r="N1" s="9"/>
      <c r="O1" s="9"/>
      <c r="P1" s="9"/>
      <c r="Q1" s="9"/>
    </row>
    <row r="2" spans="1:17" x14ac:dyDescent="0.25">
      <c r="A2">
        <v>6210450393</v>
      </c>
      <c r="B2" s="8" t="s">
        <v>15</v>
      </c>
      <c r="C2">
        <v>50</v>
      </c>
      <c r="D2">
        <f xml:space="preserve"> (10 +  5 + 5  +15 +15)+(10 +15 + 0 + 10)</f>
        <v>85</v>
      </c>
    </row>
    <row r="3" spans="1:17" x14ac:dyDescent="0.25">
      <c r="A3" s="10">
        <v>6210450971</v>
      </c>
      <c r="B3" t="s">
        <v>20</v>
      </c>
      <c r="C3">
        <v>50</v>
      </c>
      <c r="D3">
        <f>(10+5 +5 +15 +15) +(10+5 +10 + 0 +10)</f>
        <v>85</v>
      </c>
    </row>
    <row r="4" spans="1:17" x14ac:dyDescent="0.25">
      <c r="B4" s="8" t="s">
        <v>24</v>
      </c>
      <c r="C4">
        <v>50</v>
      </c>
      <c r="D4">
        <v>0</v>
      </c>
    </row>
    <row r="5" spans="1:17" x14ac:dyDescent="0.25">
      <c r="A5">
        <v>6210450385</v>
      </c>
      <c r="B5" t="s">
        <v>28</v>
      </c>
      <c r="C5">
        <v>50</v>
      </c>
      <c r="D5">
        <f>(10 + 5 + 5 +15 +15) + (10 + 5 + 10 + 0 + 10)</f>
        <v>85</v>
      </c>
    </row>
    <row r="6" spans="1:17" x14ac:dyDescent="0.25">
      <c r="A6">
        <v>6410450036</v>
      </c>
      <c r="B6" s="8" t="s">
        <v>32</v>
      </c>
      <c r="C6">
        <v>50</v>
      </c>
      <c r="D6">
        <f>(10 + 5 +5 + 15 +15)+(10+ 5 + 10 +15+10)</f>
        <v>100</v>
      </c>
    </row>
    <row r="7" spans="1:17" x14ac:dyDescent="0.25">
      <c r="A7">
        <v>6410450028</v>
      </c>
      <c r="B7" t="s">
        <v>36</v>
      </c>
      <c r="C7">
        <v>50</v>
      </c>
      <c r="D7">
        <f>(10 + 5 +5 +15 +15) + (10+ 5 +10 +15 + 10)</f>
        <v>100</v>
      </c>
    </row>
    <row r="8" spans="1:17" x14ac:dyDescent="0.25">
      <c r="A8">
        <v>6410450010</v>
      </c>
      <c r="B8" s="8" t="s">
        <v>40</v>
      </c>
      <c r="C8">
        <v>50</v>
      </c>
      <c r="D8">
        <f>(10 +5 + 5 +15 + 15)+(10 + 5 + 10  +15 +10)</f>
        <v>100</v>
      </c>
    </row>
    <row r="9" spans="1:17" x14ac:dyDescent="0.25">
      <c r="A9">
        <v>6410450061</v>
      </c>
      <c r="B9" t="s">
        <v>44</v>
      </c>
      <c r="C9">
        <v>50</v>
      </c>
      <c r="D9">
        <f>(10 + 5 +5  +15 + 15) + (10+ 5 + 10 + 15 +10)</f>
        <v>100</v>
      </c>
    </row>
    <row r="10" spans="1:17" x14ac:dyDescent="0.25">
      <c r="B10" s="8" t="s">
        <v>48</v>
      </c>
      <c r="C10">
        <v>25</v>
      </c>
      <c r="D10">
        <v>0</v>
      </c>
    </row>
    <row r="11" spans="1:17" x14ac:dyDescent="0.25">
      <c r="A11">
        <v>6410450397</v>
      </c>
      <c r="B11" t="s">
        <v>53</v>
      </c>
      <c r="C11">
        <v>50</v>
      </c>
      <c r="D11">
        <f>(10 + 5 + 5 + 15 +15)+(10+5+ 10+ 15+10)</f>
        <v>100</v>
      </c>
    </row>
    <row r="12" spans="1:17" x14ac:dyDescent="0.25">
      <c r="A12">
        <v>6410450478</v>
      </c>
      <c r="B12" s="8" t="s">
        <v>57</v>
      </c>
      <c r="C12">
        <v>50</v>
      </c>
      <c r="D12">
        <f>(10 + 5 + 5 + 15 +15) + (10 + 5 + 10 +15 +10 )</f>
        <v>100</v>
      </c>
    </row>
    <row r="13" spans="1:17" x14ac:dyDescent="0.25">
      <c r="A13">
        <v>6410450486</v>
      </c>
      <c r="B13" t="s">
        <v>61</v>
      </c>
      <c r="C13">
        <v>50</v>
      </c>
      <c r="D13">
        <f>(10+ 5 +  5 + 15 + 15) + (10+5 + 10 +15+ 10)</f>
        <v>100</v>
      </c>
    </row>
    <row r="14" spans="1:17" x14ac:dyDescent="0.25">
      <c r="A14">
        <v>6410450541</v>
      </c>
      <c r="B14" s="8" t="s">
        <v>65</v>
      </c>
      <c r="C14">
        <v>50</v>
      </c>
      <c r="D14">
        <f>(10+ 5 +  5 + 15 + 15) + (10+5 + 10 +15+ 10)</f>
        <v>100</v>
      </c>
    </row>
    <row r="15" spans="1:17" x14ac:dyDescent="0.25">
      <c r="A15">
        <v>6410450508</v>
      </c>
      <c r="B15" t="s">
        <v>69</v>
      </c>
      <c r="C15">
        <v>25</v>
      </c>
      <c r="D15">
        <f>10+10 + 5 +0 + 0</f>
        <v>25</v>
      </c>
    </row>
    <row r="16" spans="1:17" x14ac:dyDescent="0.25">
      <c r="A16">
        <v>6410450605</v>
      </c>
      <c r="B16" s="8" t="s">
        <v>73</v>
      </c>
      <c r="C16">
        <v>50</v>
      </c>
      <c r="D16">
        <f>(10 + 5 + 5  + 15 +15)+(10 + 5 + 10 +15 +10)</f>
        <v>100</v>
      </c>
    </row>
    <row r="17" spans="1:4" x14ac:dyDescent="0.25">
      <c r="A17">
        <v>6410450524</v>
      </c>
      <c r="B17" t="s">
        <v>77</v>
      </c>
      <c r="C17">
        <v>50</v>
      </c>
      <c r="D17">
        <v>0</v>
      </c>
    </row>
    <row r="18" spans="1:4" x14ac:dyDescent="0.25">
      <c r="A18">
        <v>6410450630</v>
      </c>
      <c r="B18" s="8" t="s">
        <v>81</v>
      </c>
      <c r="C18">
        <v>50</v>
      </c>
      <c r="D18">
        <f>(10 + 5  + 5 +15 +15 )+ (10 + 5 +10 +15 +10)</f>
        <v>100</v>
      </c>
    </row>
    <row r="19" spans="1:4" x14ac:dyDescent="0.25">
      <c r="A19">
        <v>6410450389</v>
      </c>
      <c r="B19" t="s">
        <v>85</v>
      </c>
      <c r="C19">
        <v>50</v>
      </c>
      <c r="D19">
        <f>(10 + 5 + 3 +15 +15) + (10 + 5 +10 + 0 + 10)</f>
        <v>83</v>
      </c>
    </row>
    <row r="20" spans="1:4" x14ac:dyDescent="0.25">
      <c r="A20">
        <v>6410450435</v>
      </c>
      <c r="B20" s="8" t="s">
        <v>89</v>
      </c>
      <c r="C20">
        <v>50</v>
      </c>
      <c r="D20">
        <f>(10 + 5 + 5 + 15 + 15) + (10 + 5 +10 +15 + 10)</f>
        <v>100</v>
      </c>
    </row>
    <row r="21" spans="1:4" x14ac:dyDescent="0.25">
      <c r="A21">
        <v>6410450591</v>
      </c>
      <c r="B21" t="s">
        <v>93</v>
      </c>
      <c r="C21">
        <v>50</v>
      </c>
      <c r="D21">
        <f>(10 + 5 + 5 +15 +15)+ (10 + 5  + 10  +15 +10)</f>
        <v>100</v>
      </c>
    </row>
    <row r="22" spans="1:4" x14ac:dyDescent="0.25">
      <c r="A22">
        <v>6410450591</v>
      </c>
      <c r="B22" s="8" t="s">
        <v>97</v>
      </c>
      <c r="C22">
        <v>50</v>
      </c>
      <c r="D22">
        <f>(10 + 5 + 5 + 15 +15) + (10 + 5 +10 +15 +10)</f>
        <v>100</v>
      </c>
    </row>
    <row r="23" spans="1:4" x14ac:dyDescent="0.25">
      <c r="A23">
        <v>6410450346</v>
      </c>
      <c r="B23" t="s">
        <v>101</v>
      </c>
      <c r="C23">
        <v>40</v>
      </c>
      <c r="D23">
        <f>(10 + 5 + 5 + 15  +15 ) + (10 + 5 + 10 +15+10)</f>
        <v>100</v>
      </c>
    </row>
    <row r="24" spans="1:4" x14ac:dyDescent="0.25">
      <c r="A24">
        <v>6410450559</v>
      </c>
      <c r="B24" s="8" t="s">
        <v>105</v>
      </c>
      <c r="C24">
        <v>50</v>
      </c>
      <c r="D24">
        <f>(10 + 5 + 5 +15 + 15) + (10 + 5 + 10 + 15 +10)</f>
        <v>100</v>
      </c>
    </row>
    <row r="25" spans="1:4" x14ac:dyDescent="0.25">
      <c r="A25">
        <v>6410450460</v>
      </c>
      <c r="B25" t="s">
        <v>109</v>
      </c>
      <c r="C25">
        <v>50</v>
      </c>
      <c r="D25">
        <f>(10 + 5 + 5 +15 + 15) + (10 + 5 + 10 + 15 +10)</f>
        <v>100</v>
      </c>
    </row>
    <row r="26" spans="1:4" x14ac:dyDescent="0.25">
      <c r="A26">
        <v>6410450583</v>
      </c>
      <c r="B26" s="8" t="s">
        <v>113</v>
      </c>
      <c r="C26">
        <v>50</v>
      </c>
      <c r="D26">
        <f>(10+ 5 + 10 +15 + 10) + (10 + 5 + 5 + 15 + 15)</f>
        <v>100</v>
      </c>
    </row>
    <row r="27" spans="1:4" x14ac:dyDescent="0.25">
      <c r="A27">
        <v>6410450532</v>
      </c>
      <c r="B27" t="s">
        <v>117</v>
      </c>
      <c r="C27">
        <v>50</v>
      </c>
      <c r="D27">
        <f>(10+ 5 + 10 +15 + 10) + (10 + 5 + 5 + 15 + 15)</f>
        <v>100</v>
      </c>
    </row>
    <row r="28" spans="1:4" x14ac:dyDescent="0.25">
      <c r="A28">
        <v>6410451873</v>
      </c>
      <c r="B28" s="8" t="s">
        <v>121</v>
      </c>
      <c r="C28">
        <v>50</v>
      </c>
      <c r="D28">
        <f>(10+ 5 + 10 +15 + 10) + (10 + 5 + 5 + 15 + 15)</f>
        <v>100</v>
      </c>
    </row>
    <row r="29" spans="1:4" x14ac:dyDescent="0.25">
      <c r="A29">
        <v>6140451725</v>
      </c>
      <c r="B29" t="s">
        <v>125</v>
      </c>
      <c r="C29">
        <v>50</v>
      </c>
      <c r="D29">
        <f>(10+ 5 + 10 +15 + 10) + (10 + 5 + 5 + 15 + 15)</f>
        <v>100</v>
      </c>
    </row>
    <row r="30" spans="1:4" x14ac:dyDescent="0.25">
      <c r="A30">
        <v>6410451628</v>
      </c>
      <c r="B30" s="8" t="s">
        <v>129</v>
      </c>
      <c r="C30">
        <v>50</v>
      </c>
      <c r="D30">
        <f>(10+ 5 + 10 +15 + 10) + (10 + 5 + 5 + 15 + 15)</f>
        <v>100</v>
      </c>
    </row>
    <row r="31" spans="1:4" x14ac:dyDescent="0.25">
      <c r="A31">
        <v>6410451628</v>
      </c>
      <c r="B31" t="s">
        <v>133</v>
      </c>
      <c r="C31">
        <v>50</v>
      </c>
      <c r="D31">
        <f>(10+ 5 + 10 +15 + 10) + (10 + 5 + 5 + 15 + 15)</f>
        <v>100</v>
      </c>
    </row>
    <row r="32" spans="1:4" x14ac:dyDescent="0.25">
      <c r="A32">
        <v>6410450362</v>
      </c>
      <c r="B32" s="8" t="s">
        <v>138</v>
      </c>
      <c r="C32">
        <v>50</v>
      </c>
      <c r="D32">
        <f>(10+ 5 + 0 +15 + 10) + (10 + 5 + 5 + 15 + 15)</f>
        <v>90</v>
      </c>
    </row>
    <row r="33" spans="1:4" x14ac:dyDescent="0.25">
      <c r="A33">
        <v>6410451644</v>
      </c>
      <c r="B33" t="s">
        <v>142</v>
      </c>
      <c r="C33">
        <v>40</v>
      </c>
      <c r="D33">
        <f>(10+ 5 + 10 +15 + 10) + (10 + 5 + 5 + 15 + 15)</f>
        <v>100</v>
      </c>
    </row>
    <row r="34" spans="1:4" x14ac:dyDescent="0.25">
      <c r="A34">
        <v>6410450656</v>
      </c>
      <c r="B34" s="8" t="s">
        <v>146</v>
      </c>
      <c r="C34">
        <v>50</v>
      </c>
      <c r="D34">
        <f>(10+ 5 + 10 +15 + 10) + (10 + 5 + 5 + 15 + 15)</f>
        <v>100</v>
      </c>
    </row>
    <row r="35" spans="1:4" x14ac:dyDescent="0.25">
      <c r="A35">
        <v>6410451857</v>
      </c>
      <c r="B35" t="s">
        <v>150</v>
      </c>
      <c r="C35">
        <v>50</v>
      </c>
      <c r="D35">
        <f>(10+ 5 + 10 +15 + 10) + (10 + 5 + 5 + 15 + 15)</f>
        <v>100</v>
      </c>
    </row>
    <row r="36" spans="1:4" x14ac:dyDescent="0.25">
      <c r="A36">
        <v>6410451920</v>
      </c>
      <c r="B36" s="8" t="s">
        <v>154</v>
      </c>
      <c r="C36">
        <v>50</v>
      </c>
      <c r="D36">
        <f>(10+ 5 + 10 +15 + 10) + (10 + 5 + 5 + 15 + 15)</f>
        <v>100</v>
      </c>
    </row>
    <row r="37" spans="1:4" x14ac:dyDescent="0.25">
      <c r="A37">
        <v>6410450806</v>
      </c>
      <c r="B37" t="s">
        <v>158</v>
      </c>
      <c r="C37">
        <v>50</v>
      </c>
      <c r="D37">
        <f>(10+ 5 + 10 +15 + 10) + (10 + 5 + 5 + 15 + 15)</f>
        <v>100</v>
      </c>
    </row>
    <row r="38" spans="1:4" x14ac:dyDescent="0.25">
      <c r="A38">
        <v>6410450567</v>
      </c>
      <c r="B38" s="8" t="s">
        <v>162</v>
      </c>
      <c r="C38">
        <v>50</v>
      </c>
      <c r="D38">
        <f>(10+ 2 + 10 +15 + 10) + (10 + 5 + 5 + 15 + 15)</f>
        <v>97</v>
      </c>
    </row>
    <row r="39" spans="1:4" x14ac:dyDescent="0.25">
      <c r="A39">
        <v>6410451687</v>
      </c>
      <c r="B39" t="s">
        <v>166</v>
      </c>
      <c r="C39">
        <v>50</v>
      </c>
      <c r="D39">
        <f>(10+ 5 + 10 +15 + 10) + (10 + 5 + 5 + 15 + 15)</f>
        <v>100</v>
      </c>
    </row>
    <row r="40" spans="1:4" x14ac:dyDescent="0.25">
      <c r="A40">
        <v>6410450354</v>
      </c>
      <c r="B40" s="8" t="s">
        <v>170</v>
      </c>
      <c r="C40">
        <v>40</v>
      </c>
      <c r="D40">
        <f>(10 + 5 + 5 +0 +15) + (10 +  5 +  0+ 15 + 10)</f>
        <v>75</v>
      </c>
    </row>
    <row r="41" spans="1:4" x14ac:dyDescent="0.25">
      <c r="A41">
        <v>6410450621</v>
      </c>
      <c r="B41" t="s">
        <v>174</v>
      </c>
      <c r="C41">
        <v>50</v>
      </c>
      <c r="D41">
        <f>(10+ 5 + 10 +15 + 10) + (10 + 5 + 5 + 15 + 15)</f>
        <v>100</v>
      </c>
    </row>
    <row r="42" spans="1:4" x14ac:dyDescent="0.25">
      <c r="A42">
        <v>6410450516</v>
      </c>
      <c r="B42" s="8" t="s">
        <v>178</v>
      </c>
      <c r="C42">
        <v>50</v>
      </c>
      <c r="D42">
        <f>(10+ 5 + 10 +15 + 10) + (10 + 5 + 5 + 15 + 15)</f>
        <v>100</v>
      </c>
    </row>
    <row r="43" spans="1:4" x14ac:dyDescent="0.25">
      <c r="A43">
        <v>6410451938</v>
      </c>
      <c r="B43" t="s">
        <v>182</v>
      </c>
      <c r="C43">
        <v>50</v>
      </c>
      <c r="D43">
        <f>(10+ 5 + 10 +15 + 10) + (10 + 5 + 5 + 15 + 15)</f>
        <v>100</v>
      </c>
    </row>
    <row r="44" spans="1:4" x14ac:dyDescent="0.25">
      <c r="A44">
        <v>6410450427</v>
      </c>
      <c r="B44" s="8" t="s">
        <v>186</v>
      </c>
      <c r="C44">
        <v>50</v>
      </c>
      <c r="D44">
        <f>(10+ 5 + 10 +15 + 10) + (10 + 5 + 5 + 15 + 15)</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Assignment Data</vt:lpstr>
      <vt:lpstr>Gade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Ratchaphon Hinsui</cp:lastModifiedBy>
  <dcterms:modified xsi:type="dcterms:W3CDTF">2023-10-11T18:56:25Z</dcterms:modified>
</cp:coreProperties>
</file>