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<sst xmlns="http://schemas.openxmlformats.org/spreadsheetml/2006/main" count="1382" uniqueCount="414">
  <si>
    <t>MMM</t>
  </si>
  <si>
    <t>หน้า 1</t>
  </si>
  <si>
    <t>NO</t>
  </si>
  <si>
    <t>รายการ</t>
  </si>
  <si>
    <t>ใบ</t>
  </si>
  <si>
    <t>ซื้อ</t>
  </si>
  <si>
    <t>จ่าย</t>
  </si>
  <si>
    <t>ตั๊ก</t>
  </si>
  <si>
    <t>ชาติ</t>
  </si>
  <si>
    <t>พ.</t>
  </si>
  <si>
    <t>เฮียC</t>
  </si>
  <si>
    <t>ชุมชน</t>
  </si>
  <si>
    <t>M / ซิน</t>
  </si>
  <si>
    <t>ท.ล</t>
  </si>
  <si>
    <t xml:space="preserve">โอ่ง </t>
  </si>
  <si>
    <t>v-นวล</t>
  </si>
  <si>
    <t>อ้วน</t>
  </si>
  <si>
    <t>ตั๊ก พ.น.ง</t>
  </si>
  <si>
    <t>ไลอ้อน</t>
  </si>
  <si>
    <t>อ้อยภูเก๊ต</t>
  </si>
  <si>
    <t>อโนรัตน์</t>
  </si>
  <si>
    <t>วาสนา</t>
  </si>
  <si>
    <t>ฟิวเจอร์</t>
  </si>
  <si>
    <t>พี่ยา ก.ท.ม</t>
  </si>
  <si>
    <t>เฮียงสด</t>
  </si>
  <si>
    <t>JJ / จิ้น</t>
  </si>
  <si>
    <t>สมชัยเพื่อนเฮีย</t>
  </si>
  <si>
    <t>หมอแดง</t>
  </si>
  <si>
    <t>นิคม</t>
  </si>
  <si>
    <t>รวม</t>
  </si>
  <si>
    <t>สด</t>
  </si>
  <si>
    <t>ปุ๊ก</t>
  </si>
  <si>
    <t>หมวยใหญ่</t>
  </si>
  <si>
    <t>Z10</t>
  </si>
  <si>
    <t>น้อง</t>
  </si>
  <si>
    <t>2 % น้อง</t>
  </si>
  <si>
    <t>เล็ก</t>
  </si>
  <si>
    <t>อู๊ด</t>
  </si>
  <si>
    <t>Ink / อิ้ง</t>
  </si>
  <si>
    <t>ไก่นา</t>
  </si>
  <si>
    <t>Z11</t>
  </si>
  <si>
    <t>ทอง / L7</t>
  </si>
  <si>
    <t>เอิบ</t>
  </si>
  <si>
    <t>นาสีทอง</t>
  </si>
  <si>
    <t>โกซี่ปัตตานี</t>
  </si>
  <si>
    <t>แตง</t>
  </si>
  <si>
    <t>จ.</t>
  </si>
  <si>
    <t>พี่อิ๋ว /N5</t>
  </si>
  <si>
    <t>เจ้ง้อ</t>
  </si>
  <si>
    <t>กุ้ง /RK</t>
  </si>
  <si>
    <t>หนุ่ยตรัง</t>
  </si>
  <si>
    <t>2 % กุ้ง</t>
  </si>
  <si>
    <t>วีระ</t>
  </si>
  <si>
    <t>สุพิศ</t>
  </si>
  <si>
    <t>เกียว / KK</t>
  </si>
  <si>
    <t>RNP</t>
  </si>
  <si>
    <t>หยง</t>
  </si>
  <si>
    <t>เจ้คนเดียว</t>
  </si>
  <si>
    <t>ป๋วย/kk</t>
  </si>
  <si>
    <t>หน้า 2</t>
  </si>
  <si>
    <t>หมวยเล็ก</t>
  </si>
  <si>
    <t>แต๋ว</t>
  </si>
  <si>
    <t>Z9</t>
  </si>
  <si>
    <t>สอง / 2</t>
  </si>
  <si>
    <t>Z13</t>
  </si>
  <si>
    <t>จิรา</t>
  </si>
  <si>
    <t>Z14</t>
  </si>
  <si>
    <t>ญารมณ์</t>
  </si>
  <si>
    <t>Z15</t>
  </si>
  <si>
    <t>TOOK</t>
  </si>
  <si>
    <t>ยิน</t>
  </si>
  <si>
    <t>หยก</t>
  </si>
  <si>
    <t>พี่เอียดบ้าน</t>
  </si>
  <si>
    <t>อุทัย</t>
  </si>
  <si>
    <t>ออนต้า</t>
  </si>
  <si>
    <t>ลัดดา</t>
  </si>
  <si>
    <t>สุมล</t>
  </si>
  <si>
    <t>1 % สุมล</t>
  </si>
  <si>
    <t>พี่ควร</t>
  </si>
  <si>
    <t>ส.นรา</t>
  </si>
  <si>
    <t>หมู</t>
  </si>
  <si>
    <t>สุดใจ / SUT</t>
  </si>
  <si>
    <t>เสม /K23</t>
  </si>
  <si>
    <t>มังกร</t>
  </si>
  <si>
    <t>เจ้เชง</t>
  </si>
  <si>
    <t>เฮียง/หน่ำ</t>
  </si>
  <si>
    <t>จิตติ</t>
  </si>
  <si>
    <t>หนุ่ย / UK</t>
  </si>
  <si>
    <t>ไร .ม</t>
  </si>
  <si>
    <t>ชัช</t>
  </si>
  <si>
    <t>S / K21</t>
  </si>
  <si>
    <t>รุณ</t>
  </si>
  <si>
    <t>หน่อง / K22</t>
  </si>
  <si>
    <t>เกียง / N15</t>
  </si>
  <si>
    <t>บัว</t>
  </si>
  <si>
    <t>ฤดี / N16</t>
  </si>
  <si>
    <t>พี่กฤษ / n2</t>
  </si>
  <si>
    <t xml:space="preserve"> N2</t>
  </si>
  <si>
    <t>สำอางค์</t>
  </si>
  <si>
    <t>กัปตัน</t>
  </si>
  <si>
    <t>แมว .ม</t>
  </si>
  <si>
    <t>หนู</t>
  </si>
  <si>
    <t>อรญา .ม</t>
  </si>
  <si>
    <t>ตุง / K15</t>
  </si>
  <si>
    <t>Z8</t>
  </si>
  <si>
    <t>แอ๊ะ / K9</t>
  </si>
  <si>
    <t>K4/มณี</t>
  </si>
  <si>
    <t>พรแก๊ส</t>
  </si>
  <si>
    <t>นา / B11</t>
  </si>
  <si>
    <t>นารีรัตน์</t>
  </si>
  <si>
    <t>จิ้ง .ม</t>
  </si>
  <si>
    <t>เอ๊กซ์</t>
  </si>
  <si>
    <t>ฟ้า</t>
  </si>
  <si>
    <t>แต้</t>
  </si>
  <si>
    <t>รวมหน้า 1</t>
  </si>
  <si>
    <t>TTTTT</t>
  </si>
  <si>
    <t>DR</t>
  </si>
  <si>
    <t>CR</t>
  </si>
  <si>
    <t>;B9</t>
  </si>
  <si>
    <t>ฤดี</t>
  </si>
  <si>
    <t>;N16</t>
  </si>
  <si>
    <t>;CH</t>
  </si>
  <si>
    <t>เมา</t>
  </si>
  <si>
    <t>;K8</t>
  </si>
  <si>
    <t>ตุง</t>
  </si>
  <si>
    <t>;K15</t>
  </si>
  <si>
    <t>;LI</t>
  </si>
  <si>
    <t>จทน.</t>
  </si>
  <si>
    <t>;K17</t>
  </si>
  <si>
    <t>ยุพิน3</t>
  </si>
  <si>
    <t>;YP3</t>
  </si>
  <si>
    <t>S</t>
  </si>
  <si>
    <t>;K21</t>
  </si>
  <si>
    <t>;K1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</si>
  <si>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</si>
  <si>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</si>
  <si>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</si>
  <si>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</si>
  <si>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</si>
  <si>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</si>
  <si>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</si>
  <si>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</si>
  <si>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</si>
  <si>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</si>
  <si>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</si>
  <si>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</si>
  <si>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;N13</t>
  </si>
  <si>
    <t>RR</t>
  </si>
  <si>
    <t>;RR</t>
  </si>
  <si>
    <t>นุ้ย วค.</t>
  </si>
  <si>
    <t>;N20</t>
  </si>
  <si>
    <t>;N11</t>
  </si>
  <si>
    <t>นิด</t>
  </si>
  <si>
    <t>;N22</t>
  </si>
  <si>
    <t>;99</t>
  </si>
  <si>
    <t>หนุ่ย</t>
  </si>
  <si>
    <t>;UK</t>
  </si>
  <si>
    <t>;Z8</t>
  </si>
  <si>
    <t>สุดใจ</t>
  </si>
  <si>
    <t>;SUT</t>
  </si>
  <si>
    <t>;Z9</t>
  </si>
  <si>
    <t>;A11</t>
  </si>
  <si>
    <t>;Z10</t>
  </si>
  <si>
    <t>ฝ้าย</t>
  </si>
  <si>
    <t>;FY</t>
  </si>
  <si>
    <t>;Z11</t>
  </si>
  <si>
    <t>รัตน์</t>
  </si>
  <si>
    <t>;R</t>
  </si>
  <si>
    <t>;Z13</t>
  </si>
  <si>
    <t>พิมพ์</t>
  </si>
  <si>
    <t>;PIM</t>
  </si>
  <si>
    <t>;Z14</t>
  </si>
  <si>
    <t>ธรรม</t>
  </si>
  <si>
    <t>;Z15</t>
  </si>
  <si>
    <t>ภา 3ชัย</t>
  </si>
  <si>
    <t>;PA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</si>
  <si>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</si>
  <si>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</si>
  <si>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</si>
  <si>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</si>
  <si>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</si>
  <si>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</si>
  <si>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</si>
  <si>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</si>
  <si>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</si>
  <si>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</si>
  <si>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;N6</t>
  </si>
  <si>
    <t>;V</t>
  </si>
  <si>
    <t>;N8</t>
  </si>
  <si>
    <t>;VO</t>
  </si>
  <si>
    <t>เกียง</t>
  </si>
  <si>
    <t>;N15</t>
  </si>
  <si>
    <t>Vม.</t>
  </si>
  <si>
    <t>;VM</t>
  </si>
  <si>
    <t>;ANU</t>
  </si>
  <si>
    <t>;JIT</t>
  </si>
  <si>
    <t>;AJ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</si>
  <si>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</si>
  <si>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</si>
  <si>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</si>
  <si>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</si>
  <si>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</si>
  <si>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</si>
  <si>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</si>
  <si>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</si>
  <si>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กฤษ</t>
  </si>
  <si>
    <t>;N2</t>
  </si>
  <si>
    <t>ลั้ง</t>
  </si>
  <si>
    <t>ว</t>
  </si>
  <si>
    <t>โอ่ง</t>
  </si>
  <si>
    <t>;N3</t>
  </si>
  <si>
    <t>เบิร์ด</t>
  </si>
  <si>
    <t>รวมหน้า 2</t>
  </si>
  <si>
    <t>A</t>
  </si>
  <si>
    <t>;SP</t>
  </si>
  <si>
    <t>C</t>
  </si>
  <si>
    <t>;C</t>
  </si>
  <si>
    <t>KT</t>
  </si>
  <si>
    <t>;KT</t>
  </si>
  <si>
    <t>;N25</t>
  </si>
  <si>
    <t>โป้ง-นี</t>
  </si>
  <si>
    <t>ไก่</t>
  </si>
  <si>
    <t>;K11</t>
  </si>
  <si>
    <t>โกอั๋น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</si>
  <si>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</si>
  <si>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</si>
  <si>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</si>
  <si>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</si>
  <si>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</si>
  <si>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</si>
  <si>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</si>
  <si>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</si>
  <si>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</si>
  <si>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</si>
  <si>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</si>
  <si>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</si>
  <si>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</si>
  <si>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กท</t>
  </si>
  <si>
    <t>กิ่ง</t>
  </si>
  <si>
    <t>รวมทั้ง 2 หน้า</t>
  </si>
  <si>
    <t>เอ๋</t>
  </si>
  <si>
    <t>อ้อย</t>
  </si>
  <si>
    <t>หมวยนรา</t>
  </si>
  <si>
    <t>ทะเลไทย</t>
  </si>
  <si>
    <t>HT</t>
  </si>
  <si>
    <t>;HT</t>
  </si>
  <si>
    <t>RN</t>
  </si>
  <si>
    <t>=</t>
  </si>
  <si>
    <t>K</t>
  </si>
  <si>
    <t>;K</t>
  </si>
  <si>
    <t>ทราย</t>
  </si>
  <si>
    <t>k4</t>
  </si>
  <si>
    <t>;K4</t>
  </si>
  <si>
    <t>ซื้อ  =</t>
  </si>
  <si>
    <t>ถูก  =</t>
  </si>
  <si>
    <t>โป้ว  =</t>
  </si>
  <si>
    <t>BEST</t>
  </si>
  <si>
    <t>;T12</t>
  </si>
  <si>
    <t>INK</t>
  </si>
  <si>
    <t>;INK</t>
  </si>
  <si>
    <t>จอส</t>
  </si>
  <si>
    <t>ตา</t>
  </si>
  <si>
    <t>สรุป  =</t>
  </si>
  <si>
    <t>คาวา</t>
  </si>
  <si>
    <t>;KA</t>
  </si>
  <si>
    <t>กระบี่</t>
  </si>
  <si>
    <t>หนูกทม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</si>
  <si>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</si>
  <si>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</si>
  <si>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</si>
  <si>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</si>
  <si>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</si>
  <si>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</si>
  <si>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</si>
  <si>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</si>
  <si>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ซิน</t>
  </si>
  <si>
    <t>กบ-หวัง</t>
  </si>
  <si>
    <t>M.ลี่</t>
  </si>
  <si>
    <t>แอนนา</t>
  </si>
  <si>
    <t>หน้า 3</t>
  </si>
  <si>
    <t>รายการโป๊ว</t>
  </si>
  <si>
    <t>โกว</t>
  </si>
  <si>
    <t>ล็อตโต้1</t>
  </si>
  <si>
    <t>ศักดา</t>
  </si>
  <si>
    <t>โชคดี</t>
  </si>
  <si>
    <t>T3</t>
  </si>
  <si>
    <t>T4</t>
  </si>
  <si>
    <t>T5</t>
  </si>
  <si>
    <t>ล่าง</t>
  </si>
  <si>
    <t>:B9</t>
  </si>
  <si>
    <t>มัย</t>
  </si>
  <si>
    <t>อร-โคราช</t>
  </si>
  <si>
    <t>M</t>
  </si>
  <si>
    <t>M.แชร์</t>
  </si>
  <si>
    <t>M.ลี</t>
  </si>
  <si>
    <t>เฟริส์</t>
  </si>
  <si>
    <t>ดิว</t>
  </si>
  <si>
    <t>เบลล์</t>
  </si>
  <si>
    <t>ตุ๊กตา</t>
  </si>
  <si>
    <t>วิว/หมู</t>
  </si>
  <si>
    <t xml:space="preserve">MMM  </t>
  </si>
  <si>
    <t>หน่อย</t>
  </si>
  <si>
    <t>จิ้น</t>
  </si>
  <si>
    <t>เพลิน</t>
  </si>
  <si>
    <t>T15</t>
  </si>
  <si>
    <t>การ์ตูน</t>
  </si>
  <si>
    <t>2% T15</t>
  </si>
  <si>
    <t>สาว.707.ม</t>
  </si>
  <si>
    <t xml:space="preserve">ขวัญ </t>
  </si>
  <si>
    <t>T17</t>
  </si>
  <si>
    <t>มาย</t>
  </si>
  <si>
    <t>N2</t>
  </si>
  <si>
    <t>ทล</t>
  </si>
  <si>
    <t>จ.ท.น</t>
  </si>
  <si>
    <t>2% มาย</t>
  </si>
  <si>
    <t>M ซิน</t>
  </si>
  <si>
    <t>จิ๋ม</t>
  </si>
  <si>
    <t>M ลี</t>
  </si>
  <si>
    <t>2% จิ๋ม</t>
  </si>
  <si>
    <t>กบ .ม</t>
  </si>
  <si>
    <t>โอ / O</t>
  </si>
  <si>
    <t>แต้ว/โอ</t>
  </si>
  <si>
    <t>แต้ว</t>
  </si>
  <si>
    <t>เปิ้ล</t>
  </si>
  <si>
    <t>LT</t>
  </si>
  <si>
    <t>YP3</t>
  </si>
  <si>
    <t>ตี้</t>
  </si>
  <si>
    <t>นา</t>
  </si>
  <si>
    <t>N7</t>
  </si>
  <si>
    <t>เล็ก.ม</t>
  </si>
  <si>
    <t>N8</t>
  </si>
  <si>
    <t>หนุ่ย-ตรัง</t>
  </si>
  <si>
    <t>ตั๊ก พนง.</t>
  </si>
  <si>
    <t>โป้ง</t>
  </si>
  <si>
    <t>K.ป</t>
  </si>
  <si>
    <t>ลักษณ์ .ม</t>
  </si>
  <si>
    <t>1% T17</t>
  </si>
  <si>
    <t>เจ้ยู้/ต</t>
  </si>
  <si>
    <t>KK</t>
  </si>
  <si>
    <t>พี่คม</t>
  </si>
  <si>
    <t>JJ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</si>
  <si>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</si>
  <si>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</si>
  <si>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</si>
  <si>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</si>
  <si>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</si>
  <si>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</si>
  <si>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</si>
  <si>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</si>
  <si>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</si>
  <si>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</si>
  <si>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</si>
  <si>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</si>
  <si>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หน้า 4</t>
  </si>
  <si>
    <t>ชิง</t>
  </si>
  <si>
    <t>เดือน.ม</t>
  </si>
  <si>
    <t>ปีนัง</t>
  </si>
  <si>
    <t>บอย</t>
  </si>
  <si>
    <t>อลอนสตาร์</t>
  </si>
  <si>
    <t>มลดี</t>
  </si>
  <si>
    <t>B6 / บี</t>
  </si>
  <si>
    <t>เมา / K8</t>
  </si>
  <si>
    <t>วัฒน์</t>
  </si>
  <si>
    <t>สมชาย</t>
  </si>
  <si>
    <t>อ้อยซ้ายขวัญ</t>
  </si>
  <si>
    <t>ม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</si>
  <si>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</si>
  <si>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</si>
  <si>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</si>
  <si>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</si>
  <si>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</si>
  <si>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</si>
  <si>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</si>
  <si>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</si>
  <si>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</si>
  <si>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</si>
  <si>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</si>
  <si>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</si>
  <si>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</si>
  <si>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</si>
  <si>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</si>
  <si>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</si>
  <si>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</si>
  <si>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</si>
  <si>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</si>
  <si>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K21</t>
  </si>
  <si>
    <t>K4</t>
  </si>
  <si>
    <t>มK</t>
  </si>
  <si>
    <t>K9</t>
  </si>
  <si>
    <t>K15</t>
  </si>
  <si>
    <t>N13</t>
  </si>
  <si>
    <t>ใย</t>
  </si>
  <si>
    <t>A11</t>
  </si>
  <si>
    <t>ม.(คุณยาย)</t>
  </si>
  <si>
    <t>น้อย มอ</t>
  </si>
  <si>
    <t>K17</t>
  </si>
  <si>
    <t>บ่าว</t>
  </si>
  <si>
    <t>B11</t>
  </si>
  <si>
    <t>R-รัตน์</t>
  </si>
  <si>
    <t>มด</t>
  </si>
  <si>
    <t>หนิง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</si>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</sst>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sz val="14.0"/>
      <color rgb="FF000000"/>
      <name val="Comic sans ms"/>
    </font>
    <font>
      <b/>
      <sz val="12.0"/>
      <color rgb="FF000000"/>
      <name val="Comic sans ms"/>
    </font>
    <font/>
    <font>
      <sz val="14.0"/>
      <color rgb="FF000000"/>
      <name val="Tahoma"/>
    </font>
    <font>
      <b/>
      <sz val="14.0"/>
      <color rgb="FF000000"/>
      <name val="Comic sans ms"/>
    </font>
    <font>
      <sz val="10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u/>
      <sz val="12.0"/>
      <color rgb="FF000000"/>
      <name val="Tahoma"/>
    </font>
    <font>
      <b/>
      <sz val="12.0"/>
      <color rgb="FF000000"/>
      <name val="Tahoma"/>
    </font>
    <font>
      <b/>
      <sz val="10.0"/>
      <color rgb="FF000000"/>
      <name val="Tahoma"/>
    </font>
    <font>
      <sz val="8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sz val="9.0"/>
      <color rgb="FF000000"/>
      <name val="Tahoma"/>
    </font>
    <font>
      <b/>
      <sz val="10.0"/>
      <color rgb="FF000000"/>
      <name val="Comic sans ms"/>
    </font>
    <font>
      <sz val="12.0"/>
      <color rgb="FF000000"/>
      <name val="Comic sans ms"/>
    </font>
    <font>
      <sz val="10.0"/>
      <color rgb="FF000000"/>
      <name val="Comic sans ms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 style="double">
        <color rgb="FF000000"/>
      </left>
      <right/>
      <top/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double">
        <color rgb="FF000000"/>
      </left>
      <right/>
      <top/>
      <bottom style="double">
        <color rgb="FF000000"/>
      </bottom>
    </border>
    <border>
      <left/>
      <right/>
      <top style="double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29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1" numFmtId="14" xfId="0" applyAlignment="1" applyFont="1" applyNumberFormat="1">
      <alignment horizontal="left"/>
    </xf>
    <xf borderId="0" fillId="0" fontId="2" numFmtId="0" xfId="0" applyFont="1"/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7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9" fillId="0" fontId="4" numFmtId="0" xfId="0" applyBorder="1" applyFont="1"/>
    <xf borderId="10" fillId="0" fontId="5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left"/>
    </xf>
    <xf borderId="13" fillId="0" fontId="1" numFmtId="0" xfId="0" applyAlignment="1" applyBorder="1" applyFont="1">
      <alignment horizontal="left"/>
    </xf>
    <xf borderId="14" fillId="0" fontId="1" numFmtId="0" xfId="0" applyAlignment="1" applyBorder="1" applyFont="1">
      <alignment horizontal="center"/>
    </xf>
    <xf borderId="14" fillId="0" fontId="1" numFmtId="164" xfId="0" applyBorder="1" applyFont="1" applyNumberFormat="1"/>
    <xf borderId="15" fillId="0" fontId="1" numFmtId="164" xfId="0" applyBorder="1" applyFont="1" applyNumberFormat="1"/>
    <xf borderId="0" fillId="0" fontId="1" numFmtId="0" xfId="0" applyAlignment="1" applyFont="1">
      <alignment horizontal="left"/>
    </xf>
    <xf borderId="16" fillId="0" fontId="1" numFmtId="164" xfId="0" applyBorder="1" applyFont="1" applyNumberFormat="1"/>
    <xf borderId="17" fillId="0" fontId="1" numFmtId="164" xfId="0" applyBorder="1" applyFont="1" applyNumberFormat="1"/>
    <xf borderId="18" fillId="0" fontId="1" numFmtId="164" xfId="0" applyBorder="1" applyFont="1" applyNumberFormat="1"/>
    <xf borderId="19" fillId="0" fontId="1" numFmtId="0" xfId="0" applyAlignment="1" applyBorder="1" applyFont="1">
      <alignment horizontal="center"/>
    </xf>
    <xf borderId="20" fillId="0" fontId="4" numFmtId="0" xfId="0" applyBorder="1" applyFont="1"/>
    <xf borderId="21" fillId="0" fontId="1" numFmtId="164" xfId="0" applyBorder="1" applyFont="1" applyNumberFormat="1"/>
    <xf borderId="22" fillId="0" fontId="1" numFmtId="164" xfId="0" applyBorder="1" applyFont="1" applyNumberFormat="1"/>
    <xf borderId="0" fillId="0" fontId="1" numFmtId="164" xfId="0" applyFont="1" applyNumberFormat="1"/>
    <xf borderId="23" fillId="0" fontId="1" numFmtId="0" xfId="0" applyAlignment="1" applyBorder="1" applyFont="1">
      <alignment horizontal="left"/>
    </xf>
    <xf borderId="24" fillId="0" fontId="1" numFmtId="0" xfId="0" applyAlignment="1" applyBorder="1" applyFont="1">
      <alignment horizontal="center"/>
    </xf>
    <xf borderId="24" fillId="0" fontId="4" numFmtId="0" xfId="0" applyBorder="1" applyFont="1"/>
    <xf borderId="25" fillId="0" fontId="1" numFmtId="0" xfId="0" applyAlignment="1" applyBorder="1" applyFont="1">
      <alignment horizontal="left"/>
    </xf>
    <xf borderId="17" fillId="0" fontId="1" numFmtId="0" xfId="0" applyAlignment="1" applyBorder="1" applyFont="1">
      <alignment horizontal="center"/>
    </xf>
    <xf borderId="14" fillId="0" fontId="1" numFmtId="0" xfId="0" applyBorder="1" applyFont="1"/>
    <xf borderId="0" fillId="0" fontId="6" numFmtId="0" xfId="0" applyFont="1"/>
    <xf borderId="26" fillId="0" fontId="1" numFmtId="0" xfId="0" applyAlignment="1" applyBorder="1" applyFont="1">
      <alignment horizontal="center"/>
    </xf>
    <xf borderId="27" fillId="0" fontId="4" numFmtId="0" xfId="0" applyBorder="1" applyFont="1"/>
    <xf borderId="12" fillId="0" fontId="1" numFmtId="0" xfId="0" applyBorder="1" applyFont="1"/>
    <xf borderId="13" fillId="0" fontId="7" numFmtId="0" xfId="0" applyBorder="1" applyFont="1"/>
    <xf borderId="28" fillId="0" fontId="1" numFmtId="164" xfId="0" applyBorder="1" applyFont="1" applyNumberFormat="1"/>
    <xf borderId="29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1" fillId="0" fontId="1" numFmtId="164" xfId="0" applyBorder="1" applyFont="1" applyNumberFormat="1"/>
    <xf borderId="32" fillId="0" fontId="1" numFmtId="164" xfId="0" applyBorder="1" applyFont="1" applyNumberFormat="1"/>
    <xf borderId="33" fillId="0" fontId="1" numFmtId="0" xfId="0" applyAlignment="1" applyBorder="1" applyFont="1">
      <alignment horizontal="left"/>
    </xf>
    <xf borderId="34" fillId="0" fontId="1" numFmtId="0" xfId="0" applyAlignment="1" applyBorder="1" applyFont="1">
      <alignment horizontal="left"/>
    </xf>
    <xf borderId="35" fillId="0" fontId="1" numFmtId="164" xfId="0" applyBorder="1" applyFont="1" applyNumberFormat="1"/>
    <xf borderId="36" fillId="0" fontId="1" numFmtId="164" xfId="0" applyBorder="1" applyFont="1" applyNumberFormat="1"/>
    <xf borderId="37" fillId="0" fontId="8" numFmtId="0" xfId="0" applyAlignment="1" applyBorder="1" applyFont="1">
      <alignment horizontal="center"/>
    </xf>
    <xf borderId="8" fillId="0" fontId="9" numFmtId="0" xfId="0" applyAlignment="1" applyBorder="1" applyFont="1">
      <alignment horizontal="center"/>
    </xf>
    <xf borderId="38" fillId="0" fontId="1" numFmtId="164" xfId="0" applyBorder="1" applyFont="1" applyNumberFormat="1"/>
    <xf borderId="39" fillId="0" fontId="1" numFmtId="164" xfId="0" applyBorder="1" applyFont="1" applyNumberFormat="1"/>
    <xf borderId="40" fillId="0" fontId="1" numFmtId="0" xfId="0" applyAlignment="1" applyBorder="1" applyFont="1">
      <alignment horizontal="center"/>
    </xf>
    <xf borderId="41" fillId="0" fontId="4" numFmtId="0" xfId="0" applyBorder="1" applyFont="1"/>
    <xf borderId="42" fillId="0" fontId="1" numFmtId="164" xfId="0" applyBorder="1" applyFont="1" applyNumberFormat="1"/>
    <xf borderId="43" fillId="0" fontId="1" numFmtId="164" xfId="0" applyBorder="1" applyFont="1" applyNumberFormat="1"/>
    <xf borderId="13" fillId="0" fontId="1" numFmtId="0" xfId="0" applyAlignment="1" applyBorder="1" applyFont="1">
      <alignment horizontal="center"/>
    </xf>
    <xf borderId="26" fillId="0" fontId="10" numFmtId="0" xfId="0" applyAlignment="1" applyBorder="1" applyFont="1">
      <alignment horizontal="center"/>
    </xf>
    <xf borderId="27" fillId="0" fontId="1" numFmtId="0" xfId="0" applyBorder="1" applyFont="1"/>
    <xf borderId="13" fillId="0" fontId="1" numFmtId="0" xfId="0" applyBorder="1" applyFont="1"/>
    <xf borderId="44" fillId="0" fontId="1" numFmtId="0" xfId="0" applyAlignment="1" applyBorder="1" applyFont="1">
      <alignment horizontal="center"/>
    </xf>
    <xf borderId="45" fillId="0" fontId="4" numFmtId="0" xfId="0" applyBorder="1" applyFont="1"/>
    <xf borderId="5" fillId="0" fontId="1" numFmtId="164" xfId="0" applyBorder="1" applyFont="1" applyNumberFormat="1"/>
    <xf borderId="1" fillId="0" fontId="11" numFmtId="164" xfId="0" applyAlignment="1" applyBorder="1" applyFont="1" applyNumberFormat="1">
      <alignment horizontal="right"/>
    </xf>
    <xf borderId="0" fillId="0" fontId="11" numFmtId="14" xfId="0" applyAlignment="1" applyFont="1" applyNumberFormat="1">
      <alignment horizontal="left"/>
    </xf>
    <xf borderId="0" fillId="0" fontId="11" numFmtId="0" xfId="0" applyAlignment="1" applyFont="1">
      <alignment horizontal="center"/>
    </xf>
    <xf borderId="2" fillId="0" fontId="12" numFmtId="0" xfId="0" applyAlignment="1" applyBorder="1" applyFont="1">
      <alignment horizontal="center"/>
    </xf>
    <xf borderId="3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left"/>
    </xf>
    <xf borderId="5" fillId="0" fontId="12" numFmtId="0" xfId="0" applyAlignment="1" applyBorder="1" applyFont="1">
      <alignment horizontal="center"/>
    </xf>
    <xf borderId="5" fillId="0" fontId="12" numFmtId="164" xfId="0" applyAlignment="1" applyBorder="1" applyFont="1" applyNumberFormat="1">
      <alignment horizontal="center"/>
    </xf>
    <xf borderId="6" fillId="0" fontId="12" numFmtId="164" xfId="0" applyAlignment="1" applyBorder="1" applyFont="1" applyNumberFormat="1">
      <alignment horizontal="center"/>
    </xf>
    <xf borderId="4" fillId="0" fontId="12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47" fillId="0" fontId="11" numFmtId="0" xfId="0" applyAlignment="1" applyBorder="1" applyFont="1">
      <alignment horizontal="left"/>
    </xf>
    <xf borderId="48" fillId="0" fontId="13" numFmtId="0" xfId="0" applyAlignment="1" applyBorder="1" applyFont="1">
      <alignment horizontal="left"/>
    </xf>
    <xf borderId="49" fillId="0" fontId="13" numFmtId="0" xfId="0" applyAlignment="1" applyBorder="1" applyFont="1">
      <alignment horizontal="center"/>
    </xf>
    <xf borderId="49" fillId="0" fontId="1" numFmtId="164" xfId="0" applyBorder="1" applyFont="1" applyNumberFormat="1"/>
    <xf borderId="50" fillId="0" fontId="1" numFmtId="164" xfId="0" applyBorder="1" applyFont="1" applyNumberFormat="1"/>
    <xf borderId="51" fillId="0" fontId="1" numFmtId="0" xfId="0" applyAlignment="1" applyBorder="1" applyFont="1">
      <alignment horizontal="center"/>
    </xf>
    <xf borderId="52" fillId="0" fontId="11" numFmtId="0" xfId="0" applyAlignment="1" applyBorder="1" applyFont="1">
      <alignment horizontal="left"/>
    </xf>
    <xf borderId="53" fillId="0" fontId="13" numFmtId="0" xfId="0" applyAlignment="1" applyBorder="1" applyFont="1">
      <alignment horizontal="center"/>
    </xf>
    <xf borderId="53" fillId="0" fontId="1" numFmtId="164" xfId="0" applyBorder="1" applyFont="1" applyNumberFormat="1"/>
    <xf borderId="54" fillId="0" fontId="1" numFmtId="164" xfId="0" applyBorder="1" applyFont="1" applyNumberFormat="1"/>
    <xf borderId="12" fillId="0" fontId="11" numFmtId="0" xfId="0" applyAlignment="1" applyBorder="1" applyFont="1">
      <alignment horizontal="left"/>
    </xf>
    <xf borderId="13" fillId="0" fontId="13" numFmtId="0" xfId="0" applyAlignment="1" applyBorder="1" applyFont="1">
      <alignment horizontal="left"/>
    </xf>
    <xf borderId="14" fillId="0" fontId="13" numFmtId="0" xfId="0" applyAlignment="1" applyBorder="1" applyFont="1">
      <alignment horizontal="center"/>
    </xf>
    <xf borderId="12" fillId="0" fontId="14" numFmtId="0" xfId="0" applyAlignment="1" applyBorder="1" applyFont="1">
      <alignment horizontal="left"/>
    </xf>
    <xf borderId="12" fillId="0" fontId="12" numFmtId="0" xfId="0" applyAlignment="1" applyBorder="1" applyFont="1">
      <alignment horizontal="left"/>
    </xf>
    <xf borderId="23" fillId="0" fontId="12" numFmtId="0" xfId="0" applyAlignment="1" applyBorder="1" applyFont="1">
      <alignment horizontal="left"/>
    </xf>
    <xf borderId="23" fillId="0" fontId="11" numFmtId="0" xfId="0" applyAlignment="1" applyBorder="1" applyFont="1">
      <alignment horizontal="left"/>
    </xf>
    <xf borderId="0" fillId="0" fontId="15" numFmtId="0" xfId="0" applyFont="1"/>
    <xf borderId="12" fillId="0" fontId="16" numFmtId="0" xfId="0" applyAlignment="1" applyBorder="1" applyFont="1">
      <alignment horizontal="left"/>
    </xf>
    <xf borderId="55" fillId="0" fontId="11" numFmtId="0" xfId="0" applyAlignment="1" applyBorder="1" applyFont="1">
      <alignment horizontal="left"/>
    </xf>
    <xf borderId="47" fillId="0" fontId="12" numFmtId="0" xfId="0" applyAlignment="1" applyBorder="1" applyFont="1">
      <alignment horizontal="left"/>
    </xf>
    <xf borderId="12" fillId="0" fontId="17" numFmtId="0" xfId="0" applyAlignment="1" applyBorder="1" applyFont="1">
      <alignment horizontal="left"/>
    </xf>
    <xf borderId="6" fillId="0" fontId="1" numFmtId="164" xfId="0" applyBorder="1" applyFont="1" applyNumberFormat="1"/>
    <xf borderId="56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14" fillId="0" fontId="7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27" fillId="0" fontId="1" numFmtId="164" xfId="0" applyBorder="1" applyFont="1" applyNumberFormat="1"/>
    <xf borderId="13" fillId="0" fontId="1" numFmtId="164" xfId="0" applyBorder="1" applyFont="1" applyNumberFormat="1"/>
    <xf borderId="57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left"/>
    </xf>
    <xf borderId="28" fillId="0" fontId="1" numFmtId="0" xfId="0" applyAlignment="1" applyBorder="1" applyFont="1">
      <alignment horizontal="center"/>
    </xf>
    <xf borderId="58" fillId="0" fontId="1" numFmtId="0" xfId="0" applyAlignment="1" applyBorder="1" applyFont="1">
      <alignment horizontal="center"/>
    </xf>
    <xf borderId="59" fillId="0" fontId="1" numFmtId="164" xfId="0" applyBorder="1" applyFont="1" applyNumberFormat="1"/>
    <xf borderId="46" fillId="0" fontId="0" numFmtId="0" xfId="0" applyAlignment="1" applyBorder="1" applyFont="1">
      <alignment horizontal="center"/>
    </xf>
    <xf borderId="24" fillId="0" fontId="1" numFmtId="164" xfId="0" applyBorder="1" applyFont="1" applyNumberFormat="1"/>
    <xf borderId="49" fillId="0" fontId="7" numFmtId="0" xfId="0" applyAlignment="1" applyBorder="1" applyFont="1">
      <alignment horizontal="center"/>
    </xf>
    <xf borderId="33" fillId="0" fontId="11" numFmtId="0" xfId="0" applyAlignment="1" applyBorder="1" applyFont="1">
      <alignment horizontal="left"/>
    </xf>
    <xf borderId="34" fillId="0" fontId="13" numFmtId="0" xfId="0" applyAlignment="1" applyBorder="1" applyFont="1">
      <alignment horizontal="left"/>
    </xf>
    <xf borderId="31" fillId="0" fontId="13" numFmtId="0" xfId="0" applyAlignment="1" applyBorder="1" applyFont="1">
      <alignment horizontal="center"/>
    </xf>
    <xf borderId="30" fillId="0" fontId="0" numFmtId="0" xfId="0" applyAlignment="1" applyBorder="1" applyFont="1">
      <alignment horizontal="center"/>
    </xf>
    <xf borderId="60" fillId="0" fontId="1" numFmtId="0" xfId="0" applyAlignment="1" applyBorder="1" applyFont="1">
      <alignment horizontal="center"/>
    </xf>
    <xf borderId="1" fillId="0" fontId="4" numFmtId="0" xfId="0" applyBorder="1" applyFont="1"/>
    <xf borderId="61" fillId="0" fontId="1" numFmtId="0" xfId="0" applyAlignment="1" applyBorder="1" applyFont="1">
      <alignment horizontal="center"/>
    </xf>
    <xf borderId="61" fillId="0" fontId="1" numFmtId="164" xfId="0" applyBorder="1" applyFont="1" applyNumberFormat="1"/>
    <xf borderId="1" fillId="0" fontId="11" numFmtId="14" xfId="0" applyAlignment="1" applyBorder="1" applyFont="1" applyNumberFormat="1">
      <alignment horizontal="left"/>
    </xf>
    <xf borderId="62" fillId="0" fontId="1" numFmtId="0" xfId="0" applyAlignment="1" applyBorder="1" applyFont="1">
      <alignment horizontal="center"/>
    </xf>
    <xf borderId="63" fillId="0" fontId="4" numFmtId="0" xfId="0" applyBorder="1" applyFont="1"/>
    <xf borderId="64" fillId="0" fontId="1" numFmtId="164" xfId="0" applyBorder="1" applyFont="1" applyNumberFormat="1"/>
    <xf borderId="65" fillId="0" fontId="1" numFmtId="164" xfId="0" applyBorder="1" applyFont="1" applyNumberFormat="1"/>
    <xf borderId="0" fillId="0" fontId="5" numFmtId="0" xfId="0" applyFont="1"/>
    <xf borderId="62" fillId="0" fontId="5" numFmtId="0" xfId="0" applyAlignment="1" applyBorder="1" applyFont="1">
      <alignment horizontal="center"/>
    </xf>
    <xf borderId="0" fillId="0" fontId="5" numFmtId="164" xfId="0" applyFont="1" applyNumberFormat="1"/>
    <xf borderId="66" fillId="0" fontId="1" numFmtId="0" xfId="0" applyAlignment="1" applyBorder="1" applyFont="1">
      <alignment horizontal="center"/>
    </xf>
    <xf borderId="67" fillId="0" fontId="1" numFmtId="0" xfId="0" applyAlignment="1" applyBorder="1" applyFont="1">
      <alignment horizontal="center"/>
    </xf>
    <xf borderId="68" fillId="0" fontId="1" numFmtId="0" xfId="0" applyAlignment="1" applyBorder="1" applyFont="1">
      <alignment horizontal="center"/>
    </xf>
    <xf borderId="64" fillId="0" fontId="1" numFmtId="164" xfId="0" applyAlignment="1" applyBorder="1" applyFont="1" applyNumberFormat="1">
      <alignment horizontal="center"/>
    </xf>
    <xf borderId="65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69" fillId="0" fontId="5" numFmtId="0" xfId="0" applyAlignment="1" applyBorder="1" applyFont="1">
      <alignment horizontal="center"/>
    </xf>
    <xf borderId="47" fillId="0" fontId="5" numFmtId="0" xfId="0" applyBorder="1" applyFont="1"/>
    <xf borderId="48" fillId="0" fontId="5" numFmtId="0" xfId="0" applyBorder="1" applyFont="1"/>
    <xf borderId="48" fillId="0" fontId="5" numFmtId="0" xfId="0" applyAlignment="1" applyBorder="1" applyFont="1">
      <alignment horizontal="center"/>
    </xf>
    <xf borderId="49" fillId="0" fontId="5" numFmtId="164" xfId="0" applyBorder="1" applyFont="1" applyNumberFormat="1"/>
    <xf borderId="70" fillId="0" fontId="1" numFmtId="164" xfId="0" applyBorder="1" applyFont="1" applyNumberFormat="1"/>
    <xf borderId="12" fillId="0" fontId="5" numFmtId="0" xfId="0" applyBorder="1" applyFont="1"/>
    <xf borderId="13" fillId="0" fontId="5" numFmtId="0" xfId="0" applyBorder="1" applyFont="1"/>
    <xf borderId="13" fillId="0" fontId="5" numFmtId="0" xfId="0" applyAlignment="1" applyBorder="1" applyFont="1">
      <alignment horizontal="center"/>
    </xf>
    <xf borderId="14" fillId="0" fontId="5" numFmtId="164" xfId="0" applyBorder="1" applyFont="1" applyNumberFormat="1"/>
    <xf borderId="71" fillId="0" fontId="1" numFmtId="164" xfId="0" applyBorder="1" applyFont="1" applyNumberFormat="1"/>
    <xf borderId="72" fillId="0" fontId="1" numFmtId="164" xfId="0" applyAlignment="1" applyBorder="1" applyFont="1" applyNumberFormat="1">
      <alignment horizontal="center"/>
    </xf>
    <xf borderId="58" fillId="0" fontId="11" numFmtId="0" xfId="0" applyAlignment="1" applyBorder="1" applyFont="1">
      <alignment horizontal="center"/>
    </xf>
    <xf borderId="72" fillId="0" fontId="11" numFmtId="164" xfId="0" applyAlignment="1" applyBorder="1" applyFont="1" applyNumberFormat="1">
      <alignment horizontal="center"/>
    </xf>
    <xf borderId="72" fillId="0" fontId="4" numFmtId="0" xfId="0" applyBorder="1" applyFont="1"/>
    <xf borderId="73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left"/>
    </xf>
    <xf borderId="74" fillId="0" fontId="1" numFmtId="0" xfId="0" applyAlignment="1" applyBorder="1" applyFont="1">
      <alignment horizontal="center"/>
    </xf>
    <xf borderId="74" fillId="0" fontId="1" numFmtId="164" xfId="0" applyBorder="1" applyFont="1" applyNumberFormat="1"/>
    <xf borderId="75" fillId="0" fontId="1" numFmtId="164" xfId="0" applyBorder="1" applyFont="1" applyNumberFormat="1"/>
    <xf borderId="33" fillId="0" fontId="5" numFmtId="0" xfId="0" applyBorder="1" applyFont="1"/>
    <xf borderId="34" fillId="0" fontId="5" numFmtId="0" xfId="0" applyBorder="1" applyFont="1"/>
    <xf borderId="34" fillId="0" fontId="5" numFmtId="0" xfId="0" applyAlignment="1" applyBorder="1" applyFont="1">
      <alignment horizontal="center"/>
    </xf>
    <xf borderId="31" fillId="0" fontId="5" numFmtId="164" xfId="0" applyBorder="1" applyFont="1" applyNumberFormat="1"/>
    <xf borderId="76" fillId="0" fontId="1" numFmtId="164" xfId="0" applyBorder="1" applyFont="1" applyNumberFormat="1"/>
    <xf borderId="77" fillId="0" fontId="5" numFmtId="0" xfId="0" applyAlignment="1" applyBorder="1" applyFont="1">
      <alignment horizontal="center"/>
    </xf>
    <xf borderId="35" fillId="0" fontId="5" numFmtId="0" xfId="0" applyAlignment="1" applyBorder="1" applyFont="1">
      <alignment horizontal="center"/>
    </xf>
    <xf borderId="35" fillId="0" fontId="5" numFmtId="164" xfId="0" applyBorder="1" applyFont="1" applyNumberFormat="1"/>
    <xf borderId="78" fillId="0" fontId="1" numFmtId="164" xfId="0" applyBorder="1" applyFont="1" applyNumberFormat="1"/>
    <xf borderId="1" fillId="0" fontId="11" numFmtId="14" xfId="0" applyAlignment="1" applyBorder="1" applyFont="1" applyNumberFormat="1">
      <alignment horizontal="center"/>
    </xf>
    <xf borderId="52" fillId="0" fontId="1" numFmtId="0" xfId="0" applyAlignment="1" applyBorder="1" applyFont="1">
      <alignment horizontal="left"/>
    </xf>
    <xf borderId="47" fillId="0" fontId="1" numFmtId="0" xfId="0" applyAlignment="1" applyBorder="1" applyFont="1">
      <alignment horizontal="left"/>
    </xf>
    <xf borderId="12" fillId="0" fontId="7" numFmtId="0" xfId="0" applyAlignment="1" applyBorder="1" applyFont="1">
      <alignment horizontal="left"/>
    </xf>
    <xf borderId="79" fillId="0" fontId="1" numFmtId="0" xfId="0" applyAlignment="1" applyBorder="1" applyFont="1">
      <alignment horizontal="center"/>
    </xf>
    <xf borderId="46" fillId="0" fontId="18" numFmtId="0" xfId="0" applyAlignment="1" applyBorder="1" applyFont="1">
      <alignment horizontal="center"/>
    </xf>
    <xf borderId="30" fillId="0" fontId="18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left"/>
    </xf>
    <xf borderId="1" fillId="0" fontId="2" numFmtId="164" xfId="0" applyBorder="1" applyFont="1" applyNumberFormat="1"/>
    <xf borderId="1" fillId="0" fontId="6" numFmtId="164" xfId="0" applyAlignment="1" applyBorder="1" applyFont="1" applyNumberFormat="1">
      <alignment horizontal="right"/>
    </xf>
    <xf borderId="0" fillId="0" fontId="6" numFmtId="14" xfId="0" applyAlignment="1" applyFont="1" applyNumberFormat="1">
      <alignment horizontal="left"/>
    </xf>
    <xf borderId="0" fillId="0" fontId="1" numFmtId="165" xfId="0" applyFont="1" applyNumberFormat="1"/>
    <xf borderId="1" fillId="0" fontId="1" numFmtId="0" xfId="0" applyBorder="1" applyFont="1"/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center"/>
    </xf>
    <xf borderId="82" fillId="0" fontId="1" numFmtId="0" xfId="0" applyAlignment="1" applyBorder="1" applyFont="1">
      <alignment horizontal="left"/>
    </xf>
    <xf borderId="83" fillId="0" fontId="1" numFmtId="0" xfId="0" applyAlignment="1" applyBorder="1" applyFont="1">
      <alignment horizontal="center"/>
    </xf>
    <xf borderId="83" fillId="0" fontId="1" numFmtId="164" xfId="0" applyAlignment="1" applyBorder="1" applyFont="1" applyNumberFormat="1">
      <alignment horizontal="center"/>
    </xf>
    <xf borderId="84" fillId="0" fontId="1" numFmtId="164" xfId="0" applyAlignment="1" applyBorder="1" applyFont="1" applyNumberFormat="1">
      <alignment horizontal="center"/>
    </xf>
    <xf borderId="2" fillId="0" fontId="19" numFmtId="0" xfId="0" applyAlignment="1" applyBorder="1" applyFont="1">
      <alignment horizontal="center"/>
    </xf>
    <xf borderId="12" fillId="0" fontId="1" numFmtId="166" xfId="0" applyBorder="1" applyFont="1" applyNumberFormat="1"/>
    <xf borderId="27" fillId="0" fontId="1" numFmtId="166" xfId="0" applyBorder="1" applyFont="1" applyNumberFormat="1"/>
    <xf borderId="3" fillId="0" fontId="19" numFmtId="0" xfId="0" applyAlignment="1" applyBorder="1" applyFont="1">
      <alignment horizontal="center"/>
    </xf>
    <xf borderId="11" fillId="0" fontId="1" numFmtId="0" xfId="0" applyBorder="1" applyFont="1"/>
    <xf borderId="4" fillId="0" fontId="19" numFmtId="0" xfId="0" applyAlignment="1" applyBorder="1" applyFont="1">
      <alignment horizontal="left"/>
    </xf>
    <xf borderId="5" fillId="0" fontId="19" numFmtId="0" xfId="0" applyAlignment="1" applyBorder="1" applyFont="1">
      <alignment horizontal="center"/>
    </xf>
    <xf borderId="5" fillId="0" fontId="19" numFmtId="164" xfId="0" applyAlignment="1" applyBorder="1" applyFont="1" applyNumberFormat="1">
      <alignment horizontal="center"/>
    </xf>
    <xf borderId="6" fillId="0" fontId="19" numFmtId="164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1" fillId="0" fontId="20" numFmtId="0" xfId="0" applyAlignment="1" applyBorder="1" applyFont="1">
      <alignment horizontal="center"/>
    </xf>
    <xf borderId="12" fillId="0" fontId="3" numFmtId="0" xfId="0" applyAlignment="1" applyBorder="1" applyFont="1">
      <alignment horizontal="left"/>
    </xf>
    <xf borderId="13" fillId="0" fontId="21" numFmtId="0" xfId="0" applyAlignment="1" applyBorder="1" applyFont="1">
      <alignment horizontal="left"/>
    </xf>
    <xf borderId="14" fillId="0" fontId="20" numFmtId="0" xfId="0" applyAlignment="1" applyBorder="1" applyFont="1">
      <alignment horizontal="center"/>
    </xf>
    <xf borderId="14" fillId="0" fontId="20" numFmtId="164" xfId="0" applyBorder="1" applyFont="1" applyNumberFormat="1"/>
    <xf borderId="15" fillId="0" fontId="20" numFmtId="164" xfId="0" applyBorder="1" applyFont="1" applyNumberFormat="1"/>
    <xf borderId="13" fillId="0" fontId="1" numFmtId="164" xfId="0" applyAlignment="1" applyBorder="1" applyFont="1" applyNumberFormat="1">
      <alignment horizontal="center"/>
    </xf>
    <xf borderId="15" fillId="0" fontId="1" numFmtId="164" xfId="0" applyAlignment="1" applyBorder="1" applyFont="1" applyNumberFormat="1">
      <alignment horizontal="center"/>
    </xf>
    <xf borderId="29" fillId="0" fontId="1" numFmtId="0" xfId="0" applyBorder="1" applyFont="1"/>
    <xf borderId="14" fillId="0" fontId="11" numFmtId="0" xfId="0" applyBorder="1" applyFont="1"/>
    <xf borderId="14" fillId="0" fontId="11" numFmtId="164" xfId="0" applyBorder="1" applyFont="1" applyNumberFormat="1"/>
    <xf borderId="14" fillId="0" fontId="20" numFmtId="0" xfId="0" applyBorder="1" applyFont="1"/>
    <xf borderId="17" fillId="0" fontId="1" numFmtId="0" xfId="0" applyBorder="1" applyFont="1"/>
    <xf borderId="23" fillId="0" fontId="1" numFmtId="0" xfId="0" applyAlignment="1" applyBorder="1" applyFont="1">
      <alignment horizontal="center"/>
    </xf>
    <xf borderId="25" fillId="0" fontId="1" numFmtId="0" xfId="0" applyAlignment="1" applyBorder="1" applyFont="1">
      <alignment horizontal="center"/>
    </xf>
    <xf borderId="25" fillId="0" fontId="1" numFmtId="164" xfId="0" applyBorder="1" applyFont="1" applyNumberFormat="1"/>
    <xf borderId="12" fillId="0" fontId="3" numFmtId="0" xfId="0" applyAlignment="1" applyBorder="1" applyFont="1">
      <alignment horizontal="center"/>
    </xf>
    <xf borderId="26" fillId="0" fontId="3" numFmtId="0" xfId="0" applyAlignment="1" applyBorder="1" applyFont="1">
      <alignment horizontal="center"/>
    </xf>
    <xf borderId="14" fillId="0" fontId="1" numFmtId="164" xfId="0" applyAlignment="1" applyBorder="1" applyFont="1" applyNumberFormat="1">
      <alignment horizontal="center"/>
    </xf>
    <xf borderId="27" fillId="0" fontId="1" numFmtId="0" xfId="0" applyAlignment="1" applyBorder="1" applyFont="1">
      <alignment horizontal="left"/>
    </xf>
    <xf borderId="29" fillId="0" fontId="20" numFmtId="0" xfId="0" applyAlignment="1" applyBorder="1" applyFont="1">
      <alignment horizontal="center"/>
    </xf>
    <xf borderId="17" fillId="0" fontId="20" numFmtId="0" xfId="0" applyAlignment="1" applyBorder="1" applyFont="1">
      <alignment horizontal="center"/>
    </xf>
    <xf borderId="17" fillId="0" fontId="20" numFmtId="164" xfId="0" applyBorder="1" applyFont="1" applyNumberFormat="1"/>
    <xf borderId="0" fillId="0" fontId="1" numFmtId="166" xfId="0" applyFont="1" applyNumberFormat="1"/>
    <xf borderId="12" fillId="0" fontId="1" numFmtId="0" xfId="0" applyAlignment="1" applyBorder="1" applyFont="1">
      <alignment horizontal="center"/>
    </xf>
    <xf borderId="23" fillId="0" fontId="1" numFmtId="0" xfId="0" applyBorder="1" applyFont="1"/>
    <xf borderId="85" fillId="0" fontId="1" numFmtId="0" xfId="0" applyBorder="1" applyFont="1"/>
    <xf borderId="25" fillId="0" fontId="1" numFmtId="0" xfId="0" applyBorder="1" applyFont="1"/>
    <xf borderId="18" fillId="0" fontId="20" numFmtId="164" xfId="0" applyBorder="1" applyFont="1" applyNumberFormat="1"/>
    <xf borderId="23" fillId="0" fontId="3" numFmtId="0" xfId="0" applyAlignment="1" applyBorder="1" applyFont="1">
      <alignment horizontal="left"/>
    </xf>
    <xf borderId="0" fillId="0" fontId="1" numFmtId="166" xfId="0" applyAlignment="1" applyFont="1" applyNumberFormat="1">
      <alignment horizontal="left"/>
    </xf>
    <xf borderId="25" fillId="0" fontId="21" numFmtId="0" xfId="0" applyAlignment="1" applyBorder="1" applyFont="1">
      <alignment horizontal="left"/>
    </xf>
    <xf borderId="30" fillId="0" fontId="20" numFmtId="0" xfId="0" applyAlignment="1" applyBorder="1" applyFont="1">
      <alignment horizontal="center"/>
    </xf>
    <xf borderId="31" fillId="0" fontId="20" numFmtId="0" xfId="0" applyAlignment="1" applyBorder="1" applyFont="1">
      <alignment horizontal="center"/>
    </xf>
    <xf borderId="31" fillId="0" fontId="20" numFmtId="164" xfId="0" applyBorder="1" applyFont="1" applyNumberFormat="1"/>
    <xf borderId="32" fillId="0" fontId="20" numFmtId="164" xfId="0" applyBorder="1" applyFont="1" applyNumberFormat="1"/>
    <xf borderId="33" fillId="0" fontId="3" numFmtId="0" xfId="0" applyAlignment="1" applyBorder="1" applyFont="1">
      <alignment horizontal="left"/>
    </xf>
    <xf borderId="34" fillId="0" fontId="21" numFmtId="0" xfId="0" applyAlignment="1" applyBorder="1" applyFont="1">
      <alignment horizontal="left"/>
    </xf>
    <xf borderId="69" fillId="0" fontId="1" numFmtId="0" xfId="0" applyAlignment="1" applyBorder="1" applyFont="1">
      <alignment horizontal="center"/>
    </xf>
    <xf borderId="48" fillId="0" fontId="1" numFmtId="0" xfId="0" applyBorder="1" applyFont="1"/>
    <xf borderId="48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9" fillId="0" fontId="20" numFmtId="0" xfId="0" applyAlignment="1" applyBorder="1" applyFont="1">
      <alignment horizontal="center"/>
    </xf>
    <xf borderId="15" fillId="0" fontId="1" numFmtId="164" xfId="0" applyAlignment="1" applyBorder="1" applyFont="1" applyNumberFormat="1">
      <alignment horizontal="right"/>
    </xf>
    <xf borderId="47" fillId="0" fontId="1" numFmtId="0" xfId="0" applyBorder="1" applyFont="1"/>
    <xf borderId="35" fillId="0" fontId="20" numFmtId="164" xfId="0" applyBorder="1" applyFont="1" applyNumberFormat="1"/>
    <xf borderId="36" fillId="0" fontId="20" numFmtId="164" xfId="0" applyBorder="1" applyFont="1" applyNumberFormat="1"/>
    <xf borderId="86" fillId="0" fontId="1" numFmtId="0" xfId="0" applyAlignment="1" applyBorder="1" applyFont="1">
      <alignment horizontal="center"/>
    </xf>
    <xf borderId="87" fillId="0" fontId="1" numFmtId="164" xfId="0" applyBorder="1" applyFont="1" applyNumberFormat="1"/>
    <xf borderId="0" fillId="0" fontId="1" numFmtId="164" xfId="0" applyAlignment="1" applyFont="1" applyNumberFormat="1">
      <alignment horizontal="right"/>
    </xf>
    <xf borderId="88" fillId="0" fontId="1" numFmtId="0" xfId="0" applyAlignment="1" applyBorder="1" applyFont="1">
      <alignment horizontal="center"/>
    </xf>
    <xf borderId="89" fillId="0" fontId="4" numFmtId="0" xfId="0" applyBorder="1" applyFont="1"/>
    <xf borderId="12" fillId="0" fontId="22" numFmtId="0" xfId="0" applyAlignment="1" applyBorder="1" applyFont="1">
      <alignment horizontal="left"/>
    </xf>
    <xf borderId="90" fillId="0" fontId="1" numFmtId="0" xfId="0" applyAlignment="1" applyBorder="1" applyFont="1">
      <alignment horizontal="center"/>
    </xf>
    <xf borderId="90" fillId="0" fontId="1" numFmtId="164" xfId="0" applyBorder="1" applyFont="1" applyNumberFormat="1"/>
    <xf borderId="12" fillId="0" fontId="19" numFmtId="0" xfId="0" applyAlignment="1" applyBorder="1" applyFont="1">
      <alignment horizontal="left"/>
    </xf>
    <xf borderId="91" fillId="0" fontId="1" numFmtId="164" xfId="0" applyBorder="1" applyFont="1" applyNumberFormat="1"/>
    <xf borderId="0" fillId="0" fontId="3" numFmtId="0" xfId="0" applyFont="1"/>
    <xf borderId="92" fillId="0" fontId="1" numFmtId="0" xfId="0" applyAlignment="1" applyBorder="1" applyFont="1">
      <alignment horizontal="center"/>
    </xf>
    <xf borderId="92" fillId="0" fontId="4" numFmtId="0" xfId="0" applyBorder="1" applyFont="1"/>
    <xf borderId="92" fillId="0" fontId="1" numFmtId="164" xfId="0" applyBorder="1" applyFont="1" applyNumberFormat="1"/>
    <xf borderId="11" fillId="0" fontId="23" numFmtId="0" xfId="0" applyAlignment="1" applyBorder="1" applyFont="1">
      <alignment horizontal="center"/>
    </xf>
    <xf borderId="29" fillId="0" fontId="23" numFmtId="0" xfId="0" applyAlignment="1" applyBorder="1" applyFont="1">
      <alignment horizontal="center"/>
    </xf>
    <xf borderId="13" fillId="0" fontId="23" numFmtId="0" xfId="0" applyAlignment="1" applyBorder="1" applyFont="1">
      <alignment horizontal="left"/>
    </xf>
    <xf borderId="30" fillId="0" fontId="23" numFmtId="0" xfId="0" applyAlignment="1" applyBorder="1" applyFont="1">
      <alignment horizontal="center"/>
    </xf>
    <xf borderId="1" fillId="0" fontId="2" numFmtId="0" xfId="0" applyBorder="1" applyFont="1"/>
    <xf borderId="0" fillId="0" fontId="3" numFmtId="166" xfId="0" applyFont="1" applyNumberFormat="1"/>
    <xf borderId="0" fillId="0" fontId="5" numFmtId="0" xfId="0" applyAlignment="1" applyFont="1">
      <alignment horizontal="center"/>
    </xf>
    <xf borderId="0" fillId="0" fontId="20" numFmtId="0" xfId="0" applyFont="1"/>
    <xf borderId="0" fillId="0" fontId="21" numFmtId="0" xfId="0" applyFont="1"/>
    <xf borderId="0" fillId="0" fontId="20" numFmtId="0" xfId="0" applyAlignment="1" applyFont="1">
      <alignment horizontal="center"/>
    </xf>
    <xf borderId="0" fillId="0" fontId="20" numFmtId="0" xfId="0" applyAlignment="1" applyFont="1">
      <alignment horizontal="left"/>
    </xf>
    <xf borderId="0" fillId="0" fontId="21" numFmtId="0" xfId="0" applyAlignment="1" applyFont="1">
      <alignment horizontal="left"/>
    </xf>
    <xf borderId="0" fillId="0" fontId="20" numFmtId="164" xfId="0" applyFont="1" applyNumberFormat="1"/>
    <xf borderId="46" fillId="0" fontId="3" numFmtId="166" xfId="0" applyBorder="1" applyFont="1" applyNumberFormat="1"/>
    <xf borderId="49" fillId="0" fontId="3" numFmtId="166" xfId="0" applyBorder="1" applyFont="1" applyNumberFormat="1"/>
    <xf borderId="49" fillId="0" fontId="3" numFmtId="0" xfId="0" applyBorder="1" applyFont="1"/>
    <xf borderId="50" fillId="0" fontId="3" numFmtId="0" xfId="0" applyBorder="1" applyFont="1"/>
    <xf borderId="15" fillId="0" fontId="11" numFmtId="164" xfId="0" applyBorder="1" applyFont="1" applyNumberFormat="1"/>
    <xf borderId="0" fillId="0" fontId="11" numFmtId="0" xfId="0" applyFont="1"/>
    <xf borderId="11" fillId="0" fontId="11" numFmtId="0" xfId="0" applyBorder="1" applyFont="1"/>
    <xf borderId="14" fillId="0" fontId="11" numFmtId="0" xfId="0" applyAlignment="1" applyBorder="1" applyFont="1">
      <alignment horizontal="left"/>
    </xf>
    <xf borderId="14" fillId="0" fontId="11" numFmtId="0" xfId="0" applyAlignment="1" applyBorder="1" applyFont="1">
      <alignment horizontal="center"/>
    </xf>
    <xf borderId="11" fillId="0" fontId="11" numFmtId="0" xfId="0" applyAlignment="1" applyBorder="1" applyFont="1">
      <alignment horizontal="center"/>
    </xf>
    <xf borderId="26" fillId="0" fontId="11" numFmtId="0" xfId="0" applyAlignment="1" applyBorder="1" applyFont="1">
      <alignment horizontal="center"/>
    </xf>
    <xf borderId="12" fillId="0" fontId="11" numFmtId="0" xfId="0" applyBorder="1" applyFont="1"/>
    <xf borderId="14" fillId="0" fontId="11" numFmtId="164" xfId="0" applyAlignment="1" applyBorder="1" applyFont="1" applyNumberFormat="1">
      <alignment horizontal="center"/>
    </xf>
    <xf borderId="15" fillId="0" fontId="11" numFmtId="164" xfId="0" applyAlignment="1" applyBorder="1" applyFont="1" applyNumberFormat="1">
      <alignment horizontal="center"/>
    </xf>
    <xf borderId="14" fillId="0" fontId="3" numFmtId="0" xfId="0" applyAlignment="1" applyBorder="1" applyFont="1">
      <alignment horizontal="left"/>
    </xf>
    <xf borderId="14" fillId="0" fontId="3" numFmtId="0" xfId="0" applyAlignment="1" applyBorder="1" applyFont="1">
      <alignment horizontal="center"/>
    </xf>
    <xf borderId="14" fillId="0" fontId="3" numFmtId="164" xfId="0" applyBorder="1" applyFont="1" applyNumberFormat="1"/>
    <xf borderId="15" fillId="0" fontId="3" numFmtId="164" xfId="0" applyAlignment="1" applyBorder="1" applyFont="1" applyNumberFormat="1">
      <alignment horizontal="right"/>
    </xf>
    <xf borderId="11" fillId="0" fontId="3" numFmtId="166" xfId="0" applyBorder="1" applyFont="1" applyNumberFormat="1"/>
    <xf borderId="14" fillId="0" fontId="3" numFmtId="166" xfId="0" applyBorder="1" applyFont="1" applyNumberFormat="1"/>
    <xf borderId="14" fillId="0" fontId="3" numFmtId="0" xfId="0" applyBorder="1" applyFont="1"/>
    <xf borderId="15" fillId="0" fontId="3" numFmtId="0" xfId="0" applyBorder="1" applyFont="1"/>
    <xf borderId="93" fillId="0" fontId="11" numFmtId="0" xfId="0" applyAlignment="1" applyBorder="1" applyFont="1">
      <alignment horizontal="center"/>
    </xf>
    <xf borderId="94" fillId="0" fontId="4" numFmtId="0" xfId="0" applyBorder="1" applyFont="1"/>
    <xf borderId="95" fillId="0" fontId="11" numFmtId="164" xfId="0" applyBorder="1" applyFont="1" applyNumberFormat="1"/>
    <xf borderId="96" fillId="0" fontId="11" numFmtId="164" xfId="0" applyBorder="1" applyFont="1" applyNumberForma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4" xfId="0" applyFont="1" applyNumberFormat="1"/>
    <xf borderId="0" fillId="0" fontId="6" numFmtId="164" xfId="0" applyAlignment="1" applyFont="1" applyNumberFormat="1">
      <alignment horizontal="right"/>
    </xf>
    <xf borderId="0" fillId="0" fontId="6" numFmtId="166" xfId="0" applyAlignment="1" applyFont="1" applyNumberFormat="1">
      <alignment horizontal="left"/>
    </xf>
    <xf borderId="12" fillId="0" fontId="5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76" fillId="0" fontId="1" numFmtId="164" xfId="0" applyAlignment="1" applyBorder="1" applyFont="1" applyNumberFormat="1">
      <alignment horizontal="center"/>
    </xf>
    <xf borderId="12" fillId="0" fontId="20" numFmtId="0" xfId="0" applyBorder="1" applyFont="1"/>
    <xf borderId="0" fillId="0" fontId="6" numFmtId="166" xfId="0" applyFont="1" applyNumberFormat="1"/>
    <xf borderId="86" fillId="0" fontId="5" numFmtId="0" xfId="0" applyAlignment="1" applyBorder="1" applyFont="1">
      <alignment horizontal="center"/>
    </xf>
    <xf borderId="23" fillId="0" fontId="5" numFmtId="0" xfId="0" applyBorder="1" applyFont="1"/>
    <xf borderId="25" fillId="0" fontId="5" numFmtId="0" xfId="0" applyBorder="1" applyFont="1"/>
    <xf borderId="25" fillId="0" fontId="5" numFmtId="0" xfId="0" applyAlignment="1" applyBorder="1" applyFont="1">
      <alignment horizontal="center"/>
    </xf>
    <xf borderId="17" fillId="0" fontId="5" numFmtId="164" xfId="0" applyBorder="1" applyFont="1" applyNumberFormat="1"/>
    <xf borderId="88" fillId="0" fontId="20" numFmtId="0" xfId="0" applyAlignment="1" applyBorder="1" applyFont="1">
      <alignment horizontal="center"/>
    </xf>
    <xf borderId="101" fillId="0" fontId="4" numFmtId="0" xfId="0" applyBorder="1" applyFont="1"/>
    <xf borderId="90" fillId="0" fontId="20" numFmtId="0" xfId="0" applyAlignment="1" applyBorder="1" applyFont="1">
      <alignment horizontal="center"/>
    </xf>
    <xf borderId="90" fillId="0" fontId="20" numFmtId="164" xfId="0" applyBorder="1" applyFont="1" applyNumberFormat="1"/>
    <xf borderId="91" fillId="0" fontId="20" numFmtId="164" xfId="0" applyBorder="1" applyFont="1" applyNumberFormat="1"/>
    <xf borderId="0" fillId="0" fontId="11" numFmtId="164" xfId="0" applyAlignment="1" applyFont="1" applyNumberFormat="1">
      <alignment horizontal="center"/>
    </xf>
    <xf borderId="102" fillId="0" fontId="1" numFmtId="0" xfId="0" applyBorder="1" applyFont="1"/>
    <xf borderId="13" fillId="0" fontId="4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1"/>
      <c r="M1" s="1"/>
      <c r="N1" s="1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</row>
    <row r="2" ht="27.0" customHeight="1">
      <c r="A2" s="9"/>
      <c r="B2" s="10" t="s">
        <v>2</v>
      </c>
      <c r="C2" s="11" t="s">
        <v>3</v>
      </c>
      <c r="D2" s="12"/>
      <c r="E2" s="13" t="s">
        <v>4</v>
      </c>
      <c r="F2" s="14" t="s">
        <v>5</v>
      </c>
      <c r="G2" s="15" t="s">
        <v>6</v>
      </c>
      <c r="H2" s="9"/>
      <c r="I2" s="10" t="s">
        <v>2</v>
      </c>
      <c r="J2" s="11" t="s">
        <v>3</v>
      </c>
      <c r="K2" s="12"/>
      <c r="L2" s="13" t="s">
        <v>4</v>
      </c>
      <c r="M2" s="14" t="s">
        <v>5</v>
      </c>
      <c r="N2" s="15" t="s">
        <v>6</v>
      </c>
      <c r="O2" s="16"/>
      <c r="P2" s="16"/>
      <c r="Q2" s="16"/>
      <c r="R2" s="16"/>
      <c r="S2" s="16"/>
      <c r="T2" s="16"/>
      <c r="U2" s="16"/>
      <c r="V2" s="16"/>
      <c r="W2" s="16"/>
      <c r="X2" s="16"/>
    </row>
    <row r="3" ht="27.0" customHeight="1">
      <c r="A3" s="17" t="s">
        <v>7</v>
      </c>
      <c r="H3" s="1"/>
      <c r="I3" s="18" t="s">
        <v>8</v>
      </c>
      <c r="J3" s="19"/>
      <c r="K3" s="19"/>
      <c r="L3" s="19"/>
      <c r="M3" s="19"/>
      <c r="N3" s="19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ht="27.0" customHeight="1">
      <c r="A4" s="1"/>
      <c r="B4" s="21" t="str">
        <f t="shared" ref="B4:B13" si="1">SUM(B3+1)</f>
        <v>1</v>
      </c>
      <c r="C4" s="22" t="s">
        <v>9</v>
      </c>
      <c r="D4" s="23"/>
      <c r="E4" s="24"/>
      <c r="F4" s="25"/>
      <c r="G4" s="26"/>
      <c r="H4" s="1"/>
      <c r="I4" s="21">
        <v>1.0</v>
      </c>
      <c r="J4" s="22" t="s">
        <v>10</v>
      </c>
      <c r="K4" s="23"/>
      <c r="L4" s="24"/>
      <c r="M4" s="25">
        <v>21230.0</v>
      </c>
      <c r="N4" s="26">
        <v>220000.0</v>
      </c>
      <c r="O4" s="20"/>
      <c r="P4" s="20"/>
      <c r="Q4" s="20"/>
      <c r="R4" s="20"/>
      <c r="S4" s="20"/>
      <c r="T4" s="20"/>
      <c r="U4" s="20"/>
      <c r="V4" s="20"/>
      <c r="W4" s="20"/>
      <c r="X4" s="20"/>
    </row>
    <row r="5" ht="27.0" customHeight="1">
      <c r="A5" s="1"/>
      <c r="B5" s="21" t="str">
        <f t="shared" si="1"/>
        <v>2</v>
      </c>
      <c r="C5" s="22" t="s">
        <v>11</v>
      </c>
      <c r="D5" s="23"/>
      <c r="E5" s="24"/>
      <c r="F5" s="25">
        <v>35968.0</v>
      </c>
      <c r="G5" s="26">
        <v>36000.0</v>
      </c>
      <c r="H5" s="1"/>
      <c r="I5" s="21" t="str">
        <f t="shared" ref="I5:I17" si="2">SUM(I4+1)</f>
        <v>2</v>
      </c>
      <c r="J5" s="22" t="s">
        <v>12</v>
      </c>
      <c r="K5" s="23"/>
      <c r="L5" s="24"/>
      <c r="M5" s="25">
        <v>44851.0</v>
      </c>
      <c r="N5" s="26">
        <v>114100.0</v>
      </c>
      <c r="O5" s="20"/>
      <c r="P5" s="20"/>
      <c r="Q5" s="20"/>
      <c r="R5" s="20"/>
      <c r="S5" s="20"/>
      <c r="T5" s="20"/>
      <c r="U5" s="20"/>
      <c r="V5" s="20"/>
      <c r="W5" s="20"/>
      <c r="X5" s="20"/>
    </row>
    <row r="6" ht="27.0" customHeight="1">
      <c r="A6" s="1"/>
      <c r="B6" s="21" t="str">
        <f t="shared" si="1"/>
        <v>3</v>
      </c>
      <c r="C6" s="22" t="s">
        <v>13</v>
      </c>
      <c r="D6" s="23"/>
      <c r="E6" s="24"/>
      <c r="F6" s="25">
        <v>152086.0</v>
      </c>
      <c r="G6" s="26">
        <v>118010.0</v>
      </c>
      <c r="H6" s="1"/>
      <c r="I6" s="21" t="str">
        <f t="shared" si="2"/>
        <v>3</v>
      </c>
      <c r="J6" s="22" t="s">
        <v>14</v>
      </c>
      <c r="K6" s="23"/>
      <c r="L6" s="24"/>
      <c r="M6" s="25">
        <v>18066.0</v>
      </c>
      <c r="N6" s="26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ht="27.0" customHeight="1">
      <c r="A7" s="1"/>
      <c r="B7" s="21" t="str">
        <f t="shared" si="1"/>
        <v>4</v>
      </c>
      <c r="C7" s="22" t="s">
        <v>15</v>
      </c>
      <c r="D7" s="23"/>
      <c r="E7" s="24"/>
      <c r="F7" s="25">
        <v>2181.0</v>
      </c>
      <c r="G7" s="26"/>
      <c r="H7" s="1"/>
      <c r="I7" s="21" t="str">
        <f t="shared" si="2"/>
        <v>4</v>
      </c>
      <c r="J7" s="22" t="s">
        <v>16</v>
      </c>
      <c r="K7" s="23"/>
      <c r="L7" s="24"/>
      <c r="M7" s="25">
        <v>7290.0</v>
      </c>
      <c r="N7" s="26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ht="27.0" customHeight="1">
      <c r="A8" s="1"/>
      <c r="B8" s="21" t="str">
        <f t="shared" si="1"/>
        <v>5</v>
      </c>
      <c r="C8" s="22" t="s">
        <v>17</v>
      </c>
      <c r="D8" s="23"/>
      <c r="E8" s="24"/>
      <c r="F8" s="25">
        <v>148934.0</v>
      </c>
      <c r="G8" s="26">
        <v>284400.0</v>
      </c>
      <c r="H8" s="1"/>
      <c r="I8" s="21" t="str">
        <f t="shared" si="2"/>
        <v>5</v>
      </c>
      <c r="J8" s="22" t="s">
        <v>18</v>
      </c>
      <c r="K8" s="23"/>
      <c r="L8" s="24"/>
      <c r="M8" s="25">
        <v>14577.0</v>
      </c>
      <c r="N8" s="26">
        <v>8200.0</v>
      </c>
      <c r="O8" s="20"/>
      <c r="P8" s="20"/>
      <c r="Q8" s="20"/>
      <c r="R8" s="20"/>
      <c r="S8" s="20"/>
      <c r="T8" s="20"/>
      <c r="U8" s="20"/>
      <c r="V8" s="20"/>
      <c r="W8" s="20"/>
      <c r="X8" s="20"/>
    </row>
    <row r="9" ht="27.0" customHeight="1">
      <c r="A9" s="1"/>
      <c r="B9" s="21" t="str">
        <f t="shared" si="1"/>
        <v>6</v>
      </c>
      <c r="C9" s="22" t="s">
        <v>19</v>
      </c>
      <c r="D9" s="23"/>
      <c r="E9" s="24"/>
      <c r="F9" s="25">
        <v>2543.0</v>
      </c>
      <c r="G9" s="26">
        <v>7500.0</v>
      </c>
      <c r="H9" s="1"/>
      <c r="I9" s="21" t="str">
        <f t="shared" si="2"/>
        <v>6</v>
      </c>
      <c r="J9" s="22" t="s">
        <v>20</v>
      </c>
      <c r="K9" s="23"/>
      <c r="L9" s="24"/>
      <c r="M9" s="25">
        <v>26034.0</v>
      </c>
      <c r="N9" s="26">
        <v>16600.0</v>
      </c>
      <c r="O9" s="20"/>
      <c r="P9" s="20"/>
      <c r="Q9" s="20"/>
      <c r="R9" s="20"/>
      <c r="S9" s="20"/>
      <c r="T9" s="20"/>
      <c r="U9" s="20"/>
      <c r="V9" s="20"/>
      <c r="W9" s="20"/>
      <c r="X9" s="20"/>
    </row>
    <row r="10" ht="27.0" customHeight="1">
      <c r="A10" s="1"/>
      <c r="B10" s="21" t="str">
        <f t="shared" si="1"/>
        <v>7</v>
      </c>
      <c r="C10" s="22" t="s">
        <v>21</v>
      </c>
      <c r="D10" s="23"/>
      <c r="E10" s="24"/>
      <c r="F10" s="25">
        <v>677.0</v>
      </c>
      <c r="G10" s="26"/>
      <c r="H10" s="1"/>
      <c r="I10" s="21" t="str">
        <f t="shared" si="2"/>
        <v>7</v>
      </c>
      <c r="J10" s="22" t="s">
        <v>22</v>
      </c>
      <c r="K10" s="23"/>
      <c r="L10" s="24"/>
      <c r="M10" s="25">
        <v>1420.0</v>
      </c>
      <c r="N10" s="26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ht="27.0" customHeight="1">
      <c r="A11" s="1"/>
      <c r="B11" s="21" t="str">
        <f t="shared" si="1"/>
        <v>8</v>
      </c>
      <c r="C11" s="27" t="s">
        <v>23</v>
      </c>
      <c r="D11" s="27"/>
      <c r="E11" s="24"/>
      <c r="F11" s="25">
        <v>990.0</v>
      </c>
      <c r="G11" s="26"/>
      <c r="H11" s="1"/>
      <c r="I11" s="21" t="str">
        <f t="shared" si="2"/>
        <v>8</v>
      </c>
      <c r="J11" s="1" t="s">
        <v>24</v>
      </c>
      <c r="K11" s="28"/>
      <c r="L11" s="24"/>
      <c r="M11" s="25"/>
      <c r="N11" s="26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ht="27.0" customHeight="1">
      <c r="A12" s="1"/>
      <c r="B12" s="21" t="str">
        <f t="shared" si="1"/>
        <v>9</v>
      </c>
      <c r="C12" s="22" t="s">
        <v>25</v>
      </c>
      <c r="D12" s="23"/>
      <c r="E12" s="24"/>
      <c r="F12" s="29"/>
      <c r="G12" s="30"/>
      <c r="H12" s="1"/>
      <c r="I12" s="21" t="str">
        <f t="shared" si="2"/>
        <v>9</v>
      </c>
      <c r="J12" s="22" t="s">
        <v>26</v>
      </c>
      <c r="K12" s="23"/>
      <c r="L12" s="24"/>
      <c r="M12" s="25"/>
      <c r="N12" s="26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ht="27.0" customHeight="1">
      <c r="A13" s="1"/>
      <c r="B13" s="21" t="str">
        <f t="shared" si="1"/>
        <v>10</v>
      </c>
      <c r="C13" s="22" t="s">
        <v>27</v>
      </c>
      <c r="D13" s="23"/>
      <c r="E13" s="24"/>
      <c r="F13" s="29"/>
      <c r="G13" s="30"/>
      <c r="H13" s="1"/>
      <c r="I13" s="21" t="str">
        <f t="shared" si="2"/>
        <v>10</v>
      </c>
      <c r="J13" s="22" t="s">
        <v>28</v>
      </c>
      <c r="K13" s="23"/>
      <c r="L13" s="24"/>
      <c r="M13" s="25"/>
      <c r="N13" s="26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ht="27.0" customHeight="1">
      <c r="A14" s="1"/>
      <c r="B14" s="31" t="s">
        <v>29</v>
      </c>
      <c r="C14" s="32"/>
      <c r="D14" s="32"/>
      <c r="E14" s="32"/>
      <c r="F14" s="33" t="str">
        <f t="shared" ref="F14:G14" si="3">SUM(F4:F13)</f>
        <v>  343,379 </v>
      </c>
      <c r="G14" s="34" t="str">
        <f t="shared" si="3"/>
        <v>  445,910 </v>
      </c>
      <c r="H14" s="1"/>
      <c r="I14" s="21" t="str">
        <f t="shared" si="2"/>
        <v>11</v>
      </c>
      <c r="J14" s="22" t="s">
        <v>30</v>
      </c>
      <c r="K14" s="23"/>
      <c r="L14" s="24"/>
      <c r="M14" s="25"/>
      <c r="N14" s="26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ht="27.0" customHeight="1">
      <c r="A15" s="1"/>
      <c r="B15" s="9"/>
      <c r="C15" s="27"/>
      <c r="D15" s="27"/>
      <c r="E15" s="9"/>
      <c r="F15" s="35"/>
      <c r="G15" s="35"/>
      <c r="H15" s="1"/>
      <c r="I15" s="21" t="str">
        <f t="shared" si="2"/>
        <v>12</v>
      </c>
      <c r="J15" s="36" t="s">
        <v>31</v>
      </c>
      <c r="K15" s="23"/>
      <c r="L15" s="24"/>
      <c r="M15" s="25">
        <v>748.0</v>
      </c>
      <c r="N15" s="26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ht="27.0" customHeight="1">
      <c r="A16" s="1"/>
      <c r="B16" s="37" t="s">
        <v>32</v>
      </c>
      <c r="C16" s="38"/>
      <c r="D16" s="38"/>
      <c r="E16" s="38"/>
      <c r="F16" s="38"/>
      <c r="G16" s="38"/>
      <c r="H16" s="1"/>
      <c r="I16" s="21" t="str">
        <f t="shared" si="2"/>
        <v>13</v>
      </c>
      <c r="J16" s="22"/>
      <c r="K16" s="23"/>
      <c r="L16" s="24"/>
      <c r="M16" s="25"/>
      <c r="N16" s="26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ht="27.0" customHeight="1">
      <c r="A17" s="1"/>
      <c r="B17" s="21">
        <v>1.0</v>
      </c>
      <c r="C17" s="22" t="s">
        <v>33</v>
      </c>
      <c r="D17" s="23"/>
      <c r="E17" s="24"/>
      <c r="F17" s="25">
        <v>12166.0</v>
      </c>
      <c r="G17" s="26">
        <v>3975.0</v>
      </c>
      <c r="H17" s="1"/>
      <c r="I17" s="21" t="str">
        <f t="shared" si="2"/>
        <v>14</v>
      </c>
      <c r="J17" s="36"/>
      <c r="K17" s="39"/>
      <c r="L17" s="40"/>
      <c r="M17" s="29"/>
      <c r="N17" s="3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ht="27.0" customHeight="1">
      <c r="A18" s="1"/>
      <c r="B18" s="21">
        <v>2.0</v>
      </c>
      <c r="C18" s="22" t="s">
        <v>34</v>
      </c>
      <c r="D18" s="23"/>
      <c r="E18" s="41"/>
      <c r="F18" s="25">
        <v>13113.0</v>
      </c>
      <c r="G18" s="26"/>
      <c r="H18" s="1"/>
      <c r="I18" s="31" t="s">
        <v>29</v>
      </c>
      <c r="J18" s="32"/>
      <c r="K18" s="32"/>
      <c r="L18" s="32"/>
      <c r="M18" s="33" t="str">
        <f t="shared" ref="M18:N18" si="4">SUM(M4:M17)</f>
        <v>  134,216 </v>
      </c>
      <c r="N18" s="34" t="str">
        <f t="shared" si="4"/>
        <v>  358,900 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ht="27.0" customHeight="1">
      <c r="A19" s="1"/>
      <c r="B19" s="21">
        <v>3.0</v>
      </c>
      <c r="C19" s="22" t="s">
        <v>35</v>
      </c>
      <c r="D19" s="23"/>
      <c r="E19" s="24"/>
      <c r="F19" s="25"/>
      <c r="G19" s="26"/>
      <c r="H19" s="1"/>
      <c r="I19" s="43" t="s">
        <v>36</v>
      </c>
      <c r="J19" s="44"/>
      <c r="K19" s="44"/>
      <c r="L19" s="44"/>
      <c r="M19" s="44"/>
      <c r="N19" s="44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ht="27.0" customHeight="1">
      <c r="A20" s="1"/>
      <c r="B20" s="21" t="str">
        <f t="shared" ref="B20:B32" si="5">SUM(B19+1)</f>
        <v>4</v>
      </c>
      <c r="C20" s="22" t="s">
        <v>37</v>
      </c>
      <c r="D20" s="23"/>
      <c r="E20" s="24"/>
      <c r="F20" s="25">
        <v>53274.0</v>
      </c>
      <c r="G20" s="26">
        <v>40000.0</v>
      </c>
      <c r="H20" s="1"/>
      <c r="I20" s="21">
        <v>1.0</v>
      </c>
      <c r="J20" s="22" t="s">
        <v>38</v>
      </c>
      <c r="K20" s="23"/>
      <c r="L20" s="24"/>
      <c r="M20" s="25">
        <v>49696.0</v>
      </c>
      <c r="N20" s="26">
        <v>21600.0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ht="27.0" customHeight="1">
      <c r="A21" s="1"/>
      <c r="B21" s="21" t="str">
        <f t="shared" si="5"/>
        <v>5</v>
      </c>
      <c r="C21" s="22" t="s">
        <v>39</v>
      </c>
      <c r="D21" s="23"/>
      <c r="E21" s="24"/>
      <c r="F21" s="25"/>
      <c r="G21" s="26"/>
      <c r="H21" s="1"/>
      <c r="I21" s="21">
        <v>2.0</v>
      </c>
      <c r="J21" s="22" t="s">
        <v>40</v>
      </c>
      <c r="K21" s="23"/>
      <c r="L21" s="24"/>
      <c r="M21" s="25">
        <v>11819.0</v>
      </c>
      <c r="N21" s="26">
        <v>1950.0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ht="27.0" customHeight="1">
      <c r="A22" s="1"/>
      <c r="B22" s="21" t="str">
        <f t="shared" si="5"/>
        <v>6</v>
      </c>
      <c r="C22" s="22" t="s">
        <v>41</v>
      </c>
      <c r="D22" s="23"/>
      <c r="E22" s="24"/>
      <c r="F22" s="25">
        <v>5284.0</v>
      </c>
      <c r="G22" s="26"/>
      <c r="H22" s="1"/>
      <c r="I22" s="21">
        <v>3.0</v>
      </c>
      <c r="J22" s="22" t="s">
        <v>42</v>
      </c>
      <c r="K22" s="23"/>
      <c r="L22" s="24"/>
      <c r="M22" s="25">
        <v>11673.0</v>
      </c>
      <c r="N22" s="26">
        <v>30000.0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ht="27.0" customHeight="1">
      <c r="A23" s="1"/>
      <c r="B23" s="21" t="str">
        <f t="shared" si="5"/>
        <v>7</v>
      </c>
      <c r="C23" s="22" t="s">
        <v>43</v>
      </c>
      <c r="D23" s="23"/>
      <c r="E23" s="24"/>
      <c r="F23" s="25">
        <v>24000.0</v>
      </c>
      <c r="G23" s="26">
        <v>48100.0</v>
      </c>
      <c r="H23" s="1"/>
      <c r="I23" s="21" t="str">
        <f>SUM(I22+1)</f>
        <v>4</v>
      </c>
      <c r="J23" s="22" t="s">
        <v>44</v>
      </c>
      <c r="K23" s="23"/>
      <c r="L23" s="24"/>
      <c r="M23" s="25"/>
      <c r="N23" s="26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ht="27.0" customHeight="1">
      <c r="A24" s="1"/>
      <c r="B24" s="21" t="str">
        <f t="shared" si="5"/>
        <v>8</v>
      </c>
      <c r="C24" s="22" t="s">
        <v>45</v>
      </c>
      <c r="D24" s="23"/>
      <c r="E24" s="24"/>
      <c r="F24" s="25">
        <v>1885.0</v>
      </c>
      <c r="G24" s="26">
        <v>6000.0</v>
      </c>
      <c r="H24" s="1"/>
      <c r="I24" s="21">
        <v>4.0</v>
      </c>
      <c r="J24" s="22" t="s">
        <v>46</v>
      </c>
      <c r="K24" s="23"/>
      <c r="L24" s="24"/>
      <c r="M24" s="25">
        <v>343813.0</v>
      </c>
      <c r="N24" s="26">
        <v>262335.0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ht="27.0" customHeight="1">
      <c r="A25" s="1"/>
      <c r="B25" s="21" t="str">
        <f t="shared" si="5"/>
        <v>9</v>
      </c>
      <c r="C25" s="22" t="s">
        <v>47</v>
      </c>
      <c r="D25" s="23"/>
      <c r="E25" s="24"/>
      <c r="F25" s="25">
        <v>202797.0</v>
      </c>
      <c r="G25" s="26">
        <v>86200.0</v>
      </c>
      <c r="H25" s="1"/>
      <c r="I25" s="21">
        <v>5.0</v>
      </c>
      <c r="J25" s="22" t="s">
        <v>48</v>
      </c>
      <c r="K25" s="23"/>
      <c r="L25" s="24"/>
      <c r="M25" s="25"/>
      <c r="N25" s="26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ht="27.0" customHeight="1">
      <c r="A26" s="1"/>
      <c r="B26" s="21" t="str">
        <f t="shared" si="5"/>
        <v>10</v>
      </c>
      <c r="C26" s="22" t="s">
        <v>49</v>
      </c>
      <c r="D26" s="23"/>
      <c r="E26" s="24"/>
      <c r="F26" s="25">
        <v>80898.0</v>
      </c>
      <c r="G26" s="26">
        <v>7625.0</v>
      </c>
      <c r="H26" s="1"/>
      <c r="I26" s="21">
        <v>6.0</v>
      </c>
      <c r="J26" s="22" t="s">
        <v>50</v>
      </c>
      <c r="K26" s="23"/>
      <c r="L26" s="24"/>
      <c r="M26" s="25">
        <v>35175.0</v>
      </c>
      <c r="N26" s="26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ht="27.0" customHeight="1">
      <c r="A27" s="1"/>
      <c r="B27" s="21" t="str">
        <f t="shared" si="5"/>
        <v>11</v>
      </c>
      <c r="C27" s="22" t="s">
        <v>51</v>
      </c>
      <c r="D27" s="23"/>
      <c r="E27" s="24"/>
      <c r="F27" s="25"/>
      <c r="G27" s="26">
        <v>1369.0</v>
      </c>
      <c r="H27" s="1"/>
      <c r="I27" s="21" t="str">
        <f>SUM(I26+1)</f>
        <v>7</v>
      </c>
      <c r="J27" s="22" t="s">
        <v>52</v>
      </c>
      <c r="K27" s="23"/>
      <c r="L27" s="24"/>
      <c r="M27" s="25">
        <v>25252.0</v>
      </c>
      <c r="N27" s="26">
        <v>44250.0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ht="27.0" customHeight="1">
      <c r="A28" s="1"/>
      <c r="B28" s="21" t="str">
        <f t="shared" si="5"/>
        <v>12</v>
      </c>
      <c r="C28" s="22" t="s">
        <v>53</v>
      </c>
      <c r="D28" s="23"/>
      <c r="E28" s="24"/>
      <c r="F28" s="25">
        <v>4367.0</v>
      </c>
      <c r="G28" s="26">
        <v>3000.0</v>
      </c>
      <c r="H28" s="1"/>
      <c r="I28" s="21">
        <v>7.0</v>
      </c>
      <c r="J28" s="22" t="s">
        <v>54</v>
      </c>
      <c r="K28" s="23"/>
      <c r="L28" s="24"/>
      <c r="M28" s="25">
        <v>73192.0</v>
      </c>
      <c r="N28" s="26">
        <v>40080.0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ht="27.0" customHeight="1">
      <c r="A29" s="1"/>
      <c r="B29" s="21" t="str">
        <f t="shared" si="5"/>
        <v>13</v>
      </c>
      <c r="C29" s="22" t="s">
        <v>55</v>
      </c>
      <c r="D29" s="23"/>
      <c r="E29" s="24"/>
      <c r="F29" s="35">
        <v>25356.0</v>
      </c>
      <c r="G29" s="26">
        <v>16500.0</v>
      </c>
      <c r="H29" s="1"/>
      <c r="I29" s="21">
        <v>8.0</v>
      </c>
      <c r="J29" s="36" t="s">
        <v>56</v>
      </c>
      <c r="K29" s="39"/>
      <c r="L29" s="24"/>
      <c r="M29" s="25">
        <v>22528.0</v>
      </c>
      <c r="N29" s="26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ht="27.0" customHeight="1">
      <c r="A30" s="1"/>
      <c r="B30" s="21" t="str">
        <f t="shared" si="5"/>
        <v>14</v>
      </c>
      <c r="C30" s="22" t="s">
        <v>57</v>
      </c>
      <c r="D30" s="23"/>
      <c r="E30" s="24"/>
      <c r="F30" s="25">
        <v>3424.0</v>
      </c>
      <c r="G30" s="26">
        <v>6000.0</v>
      </c>
      <c r="H30" s="1"/>
      <c r="I30" s="21">
        <v>9.0</v>
      </c>
      <c r="J30" s="36">
        <v>99.0</v>
      </c>
      <c r="K30" s="39"/>
      <c r="L30" s="40"/>
      <c r="M30" s="29">
        <v>66717.0</v>
      </c>
      <c r="N30" s="30">
        <v>171305.0</v>
      </c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ht="27.0" customHeight="1">
      <c r="A31" s="1"/>
      <c r="B31" s="21" t="str">
        <f t="shared" si="5"/>
        <v>15</v>
      </c>
      <c r="C31" s="22"/>
      <c r="D31" s="23"/>
      <c r="E31" s="24"/>
      <c r="F31" s="25"/>
      <c r="G31" s="26"/>
      <c r="H31" s="1"/>
      <c r="I31" s="21" t="str">
        <f>SUM(I30+1)</f>
        <v>10</v>
      </c>
      <c r="J31" s="45" t="s">
        <v>58</v>
      </c>
      <c r="K31" s="46"/>
      <c r="L31" s="40"/>
      <c r="M31" s="29">
        <v>1742.0</v>
      </c>
      <c r="N31" s="3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ht="27.0" customHeight="1">
      <c r="A32" s="1"/>
      <c r="B32" s="21" t="str">
        <f t="shared" si="5"/>
        <v>16</v>
      </c>
      <c r="C32" s="5"/>
      <c r="D32" s="47"/>
      <c r="E32" s="24"/>
      <c r="F32" s="25"/>
      <c r="G32" s="26"/>
      <c r="H32" s="1"/>
      <c r="I32" s="21">
        <v>10.0</v>
      </c>
      <c r="J32" s="20"/>
      <c r="K32" s="39"/>
      <c r="L32" s="40"/>
      <c r="M32" s="29"/>
      <c r="N32" s="3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ht="27.0" customHeight="1">
      <c r="A33" s="1"/>
      <c r="B33" s="48">
        <v>17.0</v>
      </c>
      <c r="C33" s="22"/>
      <c r="D33" s="23"/>
      <c r="E33" s="40"/>
      <c r="F33" s="29"/>
      <c r="G33" s="30"/>
      <c r="H33" s="1"/>
      <c r="I33" s="21">
        <v>11.0</v>
      </c>
      <c r="J33" s="36"/>
      <c r="K33" s="39"/>
      <c r="L33" s="40"/>
      <c r="M33" s="29"/>
      <c r="N33" s="3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ht="27.0" customHeight="1">
      <c r="A34" s="1"/>
      <c r="B34" s="49">
        <v>18.0</v>
      </c>
      <c r="C34" s="22"/>
      <c r="D34" s="23"/>
      <c r="E34" s="50"/>
      <c r="F34" s="51"/>
      <c r="G34" s="52"/>
      <c r="H34" s="1"/>
      <c r="I34" s="21">
        <v>12.0</v>
      </c>
      <c r="J34" s="53"/>
      <c r="K34" s="54"/>
      <c r="L34" s="50"/>
      <c r="M34" s="51"/>
      <c r="N34" s="52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ht="27.0" customHeight="1">
      <c r="A35" s="1"/>
      <c r="B35" s="31" t="s">
        <v>29</v>
      </c>
      <c r="C35" s="32"/>
      <c r="D35" s="32"/>
      <c r="E35" s="32"/>
      <c r="F35" s="55" t="str">
        <f t="shared" ref="F35:G35" si="6">SUM(F17:F34)</f>
        <v>  426,564 </v>
      </c>
      <c r="G35" s="56" t="str">
        <f t="shared" si="6"/>
        <v>  218,769 </v>
      </c>
      <c r="H35" s="1"/>
      <c r="I35" s="31" t="s">
        <v>29</v>
      </c>
      <c r="J35" s="32"/>
      <c r="K35" s="32"/>
      <c r="L35" s="32"/>
      <c r="M35" s="55" t="str">
        <f t="shared" ref="M35:N35" si="7">SUM(M20:M34)</f>
        <v>  641,607 </v>
      </c>
      <c r="N35" s="56" t="str">
        <f t="shared" si="7"/>
        <v>  571,520 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ht="27.0" customHeight="1">
      <c r="A36" s="1"/>
      <c r="B36" s="9"/>
      <c r="C36" s="9"/>
      <c r="D36" s="9"/>
      <c r="E36" s="9"/>
      <c r="F36" s="35"/>
      <c r="G36" s="35"/>
      <c r="H36" s="1"/>
      <c r="I36" s="9"/>
      <c r="J36" s="9"/>
      <c r="K36" s="9"/>
      <c r="L36" s="9"/>
      <c r="M36" s="35"/>
      <c r="N36" s="35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ht="33.0" customHeight="1">
      <c r="A37" s="1"/>
      <c r="B37" s="9"/>
      <c r="C37" s="27"/>
      <c r="D37" s="27"/>
      <c r="E37" s="9"/>
      <c r="F37" s="35"/>
      <c r="G37" s="35" t="s">
        <v>0</v>
      </c>
      <c r="H37" s="7" t="str">
        <f>TODAY()</f>
        <v>8/16/2016</v>
      </c>
      <c r="L37" s="1"/>
      <c r="M37" s="1"/>
      <c r="N37" s="1" t="s">
        <v>59</v>
      </c>
      <c r="O37" s="8"/>
      <c r="P37" s="8"/>
      <c r="Q37" s="8"/>
      <c r="R37" s="8"/>
      <c r="S37" s="8"/>
      <c r="T37" s="8"/>
      <c r="U37" s="8"/>
      <c r="V37" s="8"/>
      <c r="W37" s="8"/>
      <c r="X37" s="8"/>
    </row>
    <row r="38" ht="27.0" customHeight="1">
      <c r="A38" s="9"/>
      <c r="B38" s="10" t="s">
        <v>2</v>
      </c>
      <c r="C38" s="11" t="s">
        <v>3</v>
      </c>
      <c r="D38" s="12"/>
      <c r="E38" s="13"/>
      <c r="F38" s="14" t="s">
        <v>5</v>
      </c>
      <c r="G38" s="15" t="s">
        <v>6</v>
      </c>
      <c r="H38" s="9"/>
      <c r="I38" s="10" t="s">
        <v>2</v>
      </c>
      <c r="J38" s="11" t="s">
        <v>3</v>
      </c>
      <c r="K38" s="12"/>
      <c r="L38" s="13"/>
      <c r="M38" s="14" t="s">
        <v>5</v>
      </c>
      <c r="N38" s="15" t="s">
        <v>6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ht="27.0" customHeight="1">
      <c r="A39" s="1"/>
      <c r="B39" s="57" t="s">
        <v>60</v>
      </c>
      <c r="C39" s="38"/>
      <c r="D39" s="38"/>
      <c r="E39" s="38"/>
      <c r="F39" s="38"/>
      <c r="G39" s="38"/>
      <c r="H39" s="1"/>
      <c r="I39" s="58" t="s">
        <v>61</v>
      </c>
      <c r="J39" s="19"/>
      <c r="K39" s="19"/>
      <c r="L39" s="19"/>
      <c r="M39" s="19"/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ht="27.0" customHeight="1">
      <c r="A40" s="1"/>
      <c r="B40" s="21">
        <v>1.0</v>
      </c>
      <c r="C40" s="22" t="s">
        <v>62</v>
      </c>
      <c r="D40" s="23"/>
      <c r="E40" s="24"/>
      <c r="F40" s="25">
        <v>2533.0</v>
      </c>
      <c r="G40" s="26">
        <v>9900.0</v>
      </c>
      <c r="H40" s="1"/>
      <c r="I40" s="21">
        <v>1.0</v>
      </c>
      <c r="J40" s="1" t="s">
        <v>63</v>
      </c>
      <c r="K40" s="23"/>
      <c r="L40" s="24"/>
      <c r="M40" s="25">
        <v>6554.0</v>
      </c>
      <c r="N40" s="26">
        <v>2075.0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ht="27.0" customHeight="1">
      <c r="A41" s="1"/>
      <c r="B41" s="21" t="str">
        <f t="shared" ref="B41:B44" si="8">SUM(B40+1)</f>
        <v>2</v>
      </c>
      <c r="C41" s="22" t="s">
        <v>64</v>
      </c>
      <c r="D41" s="23"/>
      <c r="E41" s="24"/>
      <c r="F41" s="25">
        <v>24191.0</v>
      </c>
      <c r="G41" s="26">
        <v>18875.0</v>
      </c>
      <c r="H41" s="1"/>
      <c r="I41" s="21" t="str">
        <f t="shared" ref="I41:I56" si="9">SUM(I40+1)</f>
        <v>2</v>
      </c>
      <c r="J41" s="22" t="s">
        <v>65</v>
      </c>
      <c r="K41" s="23"/>
      <c r="L41" s="24"/>
      <c r="M41" s="25">
        <v>16922.0</v>
      </c>
      <c r="N41" s="26">
        <v>15600.0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ht="27.0" customHeight="1">
      <c r="A42" s="1"/>
      <c r="B42" s="21" t="str">
        <f t="shared" si="8"/>
        <v>3</v>
      </c>
      <c r="C42" s="22" t="s">
        <v>66</v>
      </c>
      <c r="D42" s="23"/>
      <c r="E42" s="24"/>
      <c r="F42" s="25">
        <v>63148.0</v>
      </c>
      <c r="G42" s="26">
        <v>65400.0</v>
      </c>
      <c r="H42" s="1"/>
      <c r="I42" s="21" t="str">
        <f t="shared" si="9"/>
        <v>3</v>
      </c>
      <c r="J42" s="22" t="s">
        <v>67</v>
      </c>
      <c r="K42" s="23"/>
      <c r="L42" s="24"/>
      <c r="M42" s="25"/>
      <c r="N42" s="26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ht="27.0" customHeight="1">
      <c r="A43" s="1"/>
      <c r="B43" s="21" t="str">
        <f t="shared" si="8"/>
        <v>4</v>
      </c>
      <c r="C43" s="22" t="s">
        <v>68</v>
      </c>
      <c r="D43" s="23"/>
      <c r="E43" s="24"/>
      <c r="F43" s="25">
        <v>3263.0</v>
      </c>
      <c r="G43" s="26">
        <v>2700.0</v>
      </c>
      <c r="H43" s="1"/>
      <c r="I43" s="21" t="str">
        <f t="shared" si="9"/>
        <v>4</v>
      </c>
      <c r="J43" s="22" t="s">
        <v>69</v>
      </c>
      <c r="K43" s="23"/>
      <c r="L43" s="24"/>
      <c r="M43" s="25">
        <v>14675.0</v>
      </c>
      <c r="N43" s="26">
        <v>6000.0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ht="27.0" customHeight="1">
      <c r="A44" s="1"/>
      <c r="B44" s="21" t="str">
        <f t="shared" si="8"/>
        <v>5</v>
      </c>
      <c r="C44" s="22" t="s">
        <v>70</v>
      </c>
      <c r="D44" s="23"/>
      <c r="E44" s="24"/>
      <c r="F44" s="25">
        <v>9385.0</v>
      </c>
      <c r="G44" s="26">
        <v>7070.0</v>
      </c>
      <c r="H44" s="1"/>
      <c r="I44" s="21" t="str">
        <f t="shared" si="9"/>
        <v>5</v>
      </c>
      <c r="J44" s="1" t="s">
        <v>71</v>
      </c>
      <c r="K44" s="23"/>
      <c r="L44" s="24"/>
      <c r="M44" s="25">
        <v>10990.0</v>
      </c>
      <c r="N44" s="26">
        <v>3000.0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ht="27.0" customHeight="1">
      <c r="A45" s="1"/>
      <c r="B45" s="21">
        <v>6.0</v>
      </c>
      <c r="C45" s="22" t="s">
        <v>72</v>
      </c>
      <c r="D45" s="23"/>
      <c r="E45" s="24"/>
      <c r="F45" s="25">
        <v>5988.0</v>
      </c>
      <c r="G45" s="26">
        <v>12000.0</v>
      </c>
      <c r="H45" s="1"/>
      <c r="I45" s="21" t="str">
        <f t="shared" si="9"/>
        <v>6</v>
      </c>
      <c r="J45" s="22" t="s">
        <v>73</v>
      </c>
      <c r="K45" s="23"/>
      <c r="L45" s="24"/>
      <c r="M45" s="25">
        <v>5879.0</v>
      </c>
      <c r="N45" s="26">
        <v>4500.0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ht="27.0" customHeight="1">
      <c r="A46" s="1"/>
      <c r="B46" s="24">
        <v>7.0</v>
      </c>
      <c r="C46" s="22" t="s">
        <v>74</v>
      </c>
      <c r="D46" s="23"/>
      <c r="E46" s="24"/>
      <c r="F46" s="25">
        <v>10660.0</v>
      </c>
      <c r="G46" s="59">
        <v>1275.0</v>
      </c>
      <c r="H46" s="1"/>
      <c r="I46" s="21" t="str">
        <f t="shared" si="9"/>
        <v>7</v>
      </c>
      <c r="J46" s="22" t="s">
        <v>75</v>
      </c>
      <c r="K46" s="23"/>
      <c r="L46" s="24"/>
      <c r="M46" s="25">
        <v>8419.0</v>
      </c>
      <c r="N46" s="26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ht="27.0" customHeight="1">
      <c r="A47" s="1"/>
      <c r="B47" s="24">
        <v>8.0</v>
      </c>
      <c r="C47" s="22"/>
      <c r="D47" s="23"/>
      <c r="E47" s="24"/>
      <c r="F47" s="25"/>
      <c r="G47" s="59"/>
      <c r="H47" s="1"/>
      <c r="I47" s="21" t="str">
        <f t="shared" si="9"/>
        <v>8</v>
      </c>
      <c r="J47" s="22" t="s">
        <v>76</v>
      </c>
      <c r="K47" s="23"/>
      <c r="L47" s="24"/>
      <c r="M47" s="25">
        <v>57159.0</v>
      </c>
      <c r="N47" s="26">
        <v>33725.0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ht="27.0" customHeight="1">
      <c r="A48" s="1"/>
      <c r="B48" s="24"/>
      <c r="C48" s="22"/>
      <c r="D48" s="23"/>
      <c r="E48" s="24"/>
      <c r="F48" s="25"/>
      <c r="G48" s="59"/>
      <c r="H48" s="1"/>
      <c r="I48" s="21" t="str">
        <f t="shared" si="9"/>
        <v>9</v>
      </c>
      <c r="J48" s="22" t="s">
        <v>77</v>
      </c>
      <c r="K48" s="23"/>
      <c r="L48" s="24"/>
      <c r="M48" s="25"/>
      <c r="N48" s="26">
        <v>2380.0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ht="27.0" customHeight="1">
      <c r="A49" s="1"/>
      <c r="B49" s="40"/>
      <c r="C49" s="36"/>
      <c r="D49" s="39"/>
      <c r="E49" s="40"/>
      <c r="F49" s="29"/>
      <c r="G49" s="60"/>
      <c r="H49" s="1"/>
      <c r="I49" s="21" t="str">
        <f t="shared" si="9"/>
        <v>10</v>
      </c>
      <c r="J49" s="22" t="s">
        <v>78</v>
      </c>
      <c r="K49" s="23"/>
      <c r="L49" s="24"/>
      <c r="M49" s="25">
        <v>181670.0</v>
      </c>
      <c r="N49" s="26">
        <v>151710.0</v>
      </c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ht="27.0" customHeight="1">
      <c r="A50" s="1"/>
      <c r="B50" s="61" t="s">
        <v>29</v>
      </c>
      <c r="C50" s="62"/>
      <c r="D50" s="62"/>
      <c r="E50" s="62"/>
      <c r="F50" s="63" t="str">
        <f t="shared" ref="F50:G50" si="10">SUM(F40:F49)</f>
        <v>  119,168 </v>
      </c>
      <c r="G50" s="64" t="str">
        <f t="shared" si="10"/>
        <v>  117,220 </v>
      </c>
      <c r="H50" s="1"/>
      <c r="I50" s="21" t="str">
        <f t="shared" si="9"/>
        <v>11</v>
      </c>
      <c r="J50" s="22" t="s">
        <v>79</v>
      </c>
      <c r="K50" s="23"/>
      <c r="L50" s="24"/>
      <c r="M50" s="25">
        <v>64088.0</v>
      </c>
      <c r="N50" s="26">
        <v>184500.0</v>
      </c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ht="27.0" customHeight="1">
      <c r="A51" s="1"/>
      <c r="B51" s="43" t="s">
        <v>80</v>
      </c>
      <c r="C51" s="44"/>
      <c r="D51" s="44"/>
      <c r="E51" s="44"/>
      <c r="F51" s="44"/>
      <c r="G51" s="44"/>
      <c r="H51" s="1"/>
      <c r="I51" s="21" t="str">
        <f t="shared" si="9"/>
        <v>12</v>
      </c>
      <c r="J51" s="22" t="s">
        <v>81</v>
      </c>
      <c r="K51" s="23"/>
      <c r="L51" s="24"/>
      <c r="M51" s="25">
        <v>30967.0</v>
      </c>
      <c r="N51" s="26">
        <v>32375.0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ht="27.0" customHeight="1">
      <c r="A52" s="1"/>
      <c r="B52" s="21">
        <v>1.0</v>
      </c>
      <c r="C52" s="22" t="s">
        <v>82</v>
      </c>
      <c r="D52" s="23"/>
      <c r="E52" s="24"/>
      <c r="F52" s="25">
        <v>15003.0</v>
      </c>
      <c r="G52" s="26">
        <v>18450.0</v>
      </c>
      <c r="H52" s="1"/>
      <c r="I52" s="21" t="str">
        <f t="shared" si="9"/>
        <v>13</v>
      </c>
      <c r="J52" s="22" t="s">
        <v>83</v>
      </c>
      <c r="K52" s="23"/>
      <c r="L52" s="24"/>
      <c r="M52" s="25">
        <v>11334.0</v>
      </c>
      <c r="N52" s="26">
        <v>144200.0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ht="27.0" customHeight="1">
      <c r="A53" s="1"/>
      <c r="B53" s="21" t="str">
        <f t="shared" ref="B53:B56" si="11">SUM(B52+1)</f>
        <v>2</v>
      </c>
      <c r="C53" s="22" t="s">
        <v>84</v>
      </c>
      <c r="D53" s="23"/>
      <c r="E53" s="24"/>
      <c r="F53" s="25">
        <v>14497.0</v>
      </c>
      <c r="G53" s="26">
        <v>12000.0</v>
      </c>
      <c r="H53" s="1"/>
      <c r="I53" s="21" t="str">
        <f t="shared" si="9"/>
        <v>14</v>
      </c>
      <c r="J53" s="22" t="s">
        <v>85</v>
      </c>
      <c r="K53" s="23"/>
      <c r="L53" s="24"/>
      <c r="M53" s="25">
        <v>7208.0</v>
      </c>
      <c r="N53" s="26">
        <v>400.0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ht="27.0" customHeight="1">
      <c r="A54" s="1"/>
      <c r="B54" s="21" t="str">
        <f t="shared" si="11"/>
        <v>3</v>
      </c>
      <c r="C54" s="1" t="s">
        <v>86</v>
      </c>
      <c r="D54" s="1"/>
      <c r="E54" s="24"/>
      <c r="F54" s="25"/>
      <c r="G54" s="26"/>
      <c r="H54" s="1"/>
      <c r="I54" s="21" t="str">
        <f t="shared" si="9"/>
        <v>15</v>
      </c>
      <c r="J54" s="22" t="s">
        <v>87</v>
      </c>
      <c r="K54" s="23"/>
      <c r="L54" s="24"/>
      <c r="M54" s="25">
        <v>119362.0</v>
      </c>
      <c r="N54" s="26">
        <v>64600.0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ht="27.0" customHeight="1">
      <c r="A55" s="1"/>
      <c r="B55" s="21" t="str">
        <f t="shared" si="11"/>
        <v>4</v>
      </c>
      <c r="C55" s="22" t="s">
        <v>88</v>
      </c>
      <c r="D55" s="23"/>
      <c r="E55" s="24"/>
      <c r="F55" s="25">
        <v>4434.0</v>
      </c>
      <c r="G55" s="26">
        <v>2700.0</v>
      </c>
      <c r="H55" s="1"/>
      <c r="I55" s="21" t="str">
        <f t="shared" si="9"/>
        <v>16</v>
      </c>
      <c r="J55" s="22" t="s">
        <v>89</v>
      </c>
      <c r="K55" s="65"/>
      <c r="L55" s="24"/>
      <c r="M55" s="25">
        <v>8922.0</v>
      </c>
      <c r="N55" s="26">
        <v>8450.0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ht="27.0" customHeight="1">
      <c r="A56" s="1"/>
      <c r="B56" s="21" t="str">
        <f t="shared" si="11"/>
        <v>5</v>
      </c>
      <c r="C56" s="22" t="s">
        <v>90</v>
      </c>
      <c r="D56" s="23"/>
      <c r="E56" s="24"/>
      <c r="F56" s="25">
        <v>22678.0</v>
      </c>
      <c r="G56" s="26">
        <v>9030.0</v>
      </c>
      <c r="H56" s="1"/>
      <c r="I56" s="48" t="str">
        <f t="shared" si="9"/>
        <v>17</v>
      </c>
      <c r="J56" s="36" t="s">
        <v>91</v>
      </c>
      <c r="K56" s="39"/>
      <c r="L56" s="40"/>
      <c r="M56" s="29">
        <v>12214.0</v>
      </c>
      <c r="N56" s="30">
        <v>13150.0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ht="27.0" customHeight="1">
      <c r="A57" s="1"/>
      <c r="B57" s="21">
        <v>6.0</v>
      </c>
      <c r="C57" s="22" t="s">
        <v>92</v>
      </c>
      <c r="D57" s="23"/>
      <c r="E57" s="24"/>
      <c r="F57" s="25">
        <v>20171.0</v>
      </c>
      <c r="G57" s="26">
        <v>8950.0</v>
      </c>
      <c r="H57" s="1"/>
      <c r="I57" s="61" t="s">
        <v>29</v>
      </c>
      <c r="J57" s="62"/>
      <c r="K57" s="62"/>
      <c r="L57" s="62"/>
      <c r="M57" s="63" t="str">
        <f t="shared" ref="M57:N57" si="12">SUM(M40:M56)</f>
        <v>  556,363 </v>
      </c>
      <c r="N57" s="64" t="str">
        <f t="shared" si="12"/>
        <v>  666,665 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ht="27.0" customHeight="1">
      <c r="A58" s="1"/>
      <c r="B58" s="21">
        <v>7.0</v>
      </c>
      <c r="C58" s="22" t="s">
        <v>93</v>
      </c>
      <c r="D58" s="23"/>
      <c r="E58" s="24"/>
      <c r="F58" s="25">
        <v>22421.0</v>
      </c>
      <c r="G58" s="26">
        <v>14025.0</v>
      </c>
      <c r="H58" s="1"/>
      <c r="I58" s="66" t="s">
        <v>94</v>
      </c>
      <c r="J58" s="44"/>
      <c r="K58" s="44"/>
      <c r="L58" s="44"/>
      <c r="M58" s="44"/>
      <c r="N58" s="44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ht="27.0" customHeight="1">
      <c r="A59" s="1"/>
      <c r="B59" s="21" t="str">
        <f t="shared" ref="B59:B62" si="13">SUM(B58+1)</f>
        <v>8</v>
      </c>
      <c r="C59" s="22" t="s">
        <v>95</v>
      </c>
      <c r="D59" s="23"/>
      <c r="E59" s="24"/>
      <c r="F59" s="25">
        <v>22646.0</v>
      </c>
      <c r="G59" s="26">
        <v>19500.0</v>
      </c>
      <c r="H59" s="1"/>
      <c r="I59" s="48">
        <v>1.0</v>
      </c>
      <c r="J59" s="36" t="s">
        <v>96</v>
      </c>
      <c r="K59" s="39" t="s">
        <v>97</v>
      </c>
      <c r="L59" s="40"/>
      <c r="M59" s="29">
        <v>128562.0</v>
      </c>
      <c r="N59" s="30">
        <v>65000.0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ht="27.0" customHeight="1">
      <c r="A60" s="1"/>
      <c r="B60" s="21" t="str">
        <f t="shared" si="13"/>
        <v>9</v>
      </c>
      <c r="C60" s="22" t="s">
        <v>98</v>
      </c>
      <c r="D60" s="23"/>
      <c r="E60" s="24"/>
      <c r="F60" s="25">
        <v>8602.0</v>
      </c>
      <c r="G60" s="26">
        <v>154300.0</v>
      </c>
      <c r="H60" s="1"/>
      <c r="I60" s="48">
        <v>2.0</v>
      </c>
      <c r="J60" s="36" t="s">
        <v>99</v>
      </c>
      <c r="K60" s="39"/>
      <c r="L60" s="40"/>
      <c r="M60" s="29"/>
      <c r="N60" s="30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ht="27.0" customHeight="1">
      <c r="A61" s="1"/>
      <c r="B61" s="21" t="str">
        <f t="shared" si="13"/>
        <v>10</v>
      </c>
      <c r="C61" s="22" t="s">
        <v>100</v>
      </c>
      <c r="D61" s="23"/>
      <c r="E61" s="24"/>
      <c r="F61" s="25">
        <v>1770.0</v>
      </c>
      <c r="G61" s="26">
        <v>7100.0</v>
      </c>
      <c r="H61" s="1"/>
      <c r="I61" s="48">
        <v>3.0</v>
      </c>
      <c r="J61" s="36" t="s">
        <v>101</v>
      </c>
      <c r="K61" s="39"/>
      <c r="L61" s="40"/>
      <c r="M61" s="29">
        <v>24205.0</v>
      </c>
      <c r="N61" s="30">
        <v>14390.0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ht="27.0" customHeight="1">
      <c r="A62" s="1"/>
      <c r="B62" s="21" t="str">
        <f t="shared" si="13"/>
        <v>11</v>
      </c>
      <c r="C62" s="22" t="s">
        <v>102</v>
      </c>
      <c r="D62" s="23"/>
      <c r="E62" s="24"/>
      <c r="F62" s="25">
        <v>4272.0</v>
      </c>
      <c r="G62" s="26">
        <v>6000.0</v>
      </c>
      <c r="H62" s="1"/>
      <c r="I62" s="48" t="str">
        <f t="shared" ref="I62:I64" si="14">SUM(I61+1)</f>
        <v>4</v>
      </c>
      <c r="J62" s="36" t="s">
        <v>103</v>
      </c>
      <c r="K62" s="39"/>
      <c r="L62" s="40"/>
      <c r="M62" s="29">
        <v>9921.0</v>
      </c>
      <c r="N62" s="30">
        <v>3975.0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ht="27.0" customHeight="1">
      <c r="A63" s="1"/>
      <c r="B63" s="21">
        <v>12.0</v>
      </c>
      <c r="C63" s="22" t="s">
        <v>104</v>
      </c>
      <c r="D63" s="23"/>
      <c r="E63" s="24"/>
      <c r="F63" s="25">
        <v>16665.0</v>
      </c>
      <c r="G63" s="26">
        <v>27300.0</v>
      </c>
      <c r="H63" s="1"/>
      <c r="I63" s="48" t="str">
        <f t="shared" si="14"/>
        <v>5</v>
      </c>
      <c r="J63" s="36" t="s">
        <v>105</v>
      </c>
      <c r="K63" s="39"/>
      <c r="L63" s="40"/>
      <c r="M63" s="29">
        <v>7859.0</v>
      </c>
      <c r="N63" s="30">
        <v>3450.0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ht="27.0" customHeight="1">
      <c r="A64" s="1"/>
      <c r="B64" s="21">
        <v>13.0</v>
      </c>
      <c r="C64" s="67" t="s">
        <v>106</v>
      </c>
      <c r="D64" s="68"/>
      <c r="E64" s="24"/>
      <c r="F64" s="25">
        <v>135493.0</v>
      </c>
      <c r="G64" s="26">
        <v>17620.0</v>
      </c>
      <c r="H64" s="1"/>
      <c r="I64" s="48" t="str">
        <f t="shared" si="14"/>
        <v>6</v>
      </c>
      <c r="J64" s="36" t="s">
        <v>107</v>
      </c>
      <c r="K64" s="39"/>
      <c r="L64" s="40"/>
      <c r="M64" s="29">
        <v>13433.0</v>
      </c>
      <c r="N64" s="30">
        <v>2000.0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ht="27.0" customHeight="1">
      <c r="A65" s="1"/>
      <c r="B65" s="21" t="str">
        <f t="shared" ref="B65:B67" si="15">SUM(B64+1)</f>
        <v>14</v>
      </c>
      <c r="C65" s="67"/>
      <c r="D65" s="68"/>
      <c r="E65" s="24"/>
      <c r="F65" s="25"/>
      <c r="G65" s="26"/>
      <c r="H65" s="1"/>
      <c r="I65" s="48">
        <v>7.0</v>
      </c>
      <c r="J65" s="36" t="s">
        <v>108</v>
      </c>
      <c r="K65" s="39"/>
      <c r="L65" s="40"/>
      <c r="M65" s="29">
        <v>27482.0</v>
      </c>
      <c r="N65" s="30">
        <v>2750.0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ht="27.0" customHeight="1">
      <c r="A66" s="1"/>
      <c r="B66" s="21" t="str">
        <f t="shared" si="15"/>
        <v>15</v>
      </c>
      <c r="C66" s="67"/>
      <c r="D66" s="68"/>
      <c r="E66" s="24"/>
      <c r="F66" s="25"/>
      <c r="G66" s="26"/>
      <c r="H66" s="1"/>
      <c r="I66" s="48" t="str">
        <f t="shared" ref="I66:I70" si="16">SUM(I65+1)</f>
        <v>8</v>
      </c>
      <c r="J66" s="36" t="s">
        <v>109</v>
      </c>
      <c r="K66" s="39"/>
      <c r="L66" s="40"/>
      <c r="M66" s="29">
        <v>3782.0</v>
      </c>
      <c r="N66" s="30">
        <v>6000.0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ht="27.0" customHeight="1">
      <c r="A67" s="1"/>
      <c r="B67" s="21" t="str">
        <f t="shared" si="15"/>
        <v>16</v>
      </c>
      <c r="C67" s="36"/>
      <c r="D67" s="39"/>
      <c r="E67" s="40"/>
      <c r="F67" s="29"/>
      <c r="G67" s="30"/>
      <c r="H67" s="1"/>
      <c r="I67" s="48" t="str">
        <f t="shared" si="16"/>
        <v>9</v>
      </c>
      <c r="J67" s="36" t="s">
        <v>110</v>
      </c>
      <c r="K67" s="39"/>
      <c r="L67" s="40"/>
      <c r="M67" s="29">
        <v>1479.0</v>
      </c>
      <c r="N67" s="3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ht="27.0" customHeight="1">
      <c r="A68" s="1"/>
      <c r="B68" s="61" t="s">
        <v>29</v>
      </c>
      <c r="C68" s="62"/>
      <c r="D68" s="62"/>
      <c r="E68" s="62"/>
      <c r="F68" s="63" t="str">
        <f t="shared" ref="F68:G68" si="17">SUM(F52:F67)</f>
        <v>  288,652 </v>
      </c>
      <c r="G68" s="64" t="str">
        <f t="shared" si="17"/>
        <v>  296,975 </v>
      </c>
      <c r="H68" s="1"/>
      <c r="I68" s="48" t="str">
        <f t="shared" si="16"/>
        <v>10</v>
      </c>
      <c r="J68" s="36" t="s">
        <v>111</v>
      </c>
      <c r="K68" s="39"/>
      <c r="L68" s="40"/>
      <c r="M68" s="29">
        <v>29529.0</v>
      </c>
      <c r="N68" s="30">
        <v>22800.0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ht="27.0" customHeight="1">
      <c r="A69" s="1"/>
      <c r="B69" s="1"/>
      <c r="C69" s="1"/>
      <c r="D69" s="1"/>
      <c r="E69" s="1"/>
      <c r="F69" s="1"/>
      <c r="G69" s="1"/>
      <c r="H69" s="1"/>
      <c r="I69" s="48" t="str">
        <f t="shared" si="16"/>
        <v>11</v>
      </c>
      <c r="J69" s="36" t="s">
        <v>112</v>
      </c>
      <c r="K69" s="39"/>
      <c r="L69" s="40"/>
      <c r="M69" s="29">
        <v>2614.0</v>
      </c>
      <c r="N69" s="3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ht="27.0" customHeight="1">
      <c r="A70" s="1"/>
      <c r="B70" s="1"/>
      <c r="C70" s="1"/>
      <c r="D70" s="1"/>
      <c r="E70" s="1"/>
      <c r="F70" s="1"/>
      <c r="G70" s="1"/>
      <c r="H70" s="1"/>
      <c r="I70" s="48" t="str">
        <f t="shared" si="16"/>
        <v>12</v>
      </c>
      <c r="J70" s="36" t="s">
        <v>113</v>
      </c>
      <c r="K70" s="39"/>
      <c r="L70" s="40"/>
      <c r="M70" s="29">
        <v>20089.0</v>
      </c>
      <c r="N70" s="30">
        <v>14820.0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ht="27.0" customHeight="1">
      <c r="A71" s="1"/>
      <c r="B71" s="1"/>
      <c r="C71" s="1"/>
      <c r="D71" s="1"/>
      <c r="E71" s="1"/>
      <c r="F71" s="1"/>
      <c r="G71" s="1"/>
      <c r="H71" s="1"/>
      <c r="I71" s="61" t="s">
        <v>29</v>
      </c>
      <c r="J71" s="62"/>
      <c r="K71" s="62"/>
      <c r="L71" s="62"/>
      <c r="M71" s="63" t="str">
        <f t="shared" ref="M71:N71" si="18">SUM(M59:M70)</f>
        <v>  268,955 </v>
      </c>
      <c r="N71" s="64" t="str">
        <f t="shared" si="18"/>
        <v>  135,185 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ht="27.0" customHeight="1">
      <c r="A72" s="1"/>
      <c r="B72" s="1"/>
      <c r="C72" s="1"/>
      <c r="D72" s="1"/>
      <c r="E72" s="1"/>
      <c r="F72" s="1"/>
      <c r="G72" s="1"/>
      <c r="H72" s="1"/>
      <c r="I72" s="9"/>
      <c r="J72" s="9"/>
      <c r="K72" s="9"/>
      <c r="L72" s="9"/>
      <c r="M72" s="35"/>
      <c r="N72" s="35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ht="27.0" customHeight="1">
      <c r="A73" s="1"/>
      <c r="B73" s="1"/>
      <c r="C73" s="1"/>
      <c r="D73" s="1"/>
      <c r="E73" s="1"/>
      <c r="F73" s="1"/>
      <c r="G73" s="1"/>
      <c r="H73" s="1"/>
      <c r="I73" s="9"/>
      <c r="J73" s="9"/>
      <c r="K73" s="9"/>
      <c r="L73" s="9"/>
      <c r="M73" s="35"/>
      <c r="N73" s="35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ht="27.0" customHeight="1">
      <c r="A74" s="1"/>
      <c r="B74" s="69" t="s">
        <v>114</v>
      </c>
      <c r="C74" s="70"/>
      <c r="D74" s="70"/>
      <c r="E74" s="70"/>
      <c r="F74" s="71" t="str">
        <f t="shared" ref="F74:G74" si="19">F14+F35</f>
        <v>  769,943 </v>
      </c>
      <c r="G74" s="105" t="str">
        <f t="shared" si="19"/>
        <v>  664,679 </v>
      </c>
      <c r="H74" s="1"/>
      <c r="I74" s="69" t="s">
        <v>114</v>
      </c>
      <c r="J74" s="70"/>
      <c r="K74" s="70"/>
      <c r="L74" s="70"/>
      <c r="M74" s="71" t="str">
        <f t="shared" ref="M74:N74" si="20">M18+M35</f>
        <v>  775,823 </v>
      </c>
      <c r="N74" s="105" t="str">
        <f t="shared" si="20"/>
        <v>  930,420 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ht="27.0" customHeight="1">
      <c r="A75" s="1"/>
      <c r="B75" s="69" t="s">
        <v>212</v>
      </c>
      <c r="C75" s="70"/>
      <c r="D75" s="70"/>
      <c r="E75" s="70"/>
      <c r="F75" s="55" t="str">
        <f t="shared" ref="F75:G75" si="21">F50+F68</f>
        <v>  407,820 </v>
      </c>
      <c r="G75" s="55" t="str">
        <f t="shared" si="21"/>
        <v>  414,195 </v>
      </c>
      <c r="H75" s="1"/>
      <c r="I75" s="69" t="s">
        <v>212</v>
      </c>
      <c r="J75" s="70"/>
      <c r="K75" s="70"/>
      <c r="L75" s="70"/>
      <c r="M75" s="55" t="str">
        <f t="shared" ref="M75:N75" si="22">M57+M71</f>
        <v>  825,318 </v>
      </c>
      <c r="N75" s="56" t="str">
        <f t="shared" si="22"/>
        <v>  801,850 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ht="27.0" customHeight="1">
      <c r="A76" s="1"/>
      <c r="B76" s="1"/>
      <c r="C76" s="1"/>
      <c r="D76" s="1"/>
      <c r="E76" s="1"/>
      <c r="F76" s="1"/>
      <c r="G76" s="1"/>
      <c r="H76" s="1"/>
      <c r="I76" s="9"/>
      <c r="J76" s="9"/>
      <c r="K76" s="9"/>
      <c r="L76" s="9"/>
      <c r="M76" s="35"/>
      <c r="N76" s="35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ht="27.0" customHeight="1">
      <c r="A77" s="1"/>
      <c r="B77" s="1"/>
      <c r="C77" s="1"/>
      <c r="D77" s="1"/>
      <c r="E77" s="1"/>
      <c r="F77" s="1"/>
      <c r="G77" s="1"/>
      <c r="H77" s="1"/>
      <c r="I77" s="9"/>
      <c r="J77" s="9"/>
      <c r="K77" s="9"/>
      <c r="L77" s="9"/>
      <c r="M77" s="35"/>
      <c r="N77" s="35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ht="27.0" customHeight="1">
      <c r="A78" s="1"/>
      <c r="B78" s="43" t="s">
        <v>239</v>
      </c>
      <c r="C78" s="44"/>
      <c r="D78" s="44"/>
      <c r="E78" s="44"/>
      <c r="F78" s="25" t="str">
        <f t="shared" ref="F78:G78" si="23">SUM(F74:F75)</f>
        <v>  1,177,763 </v>
      </c>
      <c r="G78" s="25" t="str">
        <f t="shared" si="23"/>
        <v>  1,078,874 </v>
      </c>
      <c r="H78" s="1"/>
      <c r="I78" s="43" t="s">
        <v>239</v>
      </c>
      <c r="J78" s="44"/>
      <c r="K78" s="44"/>
      <c r="L78" s="44"/>
      <c r="M78" s="25" t="str">
        <f t="shared" ref="M78:N78" si="24">SUM(M74:M75)</f>
        <v>  1,601,141 </v>
      </c>
      <c r="N78" s="25" t="str">
        <f t="shared" si="24"/>
        <v>  1,732,270 </v>
      </c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ht="27.0" customHeight="1">
      <c r="A79" s="1"/>
      <c r="B79" s="9"/>
      <c r="C79" s="1"/>
      <c r="D79" s="1"/>
      <c r="E79" s="9"/>
      <c r="F79" s="35"/>
      <c r="G79" s="35"/>
      <c r="H79" s="1"/>
      <c r="I79" s="9"/>
      <c r="J79" s="9"/>
      <c r="K79" s="9"/>
      <c r="L79" s="9"/>
      <c r="M79" s="35"/>
      <c r="N79" s="35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ht="27.0" customHeight="1">
      <c r="A80" s="1"/>
      <c r="B80" s="9"/>
      <c r="C80" s="1"/>
      <c r="D80" s="1"/>
      <c r="E80" s="9"/>
      <c r="F80" s="35"/>
      <c r="G80" s="35"/>
      <c r="H80" s="1"/>
      <c r="I80" s="9"/>
      <c r="J80" s="9"/>
      <c r="K80" s="9"/>
      <c r="L80" s="9"/>
      <c r="M80" s="35"/>
      <c r="N80" s="35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ht="27.0" customHeight="1">
      <c r="A81" s="1"/>
      <c r="B81" s="9"/>
      <c r="C81" s="1"/>
      <c r="D81" s="1"/>
      <c r="E81" s="9"/>
      <c r="F81" s="35"/>
      <c r="G81" s="35"/>
      <c r="H81" s="1"/>
      <c r="I81" s="9"/>
      <c r="J81" s="9"/>
      <c r="K81" s="9"/>
      <c r="L81" s="9"/>
      <c r="M81" s="35"/>
      <c r="N81" s="35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ht="27.0" customHeight="1">
      <c r="A82" s="1"/>
      <c r="B82" s="9"/>
      <c r="C82" s="45" t="s">
        <v>246</v>
      </c>
      <c r="D82" s="67" t="s">
        <v>247</v>
      </c>
      <c r="E82" s="109"/>
      <c r="F82" s="110" t="str">
        <f>(M85-F29-N85)/2</f>
        <v>- 3,856 </v>
      </c>
      <c r="G82" s="111"/>
      <c r="H82" s="1"/>
      <c r="I82" s="9"/>
      <c r="J82" s="9"/>
      <c r="K82" s="9"/>
      <c r="L82" s="9"/>
      <c r="M82" s="35"/>
      <c r="N82" s="35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ht="27.0" customHeight="1">
      <c r="A83" s="1"/>
      <c r="B83" s="9"/>
      <c r="C83" s="1"/>
      <c r="D83" s="1"/>
      <c r="E83" s="9"/>
      <c r="F83" s="35"/>
      <c r="G83" s="35"/>
      <c r="H83" s="1"/>
      <c r="I83" s="1"/>
      <c r="J83" s="1"/>
      <c r="K83" s="1"/>
      <c r="L83" s="1"/>
      <c r="M83" s="1"/>
      <c r="N83" s="1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ht="27.0" customHeight="1">
      <c r="A84" s="1"/>
      <c r="B84" s="9"/>
      <c r="C84" s="112"/>
      <c r="D84" s="113"/>
      <c r="E84" s="114"/>
      <c r="F84" s="47"/>
      <c r="G84" s="28"/>
      <c r="H84" s="1"/>
      <c r="I84" s="10" t="s">
        <v>2</v>
      </c>
      <c r="J84" s="11" t="s">
        <v>3</v>
      </c>
      <c r="K84" s="12"/>
      <c r="L84" s="13"/>
      <c r="M84" s="14" t="s">
        <v>5</v>
      </c>
      <c r="N84" s="15" t="s">
        <v>6</v>
      </c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ht="27.0" customHeight="1">
      <c r="A85" s="1"/>
      <c r="B85" s="9"/>
      <c r="C85" s="115" t="s">
        <v>253</v>
      </c>
      <c r="D85" s="9"/>
      <c r="E85" s="35"/>
      <c r="F85" s="35" t="str">
        <f>F78+M78</f>
        <v>  2,778,904 </v>
      </c>
      <c r="G85" s="116"/>
      <c r="H85" s="1"/>
      <c r="I85" s="21">
        <v>1.0</v>
      </c>
      <c r="J85" s="22" t="s">
        <v>246</v>
      </c>
      <c r="K85" s="23"/>
      <c r="L85" s="24"/>
      <c r="M85" s="35">
        <v>140470.0</v>
      </c>
      <c r="N85" s="26">
        <v>122825.0</v>
      </c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ht="27.0" customHeight="1">
      <c r="A86" s="1"/>
      <c r="B86" s="9"/>
      <c r="C86" s="115" t="s">
        <v>254</v>
      </c>
      <c r="D86" s="9"/>
      <c r="E86" s="35"/>
      <c r="F86" s="35" t="str">
        <f>G78+N78</f>
        <v>  2,811,144 </v>
      </c>
      <c r="G86" s="116"/>
      <c r="H86" s="1"/>
      <c r="I86" s="61" t="s">
        <v>29</v>
      </c>
      <c r="J86" s="62"/>
      <c r="K86" s="62"/>
      <c r="L86" s="62"/>
      <c r="M86" s="63" t="str">
        <f t="shared" ref="M86:N86" si="25">SUM(M74:M85)</f>
        <v>  3,342,752 </v>
      </c>
      <c r="N86" s="64" t="str">
        <f t="shared" si="25"/>
        <v>  3,587,365 </v>
      </c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ht="27.0" customHeight="1">
      <c r="A87" s="1"/>
      <c r="B87" s="9"/>
      <c r="C87" s="115" t="s">
        <v>255</v>
      </c>
      <c r="D87" s="9"/>
      <c r="E87" s="118"/>
      <c r="F87" s="118"/>
      <c r="G87" s="116"/>
      <c r="H87" s="1"/>
      <c r="I87" s="1"/>
      <c r="J87" s="1"/>
      <c r="K87" s="1"/>
      <c r="L87" s="1"/>
      <c r="M87" s="1"/>
      <c r="N87" s="1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ht="27.0" customHeight="1">
      <c r="A88" s="1"/>
      <c r="B88" s="9"/>
      <c r="C88" s="115" t="s">
        <v>262</v>
      </c>
      <c r="D88" s="9"/>
      <c r="E88" s="153"/>
      <c r="F88" s="153" t="str">
        <f>F85-F86-F87+F82</f>
        <v>- 36,096 </v>
      </c>
      <c r="G88" s="116"/>
      <c r="H88" s="1"/>
      <c r="I88" s="1"/>
      <c r="J88" s="1"/>
      <c r="K88" s="1"/>
      <c r="L88" s="1"/>
      <c r="M88" s="1"/>
      <c r="N88" s="1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ht="27.0" customHeight="1">
      <c r="A89" s="1"/>
      <c r="B89" s="9"/>
      <c r="C89" s="157"/>
      <c r="D89" s="158"/>
      <c r="E89" s="159"/>
      <c r="F89" s="160"/>
      <c r="G89" s="161"/>
      <c r="H89" s="1"/>
      <c r="I89" s="1"/>
      <c r="J89" s="1"/>
      <c r="K89" s="1"/>
      <c r="L89" s="1"/>
      <c r="M89" s="1"/>
      <c r="N89" s="1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ht="27.0" customHeight="1">
      <c r="A90" s="1"/>
      <c r="B90" s="1"/>
      <c r="C90" s="1"/>
      <c r="D90" s="1"/>
      <c r="E90" s="1"/>
      <c r="F90" s="1"/>
      <c r="G90" s="1"/>
      <c r="H90" s="1"/>
      <c r="I90" s="9"/>
      <c r="J90" s="9"/>
      <c r="K90" s="9"/>
      <c r="L90" s="9"/>
      <c r="M90" s="35"/>
      <c r="N90" s="35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ht="27.0" customHeight="1">
      <c r="A91" s="1"/>
      <c r="B91" s="1"/>
      <c r="C91" s="1"/>
      <c r="D91" s="1"/>
      <c r="E91" s="1"/>
      <c r="F91" s="1"/>
      <c r="G91" s="1"/>
      <c r="H91" s="1"/>
      <c r="I91" s="9"/>
      <c r="J91" s="9"/>
      <c r="K91" s="9"/>
      <c r="L91" s="9"/>
      <c r="M91" s="35"/>
      <c r="N91" s="35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ht="27.0" customHeight="1">
      <c r="A92" s="1"/>
      <c r="B92" s="1"/>
      <c r="C92" s="1"/>
      <c r="D92" s="1"/>
      <c r="E92" s="1"/>
      <c r="F92" s="1"/>
      <c r="G92" s="1"/>
      <c r="H92" s="1"/>
      <c r="I92" s="9"/>
      <c r="J92" s="9"/>
      <c r="K92" s="9"/>
      <c r="L92" s="9"/>
      <c r="M92" s="35"/>
      <c r="N92" s="35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ht="27.0" customHeight="1">
      <c r="A93" s="1"/>
      <c r="B93" s="1"/>
      <c r="C93" s="1"/>
      <c r="D93" s="1"/>
      <c r="E93" s="1"/>
      <c r="F93" s="1"/>
      <c r="G93" s="1"/>
      <c r="H93" s="1"/>
      <c r="I93" s="9"/>
      <c r="J93" s="9"/>
      <c r="K93" s="9"/>
      <c r="L93" s="9"/>
      <c r="M93" s="35"/>
      <c r="N93" s="35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ht="27.0" customHeight="1">
      <c r="A94" s="1"/>
      <c r="B94" s="1"/>
      <c r="C94" s="1"/>
      <c r="D94" s="1"/>
      <c r="E94" s="1"/>
      <c r="F94" s="1"/>
      <c r="G94" s="1"/>
      <c r="H94" s="1"/>
      <c r="I94" s="9"/>
      <c r="J94" s="9"/>
      <c r="K94" s="9"/>
      <c r="L94" s="9"/>
      <c r="M94" s="35"/>
      <c r="N94" s="35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ht="27.0" customHeight="1">
      <c r="A95" s="1"/>
      <c r="B95" s="1"/>
      <c r="C95" s="1"/>
      <c r="D95" s="1"/>
      <c r="E95" s="1"/>
      <c r="F95" s="1"/>
      <c r="G95" s="1"/>
      <c r="H95" s="1"/>
      <c r="I95" s="9"/>
      <c r="J95" s="9"/>
      <c r="K95" s="9"/>
      <c r="L95" s="9"/>
      <c r="M95" s="35"/>
      <c r="N95" s="35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ht="27.0" customHeight="1">
      <c r="A96" s="1"/>
      <c r="B96" s="1"/>
      <c r="C96" s="1"/>
      <c r="D96" s="1"/>
      <c r="E96" s="1"/>
      <c r="F96" s="1"/>
      <c r="G96" s="1"/>
      <c r="H96" s="1"/>
      <c r="I96" s="9"/>
      <c r="J96" s="9"/>
      <c r="K96" s="9"/>
      <c r="L96" s="9"/>
      <c r="M96" s="35"/>
      <c r="N96" s="35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ht="27.0" customHeight="1">
      <c r="A97" s="1"/>
      <c r="B97" s="1"/>
      <c r="C97" s="1"/>
      <c r="D97" s="1"/>
      <c r="E97" s="1"/>
      <c r="F97" s="1"/>
      <c r="G97" s="1"/>
      <c r="H97" s="1"/>
      <c r="I97" s="9"/>
      <c r="J97" s="9"/>
      <c r="K97" s="9"/>
      <c r="L97" s="9"/>
      <c r="M97" s="183"/>
      <c r="N97" s="35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ht="27.0" customHeight="1">
      <c r="A98" s="1"/>
      <c r="B98" s="1"/>
      <c r="C98" s="1"/>
      <c r="D98" s="1"/>
      <c r="E98" s="1"/>
      <c r="F98" s="1"/>
      <c r="G98" s="1"/>
      <c r="H98" s="1"/>
      <c r="I98" s="9"/>
      <c r="J98" s="9"/>
      <c r="K98" s="9"/>
      <c r="L98" s="9"/>
      <c r="M98" s="35"/>
      <c r="N98" s="35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ht="27.0" customHeight="1">
      <c r="A99" s="1"/>
      <c r="B99" s="1"/>
      <c r="C99" s="1"/>
      <c r="D99" s="1"/>
      <c r="E99" s="1"/>
      <c r="F99" s="1"/>
      <c r="G99" s="1"/>
      <c r="H99" s="1"/>
      <c r="I99" s="9"/>
      <c r="J99" s="9"/>
      <c r="K99" s="9"/>
      <c r="L99" s="9"/>
      <c r="M99" s="35"/>
      <c r="N99" s="35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ht="27.0" customHeight="1">
      <c r="A100" s="1"/>
      <c r="B100" s="1"/>
      <c r="C100" s="1"/>
      <c r="D100" s="1"/>
      <c r="E100" s="1"/>
      <c r="F100" s="1"/>
      <c r="G100" s="1"/>
      <c r="H100" s="1"/>
      <c r="I100" s="9"/>
      <c r="J100" s="9"/>
      <c r="K100" s="9"/>
      <c r="L100" s="9"/>
      <c r="M100" s="35"/>
      <c r="N100" s="35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ht="27.0" customHeight="1">
      <c r="A101" s="1"/>
      <c r="B101" s="1"/>
      <c r="C101" s="1"/>
      <c r="D101" s="1"/>
      <c r="E101" s="1"/>
      <c r="F101" s="1"/>
      <c r="G101" s="1"/>
      <c r="H101" s="1"/>
      <c r="I101" s="9"/>
      <c r="J101" s="9"/>
      <c r="K101" s="9"/>
      <c r="L101" s="9"/>
      <c r="M101" s="35"/>
      <c r="N101" s="35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ht="27.0" customHeight="1">
      <c r="A102" s="1"/>
      <c r="B102" s="1"/>
      <c r="C102" s="1"/>
      <c r="D102" s="1"/>
      <c r="E102" s="1"/>
      <c r="F102" s="1"/>
      <c r="G102" s="1"/>
      <c r="H102" s="1"/>
      <c r="I102" s="9"/>
      <c r="J102" s="9"/>
      <c r="K102" s="9"/>
      <c r="L102" s="9"/>
      <c r="M102" s="35"/>
      <c r="N102" s="35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ht="27.0" customHeight="1">
      <c r="A103" s="1"/>
      <c r="B103" s="1"/>
      <c r="C103" s="1"/>
      <c r="D103" s="1"/>
      <c r="E103" s="1"/>
      <c r="F103" s="1"/>
      <c r="G103" s="1"/>
      <c r="H103" s="1"/>
      <c r="I103" s="9"/>
      <c r="J103" s="9"/>
      <c r="K103" s="9"/>
      <c r="L103" s="9"/>
      <c r="M103" s="35"/>
      <c r="N103" s="35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ht="27.0" customHeight="1">
      <c r="A104" s="1"/>
      <c r="B104" s="1"/>
      <c r="C104" s="1"/>
      <c r="D104" s="1"/>
      <c r="E104" s="1"/>
      <c r="F104" s="1"/>
      <c r="G104" s="1"/>
      <c r="H104" s="1"/>
      <c r="I104" s="9"/>
      <c r="J104" s="9"/>
      <c r="K104" s="9"/>
      <c r="L104" s="9"/>
      <c r="M104" s="35"/>
      <c r="N104" s="35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ht="27.0" customHeight="1">
      <c r="A105" s="1"/>
      <c r="B105" s="1"/>
      <c r="C105" s="1"/>
      <c r="D105" s="1"/>
      <c r="E105" s="1"/>
      <c r="F105" s="1"/>
      <c r="G105" s="1"/>
      <c r="H105" s="1"/>
      <c r="I105" s="9"/>
      <c r="J105" s="9"/>
      <c r="K105" s="9"/>
      <c r="L105" s="9"/>
      <c r="M105" s="35"/>
      <c r="N105" s="35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ht="27.0" customHeight="1">
      <c r="A106" s="1"/>
      <c r="B106" s="1"/>
      <c r="C106" s="1"/>
      <c r="D106" s="1"/>
      <c r="E106" s="1"/>
      <c r="F106" s="1"/>
      <c r="G106" s="1"/>
      <c r="H106" s="1"/>
      <c r="I106" s="9"/>
      <c r="J106" s="9"/>
      <c r="K106" s="9"/>
      <c r="L106" s="9"/>
      <c r="M106" s="35"/>
      <c r="N106" s="35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ht="27.0" customHeight="1">
      <c r="A107" s="1"/>
      <c r="B107" s="1"/>
      <c r="C107" s="1"/>
      <c r="D107" s="1"/>
      <c r="E107" s="1"/>
      <c r="F107" s="1"/>
      <c r="G107" s="1"/>
      <c r="H107" s="1"/>
      <c r="I107" s="9"/>
      <c r="J107" s="9"/>
      <c r="K107" s="9"/>
      <c r="L107" s="9"/>
      <c r="M107" s="35"/>
      <c r="N107" s="35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ht="27.0" customHeight="1">
      <c r="A108" s="1"/>
      <c r="B108" s="1"/>
      <c r="C108" s="1"/>
      <c r="D108" s="1"/>
      <c r="E108" s="1"/>
      <c r="F108" s="1"/>
      <c r="G108" s="1"/>
      <c r="H108" s="1"/>
      <c r="I108" s="9"/>
      <c r="J108" s="9"/>
      <c r="K108" s="9"/>
      <c r="L108" s="9"/>
      <c r="M108" s="35"/>
      <c r="N108" s="35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ht="27.0" customHeight="1">
      <c r="A109" s="1"/>
      <c r="B109" s="1"/>
      <c r="C109" s="1"/>
      <c r="D109" s="1"/>
      <c r="E109" s="1"/>
      <c r="F109" s="1"/>
      <c r="G109" s="6" t="s">
        <v>300</v>
      </c>
      <c r="H109" s="1"/>
      <c r="I109" s="27"/>
      <c r="J109" s="27"/>
      <c r="K109" s="27"/>
      <c r="L109" s="184"/>
      <c r="M109" s="184"/>
      <c r="N109" s="1" t="s">
        <v>279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ht="27.0" customHeight="1">
      <c r="A110" s="1"/>
      <c r="B110" s="10" t="s">
        <v>2</v>
      </c>
      <c r="C110" s="11" t="s">
        <v>3</v>
      </c>
      <c r="D110" s="12"/>
      <c r="E110" s="13" t="s">
        <v>4</v>
      </c>
      <c r="F110" s="14" t="s">
        <v>5</v>
      </c>
      <c r="G110" s="15" t="s">
        <v>6</v>
      </c>
      <c r="H110" s="1"/>
      <c r="I110" s="185" t="s">
        <v>2</v>
      </c>
      <c r="J110" s="186" t="s">
        <v>3</v>
      </c>
      <c r="K110" s="187"/>
      <c r="L110" s="188" t="s">
        <v>4</v>
      </c>
      <c r="M110" s="189" t="s">
        <v>5</v>
      </c>
      <c r="N110" s="190" t="s">
        <v>6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ht="27.0" customHeight="1">
      <c r="A111" s="1"/>
      <c r="B111" s="18" t="s">
        <v>301</v>
      </c>
      <c r="C111" s="19"/>
      <c r="D111" s="19"/>
      <c r="E111" s="19"/>
      <c r="F111" s="19"/>
      <c r="G111" s="19"/>
      <c r="H111" s="1"/>
      <c r="I111" s="192"/>
      <c r="J111" s="193"/>
      <c r="K111" s="193"/>
      <c r="L111" s="67"/>
      <c r="M111" s="67" t="s">
        <v>302</v>
      </c>
      <c r="N111" s="68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ht="27.0" customHeight="1">
      <c r="A112" s="1"/>
      <c r="B112" s="21">
        <v>1.0</v>
      </c>
      <c r="C112" s="45" t="s">
        <v>303</v>
      </c>
      <c r="D112" s="68"/>
      <c r="E112" s="41"/>
      <c r="F112" s="111"/>
      <c r="G112" s="26"/>
      <c r="H112" s="1"/>
      <c r="I112" s="195">
        <v>1.0</v>
      </c>
      <c r="J112" s="45" t="s">
        <v>304</v>
      </c>
      <c r="K112" s="68"/>
      <c r="L112" s="41"/>
      <c r="M112" s="25"/>
      <c r="N112" s="26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ht="27.0" customHeight="1">
      <c r="A113" s="1"/>
      <c r="B113" s="21">
        <v>2.0</v>
      </c>
      <c r="C113" s="45" t="s">
        <v>305</v>
      </c>
      <c r="D113" s="68"/>
      <c r="E113" s="41"/>
      <c r="F113" s="111"/>
      <c r="G113" s="26"/>
      <c r="H113" s="1"/>
      <c r="I113" s="195">
        <v>2.0</v>
      </c>
      <c r="J113" s="1" t="s">
        <v>306</v>
      </c>
      <c r="K113" s="68"/>
      <c r="L113" s="41"/>
      <c r="M113" s="25"/>
      <c r="N113" s="26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ht="27.0" customHeight="1">
      <c r="A114" s="1"/>
      <c r="B114" s="21">
        <v>3.0</v>
      </c>
      <c r="C114" s="22" t="s">
        <v>307</v>
      </c>
      <c r="D114" s="23"/>
      <c r="E114" s="24"/>
      <c r="F114" s="208"/>
      <c r="G114" s="209"/>
      <c r="H114" s="1"/>
      <c r="I114" s="195">
        <v>3.0</v>
      </c>
      <c r="J114" s="45" t="s">
        <v>310</v>
      </c>
      <c r="K114" s="23"/>
      <c r="L114" s="24"/>
      <c r="M114" s="25"/>
      <c r="N114" s="26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ht="27.0" customHeight="1">
      <c r="A115" s="1"/>
      <c r="B115" s="21">
        <v>4.0</v>
      </c>
      <c r="C115" s="45" t="s">
        <v>313</v>
      </c>
      <c r="D115" s="68"/>
      <c r="E115" s="68"/>
      <c r="F115" s="1"/>
      <c r="G115" s="26"/>
      <c r="H115" s="1"/>
      <c r="I115" s="195">
        <v>4.0</v>
      </c>
      <c r="J115" s="1" t="s">
        <v>314</v>
      </c>
      <c r="K115" s="68"/>
      <c r="L115" s="41"/>
      <c r="M115" s="25"/>
      <c r="N115" s="26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ht="27.0" customHeight="1">
      <c r="A116" s="1"/>
      <c r="B116" s="21">
        <v>5.0</v>
      </c>
      <c r="C116" s="22" t="s">
        <v>201</v>
      </c>
      <c r="D116" s="65"/>
      <c r="E116" s="24"/>
      <c r="F116" s="111"/>
      <c r="G116" s="26"/>
      <c r="H116" s="1"/>
      <c r="I116" s="195">
        <v>5.0</v>
      </c>
      <c r="J116" s="22" t="s">
        <v>316</v>
      </c>
      <c r="K116" s="65"/>
      <c r="L116" s="24"/>
      <c r="M116" s="25"/>
      <c r="N116" s="26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ht="27.0" customHeight="1">
      <c r="A117" s="1"/>
      <c r="B117" s="21">
        <v>6.0</v>
      </c>
      <c r="C117" s="22" t="s">
        <v>183</v>
      </c>
      <c r="D117" s="65"/>
      <c r="E117" s="24"/>
      <c r="F117" s="111"/>
      <c r="G117" s="26"/>
      <c r="H117" s="1"/>
      <c r="I117" s="195">
        <v>6.0</v>
      </c>
      <c r="J117" s="1" t="s">
        <v>318</v>
      </c>
      <c r="K117" s="65"/>
      <c r="L117" s="24"/>
      <c r="M117" s="25"/>
      <c r="N117" s="26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ht="27.0" customHeight="1">
      <c r="A118" s="1"/>
      <c r="B118" s="21">
        <v>7.0</v>
      </c>
      <c r="C118" s="45" t="s">
        <v>319</v>
      </c>
      <c r="D118" s="67"/>
      <c r="E118" s="24"/>
      <c r="F118" s="111"/>
      <c r="G118" s="26"/>
      <c r="H118" s="1"/>
      <c r="I118" s="195">
        <v>7.0</v>
      </c>
      <c r="J118" s="45" t="s">
        <v>250</v>
      </c>
      <c r="K118" s="65"/>
      <c r="L118" s="24"/>
      <c r="M118" s="25"/>
      <c r="N118" s="26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ht="27.0" customHeight="1">
      <c r="A119" s="1"/>
      <c r="B119" s="21"/>
      <c r="C119" s="22"/>
      <c r="D119" s="65"/>
      <c r="E119" s="24"/>
      <c r="F119" s="111"/>
      <c r="G119" s="26"/>
      <c r="H119" s="1"/>
      <c r="I119" s="210">
        <v>8.0</v>
      </c>
      <c r="J119" s="22" t="s">
        <v>320</v>
      </c>
      <c r="K119" s="23"/>
      <c r="L119" s="40"/>
      <c r="M119" s="29"/>
      <c r="N119" s="3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ht="27.0" customHeight="1">
      <c r="A120" s="1"/>
      <c r="B120" s="21">
        <v>8.0</v>
      </c>
      <c r="C120" s="22"/>
      <c r="D120" s="65"/>
      <c r="E120" s="24"/>
      <c r="F120" s="111"/>
      <c r="G120" s="26"/>
      <c r="H120" s="1"/>
      <c r="I120" s="213">
        <v>9.0</v>
      </c>
      <c r="J120" s="22" t="s">
        <v>263</v>
      </c>
      <c r="K120" s="23"/>
      <c r="L120" s="214"/>
      <c r="M120" s="29"/>
      <c r="N120" s="3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ht="27.0" customHeight="1">
      <c r="A121" s="1"/>
      <c r="B121" s="48">
        <v>9.0</v>
      </c>
      <c r="C121" s="215"/>
      <c r="D121" s="216"/>
      <c r="E121" s="40"/>
      <c r="F121" s="217"/>
      <c r="G121" s="30"/>
      <c r="H121" s="1"/>
      <c r="I121" s="124" t="s">
        <v>29</v>
      </c>
      <c r="J121" s="125"/>
      <c r="K121" s="125"/>
      <c r="L121" s="125"/>
      <c r="M121" s="33" t="str">
        <f t="shared" ref="M121:N121" si="26">SUM(M112:M120)</f>
        <v>  -   </v>
      </c>
      <c r="N121" s="34" t="str">
        <f t="shared" si="26"/>
        <v>  -   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ht="27.0" customHeight="1">
      <c r="A122" s="1"/>
      <c r="B122" s="31" t="s">
        <v>29</v>
      </c>
      <c r="C122" s="32"/>
      <c r="D122" s="32"/>
      <c r="E122" s="32"/>
      <c r="F122" s="33" t="str">
        <f t="shared" ref="F122:G122" si="27">SUM(F112:F121)</f>
        <v>  -   </v>
      </c>
      <c r="G122" s="34" t="str">
        <f t="shared" si="27"/>
        <v>  -   </v>
      </c>
      <c r="H122" s="1"/>
      <c r="I122" s="41"/>
      <c r="J122" s="45"/>
      <c r="K122" s="67"/>
      <c r="L122" s="67"/>
      <c r="M122" s="111" t="s">
        <v>326</v>
      </c>
      <c r="N122" s="25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ht="27.0" customHeight="1">
      <c r="A123" s="1"/>
      <c r="B123" s="43" t="s">
        <v>327</v>
      </c>
      <c r="C123" s="44"/>
      <c r="D123" s="44"/>
      <c r="E123" s="44"/>
      <c r="F123" s="44"/>
      <c r="G123" s="44"/>
      <c r="H123" s="1"/>
      <c r="I123" s="195">
        <v>1.0</v>
      </c>
      <c r="J123" s="45" t="s">
        <v>329</v>
      </c>
      <c r="K123" s="68"/>
      <c r="L123" s="41"/>
      <c r="M123" s="25"/>
      <c r="N123" s="26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ht="27.0" customHeight="1">
      <c r="A124" s="1"/>
      <c r="B124" s="21">
        <v>1.0</v>
      </c>
      <c r="C124" s="22" t="s">
        <v>309</v>
      </c>
      <c r="D124" s="67"/>
      <c r="E124" s="24"/>
      <c r="F124" s="220"/>
      <c r="G124" s="209"/>
      <c r="H124" s="1"/>
      <c r="I124" s="195">
        <v>2.0</v>
      </c>
      <c r="J124" s="45" t="s">
        <v>335</v>
      </c>
      <c r="K124" s="68"/>
      <c r="L124" s="41"/>
      <c r="M124" s="25"/>
      <c r="N124" s="26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ht="25.5" customHeight="1">
      <c r="A125" s="1"/>
      <c r="B125" s="21">
        <v>2.0</v>
      </c>
      <c r="C125" s="27" t="s">
        <v>336</v>
      </c>
      <c r="D125" s="221"/>
      <c r="E125" s="24"/>
      <c r="F125" s="25"/>
      <c r="G125" s="26"/>
      <c r="H125" s="7" t="str">
        <f>TODAY()</f>
        <v>8/16/2016</v>
      </c>
      <c r="I125" s="195">
        <v>3.0</v>
      </c>
      <c r="J125" s="45" t="s">
        <v>341</v>
      </c>
      <c r="K125" s="68"/>
      <c r="L125" s="41"/>
      <c r="M125" s="25"/>
      <c r="N125" s="26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ht="25.5" customHeight="1">
      <c r="A126" s="45"/>
      <c r="B126" s="21">
        <v>3.0</v>
      </c>
      <c r="C126" s="22" t="s">
        <v>140</v>
      </c>
      <c r="D126" s="221"/>
      <c r="E126" s="24"/>
      <c r="F126" s="25"/>
      <c r="G126" s="26"/>
      <c r="H126" s="9"/>
      <c r="I126" s="195">
        <v>4.0</v>
      </c>
      <c r="J126" s="45" t="s">
        <v>342</v>
      </c>
      <c r="K126" s="68"/>
      <c r="L126" s="41"/>
      <c r="M126" s="25"/>
      <c r="N126" s="26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33.0" customHeight="1">
      <c r="A127" s="1"/>
      <c r="B127" s="21">
        <v>4.0</v>
      </c>
      <c r="C127" s="22" t="s">
        <v>343</v>
      </c>
      <c r="D127" s="221"/>
      <c r="E127" s="24"/>
      <c r="F127" s="25"/>
      <c r="G127" s="26"/>
      <c r="H127" s="225"/>
      <c r="I127" s="195">
        <v>5.0</v>
      </c>
      <c r="J127" s="45"/>
      <c r="K127" s="68"/>
      <c r="L127" s="41"/>
      <c r="M127" s="25"/>
      <c r="N127" s="26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ht="25.5" customHeight="1">
      <c r="A128" s="1"/>
      <c r="B128" s="21">
        <v>5.0</v>
      </c>
      <c r="C128" s="22" t="s">
        <v>242</v>
      </c>
      <c r="D128" s="221"/>
      <c r="E128" s="24"/>
      <c r="F128" s="25"/>
      <c r="G128" s="26"/>
      <c r="H128" s="1"/>
      <c r="I128" s="195">
        <v>6.0</v>
      </c>
      <c r="J128" s="226"/>
      <c r="K128" s="65"/>
      <c r="L128" s="24"/>
      <c r="M128" s="25"/>
      <c r="N128" s="26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25.5" customHeight="1">
      <c r="A129" s="1"/>
      <c r="B129" s="21">
        <v>6.0</v>
      </c>
      <c r="C129" s="22" t="s">
        <v>260</v>
      </c>
      <c r="D129" s="221"/>
      <c r="E129" s="24"/>
      <c r="F129" s="25"/>
      <c r="G129" s="26"/>
      <c r="H129" s="1"/>
      <c r="I129" s="195">
        <v>7.0</v>
      </c>
      <c r="J129" s="226"/>
      <c r="K129" s="65"/>
      <c r="L129" s="24"/>
      <c r="M129" s="25"/>
      <c r="N129" s="26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25.5" customHeight="1">
      <c r="A130" s="1"/>
      <c r="B130" s="21">
        <v>7.0</v>
      </c>
      <c r="C130" s="22" t="s">
        <v>344</v>
      </c>
      <c r="D130" s="221"/>
      <c r="E130" s="24"/>
      <c r="F130" s="25"/>
      <c r="G130" s="26"/>
      <c r="H130" s="1"/>
      <c r="I130" s="195">
        <v>8.0</v>
      </c>
      <c r="J130" s="226"/>
      <c r="K130" s="65"/>
      <c r="L130" s="24"/>
      <c r="M130" s="25"/>
      <c r="N130" s="26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25.5" customHeight="1">
      <c r="A131" s="1"/>
      <c r="B131" s="21">
        <v>8.0</v>
      </c>
      <c r="C131" s="22" t="s">
        <v>345</v>
      </c>
      <c r="D131" s="67"/>
      <c r="E131" s="24"/>
      <c r="F131" s="25"/>
      <c r="G131" s="26"/>
      <c r="H131" s="1"/>
      <c r="I131" s="195"/>
      <c r="J131" s="22"/>
      <c r="K131" s="23"/>
      <c r="L131" s="24"/>
      <c r="M131" s="25"/>
      <c r="N131" s="26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25.5" customHeight="1">
      <c r="A132" s="1"/>
      <c r="B132" s="21">
        <v>9.0</v>
      </c>
      <c r="C132" s="45" t="s">
        <v>346</v>
      </c>
      <c r="D132" s="67"/>
      <c r="E132" s="24"/>
      <c r="F132" s="25"/>
      <c r="G132" s="26"/>
      <c r="H132" s="1"/>
      <c r="I132" s="195"/>
      <c r="J132" s="45"/>
      <c r="K132" s="68"/>
      <c r="L132" s="25"/>
      <c r="M132" s="25"/>
      <c r="N132" s="26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25.5" customHeight="1">
      <c r="A133" s="1"/>
      <c r="B133" s="21">
        <v>10.0</v>
      </c>
      <c r="C133" s="1"/>
      <c r="D133" s="1"/>
      <c r="E133" s="24"/>
      <c r="F133" s="25"/>
      <c r="G133" s="26"/>
      <c r="H133" s="1"/>
      <c r="I133" s="195"/>
      <c r="J133" s="45"/>
      <c r="K133" s="68"/>
      <c r="L133" s="25"/>
      <c r="M133" s="25"/>
      <c r="N133" s="26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25.5" customHeight="1">
      <c r="A134" s="1"/>
      <c r="B134" s="21">
        <v>11.0</v>
      </c>
      <c r="C134" s="227"/>
      <c r="D134" s="228"/>
      <c r="E134" s="40"/>
      <c r="F134" s="29"/>
      <c r="G134" s="30"/>
      <c r="H134" s="1"/>
      <c r="I134" s="195"/>
      <c r="J134" s="45"/>
      <c r="K134" s="68"/>
      <c r="L134" s="25"/>
      <c r="M134" s="25"/>
      <c r="N134" s="26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25.5" customHeight="1">
      <c r="A135" s="1"/>
      <c r="B135" s="31" t="s">
        <v>29</v>
      </c>
      <c r="C135" s="32"/>
      <c r="D135" s="32"/>
      <c r="E135" s="32"/>
      <c r="F135" s="33" t="str">
        <f t="shared" ref="F135:G135" si="28">SUM(F124:F134)</f>
        <v>  -   </v>
      </c>
      <c r="G135" s="34" t="str">
        <f t="shared" si="28"/>
        <v>  -   </v>
      </c>
      <c r="H135" s="1"/>
      <c r="I135" s="195"/>
      <c r="J135" s="45"/>
      <c r="K135" s="68"/>
      <c r="L135" s="25"/>
      <c r="M135" s="25"/>
      <c r="N135" s="26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28.5" customHeight="1">
      <c r="A136" s="1"/>
      <c r="B136" s="43" t="s">
        <v>238</v>
      </c>
      <c r="C136" s="44"/>
      <c r="D136" s="44"/>
      <c r="E136" s="44"/>
      <c r="F136" s="44"/>
      <c r="G136" s="44"/>
      <c r="H136" s="1"/>
      <c r="I136" s="195"/>
      <c r="J136" s="45"/>
      <c r="K136" s="68"/>
      <c r="L136" s="41"/>
      <c r="M136" s="25"/>
      <c r="N136" s="26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</row>
    <row r="137" ht="28.5" customHeight="1">
      <c r="A137" s="1"/>
      <c r="B137" s="21">
        <v>1.0</v>
      </c>
      <c r="C137" s="45" t="s">
        <v>347</v>
      </c>
      <c r="D137" s="67"/>
      <c r="E137" s="24"/>
      <c r="F137" s="25"/>
      <c r="G137" s="26"/>
      <c r="H137" s="1"/>
      <c r="I137" s="21"/>
      <c r="J137" s="226"/>
      <c r="K137" s="65"/>
      <c r="L137" s="24"/>
      <c r="M137" s="25"/>
      <c r="N137" s="26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</row>
    <row r="138" ht="28.5" customHeight="1">
      <c r="A138" s="1"/>
      <c r="B138" s="21">
        <v>2.0</v>
      </c>
      <c r="C138" s="1" t="s">
        <v>348</v>
      </c>
      <c r="D138" s="1"/>
      <c r="E138" s="24"/>
      <c r="F138" s="25"/>
      <c r="G138" s="26"/>
      <c r="H138" s="1"/>
      <c r="I138" s="210"/>
      <c r="J138" s="227"/>
      <c r="K138" s="229"/>
      <c r="L138" s="214"/>
      <c r="M138" s="29"/>
      <c r="N138" s="30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</row>
    <row r="139" ht="28.5" customHeight="1">
      <c r="A139" s="1"/>
      <c r="B139" s="21">
        <v>3.0</v>
      </c>
      <c r="C139" s="45" t="s">
        <v>349</v>
      </c>
      <c r="D139" s="67"/>
      <c r="E139" s="24"/>
      <c r="F139" s="25"/>
      <c r="G139" s="26"/>
      <c r="H139" s="1"/>
      <c r="I139" s="31" t="s">
        <v>29</v>
      </c>
      <c r="J139" s="32"/>
      <c r="K139" s="32"/>
      <c r="L139" s="32"/>
      <c r="M139" s="33" t="str">
        <f t="shared" ref="M139:N139" si="29">SUM(M123:M138)</f>
        <v>  -   </v>
      </c>
      <c r="N139" s="34" t="str">
        <f t="shared" si="29"/>
        <v>  -   </v>
      </c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</row>
    <row r="140" ht="28.5" customHeight="1">
      <c r="A140" s="1"/>
      <c r="B140" s="21">
        <v>4.0</v>
      </c>
      <c r="C140" s="45" t="s">
        <v>350</v>
      </c>
      <c r="D140" s="67"/>
      <c r="E140" s="24"/>
      <c r="F140" s="25"/>
      <c r="G140" s="26"/>
      <c r="H140" s="1"/>
      <c r="I140" s="9"/>
      <c r="J140" s="9"/>
      <c r="K140" s="9"/>
      <c r="L140" s="9"/>
      <c r="M140" s="35"/>
      <c r="N140" s="35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</row>
    <row r="141" ht="28.5" customHeight="1">
      <c r="A141" s="1"/>
      <c r="B141" s="21">
        <v>5.0</v>
      </c>
      <c r="C141" s="45" t="s">
        <v>351</v>
      </c>
      <c r="D141" s="67"/>
      <c r="E141" s="24"/>
      <c r="F141" s="25"/>
      <c r="G141" s="26"/>
      <c r="H141" s="1"/>
      <c r="I141" s="1"/>
      <c r="J141" s="1"/>
      <c r="K141" s="1"/>
      <c r="L141" s="1"/>
      <c r="M141" s="1"/>
      <c r="N141" s="1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</row>
    <row r="142" ht="28.5" customHeight="1">
      <c r="A142" s="1"/>
      <c r="B142" s="21">
        <v>6.0</v>
      </c>
      <c r="C142" s="22" t="s">
        <v>352</v>
      </c>
      <c r="D142" s="23"/>
      <c r="E142" s="24"/>
      <c r="F142" s="25"/>
      <c r="G142" s="26"/>
      <c r="H142" s="1"/>
      <c r="I142" s="232"/>
      <c r="J142" s="232"/>
      <c r="K142" s="232"/>
      <c r="L142" s="1"/>
      <c r="M142" s="1"/>
      <c r="N142" s="1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</row>
    <row r="143" ht="28.5" customHeight="1">
      <c r="A143" s="1"/>
      <c r="B143" s="48">
        <v>7.0</v>
      </c>
      <c r="C143" s="133" t="s">
        <v>181</v>
      </c>
      <c r="D143" s="133"/>
      <c r="E143" s="40"/>
      <c r="F143" s="29"/>
      <c r="G143" s="30"/>
      <c r="H143" s="1"/>
      <c r="I143" s="1"/>
      <c r="J143" s="1"/>
      <c r="K143" s="1"/>
      <c r="L143" s="1"/>
      <c r="M143" s="1"/>
      <c r="N143" s="1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</row>
    <row r="144" ht="28.5" customHeight="1">
      <c r="A144" s="1"/>
      <c r="B144" s="31" t="s">
        <v>29</v>
      </c>
      <c r="C144" s="32"/>
      <c r="D144" s="32"/>
      <c r="E144" s="32"/>
      <c r="F144" s="33" t="str">
        <f t="shared" ref="F144:G144" si="30">SUM(F137:F143)</f>
        <v>  -   </v>
      </c>
      <c r="G144" s="34" t="str">
        <f t="shared" si="30"/>
        <v>  -   </v>
      </c>
      <c r="H144" s="1"/>
      <c r="I144" s="1"/>
      <c r="J144" s="1"/>
      <c r="K144" s="1"/>
      <c r="L144" s="1"/>
      <c r="M144" s="35"/>
      <c r="N144" s="35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</row>
    <row r="145" ht="28.5" customHeight="1">
      <c r="A145" s="1"/>
      <c r="B145" s="1"/>
      <c r="C145" s="1"/>
      <c r="D145" s="1"/>
      <c r="E145" s="1"/>
      <c r="F145" s="1"/>
      <c r="G145" s="6" t="s">
        <v>300</v>
      </c>
      <c r="H145" s="1"/>
      <c r="I145" s="27"/>
      <c r="J145" s="27"/>
      <c r="K145" s="27"/>
      <c r="L145" s="184"/>
      <c r="M145" s="184"/>
      <c r="N145" s="1" t="s">
        <v>353</v>
      </c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</row>
    <row r="146" ht="28.5" customHeight="1">
      <c r="A146" s="1"/>
      <c r="B146" s="10" t="s">
        <v>2</v>
      </c>
      <c r="C146" s="11" t="s">
        <v>3</v>
      </c>
      <c r="D146" s="12"/>
      <c r="E146" s="13" t="s">
        <v>4</v>
      </c>
      <c r="F146" s="14" t="s">
        <v>5</v>
      </c>
      <c r="G146" s="15" t="s">
        <v>6</v>
      </c>
      <c r="H146" s="1"/>
      <c r="I146" s="185" t="s">
        <v>2</v>
      </c>
      <c r="J146" s="186" t="s">
        <v>3</v>
      </c>
      <c r="K146" s="187"/>
      <c r="L146" s="188" t="s">
        <v>4</v>
      </c>
      <c r="M146" s="189" t="s">
        <v>5</v>
      </c>
      <c r="N146" s="190" t="s">
        <v>6</v>
      </c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</row>
    <row r="147" ht="28.5" customHeight="1">
      <c r="A147" s="1"/>
      <c r="B147" s="43" t="s">
        <v>354</v>
      </c>
      <c r="C147" s="44"/>
      <c r="D147" s="44"/>
      <c r="E147" s="44"/>
      <c r="F147" s="44"/>
      <c r="G147" s="44"/>
      <c r="H147" s="1"/>
      <c r="I147" s="226" t="s">
        <v>280</v>
      </c>
      <c r="J147" s="44"/>
      <c r="K147" s="44"/>
      <c r="L147" s="44"/>
      <c r="M147" s="44"/>
      <c r="N147" s="44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</row>
    <row r="148" ht="28.5" customHeight="1">
      <c r="A148" s="1"/>
      <c r="B148" s="21">
        <v>1.0</v>
      </c>
      <c r="C148" s="45" t="s">
        <v>355</v>
      </c>
      <c r="D148" s="68"/>
      <c r="E148" s="24"/>
      <c r="F148" s="25"/>
      <c r="G148" s="26"/>
      <c r="H148" s="1"/>
      <c r="I148" s="240">
        <v>1.0</v>
      </c>
      <c r="J148" s="45" t="s">
        <v>356</v>
      </c>
      <c r="K148" s="241">
        <v>1.0</v>
      </c>
      <c r="L148" s="242"/>
      <c r="M148" s="86"/>
      <c r="N148" s="147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</row>
    <row r="149" ht="28.5" customHeight="1">
      <c r="A149" s="1"/>
      <c r="B149" s="21">
        <v>2.0</v>
      </c>
      <c r="C149" s="22" t="s">
        <v>357</v>
      </c>
      <c r="D149" s="23"/>
      <c r="E149" s="24"/>
      <c r="F149" s="25"/>
      <c r="G149" s="26"/>
      <c r="H149" s="1"/>
      <c r="I149" s="243">
        <v>2.0</v>
      </c>
      <c r="J149" s="45" t="s">
        <v>358</v>
      </c>
      <c r="K149" s="68"/>
      <c r="L149" s="65"/>
      <c r="M149" s="25"/>
      <c r="N149" s="152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</row>
    <row r="150" ht="28.5" customHeight="1">
      <c r="A150" s="1"/>
      <c r="B150" s="21">
        <v>3.0</v>
      </c>
      <c r="C150" s="22" t="s">
        <v>359</v>
      </c>
      <c r="D150" s="23"/>
      <c r="E150" s="24"/>
      <c r="F150" s="25"/>
      <c r="G150" s="245"/>
      <c r="H150" s="1"/>
      <c r="I150" s="243">
        <v>3.0</v>
      </c>
      <c r="J150" s="22" t="s">
        <v>356</v>
      </c>
      <c r="K150" s="68">
        <v>2.0</v>
      </c>
      <c r="L150" s="65"/>
      <c r="M150" s="25"/>
      <c r="N150" s="152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</row>
    <row r="151" ht="28.5" customHeight="1">
      <c r="A151" s="1"/>
      <c r="B151" s="21">
        <v>4.0</v>
      </c>
      <c r="C151" s="45" t="s">
        <v>360</v>
      </c>
      <c r="D151" s="68"/>
      <c r="E151" s="41"/>
      <c r="F151" s="25"/>
      <c r="G151" s="26"/>
      <c r="H151" s="1"/>
      <c r="I151" s="243">
        <v>4.0</v>
      </c>
      <c r="J151" s="246" t="s">
        <v>287</v>
      </c>
      <c r="K151" s="68"/>
      <c r="L151" s="65"/>
      <c r="M151" s="25"/>
      <c r="N151" s="152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</row>
    <row r="152" ht="28.5" customHeight="1">
      <c r="A152" s="1"/>
      <c r="B152" s="21">
        <v>5.0</v>
      </c>
      <c r="C152" s="45" t="s">
        <v>361</v>
      </c>
      <c r="D152" s="68"/>
      <c r="E152" s="41"/>
      <c r="F152" s="25"/>
      <c r="G152" s="26"/>
      <c r="H152" s="1"/>
      <c r="I152" s="243">
        <v>5.0</v>
      </c>
      <c r="J152" s="27" t="s">
        <v>281</v>
      </c>
      <c r="K152" s="68"/>
      <c r="L152" s="65"/>
      <c r="M152" s="25"/>
      <c r="N152" s="152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</row>
    <row r="153" ht="28.5" customHeight="1">
      <c r="A153" s="1"/>
      <c r="B153" s="21">
        <v>6.0</v>
      </c>
      <c r="C153" s="45" t="s">
        <v>362</v>
      </c>
      <c r="D153" s="68"/>
      <c r="E153" s="41"/>
      <c r="F153" s="25"/>
      <c r="G153" s="26"/>
      <c r="H153" s="1"/>
      <c r="I153" s="243">
        <v>6.0</v>
      </c>
      <c r="J153" s="45" t="s">
        <v>363</v>
      </c>
      <c r="K153" s="68"/>
      <c r="L153" s="65"/>
      <c r="M153" s="25"/>
      <c r="N153" s="152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</row>
    <row r="154" ht="28.5" customHeight="1">
      <c r="A154" s="1"/>
      <c r="B154" s="21">
        <v>7.0</v>
      </c>
      <c r="C154" s="45"/>
      <c r="D154" s="68"/>
      <c r="E154" s="41"/>
      <c r="F154" s="25"/>
      <c r="G154" s="26"/>
      <c r="H154" s="1"/>
      <c r="I154" s="243">
        <v>7.0</v>
      </c>
      <c r="J154" s="45" t="s">
        <v>364</v>
      </c>
      <c r="K154" s="68"/>
      <c r="L154" s="65"/>
      <c r="M154" s="25"/>
      <c r="N154" s="152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</row>
    <row r="155" ht="28.5" customHeight="1">
      <c r="A155" s="1"/>
      <c r="B155" s="21">
        <v>8.0</v>
      </c>
      <c r="C155" s="45"/>
      <c r="D155" s="68"/>
      <c r="E155" s="41"/>
      <c r="F155" s="25"/>
      <c r="G155" s="26"/>
      <c r="H155" s="1"/>
      <c r="I155" s="243">
        <v>8.0</v>
      </c>
      <c r="J155" s="45" t="s">
        <v>246</v>
      </c>
      <c r="K155" s="68"/>
      <c r="L155" s="65"/>
      <c r="M155" s="25"/>
      <c r="N155" s="152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</row>
    <row r="156" ht="28.5" customHeight="1">
      <c r="A156" s="1"/>
      <c r="B156" s="21">
        <v>9.0</v>
      </c>
      <c r="C156" s="22"/>
      <c r="D156" s="23"/>
      <c r="E156" s="24"/>
      <c r="F156" s="25"/>
      <c r="G156" s="26"/>
      <c r="H156" s="1"/>
      <c r="I156" s="243">
        <v>9.0</v>
      </c>
      <c r="J156" s="45" t="s">
        <v>365</v>
      </c>
      <c r="K156" s="68"/>
      <c r="L156" s="65"/>
      <c r="M156" s="25"/>
      <c r="N156" s="152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</row>
    <row r="157" ht="28.5" customHeight="1">
      <c r="A157" s="1"/>
      <c r="B157" s="48">
        <v>10.0</v>
      </c>
      <c r="C157" s="227"/>
      <c r="D157" s="229"/>
      <c r="E157" s="214"/>
      <c r="F157" s="29"/>
      <c r="G157" s="30"/>
      <c r="H157" s="1"/>
      <c r="I157" s="240">
        <v>10.0</v>
      </c>
      <c r="J157" s="27"/>
      <c r="K157" s="68"/>
      <c r="L157" s="65"/>
      <c r="M157" s="25"/>
      <c r="N157" s="152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</row>
    <row r="158" ht="25.5" customHeight="1">
      <c r="A158" s="1"/>
      <c r="B158" s="31" t="s">
        <v>29</v>
      </c>
      <c r="C158" s="32"/>
      <c r="D158" s="32"/>
      <c r="E158" s="32"/>
      <c r="F158" s="33" t="str">
        <f t="shared" ref="F158:G158" si="31">SUM(F148:F157)</f>
        <v>  -   </v>
      </c>
      <c r="G158" s="34" t="str">
        <f t="shared" si="31"/>
        <v>  -   </v>
      </c>
      <c r="H158" s="1"/>
      <c r="I158" s="243">
        <v>11.0</v>
      </c>
      <c r="J158" s="45"/>
      <c r="K158" s="68"/>
      <c r="L158" s="65"/>
      <c r="M158" s="25"/>
      <c r="N158" s="152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25.5" customHeight="1">
      <c r="A159" s="1"/>
      <c r="B159" s="9"/>
      <c r="C159" s="9"/>
      <c r="D159" s="9"/>
      <c r="E159" s="9"/>
      <c r="F159" s="35"/>
      <c r="G159" s="35"/>
      <c r="H159" s="225"/>
      <c r="I159" s="243">
        <v>12.0</v>
      </c>
      <c r="J159" s="45"/>
      <c r="K159" s="68"/>
      <c r="L159" s="65"/>
      <c r="M159" s="25"/>
      <c r="N159" s="152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25.5" customHeight="1">
      <c r="A160" s="1"/>
      <c r="B160" s="9"/>
      <c r="C160" s="27"/>
      <c r="D160" s="27"/>
      <c r="E160" s="9"/>
      <c r="F160" s="35"/>
      <c r="G160" s="35"/>
      <c r="H160" s="1"/>
      <c r="I160" s="249">
        <v>13.0</v>
      </c>
      <c r="J160" s="227"/>
      <c r="K160" s="229"/>
      <c r="L160" s="216"/>
      <c r="M160" s="29"/>
      <c r="N160" s="250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25.5" customHeight="1">
      <c r="A161" s="1"/>
      <c r="B161" s="9"/>
      <c r="C161" s="27"/>
      <c r="D161" s="27"/>
      <c r="E161" s="9"/>
      <c r="F161" s="35"/>
      <c r="G161" s="251"/>
      <c r="H161" s="1"/>
      <c r="I161" s="252" t="s">
        <v>29</v>
      </c>
      <c r="J161" s="253"/>
      <c r="K161" s="253"/>
      <c r="L161" s="255"/>
      <c r="M161" s="256" t="str">
        <f t="shared" ref="M161:N161" si="32">SUM(M148:M160)</f>
        <v>  -   </v>
      </c>
      <c r="N161" s="258" t="str">
        <f t="shared" si="32"/>
        <v>  -   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25.5" customHeight="1">
      <c r="A162" s="1"/>
      <c r="B162" s="9"/>
      <c r="C162" s="27"/>
      <c r="D162" s="27"/>
      <c r="E162" s="9"/>
      <c r="F162" s="35"/>
      <c r="G162" s="35"/>
      <c r="H162" s="1"/>
      <c r="I162" s="260"/>
      <c r="J162" s="261"/>
      <c r="K162" s="261"/>
      <c r="L162" s="260"/>
      <c r="M162" s="262"/>
      <c r="N162" s="262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25.5" customHeight="1">
      <c r="A163" s="1"/>
      <c r="B163" s="9"/>
      <c r="C163" s="27"/>
      <c r="D163" s="27"/>
      <c r="E163" s="9"/>
      <c r="F163" s="35"/>
      <c r="G163" s="35"/>
      <c r="H163" s="1"/>
      <c r="I163" s="1"/>
      <c r="J163" s="1"/>
      <c r="K163" s="1"/>
      <c r="L163" s="1"/>
      <c r="M163" s="1"/>
      <c r="N163" s="1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ht="25.5" customHeight="1">
      <c r="A164" s="1"/>
      <c r="B164" s="69" t="s">
        <v>114</v>
      </c>
      <c r="C164" s="70"/>
      <c r="D164" s="70"/>
      <c r="E164" s="70"/>
      <c r="F164" s="71" t="str">
        <f t="shared" ref="F164:G164" si="33">F122+F135+F144</f>
        <v>  -   </v>
      </c>
      <c r="G164" s="105" t="str">
        <f t="shared" si="33"/>
        <v>  -   </v>
      </c>
      <c r="H164" s="1"/>
      <c r="I164" s="226" t="s">
        <v>114</v>
      </c>
      <c r="J164" s="44"/>
      <c r="K164" s="44"/>
      <c r="L164" s="44"/>
      <c r="M164" s="25" t="str">
        <f t="shared" ref="M164:N164" si="34">M121+M139</f>
        <v>  -   </v>
      </c>
      <c r="N164" s="25" t="str">
        <f t="shared" si="34"/>
        <v>  -   </v>
      </c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ht="25.5" customHeight="1">
      <c r="A165" s="1"/>
      <c r="B165" s="69" t="s">
        <v>212</v>
      </c>
      <c r="C165" s="70"/>
      <c r="D165" s="70"/>
      <c r="E165" s="70"/>
      <c r="F165" s="55" t="str">
        <f t="shared" ref="F165:G165" si="35">F158</f>
        <v>  -   </v>
      </c>
      <c r="G165" s="55" t="str">
        <f t="shared" si="35"/>
        <v>  -   </v>
      </c>
      <c r="H165" s="1"/>
      <c r="I165" s="9"/>
      <c r="M165" s="35"/>
      <c r="N165" s="35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ht="25.5" customHeight="1">
      <c r="A166" s="1"/>
      <c r="B166" s="9"/>
      <c r="C166" s="1"/>
      <c r="D166" s="1"/>
      <c r="E166" s="9"/>
      <c r="F166" s="35"/>
      <c r="G166" s="35"/>
      <c r="H166" s="1"/>
      <c r="I166" s="9"/>
      <c r="J166" s="9"/>
      <c r="K166" s="9"/>
      <c r="L166" s="9"/>
      <c r="M166" s="35"/>
      <c r="N166" s="35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ht="25.5" customHeight="1">
      <c r="A167" s="1"/>
      <c r="B167" s="43" t="s">
        <v>239</v>
      </c>
      <c r="C167" s="44"/>
      <c r="D167" s="44"/>
      <c r="E167" s="44"/>
      <c r="F167" s="25" t="str">
        <f t="shared" ref="F167:G167" si="36">SUM(F164:F165)</f>
        <v>  -   </v>
      </c>
      <c r="G167" s="25" t="str">
        <f t="shared" si="36"/>
        <v>  -   </v>
      </c>
      <c r="H167" s="1"/>
      <c r="I167" s="9"/>
      <c r="M167" s="35"/>
      <c r="N167" s="35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ht="25.5" customHeight="1">
      <c r="A168" s="1"/>
      <c r="B168" s="9"/>
      <c r="C168" s="1"/>
      <c r="D168" s="1"/>
      <c r="E168" s="9"/>
      <c r="F168" s="35"/>
      <c r="G168" s="35"/>
      <c r="H168" s="1"/>
      <c r="I168" s="9"/>
      <c r="J168" s="9"/>
      <c r="K168" s="9"/>
      <c r="L168" s="9"/>
      <c r="M168" s="35"/>
      <c r="N168" s="35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ht="25.5" customHeight="1">
      <c r="A169" s="1"/>
      <c r="B169" s="9"/>
      <c r="C169" s="1"/>
      <c r="D169" s="1"/>
      <c r="E169" s="9"/>
      <c r="F169" s="35"/>
      <c r="G169" s="35"/>
      <c r="H169" s="1"/>
      <c r="I169" s="9"/>
      <c r="J169" s="9"/>
      <c r="K169" s="9"/>
      <c r="L169" s="9"/>
      <c r="M169" s="35"/>
      <c r="N169" s="35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ht="25.5" customHeight="1">
      <c r="A170" s="1"/>
      <c r="B170" s="9"/>
      <c r="C170" s="1"/>
      <c r="D170" s="1"/>
      <c r="E170" s="9"/>
      <c r="F170" s="35"/>
      <c r="G170" s="35"/>
      <c r="H170" s="1"/>
      <c r="I170" s="9"/>
      <c r="J170" s="9"/>
      <c r="K170" s="9"/>
      <c r="L170" s="9"/>
      <c r="M170" s="35"/>
      <c r="N170" s="35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ht="25.5" customHeight="1">
      <c r="A171" s="1"/>
      <c r="B171" s="9"/>
      <c r="C171" s="1"/>
      <c r="D171" s="1"/>
      <c r="E171" s="9"/>
      <c r="F171" s="35"/>
      <c r="G171" s="35"/>
      <c r="H171" s="1"/>
      <c r="I171" s="9"/>
      <c r="J171" s="9"/>
      <c r="K171" s="9"/>
      <c r="L171" s="9"/>
      <c r="M171" s="35"/>
      <c r="N171" s="35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ht="25.5" customHeight="1">
      <c r="A172" s="1"/>
      <c r="B172" s="9"/>
      <c r="C172" s="1"/>
      <c r="D172" s="1"/>
      <c r="E172" s="9"/>
      <c r="F172" s="35"/>
      <c r="G172" s="35"/>
      <c r="H172" s="1"/>
      <c r="I172" s="1"/>
      <c r="J172" s="1"/>
      <c r="K172" s="1"/>
      <c r="L172" s="1"/>
      <c r="M172" s="1"/>
      <c r="N172" s="1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ht="25.5" customHeight="1">
      <c r="A173" s="1"/>
      <c r="B173" s="9"/>
      <c r="C173" s="112"/>
      <c r="D173" s="113"/>
      <c r="E173" s="114"/>
      <c r="F173" s="47"/>
      <c r="G173" s="28"/>
      <c r="H173" s="1"/>
      <c r="I173" s="1"/>
      <c r="J173" s="1"/>
      <c r="K173" s="1"/>
      <c r="L173" s="1"/>
      <c r="M173" s="1"/>
      <c r="N173" s="1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ht="25.5" customHeight="1">
      <c r="A174" s="1"/>
      <c r="B174" s="9"/>
      <c r="C174" s="115" t="s">
        <v>253</v>
      </c>
      <c r="D174" s="9"/>
      <c r="E174" s="35"/>
      <c r="F174" s="35" t="str">
        <f>F167+M164</f>
        <v>  -   </v>
      </c>
      <c r="G174" s="116"/>
      <c r="H174" s="1"/>
      <c r="I174" s="1"/>
      <c r="J174" s="1"/>
      <c r="K174" s="1"/>
      <c r="L174" s="1"/>
      <c r="M174" s="1"/>
      <c r="N174" s="1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ht="25.5" customHeight="1">
      <c r="A175" s="1"/>
      <c r="B175" s="9"/>
      <c r="C175" s="115" t="s">
        <v>254</v>
      </c>
      <c r="D175" s="9"/>
      <c r="E175" s="35"/>
      <c r="F175" s="35" t="str">
        <f>G167+N164</f>
        <v>  -   </v>
      </c>
      <c r="G175" s="116"/>
      <c r="H175" s="1"/>
      <c r="I175" s="1"/>
      <c r="J175" s="1"/>
      <c r="K175" s="1"/>
      <c r="L175" s="1"/>
      <c r="M175" s="1"/>
      <c r="N175" s="1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ht="25.5" customHeight="1">
      <c r="A176" s="1"/>
      <c r="B176" s="9"/>
      <c r="C176" s="115" t="s">
        <v>255</v>
      </c>
      <c r="D176" s="9"/>
      <c r="E176" s="118"/>
      <c r="F176" s="118" t="str">
        <f>M161-N161</f>
        <v>  -   </v>
      </c>
      <c r="G176" s="116"/>
      <c r="H176" s="1"/>
      <c r="I176" s="1"/>
      <c r="J176" s="1"/>
      <c r="K176" s="1"/>
      <c r="L176" s="1"/>
      <c r="M176" s="1"/>
      <c r="N176" s="1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ht="25.5" customHeight="1">
      <c r="A177" s="1"/>
      <c r="B177" s="9"/>
      <c r="C177" s="115" t="s">
        <v>262</v>
      </c>
      <c r="D177" s="9"/>
      <c r="E177" s="153"/>
      <c r="F177" s="153" t="str">
        <f>F174-F175-F176</f>
        <v>  -   </v>
      </c>
      <c r="G177" s="116"/>
      <c r="H177" s="1"/>
      <c r="I177" s="1"/>
      <c r="J177" s="1"/>
      <c r="K177" s="1"/>
      <c r="L177" s="1"/>
      <c r="M177" s="1"/>
      <c r="N177" s="1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ht="25.5" customHeight="1">
      <c r="A178" s="1"/>
      <c r="B178" s="9"/>
      <c r="C178" s="157"/>
      <c r="D178" s="158"/>
      <c r="E178" s="159"/>
      <c r="F178" s="160"/>
      <c r="G178" s="161"/>
      <c r="H178" s="1"/>
      <c r="I178" s="1"/>
      <c r="J178" s="1"/>
      <c r="K178" s="1"/>
      <c r="L178" s="1"/>
      <c r="M178" s="1"/>
      <c r="N178" s="1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ht="25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ht="25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ht="25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ht="25.5" customHeight="1">
      <c r="A182" s="1"/>
      <c r="B182" s="9"/>
      <c r="C182" s="9"/>
      <c r="D182" s="9"/>
      <c r="E182" s="9"/>
      <c r="F182" s="35"/>
      <c r="G182" s="35"/>
      <c r="H182" s="232"/>
      <c r="I182" s="1"/>
      <c r="J182" s="1"/>
      <c r="K182" s="1"/>
      <c r="L182" s="1"/>
      <c r="M182" s="1"/>
      <c r="N182" s="1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ht="25.5" customHeight="1">
      <c r="A183" s="1"/>
      <c r="B183" s="9"/>
      <c r="C183" s="9"/>
      <c r="D183" s="9"/>
      <c r="E183" s="9"/>
      <c r="F183" s="35"/>
      <c r="G183" s="35"/>
      <c r="H183" s="1"/>
      <c r="I183" s="1"/>
      <c r="J183" s="1"/>
      <c r="K183" s="1"/>
      <c r="L183" s="1"/>
      <c r="M183" s="1"/>
      <c r="N183" s="1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ht="25.5" customHeight="1">
      <c r="A184" s="1"/>
      <c r="B184" s="9"/>
      <c r="C184" s="9"/>
      <c r="D184" s="9"/>
      <c r="E184" s="9"/>
      <c r="F184" s="35"/>
      <c r="G184" s="35"/>
      <c r="H184" s="1"/>
      <c r="I184" s="1"/>
      <c r="J184" s="1"/>
      <c r="K184" s="1"/>
      <c r="L184" s="1"/>
      <c r="M184" s="1"/>
      <c r="N184" s="1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ht="25.5" customHeight="1">
      <c r="A185" s="1"/>
      <c r="B185" s="9"/>
      <c r="C185" s="27"/>
      <c r="D185" s="27"/>
      <c r="E185" s="9"/>
      <c r="F185" s="35"/>
      <c r="G185" s="35"/>
      <c r="H185" s="1"/>
      <c r="I185" s="1"/>
      <c r="J185" s="1"/>
      <c r="K185" s="1"/>
      <c r="L185" s="1"/>
      <c r="M185" s="1"/>
      <c r="N185" s="1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ht="25.5" customHeight="1">
      <c r="A186" s="1"/>
      <c r="B186" s="27"/>
      <c r="C186" s="9"/>
      <c r="D186" s="35"/>
      <c r="E186" s="35"/>
      <c r="F186" s="1"/>
      <c r="G186" s="1"/>
      <c r="H186" s="1"/>
      <c r="I186" s="1"/>
      <c r="J186" s="1"/>
      <c r="K186" s="1"/>
      <c r="L186" s="1"/>
      <c r="M186" s="1"/>
      <c r="N186" s="1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ht="25.5" customHeight="1">
      <c r="A187" s="1"/>
      <c r="B187" s="1"/>
      <c r="C187" s="9"/>
      <c r="D187" s="35"/>
      <c r="E187" s="35"/>
      <c r="F187" s="1"/>
      <c r="G187" s="1"/>
      <c r="H187" s="1"/>
      <c r="I187" s="1"/>
      <c r="J187" s="1"/>
      <c r="K187" s="1"/>
      <c r="L187" s="1"/>
      <c r="M187" s="1"/>
      <c r="N187" s="1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ht="25.5" customHeight="1">
      <c r="A188" s="20"/>
      <c r="B188" s="133"/>
      <c r="C188" s="269"/>
      <c r="D188" s="135"/>
      <c r="E188" s="35"/>
      <c r="F188" s="1"/>
      <c r="G188" s="270"/>
      <c r="H188" s="270"/>
      <c r="I188" s="271"/>
      <c r="J188" s="20"/>
      <c r="K188" s="27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ht="25.5" customHeight="1">
      <c r="A189" s="20"/>
      <c r="B189" s="133"/>
      <c r="C189" s="269"/>
      <c r="D189" s="135"/>
      <c r="E189" s="35"/>
      <c r="F189" s="1"/>
      <c r="G189" s="270"/>
      <c r="H189" s="270"/>
      <c r="I189" s="271"/>
      <c r="J189" s="20"/>
      <c r="K189" s="27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ht="25.5" customHeight="1">
      <c r="A190" s="226"/>
      <c r="B190" s="133"/>
      <c r="C190" s="269"/>
      <c r="D190" s="135"/>
      <c r="E190" s="35"/>
      <c r="F190" s="1"/>
      <c r="G190" s="270"/>
      <c r="H190" s="270"/>
      <c r="I190" s="271"/>
      <c r="J190" s="20"/>
      <c r="K190" s="27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ht="25.5" customHeight="1">
      <c r="A191" s="20"/>
      <c r="B191" s="269"/>
      <c r="C191" s="133"/>
      <c r="D191" s="133"/>
      <c r="E191" s="269"/>
      <c r="F191" s="135"/>
      <c r="G191" s="35"/>
      <c r="H191" s="270"/>
      <c r="I191" s="270"/>
      <c r="J191" s="270"/>
      <c r="K191" s="28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ht="25.5" customHeight="1">
      <c r="A192" s="20"/>
      <c r="B192" s="272"/>
      <c r="C192" s="273"/>
      <c r="D192" s="274"/>
      <c r="E192" s="272"/>
      <c r="F192" s="275"/>
      <c r="G192" s="275"/>
      <c r="H192" s="270"/>
      <c r="I192" s="270"/>
      <c r="J192" s="270"/>
      <c r="K192" s="28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ht="25.5" customHeight="1">
      <c r="A193" s="20"/>
      <c r="B193" s="272"/>
      <c r="C193" s="273"/>
      <c r="D193" s="274"/>
      <c r="E193" s="272"/>
      <c r="F193" s="275"/>
      <c r="G193" s="275"/>
      <c r="H193" s="133"/>
      <c r="I193" s="270"/>
      <c r="J193" s="270"/>
      <c r="K193" s="28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ht="25.5" customHeight="1">
      <c r="A194" s="20"/>
      <c r="B194" s="133"/>
      <c r="C194" s="5"/>
      <c r="D194" s="47"/>
      <c r="E194" s="133"/>
      <c r="F194" s="72"/>
      <c r="G194" s="72"/>
      <c r="H194" s="133"/>
      <c r="I194" s="20"/>
      <c r="J194" s="20"/>
      <c r="K194" s="28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</sheetData>
  <mergeCells count="44">
    <mergeCell ref="H37:K37"/>
    <mergeCell ref="B50:E50"/>
    <mergeCell ref="I86:L86"/>
    <mergeCell ref="I74:L74"/>
    <mergeCell ref="I75:L75"/>
    <mergeCell ref="I18:L18"/>
    <mergeCell ref="B14:E14"/>
    <mergeCell ref="B16:G16"/>
    <mergeCell ref="H1:K1"/>
    <mergeCell ref="A3:G3"/>
    <mergeCell ref="I3:N3"/>
    <mergeCell ref="B135:E135"/>
    <mergeCell ref="B111:G111"/>
    <mergeCell ref="B136:G136"/>
    <mergeCell ref="I19:N19"/>
    <mergeCell ref="I58:N58"/>
    <mergeCell ref="B122:E122"/>
    <mergeCell ref="I57:L57"/>
    <mergeCell ref="B75:E75"/>
    <mergeCell ref="I161:K161"/>
    <mergeCell ref="I139:L139"/>
    <mergeCell ref="B158:E158"/>
    <mergeCell ref="B144:E144"/>
    <mergeCell ref="I162:K162"/>
    <mergeCell ref="B165:E165"/>
    <mergeCell ref="B167:E167"/>
    <mergeCell ref="I167:L167"/>
    <mergeCell ref="I165:L165"/>
    <mergeCell ref="I164:L164"/>
    <mergeCell ref="B164:E164"/>
    <mergeCell ref="I78:L78"/>
    <mergeCell ref="I71:L71"/>
    <mergeCell ref="B35:E35"/>
    <mergeCell ref="B39:G39"/>
    <mergeCell ref="B78:E78"/>
    <mergeCell ref="B74:E74"/>
    <mergeCell ref="B68:E68"/>
    <mergeCell ref="B51:G51"/>
    <mergeCell ref="I35:L35"/>
    <mergeCell ref="I39:N39"/>
    <mergeCell ref="I121:L121"/>
    <mergeCell ref="B123:G123"/>
    <mergeCell ref="B147:G14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72" t="s">
        <v>115</v>
      </c>
      <c r="H1" s="73" t="str">
        <f>TODAY()</f>
        <v>8/16/2016</v>
      </c>
      <c r="L1" s="3"/>
      <c r="M1" s="5"/>
      <c r="N1" s="5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74"/>
      <c r="B2" s="75" t="s">
        <v>2</v>
      </c>
      <c r="C2" s="76" t="s">
        <v>3</v>
      </c>
      <c r="D2" s="77"/>
      <c r="E2" s="78" t="s">
        <v>4</v>
      </c>
      <c r="F2" s="79" t="s">
        <v>116</v>
      </c>
      <c r="G2" s="80" t="s">
        <v>117</v>
      </c>
      <c r="H2" s="74"/>
      <c r="I2" s="75" t="s">
        <v>2</v>
      </c>
      <c r="J2" s="76" t="s">
        <v>3</v>
      </c>
      <c r="K2" s="81"/>
      <c r="L2" s="78" t="s">
        <v>4</v>
      </c>
      <c r="M2" s="79" t="s">
        <v>116</v>
      </c>
      <c r="N2" s="80" t="s">
        <v>117</v>
      </c>
      <c r="O2" s="74"/>
      <c r="P2" s="74"/>
      <c r="Q2" s="74"/>
      <c r="R2" s="74"/>
      <c r="S2" s="74"/>
      <c r="T2" s="74"/>
      <c r="U2" s="74"/>
      <c r="V2" s="74"/>
      <c r="W2" s="74"/>
      <c r="X2" s="74"/>
    </row>
    <row r="3" ht="25.5" customHeight="1">
      <c r="A3" s="2"/>
      <c r="B3" s="82">
        <v>1.0</v>
      </c>
      <c r="C3" s="83" t="s">
        <v>52</v>
      </c>
      <c r="D3" s="84" t="s">
        <v>118</v>
      </c>
      <c r="E3" s="85"/>
      <c r="F3" s="86"/>
      <c r="G3" s="87"/>
      <c r="H3" s="2"/>
      <c r="I3" s="88">
        <v>29.0</v>
      </c>
      <c r="J3" s="89" t="s">
        <v>119</v>
      </c>
      <c r="K3" s="84" t="s">
        <v>120</v>
      </c>
      <c r="L3" s="90"/>
      <c r="M3" s="91"/>
      <c r="N3" s="92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21" t="str">
        <f t="shared" ref="B4:B30" si="1">SUM(B3+1)</f>
        <v>2</v>
      </c>
      <c r="C4" s="93" t="s">
        <v>84</v>
      </c>
      <c r="D4" s="94" t="s">
        <v>121</v>
      </c>
      <c r="E4" s="95"/>
      <c r="F4" s="25"/>
      <c r="G4" s="26"/>
      <c r="H4" s="2"/>
      <c r="I4" s="82" t="str">
        <f t="shared" ref="I4:I30" si="2">SUM(I3+1)</f>
        <v>30</v>
      </c>
      <c r="J4" s="83" t="s">
        <v>122</v>
      </c>
      <c r="K4" s="94" t="s">
        <v>123</v>
      </c>
      <c r="L4" s="85"/>
      <c r="M4" s="86"/>
      <c r="N4" s="87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21" t="str">
        <f t="shared" si="1"/>
        <v>3</v>
      </c>
      <c r="C5" s="93" t="s">
        <v>124</v>
      </c>
      <c r="D5" s="94" t="s">
        <v>125</v>
      </c>
      <c r="E5" s="95"/>
      <c r="F5" s="25"/>
      <c r="G5" s="26"/>
      <c r="H5" s="2"/>
      <c r="I5" s="82" t="str">
        <f t="shared" si="2"/>
        <v>31</v>
      </c>
      <c r="J5" s="93" t="s">
        <v>18</v>
      </c>
      <c r="K5" s="94" t="s">
        <v>126</v>
      </c>
      <c r="L5" s="95"/>
      <c r="M5" s="25"/>
      <c r="N5" s="26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21" t="str">
        <f t="shared" si="1"/>
        <v>4</v>
      </c>
      <c r="C6" s="93" t="s">
        <v>127</v>
      </c>
      <c r="D6" s="94" t="s">
        <v>128</v>
      </c>
      <c r="E6" s="95"/>
      <c r="F6" s="25"/>
      <c r="G6" s="26"/>
      <c r="H6" s="2"/>
      <c r="I6" s="82" t="str">
        <f t="shared" si="2"/>
        <v>32</v>
      </c>
      <c r="J6" s="93" t="s">
        <v>129</v>
      </c>
      <c r="K6" s="94" t="s">
        <v>130</v>
      </c>
      <c r="L6" s="95"/>
      <c r="M6" s="25"/>
      <c r="N6" s="26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21" t="str">
        <f t="shared" si="1"/>
        <v>5</v>
      </c>
      <c r="C7" s="93" t="s">
        <v>131</v>
      </c>
      <c r="D7" s="94" t="s">
        <v>132</v>
      </c>
      <c r="E7" s="95"/>
      <c r="F7" s="25"/>
      <c r="G7" s="26"/>
      <c r="H7" s="2"/>
      <c r="I7" s="82" t="str">
        <f t="shared" si="2"/>
        <v>33</v>
      </c>
      <c r="J7" s="93" t="s">
        <v>75</v>
      </c>
      <c r="K7" s="94" t="s">
        <v>133</v>
      </c>
      <c r="L7" s="95"/>
      <c r="M7" s="25"/>
      <c r="N7" s="26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21" t="str">
        <f t="shared" si="1"/>
        <v>6</v>
      </c>
      <c r="C8" s="93" t="s">
        <v>134</v>
      </c>
      <c r="D8" s="94" t="s">
        <v>135</v>
      </c>
      <c r="E8" s="95"/>
      <c r="F8" s="25"/>
      <c r="G8" s="26"/>
      <c r="H8" s="2"/>
      <c r="I8" s="82" t="str">
        <f t="shared" si="2"/>
        <v>34</v>
      </c>
      <c r="J8" s="93" t="s">
        <v>136</v>
      </c>
      <c r="K8" s="94" t="s">
        <v>137</v>
      </c>
      <c r="L8" s="85"/>
      <c r="M8" s="25"/>
      <c r="N8" s="26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21" t="str">
        <f t="shared" si="1"/>
        <v>7</v>
      </c>
      <c r="C9" s="93" t="s">
        <v>138</v>
      </c>
      <c r="D9" s="94" t="s">
        <v>139</v>
      </c>
      <c r="E9" s="95"/>
      <c r="F9" s="25"/>
      <c r="G9" s="26"/>
      <c r="H9" s="2"/>
      <c r="I9" s="82" t="str">
        <f t="shared" si="2"/>
        <v>35</v>
      </c>
      <c r="J9" s="93" t="s">
        <v>140</v>
      </c>
      <c r="K9" s="94" t="s">
        <v>141</v>
      </c>
      <c r="L9" s="95"/>
      <c r="M9" s="25"/>
      <c r="N9" s="26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21" t="str">
        <f t="shared" si="1"/>
        <v>8</v>
      </c>
      <c r="C10" s="93" t="s">
        <v>142</v>
      </c>
      <c r="D10" s="94" t="s">
        <v>143</v>
      </c>
      <c r="E10" s="95"/>
      <c r="F10" s="25"/>
      <c r="G10" s="26"/>
      <c r="H10" s="2"/>
      <c r="I10" s="82" t="str">
        <f t="shared" si="2"/>
        <v>36</v>
      </c>
      <c r="J10" s="93" t="s">
        <v>144</v>
      </c>
      <c r="K10" s="94" t="s">
        <v>145</v>
      </c>
      <c r="L10" s="95"/>
      <c r="M10" s="25"/>
      <c r="N10" s="26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21" t="str">
        <f t="shared" si="1"/>
        <v>9</v>
      </c>
      <c r="C11" s="96" t="s">
        <v>107</v>
      </c>
      <c r="D11" s="94" t="s">
        <v>146</v>
      </c>
      <c r="E11" s="95"/>
      <c r="F11" s="25"/>
      <c r="G11" s="26"/>
      <c r="H11" s="2"/>
      <c r="I11" s="82" t="str">
        <f t="shared" si="2"/>
        <v>37</v>
      </c>
      <c r="J11" s="93" t="s">
        <v>147</v>
      </c>
      <c r="K11" s="94" t="s">
        <v>148</v>
      </c>
      <c r="L11" s="95"/>
      <c r="M11" s="25"/>
      <c r="N11" s="26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21" t="str">
        <f t="shared" si="1"/>
        <v>10</v>
      </c>
      <c r="C12" s="96" t="s">
        <v>149</v>
      </c>
      <c r="D12" s="94" t="s">
        <v>150</v>
      </c>
      <c r="E12" s="95"/>
      <c r="F12" s="25"/>
      <c r="G12" s="26"/>
      <c r="H12" s="2"/>
      <c r="I12" s="82" t="str">
        <f t="shared" si="2"/>
        <v>38</v>
      </c>
      <c r="J12" s="97" t="s">
        <v>43</v>
      </c>
      <c r="K12" s="94" t="s">
        <v>151</v>
      </c>
      <c r="L12" s="95"/>
      <c r="M12" s="25"/>
      <c r="N12" s="26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21" t="str">
        <f t="shared" si="1"/>
        <v>11</v>
      </c>
      <c r="C13" s="93" t="s">
        <v>152</v>
      </c>
      <c r="D13" s="94" t="s">
        <v>153</v>
      </c>
      <c r="E13" s="95"/>
      <c r="F13" s="25"/>
      <c r="G13" s="26"/>
      <c r="H13" s="2"/>
      <c r="I13" s="82" t="str">
        <f t="shared" si="2"/>
        <v>39</v>
      </c>
      <c r="J13" s="93">
        <v>99.0</v>
      </c>
      <c r="K13" s="94" t="s">
        <v>154</v>
      </c>
      <c r="L13" s="95"/>
      <c r="M13" s="25"/>
      <c r="N13" s="26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21" t="str">
        <f t="shared" si="1"/>
        <v>12</v>
      </c>
      <c r="C14" s="98" t="s">
        <v>155</v>
      </c>
      <c r="D14" s="94" t="s">
        <v>156</v>
      </c>
      <c r="E14" s="95"/>
      <c r="F14" s="25"/>
      <c r="G14" s="26"/>
      <c r="H14" s="2"/>
      <c r="I14" s="82" t="str">
        <f t="shared" si="2"/>
        <v>40</v>
      </c>
      <c r="J14" s="93" t="s">
        <v>104</v>
      </c>
      <c r="K14" s="94" t="s">
        <v>157</v>
      </c>
      <c r="L14" s="95"/>
      <c r="M14" s="25"/>
      <c r="N14" s="26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21" t="str">
        <f t="shared" si="1"/>
        <v>13</v>
      </c>
      <c r="C15" s="93" t="s">
        <v>158</v>
      </c>
      <c r="D15" s="94" t="s">
        <v>159</v>
      </c>
      <c r="E15" s="95"/>
      <c r="F15" s="25"/>
      <c r="G15" s="26"/>
      <c r="H15" s="2"/>
      <c r="I15" s="82" t="str">
        <f t="shared" si="2"/>
        <v>41</v>
      </c>
      <c r="J15" s="93" t="s">
        <v>62</v>
      </c>
      <c r="K15" s="94" t="s">
        <v>160</v>
      </c>
      <c r="L15" s="95"/>
      <c r="M15" s="25"/>
      <c r="N15" s="26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21" t="str">
        <f t="shared" si="1"/>
        <v>14</v>
      </c>
      <c r="C16" s="99" t="s">
        <v>99</v>
      </c>
      <c r="D16" s="94" t="s">
        <v>161</v>
      </c>
      <c r="E16" s="95"/>
      <c r="F16" s="25"/>
      <c r="G16" s="26"/>
      <c r="H16" s="2"/>
      <c r="I16" s="82" t="str">
        <f t="shared" si="2"/>
        <v>42</v>
      </c>
      <c r="J16" s="93" t="s">
        <v>33</v>
      </c>
      <c r="K16" s="94" t="s">
        <v>162</v>
      </c>
      <c r="L16" s="95"/>
      <c r="M16" s="25"/>
      <c r="N16" s="26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100"/>
      <c r="B17" s="21" t="str">
        <f t="shared" si="1"/>
        <v>15</v>
      </c>
      <c r="C17" s="93" t="s">
        <v>163</v>
      </c>
      <c r="D17" s="94" t="s">
        <v>164</v>
      </c>
      <c r="E17" s="95"/>
      <c r="F17" s="25"/>
      <c r="G17" s="26"/>
      <c r="H17" s="100"/>
      <c r="I17" s="82" t="str">
        <f t="shared" si="2"/>
        <v>43</v>
      </c>
      <c r="J17" s="93" t="s">
        <v>40</v>
      </c>
      <c r="K17" s="94" t="s">
        <v>165</v>
      </c>
      <c r="L17" s="95"/>
      <c r="M17" s="25"/>
      <c r="N17" s="26"/>
      <c r="O17" s="100"/>
      <c r="P17" s="100"/>
      <c r="Q17" s="100"/>
      <c r="R17" s="100"/>
      <c r="S17" s="100"/>
      <c r="T17" s="100"/>
      <c r="U17" s="100"/>
      <c r="V17" s="100"/>
      <c r="W17" s="100"/>
      <c r="X17" s="100"/>
    </row>
    <row r="18" ht="25.5" customHeight="1">
      <c r="A18" s="2"/>
      <c r="B18" s="21" t="str">
        <f t="shared" si="1"/>
        <v>16</v>
      </c>
      <c r="C18" s="99" t="s">
        <v>166</v>
      </c>
      <c r="D18" s="94" t="s">
        <v>167</v>
      </c>
      <c r="E18" s="95"/>
      <c r="F18" s="25"/>
      <c r="G18" s="26"/>
      <c r="H18" s="2"/>
      <c r="I18" s="82" t="str">
        <f t="shared" si="2"/>
        <v>44</v>
      </c>
      <c r="J18" s="93" t="s">
        <v>64</v>
      </c>
      <c r="K18" s="94" t="s">
        <v>168</v>
      </c>
      <c r="L18" s="95"/>
      <c r="M18" s="25"/>
      <c r="N18" s="26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21" t="str">
        <f t="shared" si="1"/>
        <v>17</v>
      </c>
      <c r="C19" s="93" t="s">
        <v>169</v>
      </c>
      <c r="D19" s="94" t="s">
        <v>170</v>
      </c>
      <c r="E19" s="95"/>
      <c r="F19" s="25"/>
      <c r="G19" s="26"/>
      <c r="H19" s="2"/>
      <c r="I19" s="82" t="str">
        <f t="shared" si="2"/>
        <v>45</v>
      </c>
      <c r="J19" s="93" t="s">
        <v>66</v>
      </c>
      <c r="K19" s="94" t="s">
        <v>171</v>
      </c>
      <c r="L19" s="95"/>
      <c r="M19" s="25"/>
      <c r="N19" s="26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21" t="str">
        <f t="shared" si="1"/>
        <v>18</v>
      </c>
      <c r="C20" s="99" t="s">
        <v>172</v>
      </c>
      <c r="D20" s="94" t="s">
        <v>118</v>
      </c>
      <c r="E20" s="95"/>
      <c r="F20" s="25"/>
      <c r="G20" s="26"/>
      <c r="H20" s="2"/>
      <c r="I20" s="82" t="str">
        <f t="shared" si="2"/>
        <v>46</v>
      </c>
      <c r="J20" s="93" t="s">
        <v>68</v>
      </c>
      <c r="K20" s="94" t="s">
        <v>173</v>
      </c>
      <c r="L20" s="95"/>
      <c r="M20" s="25"/>
      <c r="N20" s="26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21" t="str">
        <f t="shared" si="1"/>
        <v>19</v>
      </c>
      <c r="C21" s="101" t="s">
        <v>174</v>
      </c>
      <c r="D21" s="94" t="s">
        <v>175</v>
      </c>
      <c r="E21" s="95"/>
      <c r="F21" s="25"/>
      <c r="G21" s="26"/>
      <c r="H21" s="2"/>
      <c r="I21" s="82" t="str">
        <f t="shared" si="2"/>
        <v>47</v>
      </c>
      <c r="J21" s="93" t="s">
        <v>37</v>
      </c>
      <c r="K21" s="94" t="s">
        <v>176</v>
      </c>
      <c r="L21" s="95"/>
      <c r="M21" s="25"/>
      <c r="N21" s="26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21" t="str">
        <f t="shared" si="1"/>
        <v>20</v>
      </c>
      <c r="C22" s="99" t="s">
        <v>177</v>
      </c>
      <c r="D22" s="94" t="s">
        <v>178</v>
      </c>
      <c r="E22" s="95"/>
      <c r="F22" s="25"/>
      <c r="G22" s="26"/>
      <c r="H22" s="2"/>
      <c r="I22" s="82" t="str">
        <f t="shared" si="2"/>
        <v>48</v>
      </c>
      <c r="J22" s="93" t="s">
        <v>179</v>
      </c>
      <c r="K22" s="94" t="s">
        <v>180</v>
      </c>
      <c r="L22" s="95"/>
      <c r="M22" s="25"/>
      <c r="N22" s="26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21" t="str">
        <f t="shared" si="1"/>
        <v>21</v>
      </c>
      <c r="C23" s="93" t="s">
        <v>181</v>
      </c>
      <c r="D23" s="94" t="s">
        <v>182</v>
      </c>
      <c r="E23" s="95"/>
      <c r="F23" s="25"/>
      <c r="G23" s="26"/>
      <c r="H23" s="2"/>
      <c r="I23" s="82" t="str">
        <f t="shared" si="2"/>
        <v>49</v>
      </c>
      <c r="J23" s="97" t="s">
        <v>183</v>
      </c>
      <c r="K23" s="94" t="s">
        <v>184</v>
      </c>
      <c r="L23" s="95"/>
      <c r="M23" s="25"/>
      <c r="N23" s="26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21" t="str">
        <f t="shared" si="1"/>
        <v>22</v>
      </c>
      <c r="C24" s="102" t="s">
        <v>185</v>
      </c>
      <c r="D24" s="94" t="s">
        <v>186</v>
      </c>
      <c r="E24" s="95"/>
      <c r="F24" s="25"/>
      <c r="G24" s="26"/>
      <c r="H24" s="2"/>
      <c r="I24" s="82" t="str">
        <f t="shared" si="2"/>
        <v>50</v>
      </c>
      <c r="J24" s="103" t="s">
        <v>21</v>
      </c>
      <c r="K24" s="94" t="s">
        <v>187</v>
      </c>
      <c r="L24" s="85"/>
      <c r="M24" s="86"/>
      <c r="N24" s="87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21" t="str">
        <f t="shared" si="1"/>
        <v>23</v>
      </c>
      <c r="C25" s="99" t="s">
        <v>56</v>
      </c>
      <c r="D25" s="94" t="s">
        <v>188</v>
      </c>
      <c r="E25" s="95"/>
      <c r="F25" s="25"/>
      <c r="G25" s="26"/>
      <c r="H25" s="2"/>
      <c r="I25" s="82" t="str">
        <f t="shared" si="2"/>
        <v>51</v>
      </c>
      <c r="J25" s="97" t="s">
        <v>20</v>
      </c>
      <c r="K25" s="94" t="s">
        <v>189</v>
      </c>
      <c r="L25" s="95"/>
      <c r="M25" s="25"/>
      <c r="N25" s="26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21" t="str">
        <f t="shared" si="1"/>
        <v>24</v>
      </c>
      <c r="C26" s="93" t="s">
        <v>190</v>
      </c>
      <c r="D26" s="94" t="s">
        <v>191</v>
      </c>
      <c r="E26" s="95"/>
      <c r="F26" s="25"/>
      <c r="G26" s="26"/>
      <c r="H26" s="2"/>
      <c r="I26" s="82" t="str">
        <f t="shared" si="2"/>
        <v>52</v>
      </c>
      <c r="J26" s="97" t="s">
        <v>192</v>
      </c>
      <c r="K26" s="94" t="s">
        <v>193</v>
      </c>
      <c r="L26" s="95"/>
      <c r="M26" s="25"/>
      <c r="N26" s="26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21" t="str">
        <f t="shared" si="1"/>
        <v>25</v>
      </c>
      <c r="C27" s="97" t="s">
        <v>50</v>
      </c>
      <c r="D27" s="84" t="s">
        <v>194</v>
      </c>
      <c r="E27" s="85"/>
      <c r="F27" s="86"/>
      <c r="G27" s="87"/>
      <c r="H27" s="2"/>
      <c r="I27" s="82" t="str">
        <f t="shared" si="2"/>
        <v>53</v>
      </c>
      <c r="J27" s="93" t="s">
        <v>86</v>
      </c>
      <c r="K27" s="94" t="s">
        <v>195</v>
      </c>
      <c r="L27" s="95"/>
      <c r="M27" s="25"/>
      <c r="N27" s="26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21" t="str">
        <f t="shared" si="1"/>
        <v>26</v>
      </c>
      <c r="C28" s="93" t="s">
        <v>46</v>
      </c>
      <c r="D28" s="94" t="s">
        <v>196</v>
      </c>
      <c r="E28" s="95"/>
      <c r="F28" s="25"/>
      <c r="G28" s="26"/>
      <c r="H28" s="2"/>
      <c r="I28" s="82" t="str">
        <f t="shared" si="2"/>
        <v>54</v>
      </c>
      <c r="J28" s="93" t="s">
        <v>197</v>
      </c>
      <c r="K28" s="94" t="s">
        <v>198</v>
      </c>
      <c r="L28" s="95"/>
      <c r="M28" s="25"/>
      <c r="N28" s="26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21" t="str">
        <f t="shared" si="1"/>
        <v>27</v>
      </c>
      <c r="C29" s="104" t="s">
        <v>199</v>
      </c>
      <c r="D29" s="94" t="s">
        <v>200</v>
      </c>
      <c r="E29" s="95"/>
      <c r="F29" s="25"/>
      <c r="G29" s="26"/>
      <c r="H29" s="2"/>
      <c r="I29" s="82" t="str">
        <f t="shared" si="2"/>
        <v>55</v>
      </c>
      <c r="J29" s="93" t="s">
        <v>201</v>
      </c>
      <c r="K29" s="94" t="s">
        <v>198</v>
      </c>
      <c r="L29" s="95"/>
      <c r="M29" s="25"/>
      <c r="N29" s="26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21" t="str">
        <f t="shared" si="1"/>
        <v>28</v>
      </c>
      <c r="C30" s="93" t="s">
        <v>202</v>
      </c>
      <c r="D30" s="94" t="s">
        <v>198</v>
      </c>
      <c r="E30" s="95"/>
      <c r="F30" s="25"/>
      <c r="G30" s="26"/>
      <c r="H30" s="2"/>
      <c r="I30" s="82" t="str">
        <f t="shared" si="2"/>
        <v>56</v>
      </c>
      <c r="J30" s="93" t="s">
        <v>203</v>
      </c>
      <c r="K30" s="94" t="s">
        <v>204</v>
      </c>
      <c r="L30" s="95"/>
      <c r="M30" s="25"/>
      <c r="N30" s="26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72" t="s">
        <v>115</v>
      </c>
      <c r="H31" s="73" t="str">
        <f>TODAY()</f>
        <v>8/16/2016</v>
      </c>
      <c r="L31" s="3"/>
      <c r="M31" s="5"/>
      <c r="N31" s="5" t="s">
        <v>59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74"/>
      <c r="B32" s="75" t="s">
        <v>2</v>
      </c>
      <c r="C32" s="76" t="s">
        <v>3</v>
      </c>
      <c r="D32" s="81"/>
      <c r="E32" s="78" t="s">
        <v>4</v>
      </c>
      <c r="F32" s="79" t="s">
        <v>116</v>
      </c>
      <c r="G32" s="80" t="s">
        <v>117</v>
      </c>
      <c r="H32" s="74"/>
      <c r="I32" s="75" t="s">
        <v>2</v>
      </c>
      <c r="J32" s="76" t="s">
        <v>3</v>
      </c>
      <c r="K32" s="81"/>
      <c r="L32" s="78" t="s">
        <v>4</v>
      </c>
      <c r="M32" s="79" t="s">
        <v>116</v>
      </c>
      <c r="N32" s="80" t="s">
        <v>117</v>
      </c>
      <c r="O32" s="74"/>
      <c r="P32" s="74"/>
      <c r="Q32" s="74"/>
      <c r="R32" s="74"/>
      <c r="S32" s="74"/>
      <c r="T32" s="74"/>
      <c r="U32" s="74"/>
      <c r="V32" s="74"/>
      <c r="W32" s="74"/>
      <c r="X32" s="74"/>
    </row>
    <row r="33" ht="25.5" customHeight="1">
      <c r="A33" s="2"/>
      <c r="B33" s="82">
        <v>57.0</v>
      </c>
      <c r="C33" s="83" t="s">
        <v>205</v>
      </c>
      <c r="D33" s="84" t="s">
        <v>206</v>
      </c>
      <c r="E33" s="85"/>
      <c r="F33" s="86"/>
      <c r="G33" s="87"/>
      <c r="H33" s="2"/>
      <c r="I33" s="88">
        <v>84.0</v>
      </c>
      <c r="J33" s="89" t="s">
        <v>207</v>
      </c>
      <c r="K33" s="106" t="s">
        <v>208</v>
      </c>
      <c r="L33" s="90"/>
      <c r="M33" s="91"/>
      <c r="N33" s="9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21" t="str">
        <f t="shared" ref="B34:B59" si="3">SUM(B33+1)</f>
        <v>58</v>
      </c>
      <c r="C34" s="93" t="s">
        <v>209</v>
      </c>
      <c r="D34" s="94" t="s">
        <v>210</v>
      </c>
      <c r="E34" s="95"/>
      <c r="F34" s="25"/>
      <c r="G34" s="26"/>
      <c r="H34" s="2"/>
      <c r="I34" s="82" t="str">
        <f t="shared" ref="I34:I59" si="4">SUM(I33+1)</f>
        <v>85</v>
      </c>
      <c r="J34" s="93" t="s">
        <v>211</v>
      </c>
      <c r="K34" s="107" t="s">
        <v>208</v>
      </c>
      <c r="L34" s="85"/>
      <c r="M34" s="86"/>
      <c r="N34" s="87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21" t="str">
        <f t="shared" si="3"/>
        <v>59</v>
      </c>
      <c r="C35" s="93" t="s">
        <v>213</v>
      </c>
      <c r="D35" s="94" t="s">
        <v>182</v>
      </c>
      <c r="E35" s="95"/>
      <c r="F35" s="25"/>
      <c r="G35" s="26"/>
      <c r="H35" s="2"/>
      <c r="I35" s="82" t="str">
        <f t="shared" si="4"/>
        <v>86</v>
      </c>
      <c r="J35" s="93" t="s">
        <v>53</v>
      </c>
      <c r="K35" s="23" t="s">
        <v>214</v>
      </c>
      <c r="L35" s="95"/>
      <c r="M35" s="25"/>
      <c r="N35" s="26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21" t="str">
        <f t="shared" si="3"/>
        <v>60</v>
      </c>
      <c r="C36" s="93" t="s">
        <v>215</v>
      </c>
      <c r="D36" s="94" t="s">
        <v>216</v>
      </c>
      <c r="E36" s="95"/>
      <c r="F36" s="25"/>
      <c r="G36" s="26"/>
      <c r="H36" s="2"/>
      <c r="I36" s="82" t="str">
        <f t="shared" si="4"/>
        <v>87</v>
      </c>
      <c r="J36" s="93" t="s">
        <v>217</v>
      </c>
      <c r="K36" s="23" t="s">
        <v>218</v>
      </c>
      <c r="L36" s="95"/>
      <c r="M36" s="25"/>
      <c r="N36" s="26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21" t="str">
        <f t="shared" si="3"/>
        <v>61</v>
      </c>
      <c r="C37" s="93" t="s">
        <v>31</v>
      </c>
      <c r="D37" s="94" t="s">
        <v>219</v>
      </c>
      <c r="E37" s="95"/>
      <c r="F37" s="25"/>
      <c r="G37" s="26"/>
      <c r="H37" s="2"/>
      <c r="I37" s="82" t="str">
        <f t="shared" si="4"/>
        <v>88</v>
      </c>
      <c r="J37" s="93" t="s">
        <v>220</v>
      </c>
      <c r="K37" s="23"/>
      <c r="L37" s="95"/>
      <c r="M37" s="25"/>
      <c r="N37" s="26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21" t="str">
        <f t="shared" si="3"/>
        <v>62</v>
      </c>
      <c r="C38" s="93" t="s">
        <v>221</v>
      </c>
      <c r="D38" s="94" t="s">
        <v>222</v>
      </c>
      <c r="E38" s="95"/>
      <c r="F38" s="25"/>
      <c r="G38" s="26"/>
      <c r="H38" s="2"/>
      <c r="I38" s="82" t="str">
        <f t="shared" si="4"/>
        <v>89</v>
      </c>
      <c r="J38" s="93" t="s">
        <v>223</v>
      </c>
      <c r="K38" s="107"/>
      <c r="L38" s="85"/>
      <c r="M38" s="25"/>
      <c r="N38" s="26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21" t="str">
        <f t="shared" si="3"/>
        <v>63</v>
      </c>
      <c r="C39" s="93" t="s">
        <v>7</v>
      </c>
      <c r="D39" s="94" t="s">
        <v>198</v>
      </c>
      <c r="E39" s="95"/>
      <c r="F39" s="25"/>
      <c r="G39" s="26"/>
      <c r="H39" s="2"/>
      <c r="I39" s="82" t="str">
        <f t="shared" si="4"/>
        <v>90</v>
      </c>
      <c r="J39" s="93" t="s">
        <v>224</v>
      </c>
      <c r="K39" s="23" t="s">
        <v>225</v>
      </c>
      <c r="L39" s="95"/>
      <c r="M39" s="25"/>
      <c r="N39" s="26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21" t="str">
        <f t="shared" si="3"/>
        <v>64</v>
      </c>
      <c r="C40" s="93" t="s">
        <v>226</v>
      </c>
      <c r="D40" s="94" t="s">
        <v>227</v>
      </c>
      <c r="E40" s="95"/>
      <c r="F40" s="25"/>
      <c r="G40" s="26"/>
      <c r="H40" s="2"/>
      <c r="I40" s="82" t="str">
        <f t="shared" si="4"/>
        <v>91</v>
      </c>
      <c r="J40" s="93" t="s">
        <v>228</v>
      </c>
      <c r="K40" s="23" t="s">
        <v>229</v>
      </c>
      <c r="L40" s="95"/>
      <c r="M40" s="25"/>
      <c r="N40" s="26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21" t="str">
        <f t="shared" si="3"/>
        <v>65</v>
      </c>
      <c r="C41" s="93" t="s">
        <v>230</v>
      </c>
      <c r="D41" s="94"/>
      <c r="E41" s="95"/>
      <c r="F41" s="25"/>
      <c r="G41" s="26"/>
      <c r="H41" s="2"/>
      <c r="I41" s="82" t="str">
        <f t="shared" si="4"/>
        <v>92</v>
      </c>
      <c r="J41" s="93" t="s">
        <v>231</v>
      </c>
      <c r="K41" s="23"/>
      <c r="L41" s="95"/>
      <c r="M41" s="25"/>
      <c r="N41" s="26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21" t="str">
        <f t="shared" si="3"/>
        <v>66</v>
      </c>
      <c r="C42" s="93" t="s">
        <v>232</v>
      </c>
      <c r="D42" s="94"/>
      <c r="E42" s="95"/>
      <c r="F42" s="25"/>
      <c r="G42" s="26"/>
      <c r="H42" s="2"/>
      <c r="I42" s="82" t="str">
        <f t="shared" si="4"/>
        <v>93</v>
      </c>
      <c r="J42" s="93" t="s">
        <v>233</v>
      </c>
      <c r="K42" s="23"/>
      <c r="L42" s="95"/>
      <c r="M42" s="25"/>
      <c r="N42" s="26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21" t="str">
        <f t="shared" si="3"/>
        <v>67</v>
      </c>
      <c r="C43" s="93" t="s">
        <v>234</v>
      </c>
      <c r="D43" s="94"/>
      <c r="E43" s="95"/>
      <c r="F43" s="25"/>
      <c r="G43" s="26"/>
      <c r="H43" s="2"/>
      <c r="I43" s="82" t="str">
        <f t="shared" si="4"/>
        <v>94</v>
      </c>
      <c r="J43" s="93" t="s">
        <v>235</v>
      </c>
      <c r="K43" s="23" t="s">
        <v>236</v>
      </c>
      <c r="L43" s="95"/>
      <c r="M43" s="25"/>
      <c r="N43" s="26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21" t="str">
        <f t="shared" si="3"/>
        <v>68</v>
      </c>
      <c r="C44" s="93" t="s">
        <v>237</v>
      </c>
      <c r="D44" s="94"/>
      <c r="E44" s="95"/>
      <c r="F44" s="25"/>
      <c r="G44" s="26"/>
      <c r="H44" s="2"/>
      <c r="I44" s="82" t="str">
        <f t="shared" si="4"/>
        <v>95</v>
      </c>
      <c r="J44" s="83" t="s">
        <v>238</v>
      </c>
      <c r="K44" s="23"/>
      <c r="L44" s="108"/>
      <c r="M44" s="25"/>
      <c r="N44" s="26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21" t="str">
        <f t="shared" si="3"/>
        <v>69</v>
      </c>
      <c r="C45" s="93" t="s">
        <v>240</v>
      </c>
      <c r="D45" s="94"/>
      <c r="E45" s="95"/>
      <c r="F45" s="25"/>
      <c r="G45" s="26"/>
      <c r="H45" s="2"/>
      <c r="I45" s="82" t="str">
        <f t="shared" si="4"/>
        <v>96</v>
      </c>
      <c r="J45" s="93" t="s">
        <v>241</v>
      </c>
      <c r="K45" s="23"/>
      <c r="L45" s="95"/>
      <c r="M45" s="25"/>
      <c r="N45" s="26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21" t="str">
        <f t="shared" si="3"/>
        <v>70</v>
      </c>
      <c r="C46" s="93" t="s">
        <v>9</v>
      </c>
      <c r="D46" s="94"/>
      <c r="E46" s="95"/>
      <c r="F46" s="25"/>
      <c r="G46" s="26"/>
      <c r="H46" s="2"/>
      <c r="I46" s="82" t="str">
        <f t="shared" si="4"/>
        <v>97</v>
      </c>
      <c r="J46" s="93" t="s">
        <v>242</v>
      </c>
      <c r="K46" s="23"/>
      <c r="L46" s="95"/>
      <c r="M46" s="25"/>
      <c r="N46" s="26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100"/>
      <c r="B47" s="21" t="str">
        <f t="shared" si="3"/>
        <v>71</v>
      </c>
      <c r="C47" s="93" t="s">
        <v>243</v>
      </c>
      <c r="D47" s="94"/>
      <c r="E47" s="95"/>
      <c r="F47" s="25"/>
      <c r="G47" s="26"/>
      <c r="H47" s="100"/>
      <c r="I47" s="82" t="str">
        <f t="shared" si="4"/>
        <v>98</v>
      </c>
      <c r="J47" s="93" t="s">
        <v>244</v>
      </c>
      <c r="K47" s="107" t="s">
        <v>245</v>
      </c>
      <c r="L47" s="85"/>
      <c r="M47" s="86"/>
      <c r="N47" s="87"/>
      <c r="O47" s="100"/>
      <c r="P47" s="100"/>
      <c r="Q47" s="100"/>
      <c r="R47" s="100"/>
      <c r="S47" s="100"/>
      <c r="T47" s="100"/>
      <c r="U47" s="100"/>
      <c r="V47" s="100"/>
      <c r="W47" s="100"/>
      <c r="X47" s="100"/>
    </row>
    <row r="48" ht="25.5" customHeight="1">
      <c r="A48" s="2"/>
      <c r="B48" s="21" t="str">
        <f t="shared" si="3"/>
        <v>72</v>
      </c>
      <c r="C48" s="93" t="s">
        <v>248</v>
      </c>
      <c r="D48" s="94" t="s">
        <v>249</v>
      </c>
      <c r="E48" s="95"/>
      <c r="F48" s="25"/>
      <c r="G48" s="26"/>
      <c r="H48" s="2"/>
      <c r="I48" s="82" t="str">
        <f t="shared" si="4"/>
        <v>99</v>
      </c>
      <c r="J48" s="93" t="s">
        <v>250</v>
      </c>
      <c r="K48" s="23"/>
      <c r="L48" s="95"/>
      <c r="M48" s="25"/>
      <c r="N48" s="26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21" t="str">
        <f t="shared" si="3"/>
        <v>73</v>
      </c>
      <c r="C49" s="93" t="s">
        <v>251</v>
      </c>
      <c r="D49" s="94" t="s">
        <v>252</v>
      </c>
      <c r="E49" s="95"/>
      <c r="F49" s="25"/>
      <c r="G49" s="26"/>
      <c r="H49" s="2"/>
      <c r="I49" s="117" t="str">
        <f t="shared" si="4"/>
        <v>100</v>
      </c>
      <c r="J49" s="93" t="s">
        <v>256</v>
      </c>
      <c r="K49" s="23"/>
      <c r="L49" s="95"/>
      <c r="M49" s="25"/>
      <c r="N49" s="26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21" t="str">
        <f t="shared" si="3"/>
        <v>74</v>
      </c>
      <c r="C50" s="93" t="s">
        <v>113</v>
      </c>
      <c r="D50" s="94" t="s">
        <v>257</v>
      </c>
      <c r="E50" s="95"/>
      <c r="F50" s="25"/>
      <c r="G50" s="26"/>
      <c r="H50" s="2"/>
      <c r="I50" s="117" t="str">
        <f t="shared" si="4"/>
        <v>101</v>
      </c>
      <c r="J50" s="93" t="s">
        <v>258</v>
      </c>
      <c r="K50" s="23" t="s">
        <v>259</v>
      </c>
      <c r="L50" s="95"/>
      <c r="M50" s="25"/>
      <c r="N50" s="26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21" t="str">
        <f t="shared" si="3"/>
        <v>75</v>
      </c>
      <c r="C51" s="93" t="s">
        <v>260</v>
      </c>
      <c r="D51" s="94"/>
      <c r="E51" s="95"/>
      <c r="F51" s="25"/>
      <c r="G51" s="26"/>
      <c r="H51" s="2"/>
      <c r="I51" s="117" t="str">
        <f t="shared" si="4"/>
        <v>102</v>
      </c>
      <c r="J51" s="83" t="s">
        <v>261</v>
      </c>
      <c r="K51" s="107"/>
      <c r="L51" s="119"/>
      <c r="M51" s="86"/>
      <c r="N51" s="87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21" t="str">
        <f t="shared" si="3"/>
        <v>76</v>
      </c>
      <c r="C52" s="93" t="s">
        <v>263</v>
      </c>
      <c r="D52" s="94" t="s">
        <v>264</v>
      </c>
      <c r="E52" s="95"/>
      <c r="F52" s="25"/>
      <c r="G52" s="26"/>
      <c r="H52" s="2"/>
      <c r="I52" s="117" t="str">
        <f t="shared" si="4"/>
        <v>103</v>
      </c>
      <c r="J52" s="93" t="s">
        <v>78</v>
      </c>
      <c r="K52" s="23"/>
      <c r="L52" s="95"/>
      <c r="M52" s="25"/>
      <c r="N52" s="26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21" t="str">
        <f t="shared" si="3"/>
        <v>77</v>
      </c>
      <c r="C53" s="93" t="s">
        <v>265</v>
      </c>
      <c r="D53" s="94"/>
      <c r="E53" s="95"/>
      <c r="F53" s="25"/>
      <c r="G53" s="26"/>
      <c r="H53" s="2"/>
      <c r="I53" s="117" t="str">
        <f t="shared" si="4"/>
        <v>104</v>
      </c>
      <c r="J53" s="93" t="s">
        <v>266</v>
      </c>
      <c r="K53" s="23"/>
      <c r="L53" s="95"/>
      <c r="M53" s="25"/>
      <c r="N53" s="26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100"/>
      <c r="B54" s="21" t="str">
        <f t="shared" si="3"/>
        <v>78</v>
      </c>
      <c r="C54" s="93" t="s">
        <v>101</v>
      </c>
      <c r="D54" s="94" t="s">
        <v>267</v>
      </c>
      <c r="E54" s="95"/>
      <c r="F54" s="25"/>
      <c r="G54" s="26"/>
      <c r="H54" s="100"/>
      <c r="I54" s="117" t="str">
        <f t="shared" si="4"/>
        <v>105</v>
      </c>
      <c r="J54" s="83" t="s">
        <v>268</v>
      </c>
      <c r="K54" s="107"/>
      <c r="L54" s="85"/>
      <c r="M54" s="86"/>
      <c r="N54" s="87"/>
      <c r="O54" s="100"/>
      <c r="P54" s="100"/>
      <c r="Q54" s="100"/>
      <c r="R54" s="100"/>
      <c r="S54" s="100"/>
      <c r="T54" s="100"/>
      <c r="U54" s="100"/>
      <c r="V54" s="100"/>
      <c r="W54" s="100"/>
      <c r="X54" s="100"/>
    </row>
    <row r="55" ht="25.5" customHeight="1">
      <c r="A55" s="2"/>
      <c r="B55" s="21" t="str">
        <f t="shared" si="3"/>
        <v>79</v>
      </c>
      <c r="C55" s="93" t="s">
        <v>269</v>
      </c>
      <c r="D55" s="94" t="s">
        <v>270</v>
      </c>
      <c r="E55" s="95"/>
      <c r="F55" s="25"/>
      <c r="G55" s="26"/>
      <c r="H55" s="2"/>
      <c r="I55" s="117" t="str">
        <f t="shared" si="4"/>
        <v>106</v>
      </c>
      <c r="J55" s="83" t="s">
        <v>271</v>
      </c>
      <c r="K55" s="107"/>
      <c r="L55" s="85"/>
      <c r="M55" s="86"/>
      <c r="N55" s="87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21" t="str">
        <f t="shared" si="3"/>
        <v>80</v>
      </c>
      <c r="C56" s="93" t="s">
        <v>272</v>
      </c>
      <c r="D56" s="94" t="s">
        <v>273</v>
      </c>
      <c r="E56" s="95"/>
      <c r="F56" s="25"/>
      <c r="G56" s="26"/>
      <c r="H56" s="2"/>
      <c r="I56" s="117" t="str">
        <f t="shared" si="4"/>
        <v>107</v>
      </c>
      <c r="J56" s="83" t="s">
        <v>274</v>
      </c>
      <c r="K56" s="107"/>
      <c r="L56" s="85"/>
      <c r="M56" s="86"/>
      <c r="N56" s="87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21" t="str">
        <f t="shared" si="3"/>
        <v>81</v>
      </c>
      <c r="C57" s="83" t="s">
        <v>275</v>
      </c>
      <c r="D57" s="94" t="s">
        <v>270</v>
      </c>
      <c r="E57" s="95"/>
      <c r="F57" s="25"/>
      <c r="G57" s="26"/>
      <c r="H57" s="2"/>
      <c r="I57" s="117" t="str">
        <f t="shared" si="4"/>
        <v>108</v>
      </c>
      <c r="J57" s="93" t="s">
        <v>276</v>
      </c>
      <c r="K57" s="23"/>
      <c r="L57" s="95"/>
      <c r="M57" s="25"/>
      <c r="N57" s="26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21" t="str">
        <f t="shared" si="3"/>
        <v>82</v>
      </c>
      <c r="C58" s="93" t="s">
        <v>277</v>
      </c>
      <c r="D58" s="94"/>
      <c r="E58" s="95"/>
      <c r="F58" s="25"/>
      <c r="G58" s="26"/>
      <c r="H58" s="2"/>
      <c r="I58" s="117" t="str">
        <f t="shared" si="4"/>
        <v>109</v>
      </c>
      <c r="J58" s="93" t="s">
        <v>278</v>
      </c>
      <c r="K58" s="23"/>
      <c r="L58" s="95"/>
      <c r="M58" s="25"/>
      <c r="N58" s="26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49" t="str">
        <f t="shared" si="3"/>
        <v>83</v>
      </c>
      <c r="C59" s="120"/>
      <c r="D59" s="121"/>
      <c r="E59" s="122"/>
      <c r="F59" s="51"/>
      <c r="G59" s="52"/>
      <c r="H59" s="2"/>
      <c r="I59" s="123" t="str">
        <f t="shared" si="4"/>
        <v>110</v>
      </c>
      <c r="J59" s="120"/>
      <c r="K59" s="54"/>
      <c r="L59" s="122"/>
      <c r="M59" s="51"/>
      <c r="N59" s="5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124" t="s">
        <v>29</v>
      </c>
      <c r="C60" s="125"/>
      <c r="D60" s="125"/>
      <c r="E60" s="125"/>
      <c r="F60" s="55"/>
      <c r="G60" s="56"/>
      <c r="H60" s="2"/>
      <c r="I60" s="124" t="s">
        <v>29</v>
      </c>
      <c r="J60" s="125"/>
      <c r="K60" s="125"/>
      <c r="L60" s="125"/>
      <c r="M60" s="55"/>
      <c r="N60" s="5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126"/>
      <c r="G61" s="126"/>
      <c r="H61" s="2"/>
      <c r="I61" s="126"/>
      <c r="J61" s="126"/>
      <c r="K61" s="126"/>
      <c r="L61" s="126"/>
      <c r="M61" s="127"/>
      <c r="N61" s="127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126"/>
      <c r="G62" s="126"/>
      <c r="H62" s="2"/>
      <c r="I62" s="9"/>
      <c r="J62" s="9"/>
      <c r="K62" s="9"/>
      <c r="L62" s="9"/>
      <c r="M62" s="35"/>
      <c r="N62" s="35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72" t="s">
        <v>115</v>
      </c>
      <c r="H63" s="128" t="str">
        <f>TODAY()</f>
        <v>8/16/2016</v>
      </c>
      <c r="I63" s="125"/>
      <c r="J63" s="125"/>
      <c r="K63" s="125"/>
      <c r="L63" s="3"/>
      <c r="M63" s="5"/>
      <c r="N63" s="5" t="s">
        <v>279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124" t="s">
        <v>114</v>
      </c>
      <c r="C64" s="125"/>
      <c r="D64" s="125"/>
      <c r="E64" s="125"/>
      <c r="F64" s="55" t="str">
        <f t="shared" ref="F64:G64" si="5">SUM(F3:F30)</f>
        <v>  -   </v>
      </c>
      <c r="G64" s="56" t="str">
        <f t="shared" si="5"/>
        <v>  -   </v>
      </c>
      <c r="H64" s="2"/>
      <c r="I64" s="124" t="s">
        <v>114</v>
      </c>
      <c r="J64" s="125"/>
      <c r="K64" s="125"/>
      <c r="L64" s="125"/>
      <c r="M64" s="55" t="str">
        <f t="shared" ref="M64:N64" si="6">SUM(M3:M30)</f>
        <v>  -   </v>
      </c>
      <c r="N64" s="56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124" t="s">
        <v>212</v>
      </c>
      <c r="C65" s="125"/>
      <c r="D65" s="125"/>
      <c r="E65" s="125"/>
      <c r="F65" s="55" t="str">
        <f t="shared" ref="F65:G65" si="7">SUM(F33:F59)</f>
        <v>  -   </v>
      </c>
      <c r="G65" s="56" t="str">
        <f t="shared" si="7"/>
        <v>  -   </v>
      </c>
      <c r="H65" s="2"/>
      <c r="I65" s="124" t="s">
        <v>212</v>
      </c>
      <c r="J65" s="125"/>
      <c r="K65" s="125"/>
      <c r="L65" s="125"/>
      <c r="M65" s="55" t="str">
        <f t="shared" ref="M65:N65" si="8">SUM(M33:M59)</f>
        <v>  -   </v>
      </c>
      <c r="N65" s="56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126"/>
      <c r="G66" s="126"/>
      <c r="H66" s="2"/>
      <c r="I66" s="9"/>
      <c r="J66" s="9"/>
      <c r="K66" s="9"/>
      <c r="L66" s="9"/>
      <c r="M66" s="35"/>
      <c r="N66" s="35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29" t="s">
        <v>239</v>
      </c>
      <c r="C67" s="130"/>
      <c r="D67" s="130"/>
      <c r="E67" s="130"/>
      <c r="F67" s="131" t="str">
        <f t="shared" ref="F67:G67" si="9">SUM(F64:F65)</f>
        <v>  -   </v>
      </c>
      <c r="G67" s="132" t="str">
        <f t="shared" si="9"/>
        <v>  -   </v>
      </c>
      <c r="H67" s="2"/>
      <c r="I67" s="129" t="s">
        <v>239</v>
      </c>
      <c r="J67" s="130"/>
      <c r="K67" s="130"/>
      <c r="L67" s="130"/>
      <c r="M67" s="131" t="str">
        <f t="shared" ref="M67:N67" si="10">SUM(M64:M65)</f>
        <v>  -   </v>
      </c>
      <c r="N67" s="132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9"/>
      <c r="C68" s="9"/>
      <c r="D68" s="9"/>
      <c r="E68" s="9"/>
      <c r="F68" s="35"/>
      <c r="G68" s="35"/>
      <c r="H68" s="2"/>
      <c r="I68" s="9"/>
      <c r="J68" s="9"/>
      <c r="K68" s="9"/>
      <c r="L68" s="9"/>
      <c r="M68" s="35"/>
      <c r="N68" s="35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126"/>
      <c r="G69" s="126"/>
      <c r="H69" s="2"/>
      <c r="I69" s="9"/>
      <c r="J69" s="9"/>
      <c r="K69" s="9"/>
      <c r="L69" s="9"/>
      <c r="M69" s="35"/>
      <c r="N69" s="35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33"/>
      <c r="B70" s="134" t="s">
        <v>280</v>
      </c>
      <c r="C70" s="130"/>
      <c r="D70" s="130"/>
      <c r="E70" s="130"/>
      <c r="F70" s="130"/>
      <c r="G70" s="130"/>
      <c r="H70" s="133"/>
      <c r="I70" s="133"/>
      <c r="J70" s="133"/>
      <c r="K70" s="133"/>
      <c r="L70" s="133"/>
      <c r="M70" s="135"/>
      <c r="N70" s="135"/>
      <c r="O70" s="133"/>
      <c r="P70" s="133"/>
      <c r="Q70" s="133"/>
      <c r="R70" s="133"/>
      <c r="S70" s="133"/>
      <c r="T70" s="133"/>
      <c r="U70" s="133"/>
      <c r="V70" s="133"/>
      <c r="W70" s="133"/>
      <c r="X70" s="133"/>
    </row>
    <row r="71" ht="28.5" customHeight="1">
      <c r="A71" s="133"/>
      <c r="B71" s="136" t="s">
        <v>2</v>
      </c>
      <c r="C71" s="137" t="s">
        <v>3</v>
      </c>
      <c r="D71" s="130"/>
      <c r="E71" s="138" t="s">
        <v>4</v>
      </c>
      <c r="F71" s="139" t="s">
        <v>116</v>
      </c>
      <c r="G71" s="140" t="s">
        <v>117</v>
      </c>
      <c r="H71" s="9"/>
      <c r="I71" s="9"/>
      <c r="J71" s="9"/>
      <c r="K71" s="9"/>
      <c r="L71" s="9"/>
      <c r="M71" s="141"/>
      <c r="N71" s="141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ht="28.5" customHeight="1">
      <c r="A72" s="133"/>
      <c r="B72" s="142">
        <v>1.0</v>
      </c>
      <c r="C72" s="143" t="s">
        <v>281</v>
      </c>
      <c r="D72" s="144"/>
      <c r="E72" s="145"/>
      <c r="F72" s="146"/>
      <c r="G72" s="147"/>
      <c r="H72" s="133"/>
      <c r="I72" s="133"/>
      <c r="J72" s="133"/>
      <c r="K72" s="133"/>
      <c r="L72" s="133"/>
      <c r="M72" s="135"/>
      <c r="N72" s="135"/>
      <c r="O72" s="133"/>
      <c r="P72" s="133"/>
      <c r="Q72" s="133"/>
      <c r="R72" s="133"/>
      <c r="S72" s="133"/>
      <c r="T72" s="133"/>
      <c r="U72" s="133"/>
      <c r="V72" s="133"/>
      <c r="W72" s="133"/>
      <c r="X72" s="133"/>
    </row>
    <row r="73" ht="28.5" customHeight="1">
      <c r="A73" s="133"/>
      <c r="B73" s="20">
        <v>2.0</v>
      </c>
      <c r="C73" s="148" t="s">
        <v>274</v>
      </c>
      <c r="D73" s="149"/>
      <c r="E73" s="150"/>
      <c r="F73" s="151"/>
      <c r="G73" s="152"/>
      <c r="H73" s="133"/>
      <c r="I73" s="133"/>
      <c r="J73" s="133"/>
      <c r="K73" s="133"/>
      <c r="L73" s="133"/>
      <c r="M73" s="135"/>
      <c r="N73" s="135"/>
      <c r="O73" s="133"/>
      <c r="P73" s="133"/>
      <c r="Q73" s="133"/>
      <c r="R73" s="133"/>
      <c r="S73" s="133"/>
      <c r="T73" s="133"/>
      <c r="U73" s="133"/>
      <c r="V73" s="133"/>
      <c r="W73" s="133"/>
      <c r="X73" s="133"/>
    </row>
    <row r="74" ht="28.5" customHeight="1">
      <c r="A74" s="133"/>
      <c r="B74" s="20">
        <v>3.0</v>
      </c>
      <c r="C74" s="148" t="s">
        <v>282</v>
      </c>
      <c r="D74" s="149"/>
      <c r="E74" s="150"/>
      <c r="F74" s="151"/>
      <c r="G74" s="152"/>
      <c r="H74" s="133"/>
      <c r="I74" s="133"/>
      <c r="J74" s="133"/>
      <c r="K74" s="133"/>
      <c r="L74" s="133"/>
      <c r="M74" s="135"/>
      <c r="N74" s="135"/>
      <c r="O74" s="133"/>
      <c r="P74" s="133"/>
      <c r="Q74" s="133"/>
      <c r="R74" s="133"/>
      <c r="S74" s="133"/>
      <c r="T74" s="133"/>
      <c r="U74" s="133"/>
      <c r="V74" s="133"/>
      <c r="W74" s="133"/>
      <c r="X74" s="133"/>
    </row>
    <row r="75" ht="28.5" customHeight="1">
      <c r="A75" s="133"/>
      <c r="B75" s="20">
        <v>4.0</v>
      </c>
      <c r="C75" s="148" t="s">
        <v>155</v>
      </c>
      <c r="D75" s="149"/>
      <c r="E75" s="150"/>
      <c r="F75" s="151"/>
      <c r="G75" s="152"/>
      <c r="H75" s="133"/>
      <c r="I75" s="133"/>
      <c r="J75" s="9"/>
      <c r="K75" s="9"/>
      <c r="L75" s="9"/>
      <c r="M75" s="35"/>
      <c r="N75" s="35"/>
      <c r="O75" s="133"/>
      <c r="P75" s="133"/>
      <c r="Q75" s="133"/>
      <c r="R75" s="133"/>
      <c r="S75" s="133"/>
      <c r="T75" s="133"/>
      <c r="U75" s="133"/>
      <c r="V75" s="133"/>
      <c r="W75" s="133"/>
      <c r="X75" s="133"/>
    </row>
    <row r="76" ht="28.5" customHeight="1">
      <c r="A76" s="133"/>
      <c r="B76" s="20">
        <v>5.0</v>
      </c>
      <c r="C76" s="148" t="s">
        <v>283</v>
      </c>
      <c r="D76" s="149"/>
      <c r="E76" s="150"/>
      <c r="F76" s="151"/>
      <c r="G76" s="152"/>
      <c r="H76" s="133"/>
      <c r="I76" s="133"/>
      <c r="J76" s="9"/>
      <c r="K76" s="9"/>
      <c r="L76" s="9"/>
      <c r="M76" s="35"/>
      <c r="N76" s="35"/>
      <c r="O76" s="133"/>
      <c r="P76" s="133"/>
      <c r="Q76" s="133"/>
      <c r="R76" s="133"/>
      <c r="S76" s="133"/>
      <c r="T76" s="133"/>
      <c r="U76" s="133"/>
      <c r="V76" s="133"/>
      <c r="W76" s="133"/>
      <c r="X76" s="133"/>
    </row>
    <row r="77" ht="28.5" customHeight="1">
      <c r="A77" s="133"/>
      <c r="B77" s="20">
        <v>6.0</v>
      </c>
      <c r="C77" s="148" t="s">
        <v>284</v>
      </c>
      <c r="D77" s="149"/>
      <c r="E77" s="150"/>
      <c r="F77" s="151"/>
      <c r="G77" s="152"/>
      <c r="H77" s="133"/>
      <c r="I77" s="133"/>
      <c r="J77" s="9"/>
      <c r="K77" s="9"/>
      <c r="L77" s="9"/>
      <c r="M77" s="35"/>
      <c r="N77" s="35"/>
      <c r="O77" s="133"/>
      <c r="P77" s="133"/>
      <c r="Q77" s="133"/>
      <c r="R77" s="133"/>
      <c r="S77" s="133"/>
      <c r="T77" s="133"/>
      <c r="U77" s="133"/>
      <c r="V77" s="133"/>
      <c r="W77" s="133"/>
      <c r="X77" s="133"/>
    </row>
    <row r="78" ht="28.5" customHeight="1">
      <c r="A78" s="133"/>
      <c r="B78" s="20">
        <v>7.0</v>
      </c>
      <c r="C78" s="148" t="s">
        <v>246</v>
      </c>
      <c r="D78" s="149"/>
      <c r="E78" s="150"/>
      <c r="F78" s="151"/>
      <c r="G78" s="152"/>
      <c r="H78" s="133"/>
      <c r="I78" s="133"/>
      <c r="J78" s="112"/>
      <c r="K78" s="113"/>
      <c r="L78" s="114"/>
      <c r="M78" s="47"/>
      <c r="N78" s="28"/>
      <c r="O78" s="133"/>
      <c r="P78" s="133"/>
      <c r="Q78" s="133"/>
      <c r="R78" s="133"/>
      <c r="S78" s="133"/>
      <c r="T78" s="133"/>
      <c r="U78" s="133"/>
      <c r="V78" s="133"/>
      <c r="W78" s="133"/>
      <c r="X78" s="133"/>
    </row>
    <row r="79" ht="28.5" customHeight="1">
      <c r="A79" s="133"/>
      <c r="B79" s="20">
        <v>8.0</v>
      </c>
      <c r="C79" s="148" t="s">
        <v>37</v>
      </c>
      <c r="D79" s="149"/>
      <c r="E79" s="150"/>
      <c r="F79" s="151"/>
      <c r="G79" s="152"/>
      <c r="H79" s="133"/>
      <c r="I79" s="133"/>
      <c r="J79" s="115" t="s">
        <v>253</v>
      </c>
      <c r="L79" s="141" t="str">
        <f>SUM(F67+M67)</f>
        <v>  -   </v>
      </c>
      <c r="N79" s="116"/>
      <c r="O79" s="133"/>
      <c r="P79" s="133"/>
      <c r="Q79" s="133"/>
      <c r="R79" s="133"/>
      <c r="S79" s="133"/>
      <c r="T79" s="133"/>
      <c r="U79" s="133"/>
      <c r="V79" s="133"/>
      <c r="W79" s="133"/>
      <c r="X79" s="133"/>
    </row>
    <row r="80" ht="28.5" customHeight="1">
      <c r="A80" s="133"/>
      <c r="B80" s="20">
        <v>9.0</v>
      </c>
      <c r="C80" s="143"/>
      <c r="D80" s="149"/>
      <c r="E80" s="150"/>
      <c r="F80" s="151"/>
      <c r="G80" s="152"/>
      <c r="H80" s="133"/>
      <c r="I80" s="133"/>
      <c r="J80" s="115" t="s">
        <v>254</v>
      </c>
      <c r="L80" s="141" t="str">
        <f>SUM(G67+N67)</f>
        <v>  -   </v>
      </c>
      <c r="N80" s="116"/>
      <c r="O80" s="133"/>
      <c r="P80" s="133"/>
      <c r="Q80" s="133"/>
      <c r="R80" s="133"/>
      <c r="S80" s="133"/>
      <c r="T80" s="133"/>
      <c r="U80" s="133"/>
      <c r="V80" s="133"/>
      <c r="W80" s="133"/>
      <c r="X80" s="133"/>
    </row>
    <row r="81" ht="28.5" customHeight="1">
      <c r="A81" s="133"/>
      <c r="B81" s="142">
        <v>10.0</v>
      </c>
      <c r="C81" s="143"/>
      <c r="D81" s="149"/>
      <c r="E81" s="150"/>
      <c r="F81" s="151"/>
      <c r="G81" s="152"/>
      <c r="H81" s="133"/>
      <c r="I81" s="133"/>
      <c r="J81" s="115" t="s">
        <v>255</v>
      </c>
      <c r="L81" s="141" t="str">
        <f>SUM(G85-F85)</f>
        <v>  -   </v>
      </c>
      <c r="N81" s="116"/>
      <c r="O81" s="133"/>
      <c r="P81" s="133"/>
      <c r="Q81" s="133"/>
      <c r="R81" s="133"/>
      <c r="S81" s="133"/>
      <c r="T81" s="133"/>
      <c r="U81" s="133"/>
      <c r="V81" s="133"/>
      <c r="W81" s="133"/>
      <c r="X81" s="133"/>
    </row>
    <row r="82" ht="28.5" customHeight="1">
      <c r="A82" s="133"/>
      <c r="B82" s="20">
        <v>11.0</v>
      </c>
      <c r="C82" s="148"/>
      <c r="D82" s="149"/>
      <c r="E82" s="150"/>
      <c r="F82" s="151"/>
      <c r="G82" s="152"/>
      <c r="H82" s="133"/>
      <c r="I82" s="133"/>
      <c r="J82" s="154" t="s">
        <v>262</v>
      </c>
      <c r="L82" s="155" t="str">
        <f>SUM(L79-L80+L81)</f>
        <v>  -   </v>
      </c>
      <c r="M82" s="156"/>
      <c r="N82" s="116"/>
      <c r="O82" s="133"/>
      <c r="P82" s="133"/>
      <c r="Q82" s="133"/>
      <c r="R82" s="133"/>
      <c r="S82" s="133"/>
      <c r="T82" s="133"/>
      <c r="U82" s="133"/>
      <c r="V82" s="133"/>
      <c r="W82" s="133"/>
      <c r="X82" s="133"/>
    </row>
    <row r="83" ht="28.5" customHeight="1">
      <c r="A83" s="133"/>
      <c r="B83" s="20">
        <v>12.0</v>
      </c>
      <c r="C83" s="148"/>
      <c r="D83" s="149"/>
      <c r="E83" s="150"/>
      <c r="F83" s="151"/>
      <c r="G83" s="152"/>
      <c r="H83" s="133"/>
      <c r="I83" s="133"/>
      <c r="J83" s="157"/>
      <c r="K83" s="158"/>
      <c r="L83" s="159"/>
      <c r="M83" s="160"/>
      <c r="N83" s="161"/>
      <c r="O83" s="133"/>
      <c r="P83" s="133"/>
      <c r="Q83" s="133"/>
      <c r="R83" s="133"/>
      <c r="S83" s="133"/>
      <c r="T83" s="133"/>
      <c r="U83" s="133"/>
      <c r="V83" s="133"/>
      <c r="W83" s="133"/>
      <c r="X83" s="133"/>
    </row>
    <row r="84" ht="28.5" customHeight="1">
      <c r="A84" s="133"/>
      <c r="B84" s="20">
        <v>13.0</v>
      </c>
      <c r="C84" s="162"/>
      <c r="D84" s="163"/>
      <c r="E84" s="164"/>
      <c r="F84" s="165"/>
      <c r="G84" s="166"/>
      <c r="H84" s="133"/>
      <c r="I84" s="133"/>
      <c r="J84" s="27"/>
      <c r="K84" s="9"/>
      <c r="L84" s="9"/>
      <c r="M84" s="35"/>
      <c r="N84" s="35"/>
      <c r="O84" s="133"/>
      <c r="P84" s="133"/>
      <c r="Q84" s="133"/>
      <c r="R84" s="133"/>
      <c r="S84" s="133"/>
      <c r="T84" s="133"/>
      <c r="U84" s="133"/>
      <c r="V84" s="133"/>
      <c r="W84" s="133"/>
      <c r="X84" s="133"/>
    </row>
    <row r="85" ht="28.5" customHeight="1">
      <c r="A85" s="133"/>
      <c r="B85" s="167" t="s">
        <v>29</v>
      </c>
      <c r="C85" s="32"/>
      <c r="D85" s="32"/>
      <c r="E85" s="168"/>
      <c r="F85" s="169" t="str">
        <f t="shared" ref="F85:G85" si="11">SUM(F72:F84)</f>
        <v>  -   </v>
      </c>
      <c r="G85" s="170" t="str">
        <f t="shared" si="11"/>
        <v>  -   </v>
      </c>
      <c r="H85" s="133"/>
      <c r="I85" s="133"/>
      <c r="J85" s="27"/>
      <c r="K85" s="9"/>
      <c r="L85" s="9"/>
      <c r="M85" s="35"/>
      <c r="N85" s="35"/>
      <c r="O85" s="133"/>
      <c r="P85" s="133"/>
      <c r="Q85" s="133"/>
      <c r="R85" s="133"/>
      <c r="S85" s="133"/>
      <c r="T85" s="133"/>
      <c r="U85" s="133"/>
      <c r="V85" s="133"/>
      <c r="W85" s="133"/>
      <c r="X85" s="133"/>
    </row>
    <row r="86" ht="25.5" customHeight="1">
      <c r="A86" s="2"/>
      <c r="B86" s="2"/>
      <c r="C86" s="2"/>
      <c r="D86" s="2"/>
      <c r="E86" s="2"/>
      <c r="F86" s="126"/>
      <c r="G86" s="126"/>
      <c r="H86" s="2"/>
      <c r="I86" s="9"/>
      <c r="J86" s="2"/>
      <c r="K86" s="2"/>
      <c r="L86" s="2"/>
      <c r="M86" s="126"/>
      <c r="N86" s="126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I64:L64"/>
    <mergeCell ref="H63:K63"/>
    <mergeCell ref="I67:L67"/>
    <mergeCell ref="I65:L65"/>
    <mergeCell ref="I60:L60"/>
    <mergeCell ref="B60:E60"/>
    <mergeCell ref="B65:E65"/>
    <mergeCell ref="C71:D71"/>
    <mergeCell ref="B70:G70"/>
    <mergeCell ref="B67:E67"/>
    <mergeCell ref="H1:K1"/>
    <mergeCell ref="H31:K31"/>
    <mergeCell ref="B64:E64"/>
    <mergeCell ref="J79:K79"/>
    <mergeCell ref="J80:K80"/>
    <mergeCell ref="B85:D85"/>
    <mergeCell ref="J81:K81"/>
    <mergeCell ref="J82:K82"/>
    <mergeCell ref="L82:M82"/>
    <mergeCell ref="L80:M80"/>
    <mergeCell ref="L81:M81"/>
    <mergeCell ref="L79:M7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72" t="s">
        <v>115</v>
      </c>
      <c r="H1" s="73" t="str">
        <f>TODAY()</f>
        <v>8/16/2016</v>
      </c>
      <c r="L1" s="3"/>
      <c r="M1" s="5"/>
      <c r="N1" s="5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74"/>
      <c r="B2" s="75" t="s">
        <v>2</v>
      </c>
      <c r="C2" s="76" t="s">
        <v>3</v>
      </c>
      <c r="D2" s="77"/>
      <c r="E2" s="78" t="s">
        <v>4</v>
      </c>
      <c r="F2" s="79" t="s">
        <v>116</v>
      </c>
      <c r="G2" s="80" t="s">
        <v>117</v>
      </c>
      <c r="H2" s="74"/>
      <c r="I2" s="75" t="s">
        <v>2</v>
      </c>
      <c r="J2" s="76" t="s">
        <v>3</v>
      </c>
      <c r="K2" s="81"/>
      <c r="L2" s="78" t="s">
        <v>4</v>
      </c>
      <c r="M2" s="79" t="s">
        <v>116</v>
      </c>
      <c r="N2" s="80" t="s">
        <v>117</v>
      </c>
      <c r="O2" s="74"/>
      <c r="P2" s="74"/>
      <c r="Q2" s="74"/>
      <c r="R2" s="74"/>
      <c r="S2" s="74"/>
      <c r="T2" s="74"/>
      <c r="U2" s="74"/>
      <c r="V2" s="74"/>
      <c r="W2" s="74"/>
      <c r="X2" s="74"/>
    </row>
    <row r="3" ht="25.5" customHeight="1">
      <c r="A3" s="2"/>
      <c r="B3" s="82">
        <v>1.0</v>
      </c>
      <c r="C3" s="83" t="s">
        <v>52</v>
      </c>
      <c r="D3" s="84" t="s">
        <v>118</v>
      </c>
      <c r="E3" s="85"/>
      <c r="F3" s="86"/>
      <c r="G3" s="87"/>
      <c r="H3" s="2"/>
      <c r="I3" s="88">
        <v>29.0</v>
      </c>
      <c r="J3" s="89" t="s">
        <v>119</v>
      </c>
      <c r="K3" s="84" t="s">
        <v>120</v>
      </c>
      <c r="L3" s="90"/>
      <c r="M3" s="91"/>
      <c r="N3" s="92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21" t="str">
        <f t="shared" ref="B4:B30" si="1">SUM(B3+1)</f>
        <v>2</v>
      </c>
      <c r="C4" s="93" t="s">
        <v>84</v>
      </c>
      <c r="D4" s="94" t="s">
        <v>121</v>
      </c>
      <c r="E4" s="95"/>
      <c r="F4" s="25"/>
      <c r="G4" s="26"/>
      <c r="H4" s="2"/>
      <c r="I4" s="82" t="str">
        <f t="shared" ref="I4:I30" si="2">SUM(I3+1)</f>
        <v>30</v>
      </c>
      <c r="J4" s="83" t="s">
        <v>122</v>
      </c>
      <c r="K4" s="94" t="s">
        <v>123</v>
      </c>
      <c r="L4" s="85"/>
      <c r="M4" s="86"/>
      <c r="N4" s="87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21" t="str">
        <f t="shared" si="1"/>
        <v>3</v>
      </c>
      <c r="C5" s="93" t="s">
        <v>124</v>
      </c>
      <c r="D5" s="94" t="s">
        <v>125</v>
      </c>
      <c r="E5" s="95"/>
      <c r="F5" s="25"/>
      <c r="G5" s="26"/>
      <c r="H5" s="2"/>
      <c r="I5" s="82" t="str">
        <f t="shared" si="2"/>
        <v>31</v>
      </c>
      <c r="J5" s="93" t="s">
        <v>18</v>
      </c>
      <c r="K5" s="94" t="s">
        <v>126</v>
      </c>
      <c r="L5" s="95"/>
      <c r="M5" s="25"/>
      <c r="N5" s="26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21" t="str">
        <f t="shared" si="1"/>
        <v>4</v>
      </c>
      <c r="C6" s="93" t="s">
        <v>127</v>
      </c>
      <c r="D6" s="94" t="s">
        <v>128</v>
      </c>
      <c r="E6" s="95"/>
      <c r="F6" s="25"/>
      <c r="G6" s="26"/>
      <c r="H6" s="2"/>
      <c r="I6" s="82" t="str">
        <f t="shared" si="2"/>
        <v>32</v>
      </c>
      <c r="J6" s="93" t="s">
        <v>129</v>
      </c>
      <c r="K6" s="94" t="s">
        <v>130</v>
      </c>
      <c r="L6" s="95"/>
      <c r="M6" s="25"/>
      <c r="N6" s="26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21" t="str">
        <f t="shared" si="1"/>
        <v>5</v>
      </c>
      <c r="C7" s="93" t="s">
        <v>131</v>
      </c>
      <c r="D7" s="94" t="s">
        <v>132</v>
      </c>
      <c r="E7" s="95"/>
      <c r="F7" s="25"/>
      <c r="G7" s="26"/>
      <c r="H7" s="2"/>
      <c r="I7" s="82" t="str">
        <f t="shared" si="2"/>
        <v>33</v>
      </c>
      <c r="J7" s="93" t="s">
        <v>75</v>
      </c>
      <c r="K7" s="94" t="s">
        <v>133</v>
      </c>
      <c r="L7" s="95"/>
      <c r="M7" s="25"/>
      <c r="N7" s="26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21" t="str">
        <f t="shared" si="1"/>
        <v>6</v>
      </c>
      <c r="C8" s="93" t="s">
        <v>134</v>
      </c>
      <c r="D8" s="94" t="s">
        <v>135</v>
      </c>
      <c r="E8" s="95"/>
      <c r="F8" s="25"/>
      <c r="G8" s="26"/>
      <c r="H8" s="2"/>
      <c r="I8" s="82" t="str">
        <f t="shared" si="2"/>
        <v>34</v>
      </c>
      <c r="J8" s="93" t="s">
        <v>136</v>
      </c>
      <c r="K8" s="94" t="s">
        <v>137</v>
      </c>
      <c r="L8" s="85"/>
      <c r="M8" s="25"/>
      <c r="N8" s="26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21" t="str">
        <f t="shared" si="1"/>
        <v>7</v>
      </c>
      <c r="C9" s="93" t="s">
        <v>138</v>
      </c>
      <c r="D9" s="94" t="s">
        <v>139</v>
      </c>
      <c r="E9" s="95"/>
      <c r="F9" s="25"/>
      <c r="G9" s="26"/>
      <c r="H9" s="2"/>
      <c r="I9" s="82" t="str">
        <f t="shared" si="2"/>
        <v>35</v>
      </c>
      <c r="J9" s="93" t="s">
        <v>140</v>
      </c>
      <c r="K9" s="94" t="s">
        <v>141</v>
      </c>
      <c r="L9" s="95"/>
      <c r="M9" s="25"/>
      <c r="N9" s="26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21" t="str">
        <f t="shared" si="1"/>
        <v>8</v>
      </c>
      <c r="C10" s="93" t="s">
        <v>142</v>
      </c>
      <c r="D10" s="94" t="s">
        <v>143</v>
      </c>
      <c r="E10" s="95"/>
      <c r="F10" s="25"/>
      <c r="G10" s="26"/>
      <c r="H10" s="2"/>
      <c r="I10" s="82" t="str">
        <f t="shared" si="2"/>
        <v>36</v>
      </c>
      <c r="J10" s="93" t="s">
        <v>144</v>
      </c>
      <c r="K10" s="94" t="s">
        <v>145</v>
      </c>
      <c r="L10" s="95"/>
      <c r="M10" s="25"/>
      <c r="N10" s="26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21" t="str">
        <f t="shared" si="1"/>
        <v>9</v>
      </c>
      <c r="C11" s="96" t="s">
        <v>107</v>
      </c>
      <c r="D11" s="94" t="s">
        <v>146</v>
      </c>
      <c r="E11" s="95"/>
      <c r="F11" s="25"/>
      <c r="G11" s="26"/>
      <c r="H11" s="2"/>
      <c r="I11" s="82" t="str">
        <f t="shared" si="2"/>
        <v>37</v>
      </c>
      <c r="J11" s="93" t="s">
        <v>147</v>
      </c>
      <c r="K11" s="94" t="s">
        <v>148</v>
      </c>
      <c r="L11" s="95"/>
      <c r="M11" s="25"/>
      <c r="N11" s="26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21" t="str">
        <f t="shared" si="1"/>
        <v>10</v>
      </c>
      <c r="C12" s="96" t="s">
        <v>149</v>
      </c>
      <c r="D12" s="94" t="s">
        <v>150</v>
      </c>
      <c r="E12" s="95"/>
      <c r="F12" s="25"/>
      <c r="G12" s="26"/>
      <c r="H12" s="2"/>
      <c r="I12" s="82" t="str">
        <f t="shared" si="2"/>
        <v>38</v>
      </c>
      <c r="J12" s="97" t="s">
        <v>43</v>
      </c>
      <c r="K12" s="94" t="s">
        <v>151</v>
      </c>
      <c r="L12" s="95"/>
      <c r="M12" s="25"/>
      <c r="N12" s="26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21" t="str">
        <f t="shared" si="1"/>
        <v>11</v>
      </c>
      <c r="C13" s="93" t="s">
        <v>152</v>
      </c>
      <c r="D13" s="94" t="s">
        <v>153</v>
      </c>
      <c r="E13" s="95"/>
      <c r="F13" s="25"/>
      <c r="G13" s="26"/>
      <c r="H13" s="2"/>
      <c r="I13" s="82" t="str">
        <f t="shared" si="2"/>
        <v>39</v>
      </c>
      <c r="J13" s="93">
        <v>99.0</v>
      </c>
      <c r="K13" s="94" t="s">
        <v>154</v>
      </c>
      <c r="L13" s="95"/>
      <c r="M13" s="25"/>
      <c r="N13" s="26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21" t="str">
        <f t="shared" si="1"/>
        <v>12</v>
      </c>
      <c r="C14" s="98" t="s">
        <v>155</v>
      </c>
      <c r="D14" s="94" t="s">
        <v>156</v>
      </c>
      <c r="E14" s="95"/>
      <c r="F14" s="25"/>
      <c r="G14" s="26"/>
      <c r="H14" s="2"/>
      <c r="I14" s="82" t="str">
        <f t="shared" si="2"/>
        <v>40</v>
      </c>
      <c r="J14" s="93" t="s">
        <v>104</v>
      </c>
      <c r="K14" s="94" t="s">
        <v>157</v>
      </c>
      <c r="L14" s="95"/>
      <c r="M14" s="25"/>
      <c r="N14" s="26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21" t="str">
        <f t="shared" si="1"/>
        <v>13</v>
      </c>
      <c r="C15" s="93" t="s">
        <v>158</v>
      </c>
      <c r="D15" s="94" t="s">
        <v>159</v>
      </c>
      <c r="E15" s="95"/>
      <c r="F15" s="25"/>
      <c r="G15" s="26"/>
      <c r="H15" s="2"/>
      <c r="I15" s="82" t="str">
        <f t="shared" si="2"/>
        <v>41</v>
      </c>
      <c r="J15" s="93" t="s">
        <v>62</v>
      </c>
      <c r="K15" s="94" t="s">
        <v>160</v>
      </c>
      <c r="L15" s="95"/>
      <c r="M15" s="25"/>
      <c r="N15" s="26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21" t="str">
        <f t="shared" si="1"/>
        <v>14</v>
      </c>
      <c r="C16" s="99" t="s">
        <v>99</v>
      </c>
      <c r="D16" s="94" t="s">
        <v>161</v>
      </c>
      <c r="E16" s="95"/>
      <c r="F16" s="25"/>
      <c r="G16" s="26"/>
      <c r="H16" s="2"/>
      <c r="I16" s="82" t="str">
        <f t="shared" si="2"/>
        <v>42</v>
      </c>
      <c r="J16" s="93" t="s">
        <v>33</v>
      </c>
      <c r="K16" s="94" t="s">
        <v>162</v>
      </c>
      <c r="L16" s="95"/>
      <c r="M16" s="25"/>
      <c r="N16" s="26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100"/>
      <c r="B17" s="21" t="str">
        <f t="shared" si="1"/>
        <v>15</v>
      </c>
      <c r="C17" s="93" t="s">
        <v>163</v>
      </c>
      <c r="D17" s="94" t="s">
        <v>164</v>
      </c>
      <c r="E17" s="95"/>
      <c r="F17" s="25"/>
      <c r="G17" s="26"/>
      <c r="H17" s="100"/>
      <c r="I17" s="82" t="str">
        <f t="shared" si="2"/>
        <v>43</v>
      </c>
      <c r="J17" s="93" t="s">
        <v>40</v>
      </c>
      <c r="K17" s="94" t="s">
        <v>165</v>
      </c>
      <c r="L17" s="95"/>
      <c r="M17" s="25"/>
      <c r="N17" s="26"/>
      <c r="O17" s="100"/>
      <c r="P17" s="100"/>
      <c r="Q17" s="100"/>
      <c r="R17" s="100"/>
      <c r="S17" s="100"/>
      <c r="T17" s="100"/>
      <c r="U17" s="100"/>
      <c r="V17" s="100"/>
      <c r="W17" s="100"/>
      <c r="X17" s="100"/>
    </row>
    <row r="18" ht="25.5" customHeight="1">
      <c r="A18" s="2"/>
      <c r="B18" s="21" t="str">
        <f t="shared" si="1"/>
        <v>16</v>
      </c>
      <c r="C18" s="99" t="s">
        <v>166</v>
      </c>
      <c r="D18" s="94" t="s">
        <v>167</v>
      </c>
      <c r="E18" s="95"/>
      <c r="F18" s="25"/>
      <c r="G18" s="26"/>
      <c r="H18" s="2"/>
      <c r="I18" s="82" t="str">
        <f t="shared" si="2"/>
        <v>44</v>
      </c>
      <c r="J18" s="93" t="s">
        <v>64</v>
      </c>
      <c r="K18" s="94" t="s">
        <v>168</v>
      </c>
      <c r="L18" s="95"/>
      <c r="M18" s="25"/>
      <c r="N18" s="26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21" t="str">
        <f t="shared" si="1"/>
        <v>17</v>
      </c>
      <c r="C19" s="93" t="s">
        <v>169</v>
      </c>
      <c r="D19" s="94" t="s">
        <v>170</v>
      </c>
      <c r="E19" s="95"/>
      <c r="F19" s="25"/>
      <c r="G19" s="26"/>
      <c r="H19" s="2"/>
      <c r="I19" s="82" t="str">
        <f t="shared" si="2"/>
        <v>45</v>
      </c>
      <c r="J19" s="93" t="s">
        <v>66</v>
      </c>
      <c r="K19" s="94" t="s">
        <v>171</v>
      </c>
      <c r="L19" s="95"/>
      <c r="M19" s="25"/>
      <c r="N19" s="26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21" t="str">
        <f t="shared" si="1"/>
        <v>18</v>
      </c>
      <c r="C20" s="99" t="s">
        <v>172</v>
      </c>
      <c r="D20" s="94" t="s">
        <v>118</v>
      </c>
      <c r="E20" s="95"/>
      <c r="F20" s="25"/>
      <c r="G20" s="26"/>
      <c r="H20" s="2"/>
      <c r="I20" s="82" t="str">
        <f t="shared" si="2"/>
        <v>46</v>
      </c>
      <c r="J20" s="93" t="s">
        <v>68</v>
      </c>
      <c r="K20" s="94" t="s">
        <v>173</v>
      </c>
      <c r="L20" s="95"/>
      <c r="M20" s="25"/>
      <c r="N20" s="26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21" t="str">
        <f t="shared" si="1"/>
        <v>19</v>
      </c>
      <c r="C21" s="101" t="s">
        <v>174</v>
      </c>
      <c r="D21" s="94" t="s">
        <v>175</v>
      </c>
      <c r="E21" s="95"/>
      <c r="F21" s="25"/>
      <c r="G21" s="26"/>
      <c r="H21" s="2"/>
      <c r="I21" s="82" t="str">
        <f t="shared" si="2"/>
        <v>47</v>
      </c>
      <c r="J21" s="93" t="s">
        <v>37</v>
      </c>
      <c r="K21" s="94" t="s">
        <v>176</v>
      </c>
      <c r="L21" s="95"/>
      <c r="M21" s="25"/>
      <c r="N21" s="26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21" t="str">
        <f t="shared" si="1"/>
        <v>20</v>
      </c>
      <c r="C22" s="99" t="s">
        <v>177</v>
      </c>
      <c r="D22" s="94" t="s">
        <v>178</v>
      </c>
      <c r="E22" s="95"/>
      <c r="F22" s="25"/>
      <c r="G22" s="26"/>
      <c r="H22" s="2"/>
      <c r="I22" s="82" t="str">
        <f t="shared" si="2"/>
        <v>48</v>
      </c>
      <c r="J22" s="93" t="s">
        <v>179</v>
      </c>
      <c r="K22" s="94" t="s">
        <v>180</v>
      </c>
      <c r="L22" s="95"/>
      <c r="M22" s="25"/>
      <c r="N22" s="26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21" t="str">
        <f t="shared" si="1"/>
        <v>21</v>
      </c>
      <c r="C23" s="93" t="s">
        <v>181</v>
      </c>
      <c r="D23" s="94" t="s">
        <v>182</v>
      </c>
      <c r="E23" s="95"/>
      <c r="F23" s="25"/>
      <c r="G23" s="26"/>
      <c r="H23" s="2"/>
      <c r="I23" s="82" t="str">
        <f t="shared" si="2"/>
        <v>49</v>
      </c>
      <c r="J23" s="97" t="s">
        <v>183</v>
      </c>
      <c r="K23" s="94" t="s">
        <v>184</v>
      </c>
      <c r="L23" s="95"/>
      <c r="M23" s="25"/>
      <c r="N23" s="26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21" t="str">
        <f t="shared" si="1"/>
        <v>22</v>
      </c>
      <c r="C24" s="102" t="s">
        <v>185</v>
      </c>
      <c r="D24" s="94" t="s">
        <v>186</v>
      </c>
      <c r="E24" s="95"/>
      <c r="F24" s="25"/>
      <c r="G24" s="26"/>
      <c r="H24" s="2"/>
      <c r="I24" s="82" t="str">
        <f t="shared" si="2"/>
        <v>50</v>
      </c>
      <c r="J24" s="103" t="s">
        <v>21</v>
      </c>
      <c r="K24" s="94" t="s">
        <v>187</v>
      </c>
      <c r="L24" s="85"/>
      <c r="M24" s="86"/>
      <c r="N24" s="87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21" t="str">
        <f t="shared" si="1"/>
        <v>23</v>
      </c>
      <c r="C25" s="99" t="s">
        <v>56</v>
      </c>
      <c r="D25" s="94" t="s">
        <v>188</v>
      </c>
      <c r="E25" s="95"/>
      <c r="F25" s="25"/>
      <c r="G25" s="26"/>
      <c r="H25" s="2"/>
      <c r="I25" s="82" t="str">
        <f t="shared" si="2"/>
        <v>51</v>
      </c>
      <c r="J25" s="97" t="s">
        <v>20</v>
      </c>
      <c r="K25" s="94" t="s">
        <v>189</v>
      </c>
      <c r="L25" s="95"/>
      <c r="M25" s="25"/>
      <c r="N25" s="26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21" t="str">
        <f t="shared" si="1"/>
        <v>24</v>
      </c>
      <c r="C26" s="93" t="s">
        <v>190</v>
      </c>
      <c r="D26" s="94" t="s">
        <v>191</v>
      </c>
      <c r="E26" s="95"/>
      <c r="F26" s="25"/>
      <c r="G26" s="26"/>
      <c r="H26" s="2"/>
      <c r="I26" s="82" t="str">
        <f t="shared" si="2"/>
        <v>52</v>
      </c>
      <c r="J26" s="97" t="s">
        <v>192</v>
      </c>
      <c r="K26" s="94" t="s">
        <v>193</v>
      </c>
      <c r="L26" s="95"/>
      <c r="M26" s="25"/>
      <c r="N26" s="26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21" t="str">
        <f t="shared" si="1"/>
        <v>25</v>
      </c>
      <c r="C27" s="97" t="s">
        <v>50</v>
      </c>
      <c r="D27" s="84" t="s">
        <v>194</v>
      </c>
      <c r="E27" s="85"/>
      <c r="F27" s="86"/>
      <c r="G27" s="87"/>
      <c r="H27" s="2"/>
      <c r="I27" s="82" t="str">
        <f t="shared" si="2"/>
        <v>53</v>
      </c>
      <c r="J27" s="93" t="s">
        <v>86</v>
      </c>
      <c r="K27" s="94" t="s">
        <v>195</v>
      </c>
      <c r="L27" s="95"/>
      <c r="M27" s="25"/>
      <c r="N27" s="26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21" t="str">
        <f t="shared" si="1"/>
        <v>26</v>
      </c>
      <c r="C28" s="93" t="s">
        <v>46</v>
      </c>
      <c r="D28" s="94" t="s">
        <v>196</v>
      </c>
      <c r="E28" s="95"/>
      <c r="F28" s="25"/>
      <c r="G28" s="26"/>
      <c r="H28" s="2"/>
      <c r="I28" s="82" t="str">
        <f t="shared" si="2"/>
        <v>54</v>
      </c>
      <c r="J28" s="93" t="s">
        <v>197</v>
      </c>
      <c r="K28" s="94" t="s">
        <v>198</v>
      </c>
      <c r="L28" s="95"/>
      <c r="M28" s="25"/>
      <c r="N28" s="26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21" t="str">
        <f t="shared" si="1"/>
        <v>27</v>
      </c>
      <c r="C29" s="104" t="s">
        <v>199</v>
      </c>
      <c r="D29" s="94" t="s">
        <v>200</v>
      </c>
      <c r="E29" s="95"/>
      <c r="F29" s="25"/>
      <c r="G29" s="26"/>
      <c r="H29" s="2"/>
      <c r="I29" s="82" t="str">
        <f t="shared" si="2"/>
        <v>55</v>
      </c>
      <c r="J29" s="93" t="s">
        <v>201</v>
      </c>
      <c r="K29" s="94" t="s">
        <v>198</v>
      </c>
      <c r="L29" s="95"/>
      <c r="M29" s="25"/>
      <c r="N29" s="26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21" t="str">
        <f t="shared" si="1"/>
        <v>28</v>
      </c>
      <c r="C30" s="93" t="s">
        <v>202</v>
      </c>
      <c r="D30" s="94" t="s">
        <v>198</v>
      </c>
      <c r="E30" s="95"/>
      <c r="F30" s="25"/>
      <c r="G30" s="26"/>
      <c r="H30" s="2"/>
      <c r="I30" s="82" t="str">
        <f t="shared" si="2"/>
        <v>56</v>
      </c>
      <c r="J30" s="93" t="s">
        <v>203</v>
      </c>
      <c r="K30" s="94" t="s">
        <v>204</v>
      </c>
      <c r="L30" s="95"/>
      <c r="M30" s="25"/>
      <c r="N30" s="26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72" t="s">
        <v>115</v>
      </c>
      <c r="H31" s="73" t="str">
        <f>TODAY()</f>
        <v>8/16/2016</v>
      </c>
      <c r="L31" s="3"/>
      <c r="M31" s="5"/>
      <c r="N31" s="5" t="s">
        <v>59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74"/>
      <c r="B32" s="75" t="s">
        <v>2</v>
      </c>
      <c r="C32" s="76" t="s">
        <v>3</v>
      </c>
      <c r="D32" s="81"/>
      <c r="E32" s="78" t="s">
        <v>4</v>
      </c>
      <c r="F32" s="79" t="s">
        <v>116</v>
      </c>
      <c r="G32" s="80" t="s">
        <v>117</v>
      </c>
      <c r="H32" s="74"/>
      <c r="I32" s="75" t="s">
        <v>2</v>
      </c>
      <c r="J32" s="76" t="s">
        <v>3</v>
      </c>
      <c r="K32" s="81"/>
      <c r="L32" s="78" t="s">
        <v>4</v>
      </c>
      <c r="M32" s="79" t="s">
        <v>116</v>
      </c>
      <c r="N32" s="80" t="s">
        <v>117</v>
      </c>
      <c r="O32" s="74"/>
      <c r="P32" s="74"/>
      <c r="Q32" s="74"/>
      <c r="R32" s="74"/>
      <c r="S32" s="74"/>
      <c r="T32" s="74"/>
      <c r="U32" s="74"/>
      <c r="V32" s="74"/>
      <c r="W32" s="74"/>
      <c r="X32" s="74"/>
    </row>
    <row r="33" ht="25.5" customHeight="1">
      <c r="A33" s="2"/>
      <c r="B33" s="82">
        <v>57.0</v>
      </c>
      <c r="C33" s="83" t="s">
        <v>205</v>
      </c>
      <c r="D33" s="84" t="s">
        <v>206</v>
      </c>
      <c r="E33" s="85"/>
      <c r="F33" s="86"/>
      <c r="G33" s="87"/>
      <c r="H33" s="2"/>
      <c r="I33" s="88">
        <v>84.0</v>
      </c>
      <c r="J33" s="89" t="s">
        <v>207</v>
      </c>
      <c r="K33" s="106" t="s">
        <v>208</v>
      </c>
      <c r="L33" s="90"/>
      <c r="M33" s="91"/>
      <c r="N33" s="9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21" t="str">
        <f t="shared" ref="B34:B59" si="3">SUM(B33+1)</f>
        <v>58</v>
      </c>
      <c r="C34" s="93" t="s">
        <v>209</v>
      </c>
      <c r="D34" s="94" t="s">
        <v>210</v>
      </c>
      <c r="E34" s="95"/>
      <c r="F34" s="25"/>
      <c r="G34" s="26"/>
      <c r="H34" s="2"/>
      <c r="I34" s="82" t="str">
        <f t="shared" ref="I34:I59" si="4">SUM(I33+1)</f>
        <v>85</v>
      </c>
      <c r="J34" s="93" t="s">
        <v>211</v>
      </c>
      <c r="K34" s="107" t="s">
        <v>208</v>
      </c>
      <c r="L34" s="85"/>
      <c r="M34" s="86"/>
      <c r="N34" s="87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21" t="str">
        <f t="shared" si="3"/>
        <v>59</v>
      </c>
      <c r="C35" s="93" t="s">
        <v>213</v>
      </c>
      <c r="D35" s="94" t="s">
        <v>182</v>
      </c>
      <c r="E35" s="95"/>
      <c r="F35" s="25"/>
      <c r="G35" s="26"/>
      <c r="H35" s="2"/>
      <c r="I35" s="82" t="str">
        <f t="shared" si="4"/>
        <v>86</v>
      </c>
      <c r="J35" s="93" t="s">
        <v>53</v>
      </c>
      <c r="K35" s="23" t="s">
        <v>214</v>
      </c>
      <c r="L35" s="95"/>
      <c r="M35" s="25"/>
      <c r="N35" s="26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21" t="str">
        <f t="shared" si="3"/>
        <v>60</v>
      </c>
      <c r="C36" s="93" t="s">
        <v>215</v>
      </c>
      <c r="D36" s="94" t="s">
        <v>216</v>
      </c>
      <c r="E36" s="95"/>
      <c r="F36" s="25"/>
      <c r="G36" s="26"/>
      <c r="H36" s="2"/>
      <c r="I36" s="82" t="str">
        <f t="shared" si="4"/>
        <v>87</v>
      </c>
      <c r="J36" s="93" t="s">
        <v>217</v>
      </c>
      <c r="K36" s="23" t="s">
        <v>218</v>
      </c>
      <c r="L36" s="95"/>
      <c r="M36" s="25"/>
      <c r="N36" s="26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21" t="str">
        <f t="shared" si="3"/>
        <v>61</v>
      </c>
      <c r="C37" s="93" t="s">
        <v>31</v>
      </c>
      <c r="D37" s="94" t="s">
        <v>219</v>
      </c>
      <c r="E37" s="95"/>
      <c r="F37" s="25"/>
      <c r="G37" s="26"/>
      <c r="H37" s="2"/>
      <c r="I37" s="82" t="str">
        <f t="shared" si="4"/>
        <v>88</v>
      </c>
      <c r="J37" s="93" t="s">
        <v>220</v>
      </c>
      <c r="K37" s="23"/>
      <c r="L37" s="95"/>
      <c r="M37" s="25"/>
      <c r="N37" s="26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21" t="str">
        <f t="shared" si="3"/>
        <v>62</v>
      </c>
      <c r="C38" s="93" t="s">
        <v>221</v>
      </c>
      <c r="D38" s="94" t="s">
        <v>222</v>
      </c>
      <c r="E38" s="95"/>
      <c r="F38" s="25"/>
      <c r="G38" s="26"/>
      <c r="H38" s="2"/>
      <c r="I38" s="82" t="str">
        <f t="shared" si="4"/>
        <v>89</v>
      </c>
      <c r="J38" s="93" t="s">
        <v>223</v>
      </c>
      <c r="K38" s="107"/>
      <c r="L38" s="85"/>
      <c r="M38" s="25"/>
      <c r="N38" s="26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21" t="str">
        <f t="shared" si="3"/>
        <v>63</v>
      </c>
      <c r="C39" s="93" t="s">
        <v>7</v>
      </c>
      <c r="D39" s="94" t="s">
        <v>198</v>
      </c>
      <c r="E39" s="95"/>
      <c r="F39" s="25"/>
      <c r="G39" s="26"/>
      <c r="H39" s="2"/>
      <c r="I39" s="82" t="str">
        <f t="shared" si="4"/>
        <v>90</v>
      </c>
      <c r="J39" s="93" t="s">
        <v>224</v>
      </c>
      <c r="K39" s="23" t="s">
        <v>225</v>
      </c>
      <c r="L39" s="95"/>
      <c r="M39" s="25"/>
      <c r="N39" s="26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21" t="str">
        <f t="shared" si="3"/>
        <v>64</v>
      </c>
      <c r="C40" s="93" t="s">
        <v>226</v>
      </c>
      <c r="D40" s="94" t="s">
        <v>227</v>
      </c>
      <c r="E40" s="95"/>
      <c r="F40" s="25"/>
      <c r="G40" s="26"/>
      <c r="H40" s="2"/>
      <c r="I40" s="82" t="str">
        <f t="shared" si="4"/>
        <v>91</v>
      </c>
      <c r="J40" s="93" t="s">
        <v>228</v>
      </c>
      <c r="K40" s="23" t="s">
        <v>229</v>
      </c>
      <c r="L40" s="95"/>
      <c r="M40" s="25"/>
      <c r="N40" s="26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21" t="str">
        <f t="shared" si="3"/>
        <v>65</v>
      </c>
      <c r="C41" s="93" t="s">
        <v>230</v>
      </c>
      <c r="D41" s="94"/>
      <c r="E41" s="95"/>
      <c r="F41" s="25"/>
      <c r="G41" s="26"/>
      <c r="H41" s="2"/>
      <c r="I41" s="82" t="str">
        <f t="shared" si="4"/>
        <v>92</v>
      </c>
      <c r="J41" s="93" t="s">
        <v>231</v>
      </c>
      <c r="K41" s="23"/>
      <c r="L41" s="95"/>
      <c r="M41" s="25"/>
      <c r="N41" s="26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21" t="str">
        <f t="shared" si="3"/>
        <v>66</v>
      </c>
      <c r="C42" s="93" t="s">
        <v>232</v>
      </c>
      <c r="D42" s="94"/>
      <c r="E42" s="95"/>
      <c r="F42" s="25"/>
      <c r="G42" s="26"/>
      <c r="H42" s="2"/>
      <c r="I42" s="82" t="str">
        <f t="shared" si="4"/>
        <v>93</v>
      </c>
      <c r="J42" s="93" t="s">
        <v>233</v>
      </c>
      <c r="K42" s="23"/>
      <c r="L42" s="95"/>
      <c r="M42" s="25"/>
      <c r="N42" s="26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21" t="str">
        <f t="shared" si="3"/>
        <v>67</v>
      </c>
      <c r="C43" s="93" t="s">
        <v>234</v>
      </c>
      <c r="D43" s="94"/>
      <c r="E43" s="95"/>
      <c r="F43" s="25"/>
      <c r="G43" s="26"/>
      <c r="H43" s="2"/>
      <c r="I43" s="82" t="str">
        <f t="shared" si="4"/>
        <v>94</v>
      </c>
      <c r="J43" s="93" t="s">
        <v>235</v>
      </c>
      <c r="K43" s="23" t="s">
        <v>236</v>
      </c>
      <c r="L43" s="95"/>
      <c r="M43" s="25"/>
      <c r="N43" s="26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21" t="str">
        <f t="shared" si="3"/>
        <v>68</v>
      </c>
      <c r="C44" s="93" t="s">
        <v>237</v>
      </c>
      <c r="D44" s="94"/>
      <c r="E44" s="95"/>
      <c r="F44" s="25"/>
      <c r="G44" s="26"/>
      <c r="H44" s="2"/>
      <c r="I44" s="82" t="str">
        <f t="shared" si="4"/>
        <v>95</v>
      </c>
      <c r="J44" s="83" t="s">
        <v>238</v>
      </c>
      <c r="K44" s="23"/>
      <c r="L44" s="108"/>
      <c r="M44" s="25"/>
      <c r="N44" s="26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21" t="str">
        <f t="shared" si="3"/>
        <v>69</v>
      </c>
      <c r="C45" s="93" t="s">
        <v>240</v>
      </c>
      <c r="D45" s="94"/>
      <c r="E45" s="95"/>
      <c r="F45" s="25"/>
      <c r="G45" s="26"/>
      <c r="H45" s="2"/>
      <c r="I45" s="82" t="str">
        <f t="shared" si="4"/>
        <v>96</v>
      </c>
      <c r="J45" s="93" t="s">
        <v>241</v>
      </c>
      <c r="K45" s="23"/>
      <c r="L45" s="95"/>
      <c r="M45" s="25"/>
      <c r="N45" s="26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21" t="str">
        <f t="shared" si="3"/>
        <v>70</v>
      </c>
      <c r="C46" s="93" t="s">
        <v>9</v>
      </c>
      <c r="D46" s="94"/>
      <c r="E46" s="95"/>
      <c r="F46" s="25"/>
      <c r="G46" s="26"/>
      <c r="H46" s="2"/>
      <c r="I46" s="82" t="str">
        <f t="shared" si="4"/>
        <v>97</v>
      </c>
      <c r="J46" s="93" t="s">
        <v>242</v>
      </c>
      <c r="K46" s="23"/>
      <c r="L46" s="95"/>
      <c r="M46" s="25"/>
      <c r="N46" s="26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100"/>
      <c r="B47" s="21" t="str">
        <f t="shared" si="3"/>
        <v>71</v>
      </c>
      <c r="C47" s="93" t="s">
        <v>243</v>
      </c>
      <c r="D47" s="94"/>
      <c r="E47" s="95"/>
      <c r="F47" s="25"/>
      <c r="G47" s="26"/>
      <c r="H47" s="100"/>
      <c r="I47" s="82" t="str">
        <f t="shared" si="4"/>
        <v>98</v>
      </c>
      <c r="J47" s="93" t="s">
        <v>244</v>
      </c>
      <c r="K47" s="107" t="s">
        <v>245</v>
      </c>
      <c r="L47" s="85"/>
      <c r="M47" s="86"/>
      <c r="N47" s="87"/>
      <c r="O47" s="100"/>
      <c r="P47" s="100"/>
      <c r="Q47" s="100"/>
      <c r="R47" s="100"/>
      <c r="S47" s="100"/>
      <c r="T47" s="100"/>
      <c r="U47" s="100"/>
      <c r="V47" s="100"/>
      <c r="W47" s="100"/>
      <c r="X47" s="100"/>
    </row>
    <row r="48" ht="25.5" customHeight="1">
      <c r="A48" s="2"/>
      <c r="B48" s="21" t="str">
        <f t="shared" si="3"/>
        <v>72</v>
      </c>
      <c r="C48" s="93" t="s">
        <v>248</v>
      </c>
      <c r="D48" s="94" t="s">
        <v>249</v>
      </c>
      <c r="E48" s="95"/>
      <c r="F48" s="25"/>
      <c r="G48" s="26"/>
      <c r="H48" s="2"/>
      <c r="I48" s="82" t="str">
        <f t="shared" si="4"/>
        <v>99</v>
      </c>
      <c r="J48" s="93" t="s">
        <v>250</v>
      </c>
      <c r="K48" s="23"/>
      <c r="L48" s="95"/>
      <c r="M48" s="25"/>
      <c r="N48" s="26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21" t="str">
        <f t="shared" si="3"/>
        <v>73</v>
      </c>
      <c r="C49" s="93" t="s">
        <v>251</v>
      </c>
      <c r="D49" s="94" t="s">
        <v>252</v>
      </c>
      <c r="E49" s="95"/>
      <c r="F49" s="25"/>
      <c r="G49" s="26"/>
      <c r="H49" s="2"/>
      <c r="I49" s="117" t="str">
        <f t="shared" si="4"/>
        <v>100</v>
      </c>
      <c r="J49" s="93" t="s">
        <v>256</v>
      </c>
      <c r="K49" s="23"/>
      <c r="L49" s="95"/>
      <c r="M49" s="25"/>
      <c r="N49" s="26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21" t="str">
        <f t="shared" si="3"/>
        <v>74</v>
      </c>
      <c r="C50" s="93" t="s">
        <v>113</v>
      </c>
      <c r="D50" s="94" t="s">
        <v>257</v>
      </c>
      <c r="E50" s="95"/>
      <c r="F50" s="25"/>
      <c r="G50" s="26"/>
      <c r="H50" s="2"/>
      <c r="I50" s="117" t="str">
        <f t="shared" si="4"/>
        <v>101</v>
      </c>
      <c r="J50" s="93" t="s">
        <v>258</v>
      </c>
      <c r="K50" s="23" t="s">
        <v>259</v>
      </c>
      <c r="L50" s="95"/>
      <c r="M50" s="25"/>
      <c r="N50" s="26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21" t="str">
        <f t="shared" si="3"/>
        <v>75</v>
      </c>
      <c r="C51" s="93" t="s">
        <v>260</v>
      </c>
      <c r="D51" s="94"/>
      <c r="E51" s="95"/>
      <c r="F51" s="25"/>
      <c r="G51" s="26"/>
      <c r="H51" s="2"/>
      <c r="I51" s="117" t="str">
        <f t="shared" si="4"/>
        <v>102</v>
      </c>
      <c r="J51" s="83" t="s">
        <v>261</v>
      </c>
      <c r="K51" s="107"/>
      <c r="L51" s="119"/>
      <c r="M51" s="86"/>
      <c r="N51" s="87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21" t="str">
        <f t="shared" si="3"/>
        <v>76</v>
      </c>
      <c r="C52" s="93" t="s">
        <v>263</v>
      </c>
      <c r="D52" s="94" t="s">
        <v>264</v>
      </c>
      <c r="E52" s="95"/>
      <c r="F52" s="25"/>
      <c r="G52" s="26"/>
      <c r="H52" s="2"/>
      <c r="I52" s="117" t="str">
        <f t="shared" si="4"/>
        <v>103</v>
      </c>
      <c r="J52" s="93" t="s">
        <v>78</v>
      </c>
      <c r="K52" s="23"/>
      <c r="L52" s="95"/>
      <c r="M52" s="25"/>
      <c r="N52" s="26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21" t="str">
        <f t="shared" si="3"/>
        <v>77</v>
      </c>
      <c r="C53" s="93" t="s">
        <v>265</v>
      </c>
      <c r="D53" s="94"/>
      <c r="E53" s="95"/>
      <c r="F53" s="25"/>
      <c r="G53" s="26"/>
      <c r="H53" s="2"/>
      <c r="I53" s="117" t="str">
        <f t="shared" si="4"/>
        <v>104</v>
      </c>
      <c r="J53" s="93" t="s">
        <v>266</v>
      </c>
      <c r="K53" s="23"/>
      <c r="L53" s="95"/>
      <c r="M53" s="25"/>
      <c r="N53" s="26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100"/>
      <c r="B54" s="21" t="str">
        <f t="shared" si="3"/>
        <v>78</v>
      </c>
      <c r="C54" s="93" t="s">
        <v>101</v>
      </c>
      <c r="D54" s="94" t="s">
        <v>267</v>
      </c>
      <c r="E54" s="95"/>
      <c r="F54" s="25"/>
      <c r="G54" s="26"/>
      <c r="H54" s="100"/>
      <c r="I54" s="117" t="str">
        <f t="shared" si="4"/>
        <v>105</v>
      </c>
      <c r="J54" s="83" t="s">
        <v>268</v>
      </c>
      <c r="K54" s="107"/>
      <c r="L54" s="85"/>
      <c r="M54" s="86"/>
      <c r="N54" s="87"/>
      <c r="O54" s="100"/>
      <c r="P54" s="100"/>
      <c r="Q54" s="100"/>
      <c r="R54" s="100"/>
      <c r="S54" s="100"/>
      <c r="T54" s="100"/>
      <c r="U54" s="100"/>
      <c r="V54" s="100"/>
      <c r="W54" s="100"/>
      <c r="X54" s="100"/>
    </row>
    <row r="55" ht="25.5" customHeight="1">
      <c r="A55" s="2"/>
      <c r="B55" s="21" t="str">
        <f t="shared" si="3"/>
        <v>79</v>
      </c>
      <c r="C55" s="93" t="s">
        <v>269</v>
      </c>
      <c r="D55" s="94" t="s">
        <v>270</v>
      </c>
      <c r="E55" s="95"/>
      <c r="F55" s="25"/>
      <c r="G55" s="26"/>
      <c r="H55" s="2"/>
      <c r="I55" s="117" t="str">
        <f t="shared" si="4"/>
        <v>106</v>
      </c>
      <c r="J55" s="83" t="s">
        <v>271</v>
      </c>
      <c r="K55" s="107"/>
      <c r="L55" s="85"/>
      <c r="M55" s="86"/>
      <c r="N55" s="87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21" t="str">
        <f t="shared" si="3"/>
        <v>80</v>
      </c>
      <c r="C56" s="93" t="s">
        <v>272</v>
      </c>
      <c r="D56" s="94" t="s">
        <v>273</v>
      </c>
      <c r="E56" s="95"/>
      <c r="F56" s="25"/>
      <c r="G56" s="26"/>
      <c r="H56" s="2"/>
      <c r="I56" s="117" t="str">
        <f t="shared" si="4"/>
        <v>107</v>
      </c>
      <c r="J56" s="83" t="s">
        <v>274</v>
      </c>
      <c r="K56" s="107"/>
      <c r="L56" s="85"/>
      <c r="M56" s="86"/>
      <c r="N56" s="87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21" t="str">
        <f t="shared" si="3"/>
        <v>81</v>
      </c>
      <c r="C57" s="83" t="s">
        <v>275</v>
      </c>
      <c r="D57" s="94" t="s">
        <v>270</v>
      </c>
      <c r="E57" s="95"/>
      <c r="F57" s="25"/>
      <c r="G57" s="26"/>
      <c r="H57" s="2"/>
      <c r="I57" s="117" t="str">
        <f t="shared" si="4"/>
        <v>108</v>
      </c>
      <c r="J57" s="93" t="s">
        <v>276</v>
      </c>
      <c r="K57" s="23"/>
      <c r="L57" s="95"/>
      <c r="M57" s="25"/>
      <c r="N57" s="26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21" t="str">
        <f t="shared" si="3"/>
        <v>82</v>
      </c>
      <c r="C58" s="93" t="s">
        <v>277</v>
      </c>
      <c r="D58" s="94"/>
      <c r="E58" s="95"/>
      <c r="F58" s="25"/>
      <c r="G58" s="26"/>
      <c r="H58" s="2"/>
      <c r="I58" s="117" t="str">
        <f t="shared" si="4"/>
        <v>109</v>
      </c>
      <c r="J58" s="93" t="s">
        <v>278</v>
      </c>
      <c r="K58" s="23"/>
      <c r="L58" s="95"/>
      <c r="M58" s="25"/>
      <c r="N58" s="26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49" t="str">
        <f t="shared" si="3"/>
        <v>83</v>
      </c>
      <c r="C59" s="120"/>
      <c r="D59" s="121"/>
      <c r="E59" s="122"/>
      <c r="F59" s="51"/>
      <c r="G59" s="52"/>
      <c r="H59" s="2"/>
      <c r="I59" s="123" t="str">
        <f t="shared" si="4"/>
        <v>110</v>
      </c>
      <c r="J59" s="120"/>
      <c r="K59" s="54"/>
      <c r="L59" s="122"/>
      <c r="M59" s="51"/>
      <c r="N59" s="5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124" t="s">
        <v>29</v>
      </c>
      <c r="C60" s="125"/>
      <c r="D60" s="125"/>
      <c r="E60" s="125"/>
      <c r="F60" s="55"/>
      <c r="G60" s="56"/>
      <c r="H60" s="2"/>
      <c r="I60" s="124" t="s">
        <v>29</v>
      </c>
      <c r="J60" s="125"/>
      <c r="K60" s="125"/>
      <c r="L60" s="125"/>
      <c r="M60" s="55"/>
      <c r="N60" s="5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126"/>
      <c r="G61" s="126"/>
      <c r="H61" s="2"/>
      <c r="I61" s="126"/>
      <c r="J61" s="126"/>
      <c r="K61" s="126"/>
      <c r="L61" s="126"/>
      <c r="M61" s="127"/>
      <c r="N61" s="127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126"/>
      <c r="G62" s="126"/>
      <c r="H62" s="2"/>
      <c r="I62" s="9"/>
      <c r="J62" s="9"/>
      <c r="K62" s="9"/>
      <c r="L62" s="9"/>
      <c r="M62" s="35"/>
      <c r="N62" s="35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72" t="s">
        <v>115</v>
      </c>
      <c r="H63" s="128" t="str">
        <f>TODAY()</f>
        <v>8/16/2016</v>
      </c>
      <c r="I63" s="125"/>
      <c r="J63" s="125"/>
      <c r="K63" s="125"/>
      <c r="L63" s="3"/>
      <c r="M63" s="5"/>
      <c r="N63" s="5" t="s">
        <v>279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124" t="s">
        <v>114</v>
      </c>
      <c r="C64" s="125"/>
      <c r="D64" s="125"/>
      <c r="E64" s="125"/>
      <c r="F64" s="55" t="str">
        <f t="shared" ref="F64:G64" si="5">SUM(F3:F30)</f>
        <v>  -   </v>
      </c>
      <c r="G64" s="56" t="str">
        <f t="shared" si="5"/>
        <v>  -   </v>
      </c>
      <c r="H64" s="2"/>
      <c r="I64" s="124" t="s">
        <v>114</v>
      </c>
      <c r="J64" s="125"/>
      <c r="K64" s="125"/>
      <c r="L64" s="125"/>
      <c r="M64" s="55" t="str">
        <f t="shared" ref="M64:N64" si="6">SUM(M3:M30)</f>
        <v>  -   </v>
      </c>
      <c r="N64" s="56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124" t="s">
        <v>212</v>
      </c>
      <c r="C65" s="125"/>
      <c r="D65" s="125"/>
      <c r="E65" s="125"/>
      <c r="F65" s="55" t="str">
        <f t="shared" ref="F65:G65" si="7">SUM(F33:F59)</f>
        <v>  -   </v>
      </c>
      <c r="G65" s="56" t="str">
        <f t="shared" si="7"/>
        <v>  -   </v>
      </c>
      <c r="H65" s="2"/>
      <c r="I65" s="124" t="s">
        <v>212</v>
      </c>
      <c r="J65" s="125"/>
      <c r="K65" s="125"/>
      <c r="L65" s="125"/>
      <c r="M65" s="55" t="str">
        <f t="shared" ref="M65:N65" si="8">SUM(M33:M59)</f>
        <v>  -   </v>
      </c>
      <c r="N65" s="56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126"/>
      <c r="G66" s="126"/>
      <c r="H66" s="2"/>
      <c r="I66" s="9"/>
      <c r="J66" s="9"/>
      <c r="K66" s="9"/>
      <c r="L66" s="9"/>
      <c r="M66" s="35"/>
      <c r="N66" s="35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29" t="s">
        <v>239</v>
      </c>
      <c r="C67" s="130"/>
      <c r="D67" s="130"/>
      <c r="E67" s="130"/>
      <c r="F67" s="131" t="str">
        <f t="shared" ref="F67:G67" si="9">SUM(F64:F65)</f>
        <v>  -   </v>
      </c>
      <c r="G67" s="132" t="str">
        <f t="shared" si="9"/>
        <v>  -   </v>
      </c>
      <c r="H67" s="2"/>
      <c r="I67" s="129" t="s">
        <v>239</v>
      </c>
      <c r="J67" s="130"/>
      <c r="K67" s="130"/>
      <c r="L67" s="130"/>
      <c r="M67" s="131" t="str">
        <f t="shared" ref="M67:N67" si="10">SUM(M64:M65)</f>
        <v>  -   </v>
      </c>
      <c r="N67" s="132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9"/>
      <c r="C68" s="9"/>
      <c r="D68" s="9"/>
      <c r="E68" s="9"/>
      <c r="F68" s="35"/>
      <c r="G68" s="35"/>
      <c r="H68" s="2"/>
      <c r="I68" s="9"/>
      <c r="J68" s="9"/>
      <c r="K68" s="9"/>
      <c r="L68" s="9"/>
      <c r="M68" s="35"/>
      <c r="N68" s="35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126"/>
      <c r="G69" s="126"/>
      <c r="H69" s="2"/>
      <c r="I69" s="9"/>
      <c r="J69" s="9"/>
      <c r="K69" s="9"/>
      <c r="L69" s="9"/>
      <c r="M69" s="35"/>
      <c r="N69" s="35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33"/>
      <c r="B70" s="134" t="s">
        <v>280</v>
      </c>
      <c r="C70" s="130"/>
      <c r="D70" s="130"/>
      <c r="E70" s="130"/>
      <c r="F70" s="130"/>
      <c r="G70" s="130"/>
      <c r="H70" s="133"/>
      <c r="I70" s="133"/>
      <c r="J70" s="133"/>
      <c r="K70" s="133"/>
      <c r="L70" s="133"/>
      <c r="M70" s="135"/>
      <c r="N70" s="135"/>
      <c r="O70" s="133"/>
      <c r="P70" s="133"/>
      <c r="Q70" s="133"/>
      <c r="R70" s="133"/>
      <c r="S70" s="133"/>
      <c r="T70" s="133"/>
      <c r="U70" s="133"/>
      <c r="V70" s="133"/>
      <c r="W70" s="133"/>
      <c r="X70" s="133"/>
    </row>
    <row r="71" ht="28.5" customHeight="1">
      <c r="A71" s="133"/>
      <c r="B71" s="136" t="s">
        <v>2</v>
      </c>
      <c r="C71" s="137" t="s">
        <v>3</v>
      </c>
      <c r="D71" s="130"/>
      <c r="E71" s="138" t="s">
        <v>4</v>
      </c>
      <c r="F71" s="139" t="s">
        <v>116</v>
      </c>
      <c r="G71" s="140" t="s">
        <v>117</v>
      </c>
      <c r="H71" s="9"/>
      <c r="I71" s="9"/>
      <c r="J71" s="9"/>
      <c r="K71" s="9"/>
      <c r="L71" s="9"/>
      <c r="M71" s="141"/>
      <c r="N71" s="141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ht="28.5" customHeight="1">
      <c r="A72" s="133"/>
      <c r="B72" s="142">
        <v>1.0</v>
      </c>
      <c r="C72" s="143" t="s">
        <v>281</v>
      </c>
      <c r="D72" s="144"/>
      <c r="E72" s="145"/>
      <c r="F72" s="146"/>
      <c r="G72" s="147"/>
      <c r="H72" s="133"/>
      <c r="I72" s="133"/>
      <c r="J72" s="133"/>
      <c r="K72" s="133"/>
      <c r="L72" s="133"/>
      <c r="M72" s="135"/>
      <c r="N72" s="135"/>
      <c r="O72" s="133"/>
      <c r="P72" s="133"/>
      <c r="Q72" s="133"/>
      <c r="R72" s="133"/>
      <c r="S72" s="133"/>
      <c r="T72" s="133"/>
      <c r="U72" s="133"/>
      <c r="V72" s="133"/>
      <c r="W72" s="133"/>
      <c r="X72" s="133"/>
    </row>
    <row r="73" ht="28.5" customHeight="1">
      <c r="A73" s="133"/>
      <c r="B73" s="20">
        <v>2.0</v>
      </c>
      <c r="C73" s="148" t="s">
        <v>274</v>
      </c>
      <c r="D73" s="149"/>
      <c r="E73" s="150"/>
      <c r="F73" s="151"/>
      <c r="G73" s="152"/>
      <c r="H73" s="133"/>
      <c r="I73" s="133"/>
      <c r="J73" s="133"/>
      <c r="K73" s="133"/>
      <c r="L73" s="133"/>
      <c r="M73" s="135"/>
      <c r="N73" s="135"/>
      <c r="O73" s="133"/>
      <c r="P73" s="133"/>
      <c r="Q73" s="133"/>
      <c r="R73" s="133"/>
      <c r="S73" s="133"/>
      <c r="T73" s="133"/>
      <c r="U73" s="133"/>
      <c r="V73" s="133"/>
      <c r="W73" s="133"/>
      <c r="X73" s="133"/>
    </row>
    <row r="74" ht="28.5" customHeight="1">
      <c r="A74" s="133"/>
      <c r="B74" s="20">
        <v>3.0</v>
      </c>
      <c r="C74" s="148" t="s">
        <v>282</v>
      </c>
      <c r="D74" s="149"/>
      <c r="E74" s="150"/>
      <c r="F74" s="151"/>
      <c r="G74" s="152"/>
      <c r="H74" s="133"/>
      <c r="I74" s="133"/>
      <c r="J74" s="133"/>
      <c r="K74" s="133"/>
      <c r="L74" s="133"/>
      <c r="M74" s="135"/>
      <c r="N74" s="135"/>
      <c r="O74" s="133"/>
      <c r="P74" s="133"/>
      <c r="Q74" s="133"/>
      <c r="R74" s="133"/>
      <c r="S74" s="133"/>
      <c r="T74" s="133"/>
      <c r="U74" s="133"/>
      <c r="V74" s="133"/>
      <c r="W74" s="133"/>
      <c r="X74" s="133"/>
    </row>
    <row r="75" ht="28.5" customHeight="1">
      <c r="A75" s="133"/>
      <c r="B75" s="20">
        <v>4.0</v>
      </c>
      <c r="C75" s="148" t="s">
        <v>155</v>
      </c>
      <c r="D75" s="149"/>
      <c r="E75" s="150"/>
      <c r="F75" s="151"/>
      <c r="G75" s="152"/>
      <c r="H75" s="133"/>
      <c r="I75" s="133"/>
      <c r="J75" s="9"/>
      <c r="K75" s="9"/>
      <c r="L75" s="9"/>
      <c r="M75" s="35"/>
      <c r="N75" s="35"/>
      <c r="O75" s="133"/>
      <c r="P75" s="133"/>
      <c r="Q75" s="133"/>
      <c r="R75" s="133"/>
      <c r="S75" s="133"/>
      <c r="T75" s="133"/>
      <c r="U75" s="133"/>
      <c r="V75" s="133"/>
      <c r="W75" s="133"/>
      <c r="X75" s="133"/>
    </row>
    <row r="76" ht="28.5" customHeight="1">
      <c r="A76" s="133"/>
      <c r="B76" s="20">
        <v>5.0</v>
      </c>
      <c r="C76" s="148" t="s">
        <v>283</v>
      </c>
      <c r="D76" s="149"/>
      <c r="E76" s="150"/>
      <c r="F76" s="151"/>
      <c r="G76" s="152"/>
      <c r="H76" s="133"/>
      <c r="I76" s="133"/>
      <c r="J76" s="9"/>
      <c r="K76" s="9"/>
      <c r="L76" s="9"/>
      <c r="M76" s="35"/>
      <c r="N76" s="35"/>
      <c r="O76" s="133"/>
      <c r="P76" s="133"/>
      <c r="Q76" s="133"/>
      <c r="R76" s="133"/>
      <c r="S76" s="133"/>
      <c r="T76" s="133"/>
      <c r="U76" s="133"/>
      <c r="V76" s="133"/>
      <c r="W76" s="133"/>
      <c r="X76" s="133"/>
    </row>
    <row r="77" ht="28.5" customHeight="1">
      <c r="A77" s="133"/>
      <c r="B77" s="20">
        <v>6.0</v>
      </c>
      <c r="C77" s="148" t="s">
        <v>284</v>
      </c>
      <c r="D77" s="149"/>
      <c r="E77" s="150"/>
      <c r="F77" s="151"/>
      <c r="G77" s="152"/>
      <c r="H77" s="133"/>
      <c r="I77" s="133"/>
      <c r="J77" s="9"/>
      <c r="K77" s="9"/>
      <c r="L77" s="9"/>
      <c r="M77" s="35"/>
      <c r="N77" s="35"/>
      <c r="O77" s="133"/>
      <c r="P77" s="133"/>
      <c r="Q77" s="133"/>
      <c r="R77" s="133"/>
      <c r="S77" s="133"/>
      <c r="T77" s="133"/>
      <c r="U77" s="133"/>
      <c r="V77" s="133"/>
      <c r="W77" s="133"/>
      <c r="X77" s="133"/>
    </row>
    <row r="78" ht="28.5" customHeight="1">
      <c r="A78" s="133"/>
      <c r="B78" s="20">
        <v>7.0</v>
      </c>
      <c r="C78" s="148" t="s">
        <v>246</v>
      </c>
      <c r="D78" s="149"/>
      <c r="E78" s="150"/>
      <c r="F78" s="151"/>
      <c r="G78" s="152"/>
      <c r="H78" s="133"/>
      <c r="I78" s="133"/>
      <c r="J78" s="112"/>
      <c r="K78" s="113"/>
      <c r="L78" s="114"/>
      <c r="M78" s="47"/>
      <c r="N78" s="28"/>
      <c r="O78" s="133"/>
      <c r="P78" s="133"/>
      <c r="Q78" s="133"/>
      <c r="R78" s="133"/>
      <c r="S78" s="133"/>
      <c r="T78" s="133"/>
      <c r="U78" s="133"/>
      <c r="V78" s="133"/>
      <c r="W78" s="133"/>
      <c r="X78" s="133"/>
    </row>
    <row r="79" ht="28.5" customHeight="1">
      <c r="A79" s="133"/>
      <c r="B79" s="20">
        <v>8.0</v>
      </c>
      <c r="C79" s="148" t="s">
        <v>37</v>
      </c>
      <c r="D79" s="149"/>
      <c r="E79" s="150"/>
      <c r="F79" s="151"/>
      <c r="G79" s="152"/>
      <c r="H79" s="133"/>
      <c r="I79" s="133"/>
      <c r="J79" s="115" t="s">
        <v>253</v>
      </c>
      <c r="L79" s="141" t="str">
        <f>SUM(F67+M67)</f>
        <v>  -   </v>
      </c>
      <c r="N79" s="116"/>
      <c r="O79" s="133"/>
      <c r="P79" s="133"/>
      <c r="Q79" s="133"/>
      <c r="R79" s="133"/>
      <c r="S79" s="133"/>
      <c r="T79" s="133"/>
      <c r="U79" s="133"/>
      <c r="V79" s="133"/>
      <c r="W79" s="133"/>
      <c r="X79" s="133"/>
    </row>
    <row r="80" ht="28.5" customHeight="1">
      <c r="A80" s="133"/>
      <c r="B80" s="20">
        <v>9.0</v>
      </c>
      <c r="C80" s="143"/>
      <c r="D80" s="149"/>
      <c r="E80" s="150"/>
      <c r="F80" s="151"/>
      <c r="G80" s="152"/>
      <c r="H80" s="133"/>
      <c r="I80" s="133"/>
      <c r="J80" s="115" t="s">
        <v>254</v>
      </c>
      <c r="L80" s="141" t="str">
        <f>SUM(G67+N67)</f>
        <v>  -   </v>
      </c>
      <c r="N80" s="116"/>
      <c r="O80" s="133"/>
      <c r="P80" s="133"/>
      <c r="Q80" s="133"/>
      <c r="R80" s="133"/>
      <c r="S80" s="133"/>
      <c r="T80" s="133"/>
      <c r="U80" s="133"/>
      <c r="V80" s="133"/>
      <c r="W80" s="133"/>
      <c r="X80" s="133"/>
    </row>
    <row r="81" ht="28.5" customHeight="1">
      <c r="A81" s="133"/>
      <c r="B81" s="142">
        <v>10.0</v>
      </c>
      <c r="C81" s="143"/>
      <c r="D81" s="149"/>
      <c r="E81" s="150"/>
      <c r="F81" s="151"/>
      <c r="G81" s="152"/>
      <c r="H81" s="133"/>
      <c r="I81" s="133"/>
      <c r="J81" s="115" t="s">
        <v>255</v>
      </c>
      <c r="L81" s="141" t="str">
        <f>SUM(G85-F85)</f>
        <v>  -   </v>
      </c>
      <c r="N81" s="116"/>
      <c r="O81" s="133"/>
      <c r="P81" s="133"/>
      <c r="Q81" s="133"/>
      <c r="R81" s="133"/>
      <c r="S81" s="133"/>
      <c r="T81" s="133"/>
      <c r="U81" s="133"/>
      <c r="V81" s="133"/>
      <c r="W81" s="133"/>
      <c r="X81" s="133"/>
    </row>
    <row r="82" ht="28.5" customHeight="1">
      <c r="A82" s="133"/>
      <c r="B82" s="20">
        <v>11.0</v>
      </c>
      <c r="C82" s="148"/>
      <c r="D82" s="149"/>
      <c r="E82" s="150"/>
      <c r="F82" s="151"/>
      <c r="G82" s="152"/>
      <c r="H82" s="133"/>
      <c r="I82" s="133"/>
      <c r="J82" s="154" t="s">
        <v>262</v>
      </c>
      <c r="L82" s="155" t="str">
        <f>SUM(L79-L80+L81)</f>
        <v>  -   </v>
      </c>
      <c r="M82" s="156"/>
      <c r="N82" s="116"/>
      <c r="O82" s="133"/>
      <c r="P82" s="133"/>
      <c r="Q82" s="133"/>
      <c r="R82" s="133"/>
      <c r="S82" s="133"/>
      <c r="T82" s="133"/>
      <c r="U82" s="133"/>
      <c r="V82" s="133"/>
      <c r="W82" s="133"/>
      <c r="X82" s="133"/>
    </row>
    <row r="83" ht="28.5" customHeight="1">
      <c r="A83" s="133"/>
      <c r="B83" s="20">
        <v>12.0</v>
      </c>
      <c r="C83" s="148"/>
      <c r="D83" s="149"/>
      <c r="E83" s="150"/>
      <c r="F83" s="151"/>
      <c r="G83" s="152"/>
      <c r="H83" s="133"/>
      <c r="I83" s="133"/>
      <c r="J83" s="157"/>
      <c r="K83" s="158"/>
      <c r="L83" s="159"/>
      <c r="M83" s="160"/>
      <c r="N83" s="161"/>
      <c r="O83" s="133"/>
      <c r="P83" s="133"/>
      <c r="Q83" s="133"/>
      <c r="R83" s="133"/>
      <c r="S83" s="133"/>
      <c r="T83" s="133"/>
      <c r="U83" s="133"/>
      <c r="V83" s="133"/>
      <c r="W83" s="133"/>
      <c r="X83" s="133"/>
    </row>
    <row r="84" ht="28.5" customHeight="1">
      <c r="A84" s="133"/>
      <c r="B84" s="20">
        <v>13.0</v>
      </c>
      <c r="C84" s="162"/>
      <c r="D84" s="163"/>
      <c r="E84" s="164"/>
      <c r="F84" s="165"/>
      <c r="G84" s="166"/>
      <c r="H84" s="133"/>
      <c r="I84" s="133"/>
      <c r="J84" s="27"/>
      <c r="K84" s="9"/>
      <c r="L84" s="9"/>
      <c r="M84" s="35"/>
      <c r="N84" s="35"/>
      <c r="O84" s="133"/>
      <c r="P84" s="133"/>
      <c r="Q84" s="133"/>
      <c r="R84" s="133"/>
      <c r="S84" s="133"/>
      <c r="T84" s="133"/>
      <c r="U84" s="133"/>
      <c r="V84" s="133"/>
      <c r="W84" s="133"/>
      <c r="X84" s="133"/>
    </row>
    <row r="85" ht="28.5" customHeight="1">
      <c r="A85" s="133"/>
      <c r="B85" s="167" t="s">
        <v>29</v>
      </c>
      <c r="C85" s="32"/>
      <c r="D85" s="32"/>
      <c r="E85" s="168"/>
      <c r="F85" s="169" t="str">
        <f t="shared" ref="F85:G85" si="11">SUM(F72:F84)</f>
        <v>  -   </v>
      </c>
      <c r="G85" s="170" t="str">
        <f t="shared" si="11"/>
        <v>  -   </v>
      </c>
      <c r="H85" s="133"/>
      <c r="I85" s="133"/>
      <c r="J85" s="27"/>
      <c r="K85" s="9"/>
      <c r="L85" s="9"/>
      <c r="M85" s="35"/>
      <c r="N85" s="35"/>
      <c r="O85" s="133"/>
      <c r="P85" s="133"/>
      <c r="Q85" s="133"/>
      <c r="R85" s="133"/>
      <c r="S85" s="133"/>
      <c r="T85" s="133"/>
      <c r="U85" s="133"/>
      <c r="V85" s="133"/>
      <c r="W85" s="133"/>
      <c r="X85" s="133"/>
    </row>
    <row r="86" ht="25.5" customHeight="1">
      <c r="A86" s="2"/>
      <c r="B86" s="2"/>
      <c r="C86" s="2"/>
      <c r="D86" s="2"/>
      <c r="E86" s="2"/>
      <c r="F86" s="126"/>
      <c r="G86" s="126"/>
      <c r="H86" s="2"/>
      <c r="I86" s="9"/>
      <c r="J86" s="2"/>
      <c r="K86" s="2"/>
      <c r="L86" s="2"/>
      <c r="M86" s="126"/>
      <c r="N86" s="126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B70:G70"/>
    <mergeCell ref="C71:D71"/>
    <mergeCell ref="B67:E67"/>
    <mergeCell ref="B64:E64"/>
    <mergeCell ref="B65:E65"/>
    <mergeCell ref="H1:K1"/>
    <mergeCell ref="H31:K31"/>
    <mergeCell ref="B60:E60"/>
    <mergeCell ref="I60:L60"/>
    <mergeCell ref="I67:L67"/>
    <mergeCell ref="I65:L65"/>
    <mergeCell ref="H63:K63"/>
    <mergeCell ref="I64:L64"/>
    <mergeCell ref="L82:M82"/>
    <mergeCell ref="J82:K82"/>
    <mergeCell ref="J79:K79"/>
    <mergeCell ref="L79:M79"/>
    <mergeCell ref="L80:M80"/>
    <mergeCell ref="J80:K80"/>
    <mergeCell ref="J81:K81"/>
    <mergeCell ref="L81:M81"/>
    <mergeCell ref="B85:D8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2"/>
      <c r="B1" s="3"/>
      <c r="C1" s="4"/>
      <c r="D1" s="4"/>
      <c r="E1" s="3"/>
      <c r="F1" s="5"/>
      <c r="G1" s="72" t="s">
        <v>115</v>
      </c>
      <c r="H1" s="73" t="str">
        <f>TODAY()</f>
        <v>8/16/2016</v>
      </c>
      <c r="L1" s="3"/>
      <c r="M1" s="5"/>
      <c r="N1" s="5" t="s">
        <v>1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ht="25.5" customHeight="1">
      <c r="A2" s="74"/>
      <c r="B2" s="75" t="s">
        <v>2</v>
      </c>
      <c r="C2" s="76" t="s">
        <v>3</v>
      </c>
      <c r="D2" s="77"/>
      <c r="E2" s="78" t="s">
        <v>4</v>
      </c>
      <c r="F2" s="79" t="s">
        <v>116</v>
      </c>
      <c r="G2" s="80" t="s">
        <v>117</v>
      </c>
      <c r="H2" s="74"/>
      <c r="I2" s="75" t="s">
        <v>2</v>
      </c>
      <c r="J2" s="76" t="s">
        <v>3</v>
      </c>
      <c r="K2" s="81"/>
      <c r="L2" s="78" t="s">
        <v>4</v>
      </c>
      <c r="M2" s="79" t="s">
        <v>116</v>
      </c>
      <c r="N2" s="80" t="s">
        <v>117</v>
      </c>
      <c r="O2" s="74"/>
      <c r="P2" s="74"/>
      <c r="Q2" s="74"/>
      <c r="R2" s="74"/>
      <c r="S2" s="74"/>
      <c r="T2" s="74"/>
      <c r="U2" s="74"/>
      <c r="V2" s="74"/>
      <c r="W2" s="74"/>
      <c r="X2" s="74"/>
    </row>
    <row r="3" ht="25.5" customHeight="1">
      <c r="A3" s="2"/>
      <c r="B3" s="82">
        <v>1.0</v>
      </c>
      <c r="C3" s="83" t="s">
        <v>52</v>
      </c>
      <c r="D3" s="84" t="s">
        <v>118</v>
      </c>
      <c r="E3" s="85"/>
      <c r="F3" s="86"/>
      <c r="G3" s="87"/>
      <c r="H3" s="2"/>
      <c r="I3" s="88">
        <v>29.0</v>
      </c>
      <c r="J3" s="89" t="s">
        <v>119</v>
      </c>
      <c r="K3" s="84" t="s">
        <v>120</v>
      </c>
      <c r="L3" s="90"/>
      <c r="M3" s="91"/>
      <c r="N3" s="92"/>
      <c r="O3" s="2"/>
      <c r="P3" s="2"/>
      <c r="Q3" s="2"/>
      <c r="R3" s="2"/>
      <c r="S3" s="2"/>
      <c r="T3" s="2"/>
      <c r="U3" s="2"/>
      <c r="V3" s="2"/>
      <c r="W3" s="2"/>
      <c r="X3" s="2"/>
    </row>
    <row r="4" ht="25.5" customHeight="1">
      <c r="A4" s="2"/>
      <c r="B4" s="21" t="str">
        <f t="shared" ref="B4:B30" si="1">SUM(B3+1)</f>
        <v>2</v>
      </c>
      <c r="C4" s="93" t="s">
        <v>84</v>
      </c>
      <c r="D4" s="94" t="s">
        <v>121</v>
      </c>
      <c r="E4" s="95"/>
      <c r="F4" s="25"/>
      <c r="G4" s="26"/>
      <c r="H4" s="2"/>
      <c r="I4" s="82" t="str">
        <f t="shared" ref="I4:I30" si="2">SUM(I3+1)</f>
        <v>30</v>
      </c>
      <c r="J4" s="83" t="s">
        <v>122</v>
      </c>
      <c r="K4" s="94" t="s">
        <v>123</v>
      </c>
      <c r="L4" s="85"/>
      <c r="M4" s="86"/>
      <c r="N4" s="87"/>
      <c r="O4" s="2"/>
      <c r="P4" s="2"/>
      <c r="Q4" s="2"/>
      <c r="R4" s="2"/>
      <c r="S4" s="2"/>
      <c r="T4" s="2"/>
      <c r="U4" s="2"/>
      <c r="V4" s="2"/>
      <c r="W4" s="2"/>
      <c r="X4" s="2"/>
    </row>
    <row r="5" ht="25.5" customHeight="1">
      <c r="A5" s="2"/>
      <c r="B5" s="21" t="str">
        <f t="shared" si="1"/>
        <v>3</v>
      </c>
      <c r="C5" s="93" t="s">
        <v>124</v>
      </c>
      <c r="D5" s="94" t="s">
        <v>125</v>
      </c>
      <c r="E5" s="95"/>
      <c r="F5" s="25"/>
      <c r="G5" s="26"/>
      <c r="H5" s="2"/>
      <c r="I5" s="82" t="str">
        <f t="shared" si="2"/>
        <v>31</v>
      </c>
      <c r="J5" s="93" t="s">
        <v>18</v>
      </c>
      <c r="K5" s="94" t="s">
        <v>126</v>
      </c>
      <c r="L5" s="95"/>
      <c r="M5" s="25"/>
      <c r="N5" s="26"/>
      <c r="O5" s="2"/>
      <c r="P5" s="2"/>
      <c r="Q5" s="2"/>
      <c r="R5" s="2"/>
      <c r="S5" s="2"/>
      <c r="T5" s="2"/>
      <c r="U5" s="2"/>
      <c r="V5" s="2"/>
      <c r="W5" s="2"/>
      <c r="X5" s="2"/>
    </row>
    <row r="6" ht="25.5" customHeight="1">
      <c r="A6" s="2"/>
      <c r="B6" s="21" t="str">
        <f t="shared" si="1"/>
        <v>4</v>
      </c>
      <c r="C6" s="93" t="s">
        <v>127</v>
      </c>
      <c r="D6" s="94" t="s">
        <v>128</v>
      </c>
      <c r="E6" s="95"/>
      <c r="F6" s="25"/>
      <c r="G6" s="26"/>
      <c r="H6" s="2"/>
      <c r="I6" s="82" t="str">
        <f t="shared" si="2"/>
        <v>32</v>
      </c>
      <c r="J6" s="93" t="s">
        <v>129</v>
      </c>
      <c r="K6" s="94" t="s">
        <v>130</v>
      </c>
      <c r="L6" s="95"/>
      <c r="M6" s="25"/>
      <c r="N6" s="26"/>
      <c r="O6" s="2"/>
      <c r="P6" s="2"/>
      <c r="Q6" s="2"/>
      <c r="R6" s="2"/>
      <c r="S6" s="2"/>
      <c r="T6" s="2"/>
      <c r="U6" s="2"/>
      <c r="V6" s="2"/>
      <c r="W6" s="2"/>
      <c r="X6" s="2"/>
    </row>
    <row r="7" ht="25.5" customHeight="1">
      <c r="A7" s="2"/>
      <c r="B7" s="21" t="str">
        <f t="shared" si="1"/>
        <v>5</v>
      </c>
      <c r="C7" s="93" t="s">
        <v>131</v>
      </c>
      <c r="D7" s="94" t="s">
        <v>132</v>
      </c>
      <c r="E7" s="95"/>
      <c r="F7" s="25"/>
      <c r="G7" s="26"/>
      <c r="H7" s="2"/>
      <c r="I7" s="82" t="str">
        <f t="shared" si="2"/>
        <v>33</v>
      </c>
      <c r="J7" s="93" t="s">
        <v>75</v>
      </c>
      <c r="K7" s="94" t="s">
        <v>133</v>
      </c>
      <c r="L7" s="95"/>
      <c r="M7" s="25"/>
      <c r="N7" s="26"/>
      <c r="O7" s="2"/>
      <c r="P7" s="2"/>
      <c r="Q7" s="2"/>
      <c r="R7" s="2"/>
      <c r="S7" s="2"/>
      <c r="T7" s="2"/>
      <c r="U7" s="2"/>
      <c r="V7" s="2"/>
      <c r="W7" s="2"/>
      <c r="X7" s="2"/>
    </row>
    <row r="8" ht="25.5" customHeight="1">
      <c r="A8" s="2"/>
      <c r="B8" s="21" t="str">
        <f t="shared" si="1"/>
        <v>6</v>
      </c>
      <c r="C8" s="93" t="s">
        <v>134</v>
      </c>
      <c r="D8" s="94" t="s">
        <v>135</v>
      </c>
      <c r="E8" s="95"/>
      <c r="F8" s="25"/>
      <c r="G8" s="26"/>
      <c r="H8" s="2"/>
      <c r="I8" s="82" t="str">
        <f t="shared" si="2"/>
        <v>34</v>
      </c>
      <c r="J8" s="93" t="s">
        <v>136</v>
      </c>
      <c r="K8" s="94" t="s">
        <v>137</v>
      </c>
      <c r="L8" s="85"/>
      <c r="M8" s="25"/>
      <c r="N8" s="26"/>
      <c r="O8" s="2"/>
      <c r="P8" s="2"/>
      <c r="Q8" s="2"/>
      <c r="R8" s="2"/>
      <c r="S8" s="2"/>
      <c r="T8" s="2"/>
      <c r="U8" s="2"/>
      <c r="V8" s="2"/>
      <c r="W8" s="2"/>
      <c r="X8" s="2"/>
    </row>
    <row r="9" ht="25.5" customHeight="1">
      <c r="A9" s="2"/>
      <c r="B9" s="21" t="str">
        <f t="shared" si="1"/>
        <v>7</v>
      </c>
      <c r="C9" s="93" t="s">
        <v>138</v>
      </c>
      <c r="D9" s="94" t="s">
        <v>139</v>
      </c>
      <c r="E9" s="95"/>
      <c r="F9" s="25"/>
      <c r="G9" s="26"/>
      <c r="H9" s="2"/>
      <c r="I9" s="82" t="str">
        <f t="shared" si="2"/>
        <v>35</v>
      </c>
      <c r="J9" s="93" t="s">
        <v>140</v>
      </c>
      <c r="K9" s="94" t="s">
        <v>141</v>
      </c>
      <c r="L9" s="95"/>
      <c r="M9" s="25"/>
      <c r="N9" s="26"/>
      <c r="O9" s="2"/>
      <c r="P9" s="2"/>
      <c r="Q9" s="2"/>
      <c r="R9" s="2"/>
      <c r="S9" s="2"/>
      <c r="T9" s="2"/>
      <c r="U9" s="2"/>
      <c r="V9" s="2"/>
      <c r="W9" s="2"/>
      <c r="X9" s="2"/>
    </row>
    <row r="10" ht="25.5" customHeight="1">
      <c r="A10" s="2"/>
      <c r="B10" s="21" t="str">
        <f t="shared" si="1"/>
        <v>8</v>
      </c>
      <c r="C10" s="93" t="s">
        <v>142</v>
      </c>
      <c r="D10" s="94" t="s">
        <v>143</v>
      </c>
      <c r="E10" s="95"/>
      <c r="F10" s="25"/>
      <c r="G10" s="26"/>
      <c r="H10" s="2"/>
      <c r="I10" s="82" t="str">
        <f t="shared" si="2"/>
        <v>36</v>
      </c>
      <c r="J10" s="93" t="s">
        <v>144</v>
      </c>
      <c r="K10" s="94" t="s">
        <v>145</v>
      </c>
      <c r="L10" s="95"/>
      <c r="M10" s="25"/>
      <c r="N10" s="26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25.5" customHeight="1">
      <c r="A11" s="2"/>
      <c r="B11" s="21" t="str">
        <f t="shared" si="1"/>
        <v>9</v>
      </c>
      <c r="C11" s="96" t="s">
        <v>107</v>
      </c>
      <c r="D11" s="94" t="s">
        <v>146</v>
      </c>
      <c r="E11" s="95"/>
      <c r="F11" s="25"/>
      <c r="G11" s="26"/>
      <c r="H11" s="2"/>
      <c r="I11" s="82" t="str">
        <f t="shared" si="2"/>
        <v>37</v>
      </c>
      <c r="J11" s="93" t="s">
        <v>147</v>
      </c>
      <c r="K11" s="94" t="s">
        <v>148</v>
      </c>
      <c r="L11" s="95"/>
      <c r="M11" s="25"/>
      <c r="N11" s="26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25.5" customHeight="1">
      <c r="A12" s="2"/>
      <c r="B12" s="21" t="str">
        <f t="shared" si="1"/>
        <v>10</v>
      </c>
      <c r="C12" s="96" t="s">
        <v>149</v>
      </c>
      <c r="D12" s="94" t="s">
        <v>150</v>
      </c>
      <c r="E12" s="95"/>
      <c r="F12" s="25"/>
      <c r="G12" s="26"/>
      <c r="H12" s="2"/>
      <c r="I12" s="82" t="str">
        <f t="shared" si="2"/>
        <v>38</v>
      </c>
      <c r="J12" s="97" t="s">
        <v>43</v>
      </c>
      <c r="K12" s="94" t="s">
        <v>151</v>
      </c>
      <c r="L12" s="95"/>
      <c r="M12" s="25"/>
      <c r="N12" s="26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25.5" customHeight="1">
      <c r="A13" s="2"/>
      <c r="B13" s="21" t="str">
        <f t="shared" si="1"/>
        <v>11</v>
      </c>
      <c r="C13" s="93" t="s">
        <v>152</v>
      </c>
      <c r="D13" s="94" t="s">
        <v>153</v>
      </c>
      <c r="E13" s="95"/>
      <c r="F13" s="25"/>
      <c r="G13" s="26"/>
      <c r="H13" s="2"/>
      <c r="I13" s="82" t="str">
        <f t="shared" si="2"/>
        <v>39</v>
      </c>
      <c r="J13" s="93">
        <v>99.0</v>
      </c>
      <c r="K13" s="94" t="s">
        <v>154</v>
      </c>
      <c r="L13" s="95"/>
      <c r="M13" s="25"/>
      <c r="N13" s="26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25.5" customHeight="1">
      <c r="A14" s="2"/>
      <c r="B14" s="21" t="str">
        <f t="shared" si="1"/>
        <v>12</v>
      </c>
      <c r="C14" s="98" t="s">
        <v>155</v>
      </c>
      <c r="D14" s="94" t="s">
        <v>156</v>
      </c>
      <c r="E14" s="95"/>
      <c r="F14" s="25"/>
      <c r="G14" s="26"/>
      <c r="H14" s="2"/>
      <c r="I14" s="82" t="str">
        <f t="shared" si="2"/>
        <v>40</v>
      </c>
      <c r="J14" s="93" t="s">
        <v>104</v>
      </c>
      <c r="K14" s="94" t="s">
        <v>157</v>
      </c>
      <c r="L14" s="95"/>
      <c r="M14" s="25"/>
      <c r="N14" s="26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25.5" customHeight="1">
      <c r="A15" s="2"/>
      <c r="B15" s="21" t="str">
        <f t="shared" si="1"/>
        <v>13</v>
      </c>
      <c r="C15" s="93" t="s">
        <v>158</v>
      </c>
      <c r="D15" s="94" t="s">
        <v>159</v>
      </c>
      <c r="E15" s="95"/>
      <c r="F15" s="25"/>
      <c r="G15" s="26"/>
      <c r="H15" s="2"/>
      <c r="I15" s="82" t="str">
        <f t="shared" si="2"/>
        <v>41</v>
      </c>
      <c r="J15" s="93" t="s">
        <v>62</v>
      </c>
      <c r="K15" s="94" t="s">
        <v>160</v>
      </c>
      <c r="L15" s="95"/>
      <c r="M15" s="25"/>
      <c r="N15" s="26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25.5" customHeight="1">
      <c r="A16" s="2"/>
      <c r="B16" s="21" t="str">
        <f t="shared" si="1"/>
        <v>14</v>
      </c>
      <c r="C16" s="99" t="s">
        <v>99</v>
      </c>
      <c r="D16" s="94" t="s">
        <v>161</v>
      </c>
      <c r="E16" s="95"/>
      <c r="F16" s="25"/>
      <c r="G16" s="26"/>
      <c r="H16" s="2"/>
      <c r="I16" s="82" t="str">
        <f t="shared" si="2"/>
        <v>42</v>
      </c>
      <c r="J16" s="93" t="s">
        <v>33</v>
      </c>
      <c r="K16" s="94" t="s">
        <v>162</v>
      </c>
      <c r="L16" s="95"/>
      <c r="M16" s="25"/>
      <c r="N16" s="26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25.5" customHeight="1">
      <c r="A17" s="100"/>
      <c r="B17" s="21" t="str">
        <f t="shared" si="1"/>
        <v>15</v>
      </c>
      <c r="C17" s="93" t="s">
        <v>163</v>
      </c>
      <c r="D17" s="94" t="s">
        <v>164</v>
      </c>
      <c r="E17" s="95"/>
      <c r="F17" s="25"/>
      <c r="G17" s="26"/>
      <c r="H17" s="100"/>
      <c r="I17" s="82" t="str">
        <f t="shared" si="2"/>
        <v>43</v>
      </c>
      <c r="J17" s="93" t="s">
        <v>40</v>
      </c>
      <c r="K17" s="94" t="s">
        <v>165</v>
      </c>
      <c r="L17" s="95"/>
      <c r="M17" s="25"/>
      <c r="N17" s="26"/>
      <c r="O17" s="100"/>
      <c r="P17" s="100"/>
      <c r="Q17" s="100"/>
      <c r="R17" s="100"/>
      <c r="S17" s="100"/>
      <c r="T17" s="100"/>
      <c r="U17" s="100"/>
      <c r="V17" s="100"/>
      <c r="W17" s="100"/>
      <c r="X17" s="100"/>
    </row>
    <row r="18" ht="25.5" customHeight="1">
      <c r="A18" s="2"/>
      <c r="B18" s="21" t="str">
        <f t="shared" si="1"/>
        <v>16</v>
      </c>
      <c r="C18" s="99" t="s">
        <v>166</v>
      </c>
      <c r="D18" s="94" t="s">
        <v>167</v>
      </c>
      <c r="E18" s="95"/>
      <c r="F18" s="25"/>
      <c r="G18" s="26"/>
      <c r="H18" s="2"/>
      <c r="I18" s="82" t="str">
        <f t="shared" si="2"/>
        <v>44</v>
      </c>
      <c r="J18" s="93" t="s">
        <v>64</v>
      </c>
      <c r="K18" s="94" t="s">
        <v>168</v>
      </c>
      <c r="L18" s="95"/>
      <c r="M18" s="25"/>
      <c r="N18" s="26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25.5" customHeight="1">
      <c r="A19" s="2"/>
      <c r="B19" s="21" t="str">
        <f t="shared" si="1"/>
        <v>17</v>
      </c>
      <c r="C19" s="93" t="s">
        <v>169</v>
      </c>
      <c r="D19" s="94" t="s">
        <v>170</v>
      </c>
      <c r="E19" s="95"/>
      <c r="F19" s="25"/>
      <c r="G19" s="26"/>
      <c r="H19" s="2"/>
      <c r="I19" s="82" t="str">
        <f t="shared" si="2"/>
        <v>45</v>
      </c>
      <c r="J19" s="93" t="s">
        <v>66</v>
      </c>
      <c r="K19" s="94" t="s">
        <v>171</v>
      </c>
      <c r="L19" s="95"/>
      <c r="M19" s="25"/>
      <c r="N19" s="26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25.5" customHeight="1">
      <c r="A20" s="2"/>
      <c r="B20" s="21" t="str">
        <f t="shared" si="1"/>
        <v>18</v>
      </c>
      <c r="C20" s="99" t="s">
        <v>172</v>
      </c>
      <c r="D20" s="94" t="s">
        <v>118</v>
      </c>
      <c r="E20" s="95"/>
      <c r="F20" s="25"/>
      <c r="G20" s="26"/>
      <c r="H20" s="2"/>
      <c r="I20" s="82" t="str">
        <f t="shared" si="2"/>
        <v>46</v>
      </c>
      <c r="J20" s="93" t="s">
        <v>68</v>
      </c>
      <c r="K20" s="94" t="s">
        <v>173</v>
      </c>
      <c r="L20" s="95"/>
      <c r="M20" s="25"/>
      <c r="N20" s="26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25.5" customHeight="1">
      <c r="A21" s="2"/>
      <c r="B21" s="21" t="str">
        <f t="shared" si="1"/>
        <v>19</v>
      </c>
      <c r="C21" s="101" t="s">
        <v>174</v>
      </c>
      <c r="D21" s="94" t="s">
        <v>175</v>
      </c>
      <c r="E21" s="95"/>
      <c r="F21" s="25"/>
      <c r="G21" s="26"/>
      <c r="H21" s="2"/>
      <c r="I21" s="82" t="str">
        <f t="shared" si="2"/>
        <v>47</v>
      </c>
      <c r="J21" s="93" t="s">
        <v>37</v>
      </c>
      <c r="K21" s="94" t="s">
        <v>176</v>
      </c>
      <c r="L21" s="95"/>
      <c r="M21" s="25"/>
      <c r="N21" s="26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25.5" customHeight="1">
      <c r="A22" s="2"/>
      <c r="B22" s="21" t="str">
        <f t="shared" si="1"/>
        <v>20</v>
      </c>
      <c r="C22" s="99" t="s">
        <v>177</v>
      </c>
      <c r="D22" s="94" t="s">
        <v>178</v>
      </c>
      <c r="E22" s="95"/>
      <c r="F22" s="25"/>
      <c r="G22" s="26"/>
      <c r="H22" s="2"/>
      <c r="I22" s="82" t="str">
        <f t="shared" si="2"/>
        <v>48</v>
      </c>
      <c r="J22" s="93" t="s">
        <v>179</v>
      </c>
      <c r="K22" s="94" t="s">
        <v>180</v>
      </c>
      <c r="L22" s="95"/>
      <c r="M22" s="25"/>
      <c r="N22" s="26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25.5" customHeight="1">
      <c r="A23" s="2"/>
      <c r="B23" s="21" t="str">
        <f t="shared" si="1"/>
        <v>21</v>
      </c>
      <c r="C23" s="93" t="s">
        <v>181</v>
      </c>
      <c r="D23" s="94" t="s">
        <v>182</v>
      </c>
      <c r="E23" s="95"/>
      <c r="F23" s="25"/>
      <c r="G23" s="26"/>
      <c r="H23" s="2"/>
      <c r="I23" s="82" t="str">
        <f t="shared" si="2"/>
        <v>49</v>
      </c>
      <c r="J23" s="97" t="s">
        <v>183</v>
      </c>
      <c r="K23" s="94" t="s">
        <v>184</v>
      </c>
      <c r="L23" s="95"/>
      <c r="M23" s="25"/>
      <c r="N23" s="26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25.5" customHeight="1">
      <c r="A24" s="2"/>
      <c r="B24" s="21" t="str">
        <f t="shared" si="1"/>
        <v>22</v>
      </c>
      <c r="C24" s="102" t="s">
        <v>185</v>
      </c>
      <c r="D24" s="94" t="s">
        <v>186</v>
      </c>
      <c r="E24" s="95"/>
      <c r="F24" s="25"/>
      <c r="G24" s="26"/>
      <c r="H24" s="2"/>
      <c r="I24" s="82" t="str">
        <f t="shared" si="2"/>
        <v>50</v>
      </c>
      <c r="J24" s="103" t="s">
        <v>21</v>
      </c>
      <c r="K24" s="94" t="s">
        <v>187</v>
      </c>
      <c r="L24" s="85"/>
      <c r="M24" s="86"/>
      <c r="N24" s="87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25.5" customHeight="1">
      <c r="A25" s="2"/>
      <c r="B25" s="21" t="str">
        <f t="shared" si="1"/>
        <v>23</v>
      </c>
      <c r="C25" s="99" t="s">
        <v>56</v>
      </c>
      <c r="D25" s="94" t="s">
        <v>188</v>
      </c>
      <c r="E25" s="95"/>
      <c r="F25" s="25"/>
      <c r="G25" s="26"/>
      <c r="H25" s="2"/>
      <c r="I25" s="82" t="str">
        <f t="shared" si="2"/>
        <v>51</v>
      </c>
      <c r="J25" s="97" t="s">
        <v>20</v>
      </c>
      <c r="K25" s="94" t="s">
        <v>189</v>
      </c>
      <c r="L25" s="95"/>
      <c r="M25" s="25"/>
      <c r="N25" s="26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25.5" customHeight="1">
      <c r="A26" s="2"/>
      <c r="B26" s="21" t="str">
        <f t="shared" si="1"/>
        <v>24</v>
      </c>
      <c r="C26" s="93" t="s">
        <v>190</v>
      </c>
      <c r="D26" s="94" t="s">
        <v>191</v>
      </c>
      <c r="E26" s="95"/>
      <c r="F26" s="25"/>
      <c r="G26" s="26"/>
      <c r="H26" s="2"/>
      <c r="I26" s="82" t="str">
        <f t="shared" si="2"/>
        <v>52</v>
      </c>
      <c r="J26" s="97" t="s">
        <v>192</v>
      </c>
      <c r="K26" s="94" t="s">
        <v>193</v>
      </c>
      <c r="L26" s="95"/>
      <c r="M26" s="25"/>
      <c r="N26" s="26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25.5" customHeight="1">
      <c r="A27" s="2"/>
      <c r="B27" s="21" t="str">
        <f t="shared" si="1"/>
        <v>25</v>
      </c>
      <c r="C27" s="97" t="s">
        <v>50</v>
      </c>
      <c r="D27" s="84" t="s">
        <v>194</v>
      </c>
      <c r="E27" s="85"/>
      <c r="F27" s="86"/>
      <c r="G27" s="87"/>
      <c r="H27" s="2"/>
      <c r="I27" s="82" t="str">
        <f t="shared" si="2"/>
        <v>53</v>
      </c>
      <c r="J27" s="93" t="s">
        <v>86</v>
      </c>
      <c r="K27" s="94" t="s">
        <v>195</v>
      </c>
      <c r="L27" s="95"/>
      <c r="M27" s="25"/>
      <c r="N27" s="26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25.5" customHeight="1">
      <c r="A28" s="2"/>
      <c r="B28" s="21" t="str">
        <f t="shared" si="1"/>
        <v>26</v>
      </c>
      <c r="C28" s="93" t="s">
        <v>46</v>
      </c>
      <c r="D28" s="94" t="s">
        <v>196</v>
      </c>
      <c r="E28" s="95"/>
      <c r="F28" s="25"/>
      <c r="G28" s="26"/>
      <c r="H28" s="2"/>
      <c r="I28" s="82" t="str">
        <f t="shared" si="2"/>
        <v>54</v>
      </c>
      <c r="J28" s="93" t="s">
        <v>197</v>
      </c>
      <c r="K28" s="94" t="s">
        <v>198</v>
      </c>
      <c r="L28" s="95"/>
      <c r="M28" s="25"/>
      <c r="N28" s="26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25.5" customHeight="1">
      <c r="A29" s="2"/>
      <c r="B29" s="21" t="str">
        <f t="shared" si="1"/>
        <v>27</v>
      </c>
      <c r="C29" s="104" t="s">
        <v>199</v>
      </c>
      <c r="D29" s="94" t="s">
        <v>200</v>
      </c>
      <c r="E29" s="95"/>
      <c r="F29" s="25"/>
      <c r="G29" s="26"/>
      <c r="H29" s="2"/>
      <c r="I29" s="82" t="str">
        <f t="shared" si="2"/>
        <v>55</v>
      </c>
      <c r="J29" s="93" t="s">
        <v>201</v>
      </c>
      <c r="K29" s="94" t="s">
        <v>198</v>
      </c>
      <c r="L29" s="95"/>
      <c r="M29" s="25"/>
      <c r="N29" s="26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25.5" customHeight="1">
      <c r="A30" s="2"/>
      <c r="B30" s="21" t="str">
        <f t="shared" si="1"/>
        <v>28</v>
      </c>
      <c r="C30" s="93" t="s">
        <v>202</v>
      </c>
      <c r="D30" s="94" t="s">
        <v>198</v>
      </c>
      <c r="E30" s="95"/>
      <c r="F30" s="25"/>
      <c r="G30" s="26"/>
      <c r="H30" s="2"/>
      <c r="I30" s="82" t="str">
        <f t="shared" si="2"/>
        <v>56</v>
      </c>
      <c r="J30" s="93" t="s">
        <v>203</v>
      </c>
      <c r="K30" s="94" t="s">
        <v>204</v>
      </c>
      <c r="L30" s="95"/>
      <c r="M30" s="25"/>
      <c r="N30" s="26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25.5" customHeight="1">
      <c r="A31" s="2"/>
      <c r="B31" s="3"/>
      <c r="C31" s="4"/>
      <c r="D31" s="4"/>
      <c r="E31" s="3"/>
      <c r="F31" s="5"/>
      <c r="G31" s="72" t="s">
        <v>115</v>
      </c>
      <c r="H31" s="73" t="str">
        <f>TODAY()</f>
        <v>8/16/2016</v>
      </c>
      <c r="L31" s="3"/>
      <c r="M31" s="5"/>
      <c r="N31" s="5" t="s">
        <v>59</v>
      </c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25.5" customHeight="1">
      <c r="A32" s="74"/>
      <c r="B32" s="75" t="s">
        <v>2</v>
      </c>
      <c r="C32" s="76" t="s">
        <v>3</v>
      </c>
      <c r="D32" s="81"/>
      <c r="E32" s="78" t="s">
        <v>4</v>
      </c>
      <c r="F32" s="79" t="s">
        <v>116</v>
      </c>
      <c r="G32" s="80" t="s">
        <v>117</v>
      </c>
      <c r="H32" s="74"/>
      <c r="I32" s="75" t="s">
        <v>2</v>
      </c>
      <c r="J32" s="76" t="s">
        <v>3</v>
      </c>
      <c r="K32" s="81"/>
      <c r="L32" s="78" t="s">
        <v>4</v>
      </c>
      <c r="M32" s="79" t="s">
        <v>116</v>
      </c>
      <c r="N32" s="80" t="s">
        <v>117</v>
      </c>
      <c r="O32" s="74"/>
      <c r="P32" s="74"/>
      <c r="Q32" s="74"/>
      <c r="R32" s="74"/>
      <c r="S32" s="74"/>
      <c r="T32" s="74"/>
      <c r="U32" s="74"/>
      <c r="V32" s="74"/>
      <c r="W32" s="74"/>
      <c r="X32" s="74"/>
    </row>
    <row r="33" ht="25.5" customHeight="1">
      <c r="A33" s="2"/>
      <c r="B33" s="82">
        <v>57.0</v>
      </c>
      <c r="C33" s="83" t="s">
        <v>205</v>
      </c>
      <c r="D33" s="84" t="s">
        <v>206</v>
      </c>
      <c r="E33" s="85"/>
      <c r="F33" s="86"/>
      <c r="G33" s="87"/>
      <c r="H33" s="2"/>
      <c r="I33" s="88">
        <v>84.0</v>
      </c>
      <c r="J33" s="89" t="s">
        <v>207</v>
      </c>
      <c r="K33" s="106" t="s">
        <v>208</v>
      </c>
      <c r="L33" s="90"/>
      <c r="M33" s="91"/>
      <c r="N33" s="9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25.5" customHeight="1">
      <c r="A34" s="2"/>
      <c r="B34" s="21" t="str">
        <f t="shared" ref="B34:B59" si="3">SUM(B33+1)</f>
        <v>58</v>
      </c>
      <c r="C34" s="93" t="s">
        <v>209</v>
      </c>
      <c r="D34" s="94" t="s">
        <v>210</v>
      </c>
      <c r="E34" s="95"/>
      <c r="F34" s="25"/>
      <c r="G34" s="26"/>
      <c r="H34" s="2"/>
      <c r="I34" s="82" t="str">
        <f t="shared" ref="I34:I59" si="4">SUM(I33+1)</f>
        <v>85</v>
      </c>
      <c r="J34" s="93" t="s">
        <v>211</v>
      </c>
      <c r="K34" s="107" t="s">
        <v>208</v>
      </c>
      <c r="L34" s="85"/>
      <c r="M34" s="86"/>
      <c r="N34" s="87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25.5" customHeight="1">
      <c r="A35" s="2"/>
      <c r="B35" s="21" t="str">
        <f t="shared" si="3"/>
        <v>59</v>
      </c>
      <c r="C35" s="93" t="s">
        <v>213</v>
      </c>
      <c r="D35" s="94" t="s">
        <v>182</v>
      </c>
      <c r="E35" s="95"/>
      <c r="F35" s="25"/>
      <c r="G35" s="26"/>
      <c r="H35" s="2"/>
      <c r="I35" s="82" t="str">
        <f t="shared" si="4"/>
        <v>86</v>
      </c>
      <c r="J35" s="93" t="s">
        <v>53</v>
      </c>
      <c r="K35" s="23" t="s">
        <v>214</v>
      </c>
      <c r="L35" s="95"/>
      <c r="M35" s="25"/>
      <c r="N35" s="26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25.5" customHeight="1">
      <c r="A36" s="2"/>
      <c r="B36" s="21" t="str">
        <f t="shared" si="3"/>
        <v>60</v>
      </c>
      <c r="C36" s="93" t="s">
        <v>215</v>
      </c>
      <c r="D36" s="94" t="s">
        <v>216</v>
      </c>
      <c r="E36" s="95"/>
      <c r="F36" s="25"/>
      <c r="G36" s="26"/>
      <c r="H36" s="2"/>
      <c r="I36" s="82" t="str">
        <f t="shared" si="4"/>
        <v>87</v>
      </c>
      <c r="J36" s="93" t="s">
        <v>217</v>
      </c>
      <c r="K36" s="23" t="s">
        <v>218</v>
      </c>
      <c r="L36" s="95"/>
      <c r="M36" s="25"/>
      <c r="N36" s="26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25.5" customHeight="1">
      <c r="A37" s="2"/>
      <c r="B37" s="21" t="str">
        <f t="shared" si="3"/>
        <v>61</v>
      </c>
      <c r="C37" s="93" t="s">
        <v>31</v>
      </c>
      <c r="D37" s="94" t="s">
        <v>219</v>
      </c>
      <c r="E37" s="95"/>
      <c r="F37" s="25"/>
      <c r="G37" s="26"/>
      <c r="H37" s="2"/>
      <c r="I37" s="82" t="str">
        <f t="shared" si="4"/>
        <v>88</v>
      </c>
      <c r="J37" s="93" t="s">
        <v>220</v>
      </c>
      <c r="K37" s="23"/>
      <c r="L37" s="95"/>
      <c r="M37" s="25"/>
      <c r="N37" s="26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25.5" customHeight="1">
      <c r="A38" s="2"/>
      <c r="B38" s="21" t="str">
        <f t="shared" si="3"/>
        <v>62</v>
      </c>
      <c r="C38" s="93" t="s">
        <v>221</v>
      </c>
      <c r="D38" s="94" t="s">
        <v>222</v>
      </c>
      <c r="E38" s="95"/>
      <c r="F38" s="25"/>
      <c r="G38" s="26"/>
      <c r="H38" s="2"/>
      <c r="I38" s="82" t="str">
        <f t="shared" si="4"/>
        <v>89</v>
      </c>
      <c r="J38" s="93" t="s">
        <v>223</v>
      </c>
      <c r="K38" s="107"/>
      <c r="L38" s="85"/>
      <c r="M38" s="25"/>
      <c r="N38" s="26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25.5" customHeight="1">
      <c r="A39" s="2"/>
      <c r="B39" s="21" t="str">
        <f t="shared" si="3"/>
        <v>63</v>
      </c>
      <c r="C39" s="93" t="s">
        <v>7</v>
      </c>
      <c r="D39" s="94" t="s">
        <v>198</v>
      </c>
      <c r="E39" s="95"/>
      <c r="F39" s="25"/>
      <c r="G39" s="26"/>
      <c r="H39" s="2"/>
      <c r="I39" s="82" t="str">
        <f t="shared" si="4"/>
        <v>90</v>
      </c>
      <c r="J39" s="93" t="s">
        <v>224</v>
      </c>
      <c r="K39" s="23" t="s">
        <v>225</v>
      </c>
      <c r="L39" s="95"/>
      <c r="M39" s="25"/>
      <c r="N39" s="26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25.5" customHeight="1">
      <c r="A40" s="2"/>
      <c r="B40" s="21" t="str">
        <f t="shared" si="3"/>
        <v>64</v>
      </c>
      <c r="C40" s="93" t="s">
        <v>226</v>
      </c>
      <c r="D40" s="94" t="s">
        <v>227</v>
      </c>
      <c r="E40" s="95"/>
      <c r="F40" s="25"/>
      <c r="G40" s="26"/>
      <c r="H40" s="2"/>
      <c r="I40" s="82" t="str">
        <f t="shared" si="4"/>
        <v>91</v>
      </c>
      <c r="J40" s="93" t="s">
        <v>228</v>
      </c>
      <c r="K40" s="23" t="s">
        <v>229</v>
      </c>
      <c r="L40" s="95"/>
      <c r="M40" s="25"/>
      <c r="N40" s="26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25.5" customHeight="1">
      <c r="A41" s="2"/>
      <c r="B41" s="21" t="str">
        <f t="shared" si="3"/>
        <v>65</v>
      </c>
      <c r="C41" s="93" t="s">
        <v>230</v>
      </c>
      <c r="D41" s="94"/>
      <c r="E41" s="95"/>
      <c r="F41" s="25"/>
      <c r="G41" s="26"/>
      <c r="H41" s="2"/>
      <c r="I41" s="82" t="str">
        <f t="shared" si="4"/>
        <v>92</v>
      </c>
      <c r="J41" s="93" t="s">
        <v>231</v>
      </c>
      <c r="K41" s="23"/>
      <c r="L41" s="95"/>
      <c r="M41" s="25"/>
      <c r="N41" s="26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25.5" customHeight="1">
      <c r="A42" s="2"/>
      <c r="B42" s="21" t="str">
        <f t="shared" si="3"/>
        <v>66</v>
      </c>
      <c r="C42" s="93" t="s">
        <v>232</v>
      </c>
      <c r="D42" s="94"/>
      <c r="E42" s="95"/>
      <c r="F42" s="25"/>
      <c r="G42" s="26"/>
      <c r="H42" s="2"/>
      <c r="I42" s="82" t="str">
        <f t="shared" si="4"/>
        <v>93</v>
      </c>
      <c r="J42" s="93" t="s">
        <v>233</v>
      </c>
      <c r="K42" s="23"/>
      <c r="L42" s="95"/>
      <c r="M42" s="25"/>
      <c r="N42" s="26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25.5" customHeight="1">
      <c r="A43" s="2"/>
      <c r="B43" s="21" t="str">
        <f t="shared" si="3"/>
        <v>67</v>
      </c>
      <c r="C43" s="93" t="s">
        <v>234</v>
      </c>
      <c r="D43" s="94"/>
      <c r="E43" s="95"/>
      <c r="F43" s="25"/>
      <c r="G43" s="26"/>
      <c r="H43" s="2"/>
      <c r="I43" s="82" t="str">
        <f t="shared" si="4"/>
        <v>94</v>
      </c>
      <c r="J43" s="93" t="s">
        <v>235</v>
      </c>
      <c r="K43" s="23" t="s">
        <v>236</v>
      </c>
      <c r="L43" s="95"/>
      <c r="M43" s="25"/>
      <c r="N43" s="26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25.5" customHeight="1">
      <c r="A44" s="2"/>
      <c r="B44" s="21" t="str">
        <f t="shared" si="3"/>
        <v>68</v>
      </c>
      <c r="C44" s="93" t="s">
        <v>237</v>
      </c>
      <c r="D44" s="94"/>
      <c r="E44" s="95"/>
      <c r="F44" s="25"/>
      <c r="G44" s="26"/>
      <c r="H44" s="2"/>
      <c r="I44" s="82" t="str">
        <f t="shared" si="4"/>
        <v>95</v>
      </c>
      <c r="J44" s="83" t="s">
        <v>238</v>
      </c>
      <c r="K44" s="23"/>
      <c r="L44" s="108"/>
      <c r="M44" s="25"/>
      <c r="N44" s="26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25.5" customHeight="1">
      <c r="A45" s="2"/>
      <c r="B45" s="21" t="str">
        <f t="shared" si="3"/>
        <v>69</v>
      </c>
      <c r="C45" s="93" t="s">
        <v>240</v>
      </c>
      <c r="D45" s="94"/>
      <c r="E45" s="95"/>
      <c r="F45" s="25"/>
      <c r="G45" s="26"/>
      <c r="H45" s="2"/>
      <c r="I45" s="82" t="str">
        <f t="shared" si="4"/>
        <v>96</v>
      </c>
      <c r="J45" s="93" t="s">
        <v>241</v>
      </c>
      <c r="K45" s="23"/>
      <c r="L45" s="95"/>
      <c r="M45" s="25"/>
      <c r="N45" s="26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25.5" customHeight="1">
      <c r="A46" s="2"/>
      <c r="B46" s="21" t="str">
        <f t="shared" si="3"/>
        <v>70</v>
      </c>
      <c r="C46" s="93" t="s">
        <v>9</v>
      </c>
      <c r="D46" s="94"/>
      <c r="E46" s="95"/>
      <c r="F46" s="25"/>
      <c r="G46" s="26"/>
      <c r="H46" s="2"/>
      <c r="I46" s="82" t="str">
        <f t="shared" si="4"/>
        <v>97</v>
      </c>
      <c r="J46" s="93" t="s">
        <v>242</v>
      </c>
      <c r="K46" s="23"/>
      <c r="L46" s="95"/>
      <c r="M46" s="25"/>
      <c r="N46" s="26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25.5" customHeight="1">
      <c r="A47" s="100"/>
      <c r="B47" s="21" t="str">
        <f t="shared" si="3"/>
        <v>71</v>
      </c>
      <c r="C47" s="93" t="s">
        <v>243</v>
      </c>
      <c r="D47" s="94"/>
      <c r="E47" s="95"/>
      <c r="F47" s="25"/>
      <c r="G47" s="26"/>
      <c r="H47" s="100"/>
      <c r="I47" s="82" t="str">
        <f t="shared" si="4"/>
        <v>98</v>
      </c>
      <c r="J47" s="93" t="s">
        <v>244</v>
      </c>
      <c r="K47" s="107" t="s">
        <v>245</v>
      </c>
      <c r="L47" s="85"/>
      <c r="M47" s="86"/>
      <c r="N47" s="87"/>
      <c r="O47" s="100"/>
      <c r="P47" s="100"/>
      <c r="Q47" s="100"/>
      <c r="R47" s="100"/>
      <c r="S47" s="100"/>
      <c r="T47" s="100"/>
      <c r="U47" s="100"/>
      <c r="V47" s="100"/>
      <c r="W47" s="100"/>
      <c r="X47" s="100"/>
    </row>
    <row r="48" ht="25.5" customHeight="1">
      <c r="A48" s="2"/>
      <c r="B48" s="21" t="str">
        <f t="shared" si="3"/>
        <v>72</v>
      </c>
      <c r="C48" s="93" t="s">
        <v>248</v>
      </c>
      <c r="D48" s="94" t="s">
        <v>249</v>
      </c>
      <c r="E48" s="95"/>
      <c r="F48" s="25"/>
      <c r="G48" s="26"/>
      <c r="H48" s="2"/>
      <c r="I48" s="82" t="str">
        <f t="shared" si="4"/>
        <v>99</v>
      </c>
      <c r="J48" s="93" t="s">
        <v>250</v>
      </c>
      <c r="K48" s="23"/>
      <c r="L48" s="95"/>
      <c r="M48" s="25"/>
      <c r="N48" s="26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25.5" customHeight="1">
      <c r="A49" s="2"/>
      <c r="B49" s="21" t="str">
        <f t="shared" si="3"/>
        <v>73</v>
      </c>
      <c r="C49" s="93" t="s">
        <v>251</v>
      </c>
      <c r="D49" s="94" t="s">
        <v>252</v>
      </c>
      <c r="E49" s="95"/>
      <c r="F49" s="25"/>
      <c r="G49" s="26"/>
      <c r="H49" s="2"/>
      <c r="I49" s="117" t="str">
        <f t="shared" si="4"/>
        <v>100</v>
      </c>
      <c r="J49" s="93" t="s">
        <v>256</v>
      </c>
      <c r="K49" s="23"/>
      <c r="L49" s="95"/>
      <c r="M49" s="25"/>
      <c r="N49" s="26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25.5" customHeight="1">
      <c r="A50" s="2"/>
      <c r="B50" s="21" t="str">
        <f t="shared" si="3"/>
        <v>74</v>
      </c>
      <c r="C50" s="93" t="s">
        <v>113</v>
      </c>
      <c r="D50" s="94" t="s">
        <v>257</v>
      </c>
      <c r="E50" s="95"/>
      <c r="F50" s="25"/>
      <c r="G50" s="26"/>
      <c r="H50" s="2"/>
      <c r="I50" s="117" t="str">
        <f t="shared" si="4"/>
        <v>101</v>
      </c>
      <c r="J50" s="93" t="s">
        <v>258</v>
      </c>
      <c r="K50" s="23" t="s">
        <v>259</v>
      </c>
      <c r="L50" s="95"/>
      <c r="M50" s="25"/>
      <c r="N50" s="26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25.5" customHeight="1">
      <c r="A51" s="2"/>
      <c r="B51" s="21" t="str">
        <f t="shared" si="3"/>
        <v>75</v>
      </c>
      <c r="C51" s="93" t="s">
        <v>260</v>
      </c>
      <c r="D51" s="94"/>
      <c r="E51" s="95"/>
      <c r="F51" s="25"/>
      <c r="G51" s="26"/>
      <c r="H51" s="2"/>
      <c r="I51" s="117" t="str">
        <f t="shared" si="4"/>
        <v>102</v>
      </c>
      <c r="J51" s="83" t="s">
        <v>261</v>
      </c>
      <c r="K51" s="107"/>
      <c r="L51" s="119"/>
      <c r="M51" s="86"/>
      <c r="N51" s="87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25.5" customHeight="1">
      <c r="A52" s="2"/>
      <c r="B52" s="21" t="str">
        <f t="shared" si="3"/>
        <v>76</v>
      </c>
      <c r="C52" s="93" t="s">
        <v>263</v>
      </c>
      <c r="D52" s="94" t="s">
        <v>264</v>
      </c>
      <c r="E52" s="95"/>
      <c r="F52" s="25"/>
      <c r="G52" s="26"/>
      <c r="H52" s="2"/>
      <c r="I52" s="117" t="str">
        <f t="shared" si="4"/>
        <v>103</v>
      </c>
      <c r="J52" s="93" t="s">
        <v>78</v>
      </c>
      <c r="K52" s="23"/>
      <c r="L52" s="95"/>
      <c r="M52" s="25"/>
      <c r="N52" s="26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25.5" customHeight="1">
      <c r="A53" s="2"/>
      <c r="B53" s="21" t="str">
        <f t="shared" si="3"/>
        <v>77</v>
      </c>
      <c r="C53" s="93" t="s">
        <v>265</v>
      </c>
      <c r="D53" s="94"/>
      <c r="E53" s="95"/>
      <c r="F53" s="25"/>
      <c r="G53" s="26"/>
      <c r="H53" s="2"/>
      <c r="I53" s="117" t="str">
        <f t="shared" si="4"/>
        <v>104</v>
      </c>
      <c r="J53" s="93" t="s">
        <v>266</v>
      </c>
      <c r="K53" s="23"/>
      <c r="L53" s="95"/>
      <c r="M53" s="25"/>
      <c r="N53" s="26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25.5" customHeight="1">
      <c r="A54" s="100"/>
      <c r="B54" s="21" t="str">
        <f t="shared" si="3"/>
        <v>78</v>
      </c>
      <c r="C54" s="93" t="s">
        <v>101</v>
      </c>
      <c r="D54" s="94" t="s">
        <v>267</v>
      </c>
      <c r="E54" s="95"/>
      <c r="F54" s="25"/>
      <c r="G54" s="26"/>
      <c r="H54" s="100"/>
      <c r="I54" s="117" t="str">
        <f t="shared" si="4"/>
        <v>105</v>
      </c>
      <c r="J54" s="83" t="s">
        <v>268</v>
      </c>
      <c r="K54" s="107"/>
      <c r="L54" s="85"/>
      <c r="M54" s="86"/>
      <c r="N54" s="87"/>
      <c r="O54" s="100"/>
      <c r="P54" s="100"/>
      <c r="Q54" s="100"/>
      <c r="R54" s="100"/>
      <c r="S54" s="100"/>
      <c r="T54" s="100"/>
      <c r="U54" s="100"/>
      <c r="V54" s="100"/>
      <c r="W54" s="100"/>
      <c r="X54" s="100"/>
    </row>
    <row r="55" ht="25.5" customHeight="1">
      <c r="A55" s="2"/>
      <c r="B55" s="21" t="str">
        <f t="shared" si="3"/>
        <v>79</v>
      </c>
      <c r="C55" s="93" t="s">
        <v>269</v>
      </c>
      <c r="D55" s="94" t="s">
        <v>270</v>
      </c>
      <c r="E55" s="95"/>
      <c r="F55" s="25"/>
      <c r="G55" s="26"/>
      <c r="H55" s="2"/>
      <c r="I55" s="117" t="str">
        <f t="shared" si="4"/>
        <v>106</v>
      </c>
      <c r="J55" s="83" t="s">
        <v>271</v>
      </c>
      <c r="K55" s="107"/>
      <c r="L55" s="85"/>
      <c r="M55" s="86"/>
      <c r="N55" s="87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25.5" customHeight="1">
      <c r="A56" s="2"/>
      <c r="B56" s="21" t="str">
        <f t="shared" si="3"/>
        <v>80</v>
      </c>
      <c r="C56" s="93" t="s">
        <v>272</v>
      </c>
      <c r="D56" s="94" t="s">
        <v>273</v>
      </c>
      <c r="E56" s="95"/>
      <c r="F56" s="25"/>
      <c r="G56" s="26"/>
      <c r="H56" s="2"/>
      <c r="I56" s="117" t="str">
        <f t="shared" si="4"/>
        <v>107</v>
      </c>
      <c r="J56" s="83" t="s">
        <v>274</v>
      </c>
      <c r="K56" s="107"/>
      <c r="L56" s="85"/>
      <c r="M56" s="86"/>
      <c r="N56" s="87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25.5" customHeight="1">
      <c r="A57" s="2"/>
      <c r="B57" s="21" t="str">
        <f t="shared" si="3"/>
        <v>81</v>
      </c>
      <c r="C57" s="83" t="s">
        <v>275</v>
      </c>
      <c r="D57" s="94" t="s">
        <v>270</v>
      </c>
      <c r="E57" s="95"/>
      <c r="F57" s="25"/>
      <c r="G57" s="26"/>
      <c r="H57" s="2"/>
      <c r="I57" s="117" t="str">
        <f t="shared" si="4"/>
        <v>108</v>
      </c>
      <c r="J57" s="93" t="s">
        <v>276</v>
      </c>
      <c r="K57" s="23"/>
      <c r="L57" s="95"/>
      <c r="M57" s="25"/>
      <c r="N57" s="26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25.5" customHeight="1">
      <c r="A58" s="2"/>
      <c r="B58" s="21" t="str">
        <f t="shared" si="3"/>
        <v>82</v>
      </c>
      <c r="C58" s="93" t="s">
        <v>277</v>
      </c>
      <c r="D58" s="94"/>
      <c r="E58" s="95"/>
      <c r="F58" s="25"/>
      <c r="G58" s="26"/>
      <c r="H58" s="2"/>
      <c r="I58" s="117" t="str">
        <f t="shared" si="4"/>
        <v>109</v>
      </c>
      <c r="J58" s="93" t="s">
        <v>278</v>
      </c>
      <c r="K58" s="23"/>
      <c r="L58" s="95"/>
      <c r="M58" s="25"/>
      <c r="N58" s="26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25.5" customHeight="1">
      <c r="A59" s="2"/>
      <c r="B59" s="49" t="str">
        <f t="shared" si="3"/>
        <v>83</v>
      </c>
      <c r="C59" s="120"/>
      <c r="D59" s="121"/>
      <c r="E59" s="122"/>
      <c r="F59" s="51"/>
      <c r="G59" s="52"/>
      <c r="H59" s="2"/>
      <c r="I59" s="123" t="str">
        <f t="shared" si="4"/>
        <v>110</v>
      </c>
      <c r="J59" s="120"/>
      <c r="K59" s="54"/>
      <c r="L59" s="122"/>
      <c r="M59" s="51"/>
      <c r="N59" s="5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25.5" customHeight="1">
      <c r="A60" s="2"/>
      <c r="B60" s="124" t="s">
        <v>29</v>
      </c>
      <c r="C60" s="125"/>
      <c r="D60" s="125"/>
      <c r="E60" s="125"/>
      <c r="F60" s="55"/>
      <c r="G60" s="56"/>
      <c r="H60" s="2"/>
      <c r="I60" s="124" t="s">
        <v>29</v>
      </c>
      <c r="J60" s="125"/>
      <c r="K60" s="125"/>
      <c r="L60" s="125"/>
      <c r="M60" s="55"/>
      <c r="N60" s="56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3.75" customHeight="1">
      <c r="A61" s="2"/>
      <c r="B61" s="2"/>
      <c r="C61" s="2"/>
      <c r="D61" s="2"/>
      <c r="E61" s="2"/>
      <c r="F61" s="126"/>
      <c r="G61" s="126"/>
      <c r="H61" s="2"/>
      <c r="I61" s="126"/>
      <c r="J61" s="126"/>
      <c r="K61" s="126"/>
      <c r="L61" s="126"/>
      <c r="M61" s="127"/>
      <c r="N61" s="127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25.5" customHeight="1">
      <c r="A62" s="2"/>
      <c r="B62" s="2"/>
      <c r="C62" s="2"/>
      <c r="D62" s="2"/>
      <c r="E62" s="2"/>
      <c r="F62" s="126"/>
      <c r="G62" s="126"/>
      <c r="H62" s="2"/>
      <c r="I62" s="9"/>
      <c r="J62" s="9"/>
      <c r="K62" s="9"/>
      <c r="L62" s="9"/>
      <c r="M62" s="35"/>
      <c r="N62" s="35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25.5" customHeight="1">
      <c r="A63" s="2"/>
      <c r="B63" s="3"/>
      <c r="C63" s="4"/>
      <c r="D63" s="4"/>
      <c r="E63" s="3"/>
      <c r="F63" s="5"/>
      <c r="G63" s="72" t="s">
        <v>115</v>
      </c>
      <c r="H63" s="128" t="str">
        <f>TODAY()</f>
        <v>8/16/2016</v>
      </c>
      <c r="I63" s="125"/>
      <c r="J63" s="125"/>
      <c r="K63" s="125"/>
      <c r="L63" s="3"/>
      <c r="M63" s="5"/>
      <c r="N63" s="5" t="s">
        <v>279</v>
      </c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25.5" customHeight="1">
      <c r="A64" s="2"/>
      <c r="B64" s="124" t="s">
        <v>114</v>
      </c>
      <c r="C64" s="125"/>
      <c r="D64" s="125"/>
      <c r="E64" s="125"/>
      <c r="F64" s="55" t="str">
        <f t="shared" ref="F64:G64" si="5">SUM(F3:F30)</f>
        <v>  -   </v>
      </c>
      <c r="G64" s="56" t="str">
        <f t="shared" si="5"/>
        <v>  -   </v>
      </c>
      <c r="H64" s="2"/>
      <c r="I64" s="124" t="s">
        <v>114</v>
      </c>
      <c r="J64" s="125"/>
      <c r="K64" s="125"/>
      <c r="L64" s="125"/>
      <c r="M64" s="55" t="str">
        <f t="shared" ref="M64:N64" si="6">SUM(M3:M30)</f>
        <v>  -   </v>
      </c>
      <c r="N64" s="56" t="str">
        <f t="shared" si="6"/>
        <v>  -   </v>
      </c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25.5" customHeight="1">
      <c r="A65" s="2"/>
      <c r="B65" s="124" t="s">
        <v>212</v>
      </c>
      <c r="C65" s="125"/>
      <c r="D65" s="125"/>
      <c r="E65" s="125"/>
      <c r="F65" s="55" t="str">
        <f t="shared" ref="F65:G65" si="7">SUM(F33:F59)</f>
        <v>  -   </v>
      </c>
      <c r="G65" s="56" t="str">
        <f t="shared" si="7"/>
        <v>  -   </v>
      </c>
      <c r="H65" s="2"/>
      <c r="I65" s="124" t="s">
        <v>212</v>
      </c>
      <c r="J65" s="125"/>
      <c r="K65" s="125"/>
      <c r="L65" s="125"/>
      <c r="M65" s="55" t="str">
        <f t="shared" ref="M65:N65" si="8">SUM(M33:M59)</f>
        <v>  -   </v>
      </c>
      <c r="N65" s="56" t="str">
        <f t="shared" si="8"/>
        <v>  -   </v>
      </c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25.5" customHeight="1">
      <c r="A66" s="1"/>
      <c r="B66" s="2"/>
      <c r="C66" s="2"/>
      <c r="D66" s="2"/>
      <c r="E66" s="2"/>
      <c r="F66" s="126"/>
      <c r="G66" s="126"/>
      <c r="H66" s="2"/>
      <c r="I66" s="9"/>
      <c r="J66" s="9"/>
      <c r="K66" s="9"/>
      <c r="L66" s="9"/>
      <c r="M66" s="35"/>
      <c r="N66" s="35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25.5" customHeight="1">
      <c r="A67" s="2"/>
      <c r="B67" s="129" t="s">
        <v>239</v>
      </c>
      <c r="C67" s="130"/>
      <c r="D67" s="130"/>
      <c r="E67" s="130"/>
      <c r="F67" s="131" t="str">
        <f t="shared" ref="F67:G67" si="9">SUM(F64:F65)</f>
        <v>  -   </v>
      </c>
      <c r="G67" s="132" t="str">
        <f t="shared" si="9"/>
        <v>  -   </v>
      </c>
      <c r="H67" s="2"/>
      <c r="I67" s="129" t="s">
        <v>239</v>
      </c>
      <c r="J67" s="130"/>
      <c r="K67" s="130"/>
      <c r="L67" s="130"/>
      <c r="M67" s="131" t="str">
        <f t="shared" ref="M67:N67" si="10">SUM(M64:M65)</f>
        <v>  -   </v>
      </c>
      <c r="N67" s="132" t="str">
        <f t="shared" si="10"/>
        <v>  -   </v>
      </c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25.5" customHeight="1">
      <c r="A68" s="2"/>
      <c r="B68" s="9"/>
      <c r="C68" s="9"/>
      <c r="D68" s="9"/>
      <c r="E68" s="9"/>
      <c r="F68" s="35"/>
      <c r="G68" s="35"/>
      <c r="H68" s="2"/>
      <c r="I68" s="9"/>
      <c r="J68" s="9"/>
      <c r="K68" s="9"/>
      <c r="L68" s="9"/>
      <c r="M68" s="35"/>
      <c r="N68" s="35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25.5" customHeight="1">
      <c r="A69" s="1"/>
      <c r="B69" s="2"/>
      <c r="C69" s="2"/>
      <c r="D69" s="2"/>
      <c r="E69" s="2"/>
      <c r="F69" s="126"/>
      <c r="G69" s="126"/>
      <c r="H69" s="2"/>
      <c r="I69" s="9"/>
      <c r="J69" s="9"/>
      <c r="K69" s="9"/>
      <c r="L69" s="9"/>
      <c r="M69" s="35"/>
      <c r="N69" s="35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28.5" customHeight="1">
      <c r="A70" s="133"/>
      <c r="B70" s="134" t="s">
        <v>280</v>
      </c>
      <c r="C70" s="130"/>
      <c r="D70" s="130"/>
      <c r="E70" s="130"/>
      <c r="F70" s="130"/>
      <c r="G70" s="130"/>
      <c r="H70" s="133"/>
      <c r="I70" s="133"/>
      <c r="J70" s="133"/>
      <c r="K70" s="133"/>
      <c r="L70" s="133"/>
      <c r="M70" s="135"/>
      <c r="N70" s="135"/>
      <c r="O70" s="133"/>
      <c r="P70" s="133"/>
      <c r="Q70" s="133"/>
      <c r="R70" s="133"/>
      <c r="S70" s="133"/>
      <c r="T70" s="133"/>
      <c r="U70" s="133"/>
      <c r="V70" s="133"/>
      <c r="W70" s="133"/>
      <c r="X70" s="133"/>
    </row>
    <row r="71" ht="28.5" customHeight="1">
      <c r="A71" s="133"/>
      <c r="B71" s="136" t="s">
        <v>2</v>
      </c>
      <c r="C71" s="137" t="s">
        <v>3</v>
      </c>
      <c r="D71" s="130"/>
      <c r="E71" s="138" t="s">
        <v>4</v>
      </c>
      <c r="F71" s="139" t="s">
        <v>116</v>
      </c>
      <c r="G71" s="140" t="s">
        <v>117</v>
      </c>
      <c r="H71" s="9"/>
      <c r="I71" s="9"/>
      <c r="J71" s="9"/>
      <c r="K71" s="9"/>
      <c r="L71" s="9"/>
      <c r="M71" s="141"/>
      <c r="N71" s="141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ht="28.5" customHeight="1">
      <c r="A72" s="133"/>
      <c r="B72" s="142">
        <v>1.0</v>
      </c>
      <c r="C72" s="143" t="s">
        <v>281</v>
      </c>
      <c r="D72" s="144"/>
      <c r="E72" s="145"/>
      <c r="F72" s="146"/>
      <c r="G72" s="147"/>
      <c r="H72" s="133"/>
      <c r="I72" s="133"/>
      <c r="J72" s="133"/>
      <c r="K72" s="133"/>
      <c r="L72" s="133"/>
      <c r="M72" s="135"/>
      <c r="N72" s="135"/>
      <c r="O72" s="133"/>
      <c r="P72" s="133"/>
      <c r="Q72" s="133"/>
      <c r="R72" s="133"/>
      <c r="S72" s="133"/>
      <c r="T72" s="133"/>
      <c r="U72" s="133"/>
      <c r="V72" s="133"/>
      <c r="W72" s="133"/>
      <c r="X72" s="133"/>
    </row>
    <row r="73" ht="28.5" customHeight="1">
      <c r="A73" s="133"/>
      <c r="B73" s="20">
        <v>2.0</v>
      </c>
      <c r="C73" s="148" t="s">
        <v>274</v>
      </c>
      <c r="D73" s="149"/>
      <c r="E73" s="150"/>
      <c r="F73" s="151"/>
      <c r="G73" s="152"/>
      <c r="H73" s="133"/>
      <c r="I73" s="133"/>
      <c r="J73" s="133"/>
      <c r="K73" s="133"/>
      <c r="L73" s="133"/>
      <c r="M73" s="135"/>
      <c r="N73" s="135"/>
      <c r="O73" s="133"/>
      <c r="P73" s="133"/>
      <c r="Q73" s="133"/>
      <c r="R73" s="133"/>
      <c r="S73" s="133"/>
      <c r="T73" s="133"/>
      <c r="U73" s="133"/>
      <c r="V73" s="133"/>
      <c r="W73" s="133"/>
      <c r="X73" s="133"/>
    </row>
    <row r="74" ht="28.5" customHeight="1">
      <c r="A74" s="133"/>
      <c r="B74" s="20">
        <v>3.0</v>
      </c>
      <c r="C74" s="148" t="s">
        <v>282</v>
      </c>
      <c r="D74" s="149"/>
      <c r="E74" s="150"/>
      <c r="F74" s="151"/>
      <c r="G74" s="152"/>
      <c r="H74" s="133"/>
      <c r="I74" s="133"/>
      <c r="J74" s="133"/>
      <c r="K74" s="133"/>
      <c r="L74" s="133"/>
      <c r="M74" s="135"/>
      <c r="N74" s="135"/>
      <c r="O74" s="133"/>
      <c r="P74" s="133"/>
      <c r="Q74" s="133"/>
      <c r="R74" s="133"/>
      <c r="S74" s="133"/>
      <c r="T74" s="133"/>
      <c r="U74" s="133"/>
      <c r="V74" s="133"/>
      <c r="W74" s="133"/>
      <c r="X74" s="133"/>
    </row>
    <row r="75" ht="28.5" customHeight="1">
      <c r="A75" s="133"/>
      <c r="B75" s="20">
        <v>4.0</v>
      </c>
      <c r="C75" s="148" t="s">
        <v>155</v>
      </c>
      <c r="D75" s="149"/>
      <c r="E75" s="150"/>
      <c r="F75" s="151"/>
      <c r="G75" s="152"/>
      <c r="H75" s="133"/>
      <c r="I75" s="133"/>
      <c r="J75" s="9"/>
      <c r="K75" s="9"/>
      <c r="L75" s="9"/>
      <c r="M75" s="35"/>
      <c r="N75" s="35"/>
      <c r="O75" s="133"/>
      <c r="P75" s="133"/>
      <c r="Q75" s="133"/>
      <c r="R75" s="133"/>
      <c r="S75" s="133"/>
      <c r="T75" s="133"/>
      <c r="U75" s="133"/>
      <c r="V75" s="133"/>
      <c r="W75" s="133"/>
      <c r="X75" s="133"/>
    </row>
    <row r="76" ht="28.5" customHeight="1">
      <c r="A76" s="133"/>
      <c r="B76" s="20">
        <v>5.0</v>
      </c>
      <c r="C76" s="148" t="s">
        <v>283</v>
      </c>
      <c r="D76" s="149"/>
      <c r="E76" s="150"/>
      <c r="F76" s="151"/>
      <c r="G76" s="152"/>
      <c r="H76" s="133"/>
      <c r="I76" s="133"/>
      <c r="J76" s="9"/>
      <c r="K76" s="9"/>
      <c r="L76" s="9"/>
      <c r="M76" s="35"/>
      <c r="N76" s="35"/>
      <c r="O76" s="133"/>
      <c r="P76" s="133"/>
      <c r="Q76" s="133"/>
      <c r="R76" s="133"/>
      <c r="S76" s="133"/>
      <c r="T76" s="133"/>
      <c r="U76" s="133"/>
      <c r="V76" s="133"/>
      <c r="W76" s="133"/>
      <c r="X76" s="133"/>
    </row>
    <row r="77" ht="28.5" customHeight="1">
      <c r="A77" s="133"/>
      <c r="B77" s="20">
        <v>6.0</v>
      </c>
      <c r="C77" s="148" t="s">
        <v>284</v>
      </c>
      <c r="D77" s="149"/>
      <c r="E77" s="150"/>
      <c r="F77" s="151"/>
      <c r="G77" s="152"/>
      <c r="H77" s="133"/>
      <c r="I77" s="133"/>
      <c r="J77" s="9"/>
      <c r="K77" s="9"/>
      <c r="L77" s="9"/>
      <c r="M77" s="35"/>
      <c r="N77" s="35"/>
      <c r="O77" s="133"/>
      <c r="P77" s="133"/>
      <c r="Q77" s="133"/>
      <c r="R77" s="133"/>
      <c r="S77" s="133"/>
      <c r="T77" s="133"/>
      <c r="U77" s="133"/>
      <c r="V77" s="133"/>
      <c r="W77" s="133"/>
      <c r="X77" s="133"/>
    </row>
    <row r="78" ht="28.5" customHeight="1">
      <c r="A78" s="133"/>
      <c r="B78" s="20">
        <v>7.0</v>
      </c>
      <c r="C78" s="148" t="s">
        <v>246</v>
      </c>
      <c r="D78" s="149"/>
      <c r="E78" s="150"/>
      <c r="F78" s="151"/>
      <c r="G78" s="152"/>
      <c r="H78" s="133"/>
      <c r="I78" s="133"/>
      <c r="J78" s="112"/>
      <c r="K78" s="113"/>
      <c r="L78" s="114"/>
      <c r="M78" s="47"/>
      <c r="N78" s="28"/>
      <c r="O78" s="133"/>
      <c r="P78" s="133"/>
      <c r="Q78" s="133"/>
      <c r="R78" s="133"/>
      <c r="S78" s="133"/>
      <c r="T78" s="133"/>
      <c r="U78" s="133"/>
      <c r="V78" s="133"/>
      <c r="W78" s="133"/>
      <c r="X78" s="133"/>
    </row>
    <row r="79" ht="28.5" customHeight="1">
      <c r="A79" s="133"/>
      <c r="B79" s="20">
        <v>8.0</v>
      </c>
      <c r="C79" s="148" t="s">
        <v>37</v>
      </c>
      <c r="D79" s="149"/>
      <c r="E79" s="150"/>
      <c r="F79" s="151"/>
      <c r="G79" s="152"/>
      <c r="H79" s="133"/>
      <c r="I79" s="133"/>
      <c r="J79" s="115" t="s">
        <v>253</v>
      </c>
      <c r="L79" s="141" t="str">
        <f>SUM(F67+M67)</f>
        <v>  -   </v>
      </c>
      <c r="N79" s="116"/>
      <c r="O79" s="133"/>
      <c r="P79" s="133"/>
      <c r="Q79" s="133"/>
      <c r="R79" s="133"/>
      <c r="S79" s="133"/>
      <c r="T79" s="133"/>
      <c r="U79" s="133"/>
      <c r="V79" s="133"/>
      <c r="W79" s="133"/>
      <c r="X79" s="133"/>
    </row>
    <row r="80" ht="28.5" customHeight="1">
      <c r="A80" s="133"/>
      <c r="B80" s="20">
        <v>9.0</v>
      </c>
      <c r="C80" s="143"/>
      <c r="D80" s="149"/>
      <c r="E80" s="150"/>
      <c r="F80" s="151"/>
      <c r="G80" s="152"/>
      <c r="H80" s="133"/>
      <c r="I80" s="133"/>
      <c r="J80" s="115" t="s">
        <v>254</v>
      </c>
      <c r="L80" s="141" t="str">
        <f>SUM(G67+N67)</f>
        <v>  -   </v>
      </c>
      <c r="N80" s="116"/>
      <c r="O80" s="133"/>
      <c r="P80" s="133"/>
      <c r="Q80" s="133"/>
      <c r="R80" s="133"/>
      <c r="S80" s="133"/>
      <c r="T80" s="133"/>
      <c r="U80" s="133"/>
      <c r="V80" s="133"/>
      <c r="W80" s="133"/>
      <c r="X80" s="133"/>
    </row>
    <row r="81" ht="28.5" customHeight="1">
      <c r="A81" s="133"/>
      <c r="B81" s="142">
        <v>10.0</v>
      </c>
      <c r="C81" s="143"/>
      <c r="D81" s="149"/>
      <c r="E81" s="150"/>
      <c r="F81" s="151"/>
      <c r="G81" s="152"/>
      <c r="H81" s="133"/>
      <c r="I81" s="133"/>
      <c r="J81" s="115" t="s">
        <v>255</v>
      </c>
      <c r="L81" s="141" t="str">
        <f>SUM(G85-F85)</f>
        <v>  -   </v>
      </c>
      <c r="N81" s="116"/>
      <c r="O81" s="133"/>
      <c r="P81" s="133"/>
      <c r="Q81" s="133"/>
      <c r="R81" s="133"/>
      <c r="S81" s="133"/>
      <c r="T81" s="133"/>
      <c r="U81" s="133"/>
      <c r="V81" s="133"/>
      <c r="W81" s="133"/>
      <c r="X81" s="133"/>
    </row>
    <row r="82" ht="28.5" customHeight="1">
      <c r="A82" s="133"/>
      <c r="B82" s="20">
        <v>11.0</v>
      </c>
      <c r="C82" s="148"/>
      <c r="D82" s="149"/>
      <c r="E82" s="150"/>
      <c r="F82" s="151"/>
      <c r="G82" s="152"/>
      <c r="H82" s="133"/>
      <c r="I82" s="133"/>
      <c r="J82" s="154" t="s">
        <v>262</v>
      </c>
      <c r="L82" s="155" t="str">
        <f>SUM(L79-L80+L81)</f>
        <v>  -   </v>
      </c>
      <c r="M82" s="156"/>
      <c r="N82" s="116"/>
      <c r="O82" s="133"/>
      <c r="P82" s="133"/>
      <c r="Q82" s="133"/>
      <c r="R82" s="133"/>
      <c r="S82" s="133"/>
      <c r="T82" s="133"/>
      <c r="U82" s="133"/>
      <c r="V82" s="133"/>
      <c r="W82" s="133"/>
      <c r="X82" s="133"/>
    </row>
    <row r="83" ht="28.5" customHeight="1">
      <c r="A83" s="133"/>
      <c r="B83" s="20">
        <v>12.0</v>
      </c>
      <c r="C83" s="148"/>
      <c r="D83" s="149"/>
      <c r="E83" s="150"/>
      <c r="F83" s="151"/>
      <c r="G83" s="152"/>
      <c r="H83" s="133"/>
      <c r="I83" s="133"/>
      <c r="J83" s="157"/>
      <c r="K83" s="158"/>
      <c r="L83" s="159"/>
      <c r="M83" s="160"/>
      <c r="N83" s="161"/>
      <c r="O83" s="133"/>
      <c r="P83" s="133"/>
      <c r="Q83" s="133"/>
      <c r="R83" s="133"/>
      <c r="S83" s="133"/>
      <c r="T83" s="133"/>
      <c r="U83" s="133"/>
      <c r="V83" s="133"/>
      <c r="W83" s="133"/>
      <c r="X83" s="133"/>
    </row>
    <row r="84" ht="28.5" customHeight="1">
      <c r="A84" s="133"/>
      <c r="B84" s="20">
        <v>13.0</v>
      </c>
      <c r="C84" s="162"/>
      <c r="D84" s="163"/>
      <c r="E84" s="164"/>
      <c r="F84" s="165"/>
      <c r="G84" s="166"/>
      <c r="H84" s="133"/>
      <c r="I84" s="133"/>
      <c r="J84" s="27"/>
      <c r="K84" s="9"/>
      <c r="L84" s="9"/>
      <c r="M84" s="35"/>
      <c r="N84" s="35"/>
      <c r="O84" s="133"/>
      <c r="P84" s="133"/>
      <c r="Q84" s="133"/>
      <c r="R84" s="133"/>
      <c r="S84" s="133"/>
      <c r="T84" s="133"/>
      <c r="U84" s="133"/>
      <c r="V84" s="133"/>
      <c r="W84" s="133"/>
      <c r="X84" s="133"/>
    </row>
    <row r="85" ht="28.5" customHeight="1">
      <c r="A85" s="133"/>
      <c r="B85" s="167" t="s">
        <v>29</v>
      </c>
      <c r="C85" s="32"/>
      <c r="D85" s="32"/>
      <c r="E85" s="168"/>
      <c r="F85" s="169" t="str">
        <f t="shared" ref="F85:G85" si="11">SUM(F72:F84)</f>
        <v>  -   </v>
      </c>
      <c r="G85" s="170" t="str">
        <f t="shared" si="11"/>
        <v>  -   </v>
      </c>
      <c r="H85" s="133"/>
      <c r="I85" s="133"/>
      <c r="J85" s="27"/>
      <c r="K85" s="9"/>
      <c r="L85" s="9"/>
      <c r="M85" s="35"/>
      <c r="N85" s="35"/>
      <c r="O85" s="133"/>
      <c r="P85" s="133"/>
      <c r="Q85" s="133"/>
      <c r="R85" s="133"/>
      <c r="S85" s="133"/>
      <c r="T85" s="133"/>
      <c r="U85" s="133"/>
      <c r="V85" s="133"/>
      <c r="W85" s="133"/>
      <c r="X85" s="133"/>
    </row>
    <row r="86" ht="25.5" customHeight="1">
      <c r="A86" s="2"/>
      <c r="B86" s="2"/>
      <c r="C86" s="2"/>
      <c r="D86" s="2"/>
      <c r="E86" s="2"/>
      <c r="F86" s="126"/>
      <c r="G86" s="126"/>
      <c r="H86" s="2"/>
      <c r="I86" s="9"/>
      <c r="J86" s="2"/>
      <c r="K86" s="2"/>
      <c r="L86" s="2"/>
      <c r="M86" s="126"/>
      <c r="N86" s="126"/>
      <c r="O86" s="2"/>
      <c r="P86" s="2"/>
      <c r="Q86" s="2"/>
      <c r="R86" s="2"/>
      <c r="S86" s="2"/>
      <c r="T86" s="2"/>
      <c r="U86" s="2"/>
      <c r="V86" s="2"/>
      <c r="W86" s="2"/>
      <c r="X86" s="2"/>
    </row>
  </sheetData>
  <mergeCells count="22">
    <mergeCell ref="J79:K79"/>
    <mergeCell ref="J80:K80"/>
    <mergeCell ref="J82:K82"/>
    <mergeCell ref="J81:K81"/>
    <mergeCell ref="I64:L64"/>
    <mergeCell ref="I65:L65"/>
    <mergeCell ref="H63:K63"/>
    <mergeCell ref="B65:E65"/>
    <mergeCell ref="B64:E64"/>
    <mergeCell ref="B67:E67"/>
    <mergeCell ref="I67:L67"/>
    <mergeCell ref="B70:G70"/>
    <mergeCell ref="C71:D71"/>
    <mergeCell ref="B60:E60"/>
    <mergeCell ref="I60:L60"/>
    <mergeCell ref="L82:M82"/>
    <mergeCell ref="H1:K1"/>
    <mergeCell ref="H31:K31"/>
    <mergeCell ref="B85:D85"/>
    <mergeCell ref="L79:M79"/>
    <mergeCell ref="L80:M80"/>
    <mergeCell ref="L81:M8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2"/>
      <c r="B1" s="3"/>
      <c r="C1" s="4"/>
      <c r="D1" s="4"/>
      <c r="E1" s="3"/>
      <c r="F1" s="5"/>
      <c r="G1" s="72" t="s">
        <v>115</v>
      </c>
      <c r="H1" s="171" t="str">
        <f>TODAY()</f>
        <v>8/16/2016</v>
      </c>
      <c r="I1" s="125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ht="25.5" customHeight="1">
      <c r="A2" s="74"/>
      <c r="B2" s="75" t="s">
        <v>2</v>
      </c>
      <c r="C2" s="76" t="s">
        <v>3</v>
      </c>
      <c r="D2" s="77"/>
      <c r="E2" s="78">
        <v>3.0</v>
      </c>
      <c r="F2" s="78">
        <v>2.0</v>
      </c>
      <c r="G2" s="78">
        <v>1.0</v>
      </c>
      <c r="H2" s="78" t="s">
        <v>285</v>
      </c>
      <c r="I2" s="78" t="s">
        <v>286</v>
      </c>
      <c r="J2" s="79" t="s">
        <v>287</v>
      </c>
      <c r="K2" s="80" t="s">
        <v>288</v>
      </c>
      <c r="L2" s="74"/>
      <c r="M2" s="74"/>
      <c r="N2" s="74"/>
      <c r="O2" s="74"/>
      <c r="P2" s="74"/>
      <c r="Q2" s="74"/>
      <c r="R2" s="74"/>
      <c r="S2" s="74"/>
      <c r="T2" s="74"/>
      <c r="U2" s="74"/>
    </row>
    <row r="3" ht="25.5" customHeight="1">
      <c r="A3" s="2"/>
      <c r="B3" s="82">
        <v>1.0</v>
      </c>
      <c r="C3" s="83" t="s">
        <v>52</v>
      </c>
      <c r="D3" s="84" t="s">
        <v>289</v>
      </c>
      <c r="E3" s="85"/>
      <c r="F3" s="85"/>
      <c r="G3" s="85"/>
      <c r="H3" s="85"/>
      <c r="I3" s="85"/>
      <c r="J3" s="86"/>
      <c r="K3" s="87"/>
      <c r="L3" s="2"/>
      <c r="M3" s="2"/>
      <c r="N3" s="2"/>
      <c r="O3" s="2"/>
      <c r="P3" s="2"/>
      <c r="Q3" s="2"/>
      <c r="R3" s="2"/>
      <c r="S3" s="2"/>
      <c r="T3" s="2"/>
      <c r="U3" s="2"/>
    </row>
    <row r="4" ht="25.5" customHeight="1">
      <c r="A4" s="2"/>
      <c r="B4" s="21" t="str">
        <f t="shared" ref="B4:B30" si="1">SUM(B3+1)</f>
        <v>2</v>
      </c>
      <c r="C4" s="93" t="s">
        <v>84</v>
      </c>
      <c r="D4" s="94" t="s">
        <v>121</v>
      </c>
      <c r="E4" s="95"/>
      <c r="F4" s="95"/>
      <c r="G4" s="95"/>
      <c r="H4" s="95"/>
      <c r="I4" s="95"/>
      <c r="J4" s="25"/>
      <c r="K4" s="26"/>
      <c r="L4" s="2"/>
      <c r="M4" s="2"/>
      <c r="N4" s="2"/>
      <c r="O4" s="2"/>
      <c r="P4" s="2"/>
      <c r="Q4" s="2"/>
      <c r="R4" s="2"/>
      <c r="S4" s="2"/>
      <c r="T4" s="2"/>
      <c r="U4" s="2"/>
    </row>
    <row r="5" ht="25.5" customHeight="1">
      <c r="A5" s="2"/>
      <c r="B5" s="21" t="str">
        <f t="shared" si="1"/>
        <v>3</v>
      </c>
      <c r="C5" s="93" t="s">
        <v>124</v>
      </c>
      <c r="D5" s="94" t="s">
        <v>125</v>
      </c>
      <c r="E5" s="95"/>
      <c r="F5" s="95"/>
      <c r="G5" s="95"/>
      <c r="H5" s="95"/>
      <c r="I5" s="95"/>
      <c r="J5" s="25"/>
      <c r="K5" s="26"/>
      <c r="L5" s="2"/>
      <c r="M5" s="2"/>
      <c r="N5" s="2"/>
      <c r="O5" s="2"/>
      <c r="P5" s="2"/>
      <c r="Q5" s="2"/>
      <c r="R5" s="2"/>
      <c r="S5" s="2"/>
      <c r="T5" s="2"/>
      <c r="U5" s="2"/>
    </row>
    <row r="6" ht="25.5" customHeight="1">
      <c r="A6" s="2"/>
      <c r="B6" s="21" t="str">
        <f t="shared" si="1"/>
        <v>4</v>
      </c>
      <c r="C6" s="93" t="s">
        <v>127</v>
      </c>
      <c r="D6" s="94" t="s">
        <v>128</v>
      </c>
      <c r="E6" s="95"/>
      <c r="F6" s="95"/>
      <c r="G6" s="95"/>
      <c r="H6" s="95"/>
      <c r="I6" s="95"/>
      <c r="J6" s="25"/>
      <c r="K6" s="26"/>
      <c r="L6" s="2"/>
      <c r="M6" s="2"/>
      <c r="N6" s="2"/>
      <c r="O6" s="2"/>
      <c r="P6" s="2"/>
      <c r="Q6" s="2"/>
      <c r="R6" s="2"/>
      <c r="S6" s="2"/>
      <c r="T6" s="2"/>
      <c r="U6" s="2"/>
    </row>
    <row r="7" ht="25.5" customHeight="1">
      <c r="A7" s="2"/>
      <c r="B7" s="21" t="str">
        <f t="shared" si="1"/>
        <v>5</v>
      </c>
      <c r="C7" s="93" t="s">
        <v>131</v>
      </c>
      <c r="D7" s="94" t="s">
        <v>132</v>
      </c>
      <c r="E7" s="95"/>
      <c r="F7" s="95"/>
      <c r="G7" s="95"/>
      <c r="H7" s="95"/>
      <c r="I7" s="95"/>
      <c r="J7" s="25"/>
      <c r="K7" s="26"/>
      <c r="L7" s="2"/>
      <c r="M7" s="2"/>
      <c r="N7" s="2"/>
      <c r="O7" s="2"/>
      <c r="P7" s="2"/>
      <c r="Q7" s="2"/>
      <c r="R7" s="2"/>
      <c r="S7" s="2"/>
      <c r="T7" s="2"/>
      <c r="U7" s="2"/>
    </row>
    <row r="8" ht="25.5" customHeight="1">
      <c r="A8" s="2"/>
      <c r="B8" s="21" t="str">
        <f t="shared" si="1"/>
        <v>6</v>
      </c>
      <c r="C8" s="93" t="s">
        <v>134</v>
      </c>
      <c r="D8" s="94" t="s">
        <v>135</v>
      </c>
      <c r="E8" s="95"/>
      <c r="F8" s="95"/>
      <c r="G8" s="95"/>
      <c r="H8" s="95"/>
      <c r="I8" s="95"/>
      <c r="J8" s="25"/>
      <c r="K8" s="26"/>
      <c r="L8" s="2"/>
      <c r="M8" s="2"/>
      <c r="N8" s="2"/>
      <c r="O8" s="2"/>
      <c r="P8" s="2"/>
      <c r="Q8" s="2"/>
      <c r="R8" s="2"/>
      <c r="S8" s="2"/>
      <c r="T8" s="2"/>
      <c r="U8" s="2"/>
    </row>
    <row r="9" ht="25.5" customHeight="1">
      <c r="A9" s="2"/>
      <c r="B9" s="21" t="str">
        <f t="shared" si="1"/>
        <v>7</v>
      </c>
      <c r="C9" s="93" t="s">
        <v>138</v>
      </c>
      <c r="D9" s="94" t="s">
        <v>139</v>
      </c>
      <c r="E9" s="95"/>
      <c r="F9" s="95"/>
      <c r="G9" s="95"/>
      <c r="H9" s="95"/>
      <c r="I9" s="95"/>
      <c r="J9" s="25"/>
      <c r="K9" s="26"/>
      <c r="L9" s="2"/>
      <c r="M9" s="2"/>
      <c r="N9" s="2"/>
      <c r="O9" s="2"/>
      <c r="P9" s="2"/>
      <c r="Q9" s="2"/>
      <c r="R9" s="2"/>
      <c r="S9" s="2"/>
      <c r="T9" s="2"/>
      <c r="U9" s="2"/>
    </row>
    <row r="10" ht="25.5" customHeight="1">
      <c r="A10" s="2"/>
      <c r="B10" s="21" t="str">
        <f t="shared" si="1"/>
        <v>8</v>
      </c>
      <c r="C10" s="93" t="s">
        <v>290</v>
      </c>
      <c r="D10" s="94"/>
      <c r="E10" s="95"/>
      <c r="F10" s="95"/>
      <c r="G10" s="95"/>
      <c r="H10" s="95"/>
      <c r="I10" s="95"/>
      <c r="J10" s="25"/>
      <c r="K10" s="26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25.5" customHeight="1">
      <c r="A11" s="2"/>
      <c r="B11" s="21" t="str">
        <f t="shared" si="1"/>
        <v>9</v>
      </c>
      <c r="C11" s="96" t="s">
        <v>107</v>
      </c>
      <c r="D11" s="94" t="s">
        <v>146</v>
      </c>
      <c r="E11" s="95"/>
      <c r="F11" s="95"/>
      <c r="G11" s="95"/>
      <c r="H11" s="95"/>
      <c r="I11" s="95"/>
      <c r="J11" s="25"/>
      <c r="K11" s="26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25.5" customHeight="1">
      <c r="A12" s="2"/>
      <c r="B12" s="21" t="str">
        <f t="shared" si="1"/>
        <v>10</v>
      </c>
      <c r="C12" s="96" t="s">
        <v>149</v>
      </c>
      <c r="D12" s="94" t="s">
        <v>150</v>
      </c>
      <c r="E12" s="95"/>
      <c r="F12" s="95"/>
      <c r="G12" s="95"/>
      <c r="H12" s="95"/>
      <c r="I12" s="95"/>
      <c r="J12" s="25"/>
      <c r="K12" s="26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25.5" customHeight="1">
      <c r="A13" s="2"/>
      <c r="B13" s="21" t="str">
        <f t="shared" si="1"/>
        <v>11</v>
      </c>
      <c r="C13" s="93" t="s">
        <v>152</v>
      </c>
      <c r="D13" s="94" t="s">
        <v>153</v>
      </c>
      <c r="E13" s="95"/>
      <c r="F13" s="95"/>
      <c r="G13" s="95"/>
      <c r="H13" s="95"/>
      <c r="I13" s="95"/>
      <c r="J13" s="25"/>
      <c r="K13" s="26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25.5" customHeight="1">
      <c r="A14" s="2"/>
      <c r="B14" s="21" t="str">
        <f t="shared" si="1"/>
        <v>12</v>
      </c>
      <c r="C14" s="98" t="s">
        <v>155</v>
      </c>
      <c r="D14" s="94" t="s">
        <v>156</v>
      </c>
      <c r="E14" s="95"/>
      <c r="F14" s="95"/>
      <c r="G14" s="95"/>
      <c r="H14" s="95"/>
      <c r="I14" s="95"/>
      <c r="J14" s="25"/>
      <c r="K14" s="26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25.5" customHeight="1">
      <c r="A15" s="2"/>
      <c r="B15" s="21" t="str">
        <f t="shared" si="1"/>
        <v>13</v>
      </c>
      <c r="C15" s="93" t="s">
        <v>158</v>
      </c>
      <c r="D15" s="94" t="s">
        <v>159</v>
      </c>
      <c r="E15" s="95"/>
      <c r="F15" s="95"/>
      <c r="G15" s="95"/>
      <c r="H15" s="95"/>
      <c r="I15" s="95"/>
      <c r="J15" s="25"/>
      <c r="K15" s="26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25.5" customHeight="1">
      <c r="A16" s="2"/>
      <c r="B16" s="21" t="str">
        <f t="shared" si="1"/>
        <v>14</v>
      </c>
      <c r="C16" s="99" t="s">
        <v>99</v>
      </c>
      <c r="D16" s="94" t="s">
        <v>161</v>
      </c>
      <c r="E16" s="95"/>
      <c r="F16" s="95"/>
      <c r="G16" s="95"/>
      <c r="H16" s="95"/>
      <c r="I16" s="95"/>
      <c r="J16" s="25"/>
      <c r="K16" s="26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25.5" customHeight="1">
      <c r="A17" s="100"/>
      <c r="B17" s="21" t="str">
        <f t="shared" si="1"/>
        <v>15</v>
      </c>
      <c r="C17" s="93" t="s">
        <v>163</v>
      </c>
      <c r="D17" s="94" t="s">
        <v>198</v>
      </c>
      <c r="E17" s="95"/>
      <c r="F17" s="95"/>
      <c r="G17" s="95"/>
      <c r="H17" s="95"/>
      <c r="I17" s="95"/>
      <c r="J17" s="25"/>
      <c r="K17" s="26"/>
      <c r="L17" s="100"/>
      <c r="M17" s="100"/>
      <c r="N17" s="100"/>
      <c r="O17" s="100"/>
      <c r="P17" s="100"/>
      <c r="Q17" s="100"/>
      <c r="R17" s="100"/>
      <c r="S17" s="100"/>
      <c r="T17" s="100"/>
      <c r="U17" s="100"/>
    </row>
    <row r="18" ht="25.5" customHeight="1">
      <c r="A18" s="2"/>
      <c r="B18" s="21" t="str">
        <f t="shared" si="1"/>
        <v>16</v>
      </c>
      <c r="C18" s="99" t="s">
        <v>166</v>
      </c>
      <c r="D18" s="94" t="s">
        <v>167</v>
      </c>
      <c r="E18" s="95"/>
      <c r="F18" s="95"/>
      <c r="G18" s="95"/>
      <c r="H18" s="95"/>
      <c r="I18" s="95"/>
      <c r="J18" s="25"/>
      <c r="K18" s="26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25.5" customHeight="1">
      <c r="A19" s="2"/>
      <c r="B19" s="21" t="str">
        <f t="shared" si="1"/>
        <v>17</v>
      </c>
      <c r="C19" s="93" t="s">
        <v>169</v>
      </c>
      <c r="D19" s="94"/>
      <c r="E19" s="95"/>
      <c r="F19" s="95"/>
      <c r="G19" s="95"/>
      <c r="H19" s="95"/>
      <c r="I19" s="95"/>
      <c r="J19" s="25"/>
      <c r="K19" s="26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25.5" customHeight="1">
      <c r="A20" s="2"/>
      <c r="B20" s="21" t="str">
        <f t="shared" si="1"/>
        <v>18</v>
      </c>
      <c r="C20" s="99" t="s">
        <v>172</v>
      </c>
      <c r="D20" s="94" t="s">
        <v>118</v>
      </c>
      <c r="E20" s="95"/>
      <c r="F20" s="95"/>
      <c r="G20" s="95"/>
      <c r="H20" s="95"/>
      <c r="I20" s="95"/>
      <c r="J20" s="25"/>
      <c r="K20" s="26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25.5" customHeight="1">
      <c r="A21" s="2"/>
      <c r="B21" s="21" t="str">
        <f t="shared" si="1"/>
        <v>19</v>
      </c>
      <c r="C21" s="101" t="s">
        <v>174</v>
      </c>
      <c r="D21" s="94" t="s">
        <v>175</v>
      </c>
      <c r="E21" s="95"/>
      <c r="F21" s="95"/>
      <c r="G21" s="95"/>
      <c r="H21" s="95"/>
      <c r="I21" s="95"/>
      <c r="J21" s="25"/>
      <c r="K21" s="26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25.5" customHeight="1">
      <c r="A22" s="2"/>
      <c r="B22" s="21" t="str">
        <f t="shared" si="1"/>
        <v>20</v>
      </c>
      <c r="C22" s="99" t="s">
        <v>177</v>
      </c>
      <c r="D22" s="94" t="s">
        <v>178</v>
      </c>
      <c r="E22" s="95"/>
      <c r="F22" s="95"/>
      <c r="G22" s="95"/>
      <c r="H22" s="95"/>
      <c r="I22" s="95"/>
      <c r="J22" s="25"/>
      <c r="K22" s="26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25.5" customHeight="1">
      <c r="A23" s="2"/>
      <c r="B23" s="21" t="str">
        <f t="shared" si="1"/>
        <v>21</v>
      </c>
      <c r="C23" s="93" t="s">
        <v>181</v>
      </c>
      <c r="D23" s="94" t="s">
        <v>182</v>
      </c>
      <c r="E23" s="95"/>
      <c r="F23" s="95"/>
      <c r="G23" s="95"/>
      <c r="H23" s="95"/>
      <c r="I23" s="95"/>
      <c r="J23" s="25"/>
      <c r="K23" s="26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25.5" customHeight="1">
      <c r="A24" s="2"/>
      <c r="B24" s="21" t="str">
        <f t="shared" si="1"/>
        <v>22</v>
      </c>
      <c r="C24" s="102" t="s">
        <v>185</v>
      </c>
      <c r="D24" s="94" t="s">
        <v>186</v>
      </c>
      <c r="E24" s="95"/>
      <c r="F24" s="95"/>
      <c r="G24" s="95"/>
      <c r="H24" s="95"/>
      <c r="I24" s="95"/>
      <c r="J24" s="25"/>
      <c r="K24" s="26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25.5" customHeight="1">
      <c r="A25" s="2"/>
      <c r="B25" s="21" t="str">
        <f t="shared" si="1"/>
        <v>23</v>
      </c>
      <c r="C25" s="99" t="s">
        <v>56</v>
      </c>
      <c r="D25" s="94" t="s">
        <v>188</v>
      </c>
      <c r="E25" s="95"/>
      <c r="F25" s="95"/>
      <c r="G25" s="95"/>
      <c r="H25" s="95"/>
      <c r="I25" s="95"/>
      <c r="J25" s="25"/>
      <c r="K25" s="26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25.5" customHeight="1">
      <c r="A26" s="2"/>
      <c r="B26" s="21" t="str">
        <f t="shared" si="1"/>
        <v>24</v>
      </c>
      <c r="C26" s="93" t="s">
        <v>190</v>
      </c>
      <c r="D26" s="94" t="s">
        <v>191</v>
      </c>
      <c r="E26" s="95"/>
      <c r="F26" s="95"/>
      <c r="G26" s="95"/>
      <c r="H26" s="95"/>
      <c r="I26" s="95"/>
      <c r="J26" s="25"/>
      <c r="K26" s="26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25.5" customHeight="1">
      <c r="A27" s="2"/>
      <c r="B27" s="21" t="str">
        <f t="shared" si="1"/>
        <v>25</v>
      </c>
      <c r="C27" s="97" t="s">
        <v>50</v>
      </c>
      <c r="D27" s="84" t="s">
        <v>194</v>
      </c>
      <c r="E27" s="85"/>
      <c r="F27" s="85"/>
      <c r="G27" s="85"/>
      <c r="H27" s="85"/>
      <c r="I27" s="85"/>
      <c r="J27" s="86"/>
      <c r="K27" s="87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25.5" customHeight="1">
      <c r="A28" s="2"/>
      <c r="B28" s="21" t="str">
        <f t="shared" si="1"/>
        <v>26</v>
      </c>
      <c r="C28" s="93" t="s">
        <v>46</v>
      </c>
      <c r="D28" s="94" t="s">
        <v>196</v>
      </c>
      <c r="E28" s="95"/>
      <c r="F28" s="95"/>
      <c r="G28" s="95"/>
      <c r="H28" s="95"/>
      <c r="I28" s="95"/>
      <c r="J28" s="25"/>
      <c r="K28" s="26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25.5" customHeight="1">
      <c r="A29" s="2"/>
      <c r="B29" s="21" t="str">
        <f t="shared" si="1"/>
        <v>27</v>
      </c>
      <c r="C29" s="104" t="s">
        <v>199</v>
      </c>
      <c r="D29" s="94"/>
      <c r="E29" s="95"/>
      <c r="F29" s="95"/>
      <c r="G29" s="95"/>
      <c r="H29" s="95"/>
      <c r="I29" s="95"/>
      <c r="J29" s="25"/>
      <c r="K29" s="26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25.5" customHeight="1">
      <c r="A30" s="2"/>
      <c r="B30" s="21" t="str">
        <f t="shared" si="1"/>
        <v>28</v>
      </c>
      <c r="C30" s="93" t="s">
        <v>202</v>
      </c>
      <c r="D30" s="94"/>
      <c r="E30" s="95"/>
      <c r="F30" s="95"/>
      <c r="G30" s="95"/>
      <c r="H30" s="95"/>
      <c r="I30" s="95"/>
      <c r="J30" s="25"/>
      <c r="K30" s="26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25.5" customHeight="1">
      <c r="A31" s="2"/>
      <c r="B31" s="3"/>
      <c r="C31" s="4"/>
      <c r="D31" s="4"/>
      <c r="E31" s="3"/>
      <c r="F31" s="5"/>
      <c r="G31" s="72" t="s">
        <v>115</v>
      </c>
      <c r="H31" s="171" t="str">
        <f>TODAY()</f>
        <v>8/16/2016</v>
      </c>
      <c r="I31" s="125"/>
      <c r="J31" s="1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25.5" customHeight="1">
      <c r="A32" s="74"/>
      <c r="B32" s="75" t="s">
        <v>2</v>
      </c>
      <c r="C32" s="76" t="s">
        <v>3</v>
      </c>
      <c r="D32" s="77"/>
      <c r="E32" s="78">
        <v>3.0</v>
      </c>
      <c r="F32" s="78">
        <v>2.0</v>
      </c>
      <c r="G32" s="78">
        <v>1.0</v>
      </c>
      <c r="H32" s="78" t="s">
        <v>285</v>
      </c>
      <c r="I32" s="78" t="s">
        <v>286</v>
      </c>
      <c r="J32" s="79" t="s">
        <v>287</v>
      </c>
      <c r="K32" s="80" t="s">
        <v>288</v>
      </c>
      <c r="L32" s="74"/>
      <c r="M32" s="74"/>
      <c r="N32" s="74"/>
      <c r="O32" s="74"/>
      <c r="P32" s="74"/>
      <c r="Q32" s="74"/>
      <c r="R32" s="74"/>
      <c r="S32" s="74"/>
      <c r="T32" s="74"/>
      <c r="U32" s="74"/>
    </row>
    <row r="33" ht="25.5" customHeight="1">
      <c r="A33" s="2"/>
      <c r="B33" s="88">
        <v>29.0</v>
      </c>
      <c r="C33" s="172" t="s">
        <v>119</v>
      </c>
      <c r="D33" s="84" t="s">
        <v>120</v>
      </c>
      <c r="E33" s="90"/>
      <c r="F33" s="90"/>
      <c r="G33" s="90"/>
      <c r="H33" s="90"/>
      <c r="I33" s="90"/>
      <c r="J33" s="91"/>
      <c r="K33" s="9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25.5" customHeight="1">
      <c r="A34" s="2"/>
      <c r="B34" s="82" t="str">
        <f t="shared" ref="B34:B60" si="2">SUM(B33+1)</f>
        <v>30</v>
      </c>
      <c r="C34" s="173" t="s">
        <v>122</v>
      </c>
      <c r="D34" s="94" t="s">
        <v>123</v>
      </c>
      <c r="E34" s="85"/>
      <c r="F34" s="85"/>
      <c r="G34" s="85"/>
      <c r="H34" s="85"/>
      <c r="I34" s="85"/>
      <c r="J34" s="86"/>
      <c r="K34" s="87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25.5" customHeight="1">
      <c r="A35" s="2"/>
      <c r="B35" s="82" t="str">
        <f t="shared" si="2"/>
        <v>31</v>
      </c>
      <c r="C35" s="22" t="s">
        <v>18</v>
      </c>
      <c r="D35" s="94" t="s">
        <v>126</v>
      </c>
      <c r="E35" s="95"/>
      <c r="F35" s="95"/>
      <c r="G35" s="95"/>
      <c r="H35" s="95"/>
      <c r="I35" s="95"/>
      <c r="J35" s="25"/>
      <c r="K35" s="26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25.5" customHeight="1">
      <c r="A36" s="2"/>
      <c r="B36" s="82" t="str">
        <f t="shared" si="2"/>
        <v>32</v>
      </c>
      <c r="C36" s="22" t="s">
        <v>129</v>
      </c>
      <c r="D36" s="94" t="s">
        <v>130</v>
      </c>
      <c r="E36" s="95"/>
      <c r="F36" s="95"/>
      <c r="G36" s="95"/>
      <c r="H36" s="95"/>
      <c r="I36" s="95"/>
      <c r="J36" s="25"/>
      <c r="K36" s="26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25.5" customHeight="1">
      <c r="A37" s="2"/>
      <c r="B37" s="82" t="str">
        <f t="shared" si="2"/>
        <v>33</v>
      </c>
      <c r="C37" s="22" t="s">
        <v>75</v>
      </c>
      <c r="D37" s="94" t="s">
        <v>133</v>
      </c>
      <c r="E37" s="95"/>
      <c r="F37" s="95"/>
      <c r="G37" s="95"/>
      <c r="H37" s="95"/>
      <c r="I37" s="95"/>
      <c r="J37" s="25"/>
      <c r="K37" s="26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25.5" customHeight="1">
      <c r="A38" s="2"/>
      <c r="B38" s="82" t="str">
        <f t="shared" si="2"/>
        <v>34</v>
      </c>
      <c r="C38" s="22" t="s">
        <v>136</v>
      </c>
      <c r="D38" s="94" t="s">
        <v>137</v>
      </c>
      <c r="E38" s="85"/>
      <c r="F38" s="85"/>
      <c r="G38" s="85"/>
      <c r="H38" s="85"/>
      <c r="I38" s="85"/>
      <c r="J38" s="25"/>
      <c r="K38" s="26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25.5" customHeight="1">
      <c r="A39" s="2"/>
      <c r="B39" s="82" t="str">
        <f t="shared" si="2"/>
        <v>35</v>
      </c>
      <c r="C39" s="22" t="s">
        <v>140</v>
      </c>
      <c r="D39" s="94" t="s">
        <v>141</v>
      </c>
      <c r="E39" s="95"/>
      <c r="F39" s="95"/>
      <c r="G39" s="95"/>
      <c r="H39" s="95"/>
      <c r="I39" s="95"/>
      <c r="J39" s="25"/>
      <c r="K39" s="26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25.5" customHeight="1">
      <c r="A40" s="2"/>
      <c r="B40" s="82" t="str">
        <f t="shared" si="2"/>
        <v>36</v>
      </c>
      <c r="C40" s="22" t="s">
        <v>144</v>
      </c>
      <c r="D40" s="94" t="s">
        <v>198</v>
      </c>
      <c r="E40" s="95"/>
      <c r="F40" s="95"/>
      <c r="G40" s="95"/>
      <c r="H40" s="95"/>
      <c r="I40" s="95"/>
      <c r="J40" s="25"/>
      <c r="K40" s="26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25.5" customHeight="1">
      <c r="A41" s="2"/>
      <c r="B41" s="82" t="str">
        <f t="shared" si="2"/>
        <v>37</v>
      </c>
      <c r="C41" s="22" t="s">
        <v>147</v>
      </c>
      <c r="D41" s="94" t="s">
        <v>148</v>
      </c>
      <c r="E41" s="95"/>
      <c r="F41" s="95"/>
      <c r="G41" s="95"/>
      <c r="H41" s="95"/>
      <c r="I41" s="95"/>
      <c r="J41" s="25"/>
      <c r="K41" s="26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25.5" customHeight="1">
      <c r="A42" s="2"/>
      <c r="B42" s="82" t="str">
        <f t="shared" si="2"/>
        <v>38</v>
      </c>
      <c r="C42" s="174" t="s">
        <v>43</v>
      </c>
      <c r="D42" s="94" t="s">
        <v>151</v>
      </c>
      <c r="E42" s="95"/>
      <c r="F42" s="95"/>
      <c r="G42" s="95"/>
      <c r="H42" s="95"/>
      <c r="I42" s="95"/>
      <c r="J42" s="25"/>
      <c r="K42" s="26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25.5" customHeight="1">
      <c r="A43" s="2"/>
      <c r="B43" s="82" t="str">
        <f t="shared" si="2"/>
        <v>39</v>
      </c>
      <c r="C43" s="22">
        <v>99.0</v>
      </c>
      <c r="D43" s="94" t="s">
        <v>154</v>
      </c>
      <c r="E43" s="95"/>
      <c r="F43" s="95"/>
      <c r="G43" s="95"/>
      <c r="H43" s="95"/>
      <c r="I43" s="95"/>
      <c r="J43" s="25"/>
      <c r="K43" s="26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25.5" customHeight="1">
      <c r="A44" s="2"/>
      <c r="B44" s="82" t="str">
        <f t="shared" si="2"/>
        <v>40</v>
      </c>
      <c r="C44" s="22" t="s">
        <v>104</v>
      </c>
      <c r="D44" s="94" t="s">
        <v>157</v>
      </c>
      <c r="E44" s="95"/>
      <c r="F44" s="95"/>
      <c r="G44" s="95"/>
      <c r="H44" s="95"/>
      <c r="I44" s="95"/>
      <c r="J44" s="25"/>
      <c r="K44" s="26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25.5" customHeight="1">
      <c r="A45" s="2"/>
      <c r="B45" s="82" t="str">
        <f t="shared" si="2"/>
        <v>41</v>
      </c>
      <c r="C45" s="22" t="s">
        <v>62</v>
      </c>
      <c r="D45" s="94" t="s">
        <v>160</v>
      </c>
      <c r="E45" s="95"/>
      <c r="F45" s="95"/>
      <c r="G45" s="95"/>
      <c r="H45" s="95"/>
      <c r="I45" s="95"/>
      <c r="J45" s="25"/>
      <c r="K45" s="26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25.5" customHeight="1">
      <c r="A46" s="2"/>
      <c r="B46" s="82" t="str">
        <f t="shared" si="2"/>
        <v>42</v>
      </c>
      <c r="C46" s="22" t="s">
        <v>33</v>
      </c>
      <c r="D46" s="94" t="s">
        <v>162</v>
      </c>
      <c r="E46" s="95"/>
      <c r="F46" s="95"/>
      <c r="G46" s="95"/>
      <c r="H46" s="95"/>
      <c r="I46" s="95"/>
      <c r="J46" s="25"/>
      <c r="K46" s="26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25.5" customHeight="1">
      <c r="A47" s="100"/>
      <c r="B47" s="82" t="str">
        <f t="shared" si="2"/>
        <v>43</v>
      </c>
      <c r="C47" s="22" t="s">
        <v>40</v>
      </c>
      <c r="D47" s="94" t="s">
        <v>165</v>
      </c>
      <c r="E47" s="95"/>
      <c r="F47" s="95"/>
      <c r="G47" s="95"/>
      <c r="H47" s="95"/>
      <c r="I47" s="95"/>
      <c r="J47" s="25"/>
      <c r="K47" s="26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ht="25.5" customHeight="1">
      <c r="A48" s="2"/>
      <c r="B48" s="82" t="str">
        <f t="shared" si="2"/>
        <v>44</v>
      </c>
      <c r="C48" s="22" t="s">
        <v>64</v>
      </c>
      <c r="D48" s="94" t="s">
        <v>168</v>
      </c>
      <c r="E48" s="95"/>
      <c r="F48" s="95"/>
      <c r="G48" s="95"/>
      <c r="H48" s="95"/>
      <c r="I48" s="95"/>
      <c r="J48" s="25"/>
      <c r="K48" s="26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25.5" customHeight="1">
      <c r="A49" s="2"/>
      <c r="B49" s="82" t="str">
        <f t="shared" si="2"/>
        <v>45</v>
      </c>
      <c r="C49" s="22" t="s">
        <v>66</v>
      </c>
      <c r="D49" s="94" t="s">
        <v>171</v>
      </c>
      <c r="E49" s="95"/>
      <c r="F49" s="95"/>
      <c r="G49" s="95"/>
      <c r="H49" s="95"/>
      <c r="I49" s="95"/>
      <c r="J49" s="25"/>
      <c r="K49" s="26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25.5" customHeight="1">
      <c r="A50" s="2"/>
      <c r="B50" s="82" t="str">
        <f t="shared" si="2"/>
        <v>46</v>
      </c>
      <c r="C50" s="22" t="s">
        <v>68</v>
      </c>
      <c r="D50" s="94" t="s">
        <v>173</v>
      </c>
      <c r="E50" s="95"/>
      <c r="F50" s="95"/>
      <c r="G50" s="95"/>
      <c r="H50" s="95"/>
      <c r="I50" s="95"/>
      <c r="J50" s="25"/>
      <c r="K50" s="26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25.5" customHeight="1">
      <c r="A51" s="2"/>
      <c r="B51" s="82" t="str">
        <f t="shared" si="2"/>
        <v>47</v>
      </c>
      <c r="C51" s="22" t="s">
        <v>37</v>
      </c>
      <c r="D51" s="94" t="s">
        <v>176</v>
      </c>
      <c r="E51" s="95"/>
      <c r="F51" s="95"/>
      <c r="G51" s="95"/>
      <c r="H51" s="95"/>
      <c r="I51" s="95"/>
      <c r="J51" s="25"/>
      <c r="K51" s="26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25.5" customHeight="1">
      <c r="A52" s="2"/>
      <c r="B52" s="82" t="str">
        <f t="shared" si="2"/>
        <v>48</v>
      </c>
      <c r="C52" s="22" t="s">
        <v>179</v>
      </c>
      <c r="D52" s="94" t="s">
        <v>180</v>
      </c>
      <c r="E52" s="95"/>
      <c r="F52" s="95"/>
      <c r="G52" s="95"/>
      <c r="H52" s="95"/>
      <c r="I52" s="95"/>
      <c r="J52" s="25"/>
      <c r="K52" s="26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25.5" customHeight="1">
      <c r="A53" s="2"/>
      <c r="B53" s="82" t="str">
        <f t="shared" si="2"/>
        <v>49</v>
      </c>
      <c r="C53" s="174" t="s">
        <v>183</v>
      </c>
      <c r="D53" s="94" t="s">
        <v>184</v>
      </c>
      <c r="E53" s="95"/>
      <c r="F53" s="95"/>
      <c r="G53" s="95"/>
      <c r="H53" s="95"/>
      <c r="I53" s="95"/>
      <c r="J53" s="25"/>
      <c r="K53" s="26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25.5" customHeight="1">
      <c r="A54" s="2"/>
      <c r="B54" s="82" t="str">
        <f t="shared" si="2"/>
        <v>50</v>
      </c>
      <c r="C54" s="103" t="s">
        <v>21</v>
      </c>
      <c r="D54" s="94" t="s">
        <v>187</v>
      </c>
      <c r="E54" s="85"/>
      <c r="F54" s="85"/>
      <c r="G54" s="85"/>
      <c r="H54" s="85"/>
      <c r="I54" s="85"/>
      <c r="J54" s="86"/>
      <c r="K54" s="87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25.5" customHeight="1">
      <c r="A55" s="2"/>
      <c r="B55" s="82" t="str">
        <f t="shared" si="2"/>
        <v>51</v>
      </c>
      <c r="C55" s="97" t="s">
        <v>20</v>
      </c>
      <c r="D55" s="94" t="s">
        <v>189</v>
      </c>
      <c r="E55" s="95"/>
      <c r="F55" s="95"/>
      <c r="G55" s="95"/>
      <c r="H55" s="95"/>
      <c r="I55" s="95"/>
      <c r="J55" s="25"/>
      <c r="K55" s="26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25.5" customHeight="1">
      <c r="A56" s="2"/>
      <c r="B56" s="82" t="str">
        <f t="shared" si="2"/>
        <v>52</v>
      </c>
      <c r="C56" s="97" t="s">
        <v>192</v>
      </c>
      <c r="D56" s="94" t="s">
        <v>198</v>
      </c>
      <c r="E56" s="95"/>
      <c r="F56" s="95"/>
      <c r="G56" s="95"/>
      <c r="H56" s="95"/>
      <c r="I56" s="95"/>
      <c r="J56" s="25"/>
      <c r="K56" s="26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25.5" customHeight="1">
      <c r="A57" s="2"/>
      <c r="B57" s="82" t="str">
        <f t="shared" si="2"/>
        <v>53</v>
      </c>
      <c r="C57" s="93" t="s">
        <v>86</v>
      </c>
      <c r="D57" s="94" t="s">
        <v>195</v>
      </c>
      <c r="E57" s="95"/>
      <c r="F57" s="95"/>
      <c r="G57" s="95"/>
      <c r="H57" s="95"/>
      <c r="I57" s="95"/>
      <c r="J57" s="25"/>
      <c r="K57" s="26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25.5" customHeight="1">
      <c r="A58" s="2"/>
      <c r="B58" s="82" t="str">
        <f t="shared" si="2"/>
        <v>54</v>
      </c>
      <c r="C58" s="93" t="s">
        <v>197</v>
      </c>
      <c r="D58" s="94"/>
      <c r="E58" s="95"/>
      <c r="F58" s="95"/>
      <c r="G58" s="95"/>
      <c r="H58" s="95"/>
      <c r="I58" s="95"/>
      <c r="J58" s="25"/>
      <c r="K58" s="26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25.5" customHeight="1">
      <c r="A59" s="2"/>
      <c r="B59" s="82" t="str">
        <f t="shared" si="2"/>
        <v>55</v>
      </c>
      <c r="C59" s="93" t="s">
        <v>201</v>
      </c>
      <c r="D59" s="94"/>
      <c r="E59" s="95"/>
      <c r="F59" s="95"/>
      <c r="G59" s="95"/>
      <c r="H59" s="95"/>
      <c r="I59" s="95"/>
      <c r="J59" s="25"/>
      <c r="K59" s="26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25.5" customHeight="1">
      <c r="A60" s="2"/>
      <c r="B60" s="82" t="str">
        <f t="shared" si="2"/>
        <v>56</v>
      </c>
      <c r="C60" s="93" t="s">
        <v>203</v>
      </c>
      <c r="D60" s="94"/>
      <c r="E60" s="95"/>
      <c r="F60" s="95"/>
      <c r="G60" s="95"/>
      <c r="H60" s="95"/>
      <c r="I60" s="95"/>
      <c r="J60" s="25"/>
      <c r="K60" s="26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25.5" customHeight="1">
      <c r="A61" s="2"/>
      <c r="B61" s="3"/>
      <c r="C61" s="4"/>
      <c r="D61" s="4"/>
      <c r="E61" s="3"/>
      <c r="F61" s="5"/>
      <c r="G61" s="72" t="s">
        <v>115</v>
      </c>
      <c r="H61" s="171" t="str">
        <f>TODAY()</f>
        <v>8/16/2016</v>
      </c>
      <c r="I61" s="125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25.5" customHeight="1">
      <c r="A62" s="74"/>
      <c r="B62" s="75" t="s">
        <v>2</v>
      </c>
      <c r="C62" s="76" t="s">
        <v>3</v>
      </c>
      <c r="D62" s="77"/>
      <c r="E62" s="78">
        <v>3.0</v>
      </c>
      <c r="F62" s="78">
        <v>2.0</v>
      </c>
      <c r="G62" s="78">
        <v>1.0</v>
      </c>
      <c r="H62" s="78" t="s">
        <v>285</v>
      </c>
      <c r="I62" s="78" t="s">
        <v>286</v>
      </c>
      <c r="J62" s="79" t="s">
        <v>287</v>
      </c>
      <c r="K62" s="80" t="s">
        <v>288</v>
      </c>
      <c r="L62" s="74"/>
      <c r="M62" s="74"/>
      <c r="N62" s="74"/>
      <c r="O62" s="74"/>
      <c r="P62" s="74"/>
      <c r="Q62" s="74"/>
      <c r="R62" s="74"/>
      <c r="S62" s="74"/>
      <c r="T62" s="74"/>
      <c r="U62" s="74"/>
    </row>
    <row r="63" ht="25.5" customHeight="1">
      <c r="A63" s="2"/>
      <c r="B63" s="82">
        <v>57.0</v>
      </c>
      <c r="C63" s="173" t="s">
        <v>205</v>
      </c>
      <c r="D63" s="107"/>
      <c r="E63" s="85"/>
      <c r="F63" s="85"/>
      <c r="G63" s="85"/>
      <c r="H63" s="85"/>
      <c r="I63" s="85"/>
      <c r="J63" s="86"/>
      <c r="K63" s="87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25.5" customHeight="1">
      <c r="A64" s="2"/>
      <c r="B64" s="21" t="str">
        <f t="shared" ref="B64:B89" si="3">SUM(B63+1)</f>
        <v>58</v>
      </c>
      <c r="C64" s="22" t="s">
        <v>209</v>
      </c>
      <c r="D64" s="23"/>
      <c r="E64" s="95"/>
      <c r="F64" s="95"/>
      <c r="G64" s="95"/>
      <c r="H64" s="95"/>
      <c r="I64" s="95"/>
      <c r="J64" s="25"/>
      <c r="K64" s="26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25.5" customHeight="1">
      <c r="A65" s="2"/>
      <c r="B65" s="21" t="str">
        <f t="shared" si="3"/>
        <v>59</v>
      </c>
      <c r="C65" s="22" t="s">
        <v>213</v>
      </c>
      <c r="D65" s="23"/>
      <c r="E65" s="95"/>
      <c r="F65" s="95"/>
      <c r="G65" s="95"/>
      <c r="H65" s="95"/>
      <c r="I65" s="95"/>
      <c r="J65" s="25"/>
      <c r="K65" s="26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25.5" customHeight="1">
      <c r="A66" s="2"/>
      <c r="B66" s="21" t="str">
        <f t="shared" si="3"/>
        <v>60</v>
      </c>
      <c r="C66" s="22" t="s">
        <v>215</v>
      </c>
      <c r="D66" s="23"/>
      <c r="E66" s="95"/>
      <c r="F66" s="95"/>
      <c r="G66" s="95"/>
      <c r="H66" s="95"/>
      <c r="I66" s="95"/>
      <c r="J66" s="25"/>
      <c r="K66" s="26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25.5" customHeight="1">
      <c r="A67" s="2"/>
      <c r="B67" s="21" t="str">
        <f t="shared" si="3"/>
        <v>61</v>
      </c>
      <c r="C67" s="22" t="s">
        <v>31</v>
      </c>
      <c r="D67" s="23"/>
      <c r="E67" s="95"/>
      <c r="F67" s="95"/>
      <c r="G67" s="95"/>
      <c r="H67" s="95"/>
      <c r="I67" s="95"/>
      <c r="J67" s="25"/>
      <c r="K67" s="26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25.5" customHeight="1">
      <c r="A68" s="2"/>
      <c r="B68" s="21" t="str">
        <f t="shared" si="3"/>
        <v>62</v>
      </c>
      <c r="C68" s="22" t="s">
        <v>221</v>
      </c>
      <c r="D68" s="23"/>
      <c r="E68" s="95"/>
      <c r="F68" s="95"/>
      <c r="G68" s="95"/>
      <c r="H68" s="95"/>
      <c r="I68" s="95"/>
      <c r="J68" s="25"/>
      <c r="K68" s="26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25.5" customHeight="1">
      <c r="A69" s="2"/>
      <c r="B69" s="21" t="str">
        <f t="shared" si="3"/>
        <v>63</v>
      </c>
      <c r="C69" s="22" t="s">
        <v>7</v>
      </c>
      <c r="D69" s="23"/>
      <c r="E69" s="95"/>
      <c r="F69" s="95"/>
      <c r="G69" s="95"/>
      <c r="H69" s="95"/>
      <c r="I69" s="95"/>
      <c r="J69" s="25"/>
      <c r="K69" s="26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25.5" customHeight="1">
      <c r="A70" s="2"/>
      <c r="B70" s="21" t="str">
        <f t="shared" si="3"/>
        <v>64</v>
      </c>
      <c r="C70" s="22" t="s">
        <v>226</v>
      </c>
      <c r="D70" s="23"/>
      <c r="E70" s="95"/>
      <c r="F70" s="95"/>
      <c r="G70" s="95"/>
      <c r="H70" s="95"/>
      <c r="I70" s="95"/>
      <c r="J70" s="25"/>
      <c r="K70" s="26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25.5" customHeight="1">
      <c r="A71" s="2"/>
      <c r="B71" s="21" t="str">
        <f t="shared" si="3"/>
        <v>65</v>
      </c>
      <c r="C71" s="22" t="s">
        <v>230</v>
      </c>
      <c r="D71" s="23"/>
      <c r="E71" s="95"/>
      <c r="F71" s="95"/>
      <c r="G71" s="95"/>
      <c r="H71" s="95"/>
      <c r="I71" s="95"/>
      <c r="J71" s="25"/>
      <c r="K71" s="26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25.5" customHeight="1">
      <c r="A72" s="2"/>
      <c r="B72" s="21" t="str">
        <f t="shared" si="3"/>
        <v>66</v>
      </c>
      <c r="C72" s="22" t="s">
        <v>232</v>
      </c>
      <c r="D72" s="23"/>
      <c r="E72" s="95"/>
      <c r="F72" s="95"/>
      <c r="G72" s="95"/>
      <c r="H72" s="95"/>
      <c r="I72" s="95"/>
      <c r="J72" s="25"/>
      <c r="K72" s="26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25.5" customHeight="1">
      <c r="A73" s="2"/>
      <c r="B73" s="21" t="str">
        <f t="shared" si="3"/>
        <v>67</v>
      </c>
      <c r="C73" s="22" t="s">
        <v>234</v>
      </c>
      <c r="D73" s="23"/>
      <c r="E73" s="95"/>
      <c r="F73" s="95"/>
      <c r="G73" s="95"/>
      <c r="H73" s="95"/>
      <c r="I73" s="95"/>
      <c r="J73" s="25"/>
      <c r="K73" s="26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25.5" customHeight="1">
      <c r="A74" s="2"/>
      <c r="B74" s="21" t="str">
        <f t="shared" si="3"/>
        <v>68</v>
      </c>
      <c r="C74" s="22" t="s">
        <v>237</v>
      </c>
      <c r="D74" s="23"/>
      <c r="E74" s="95"/>
      <c r="F74" s="95"/>
      <c r="G74" s="95"/>
      <c r="H74" s="95"/>
      <c r="I74" s="95"/>
      <c r="J74" s="25"/>
      <c r="K74" s="26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25.5" customHeight="1">
      <c r="A75" s="2"/>
      <c r="B75" s="21" t="str">
        <f t="shared" si="3"/>
        <v>69</v>
      </c>
      <c r="C75" s="22" t="s">
        <v>240</v>
      </c>
      <c r="D75" s="23"/>
      <c r="E75" s="95"/>
      <c r="F75" s="95"/>
      <c r="G75" s="95"/>
      <c r="H75" s="95"/>
      <c r="I75" s="95"/>
      <c r="J75" s="25"/>
      <c r="K75" s="26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25.5" customHeight="1">
      <c r="A76" s="2"/>
      <c r="B76" s="21" t="str">
        <f t="shared" si="3"/>
        <v>70</v>
      </c>
      <c r="C76" s="22" t="s">
        <v>9</v>
      </c>
      <c r="D76" s="23"/>
      <c r="E76" s="95"/>
      <c r="F76" s="95"/>
      <c r="G76" s="95"/>
      <c r="H76" s="95"/>
      <c r="I76" s="95"/>
      <c r="J76" s="25"/>
      <c r="K76" s="26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25.5" customHeight="1">
      <c r="A77" s="100"/>
      <c r="B77" s="21" t="str">
        <f t="shared" si="3"/>
        <v>71</v>
      </c>
      <c r="C77" s="22" t="s">
        <v>243</v>
      </c>
      <c r="D77" s="23"/>
      <c r="E77" s="95"/>
      <c r="F77" s="95"/>
      <c r="G77" s="95"/>
      <c r="H77" s="95"/>
      <c r="I77" s="95"/>
      <c r="J77" s="25"/>
      <c r="K77" s="26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ht="25.5" customHeight="1">
      <c r="A78" s="2"/>
      <c r="B78" s="21" t="str">
        <f t="shared" si="3"/>
        <v>72</v>
      </c>
      <c r="C78" s="22" t="s">
        <v>248</v>
      </c>
      <c r="D78" s="23"/>
      <c r="E78" s="95"/>
      <c r="F78" s="95"/>
      <c r="G78" s="95"/>
      <c r="H78" s="95"/>
      <c r="I78" s="95"/>
      <c r="J78" s="25"/>
      <c r="K78" s="26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25.5" customHeight="1">
      <c r="A79" s="2"/>
      <c r="B79" s="21" t="str">
        <f t="shared" si="3"/>
        <v>73</v>
      </c>
      <c r="C79" s="22" t="s">
        <v>251</v>
      </c>
      <c r="D79" s="23"/>
      <c r="E79" s="95"/>
      <c r="F79" s="95"/>
      <c r="G79" s="95"/>
      <c r="H79" s="95"/>
      <c r="I79" s="95"/>
      <c r="J79" s="25"/>
      <c r="K79" s="26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25.5" customHeight="1">
      <c r="A80" s="2"/>
      <c r="B80" s="21" t="str">
        <f t="shared" si="3"/>
        <v>74</v>
      </c>
      <c r="C80" s="22" t="s">
        <v>113</v>
      </c>
      <c r="D80" s="23"/>
      <c r="E80" s="95"/>
      <c r="F80" s="95"/>
      <c r="G80" s="95"/>
      <c r="H80" s="95"/>
      <c r="I80" s="95"/>
      <c r="J80" s="25"/>
      <c r="K80" s="26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25.5" customHeight="1">
      <c r="A81" s="2"/>
      <c r="B81" s="21" t="str">
        <f t="shared" si="3"/>
        <v>75</v>
      </c>
      <c r="C81" s="22" t="s">
        <v>260</v>
      </c>
      <c r="D81" s="23"/>
      <c r="E81" s="95"/>
      <c r="F81" s="95"/>
      <c r="G81" s="95"/>
      <c r="H81" s="95"/>
      <c r="I81" s="95"/>
      <c r="J81" s="25"/>
      <c r="K81" s="26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25.5" customHeight="1">
      <c r="A82" s="2"/>
      <c r="B82" s="21" t="str">
        <f t="shared" si="3"/>
        <v>76</v>
      </c>
      <c r="C82" s="22" t="s">
        <v>263</v>
      </c>
      <c r="D82" s="23"/>
      <c r="E82" s="95"/>
      <c r="F82" s="95"/>
      <c r="G82" s="95"/>
      <c r="H82" s="95"/>
      <c r="I82" s="95"/>
      <c r="J82" s="25"/>
      <c r="K82" s="26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25.5" customHeight="1">
      <c r="A83" s="2"/>
      <c r="B83" s="21" t="str">
        <f t="shared" si="3"/>
        <v>77</v>
      </c>
      <c r="C83" s="22" t="s">
        <v>265</v>
      </c>
      <c r="D83" s="23"/>
      <c r="E83" s="95"/>
      <c r="F83" s="95"/>
      <c r="G83" s="95"/>
      <c r="H83" s="95"/>
      <c r="I83" s="95"/>
      <c r="J83" s="25"/>
      <c r="K83" s="26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25.5" customHeight="1">
      <c r="A84" s="100"/>
      <c r="B84" s="21" t="str">
        <f t="shared" si="3"/>
        <v>78</v>
      </c>
      <c r="C84" s="22" t="s">
        <v>291</v>
      </c>
      <c r="D84" s="23"/>
      <c r="E84" s="95"/>
      <c r="F84" s="95"/>
      <c r="G84" s="95"/>
      <c r="H84" s="95"/>
      <c r="I84" s="95"/>
      <c r="J84" s="25"/>
      <c r="K84" s="26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ht="25.5" customHeight="1">
      <c r="A85" s="2"/>
      <c r="B85" s="21" t="str">
        <f t="shared" si="3"/>
        <v>79</v>
      </c>
      <c r="C85" s="22" t="s">
        <v>269</v>
      </c>
      <c r="D85" s="23"/>
      <c r="E85" s="95"/>
      <c r="F85" s="95"/>
      <c r="G85" s="95"/>
      <c r="H85" s="95"/>
      <c r="I85" s="95"/>
      <c r="J85" s="25"/>
      <c r="K85" s="26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25.5" customHeight="1">
      <c r="A86" s="2"/>
      <c r="B86" s="21" t="str">
        <f t="shared" si="3"/>
        <v>80</v>
      </c>
      <c r="C86" s="22" t="s">
        <v>272</v>
      </c>
      <c r="D86" s="23"/>
      <c r="E86" s="95"/>
      <c r="F86" s="95"/>
      <c r="G86" s="95"/>
      <c r="H86" s="95"/>
      <c r="I86" s="95"/>
      <c r="J86" s="25"/>
      <c r="K86" s="26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25.5" customHeight="1">
      <c r="A87" s="2"/>
      <c r="B87" s="21" t="str">
        <f t="shared" si="3"/>
        <v>81</v>
      </c>
      <c r="C87" s="173" t="s">
        <v>292</v>
      </c>
      <c r="D87" s="23"/>
      <c r="E87" s="95"/>
      <c r="F87" s="95"/>
      <c r="G87" s="95"/>
      <c r="H87" s="95"/>
      <c r="I87" s="95"/>
      <c r="J87" s="25"/>
      <c r="K87" s="26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25.5" customHeight="1">
      <c r="A88" s="2"/>
      <c r="B88" s="21" t="str">
        <f t="shared" si="3"/>
        <v>82</v>
      </c>
      <c r="C88" s="22" t="s">
        <v>293</v>
      </c>
      <c r="D88" s="23"/>
      <c r="E88" s="95"/>
      <c r="F88" s="95"/>
      <c r="G88" s="95"/>
      <c r="H88" s="95"/>
      <c r="I88" s="95"/>
      <c r="J88" s="25"/>
      <c r="K88" s="26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25.5" customHeight="1">
      <c r="A89" s="2"/>
      <c r="B89" s="49" t="str">
        <f t="shared" si="3"/>
        <v>83</v>
      </c>
      <c r="C89" s="53" t="s">
        <v>294</v>
      </c>
      <c r="D89" s="54"/>
      <c r="E89" s="122"/>
      <c r="F89" s="122"/>
      <c r="G89" s="122"/>
      <c r="H89" s="122"/>
      <c r="I89" s="122"/>
      <c r="J89" s="51"/>
      <c r="K89" s="5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25.5" customHeight="1">
      <c r="A90" s="2"/>
      <c r="B90" s="124" t="s">
        <v>29</v>
      </c>
      <c r="C90" s="125"/>
      <c r="D90" s="125"/>
      <c r="E90" s="125"/>
      <c r="F90" s="175"/>
      <c r="G90" s="175"/>
      <c r="H90" s="175"/>
      <c r="I90" s="175"/>
      <c r="J90" s="55"/>
      <c r="K90" s="56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25.5" customHeight="1">
      <c r="A91" s="2"/>
      <c r="B91" s="3"/>
      <c r="C91" s="4"/>
      <c r="D91" s="4"/>
      <c r="E91" s="3"/>
      <c r="F91" s="5"/>
      <c r="G91" s="72" t="s">
        <v>115</v>
      </c>
      <c r="H91" s="171" t="str">
        <f>TODAY()</f>
        <v>8/16/2016</v>
      </c>
      <c r="I91" s="125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25.5" customHeight="1">
      <c r="A92" s="74"/>
      <c r="B92" s="75" t="s">
        <v>2</v>
      </c>
      <c r="C92" s="76" t="s">
        <v>3</v>
      </c>
      <c r="D92" s="77"/>
      <c r="E92" s="78">
        <v>3.0</v>
      </c>
      <c r="F92" s="78">
        <v>2.0</v>
      </c>
      <c r="G92" s="78">
        <v>1.0</v>
      </c>
      <c r="H92" s="78" t="s">
        <v>285</v>
      </c>
      <c r="I92" s="78" t="s">
        <v>286</v>
      </c>
      <c r="J92" s="79" t="s">
        <v>287</v>
      </c>
      <c r="K92" s="80" t="s">
        <v>288</v>
      </c>
      <c r="L92" s="74"/>
      <c r="M92" s="74"/>
      <c r="N92" s="74"/>
      <c r="O92" s="74"/>
      <c r="P92" s="74"/>
      <c r="Q92" s="74"/>
      <c r="R92" s="74"/>
      <c r="S92" s="74"/>
      <c r="T92" s="74"/>
      <c r="U92" s="74"/>
    </row>
    <row r="93" ht="25.5" customHeight="1">
      <c r="A93" s="2"/>
      <c r="B93" s="88">
        <v>84.0</v>
      </c>
      <c r="C93" s="172" t="s">
        <v>295</v>
      </c>
      <c r="D93" s="106"/>
      <c r="E93" s="90"/>
      <c r="F93" s="90"/>
      <c r="G93" s="90"/>
      <c r="H93" s="90"/>
      <c r="I93" s="90"/>
      <c r="J93" s="91"/>
      <c r="K93" s="9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25.5" customHeight="1">
      <c r="A94" s="2"/>
      <c r="B94" s="82" t="str">
        <f t="shared" ref="B94:B119" si="4">SUM(B93+1)</f>
        <v>85</v>
      </c>
      <c r="C94" s="22" t="s">
        <v>211</v>
      </c>
      <c r="D94" s="107"/>
      <c r="E94" s="85"/>
      <c r="F94" s="85"/>
      <c r="G94" s="85"/>
      <c r="H94" s="85"/>
      <c r="I94" s="85"/>
      <c r="J94" s="86"/>
      <c r="K94" s="87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25.5" customHeight="1">
      <c r="A95" s="2"/>
      <c r="B95" s="82" t="str">
        <f t="shared" si="4"/>
        <v>86</v>
      </c>
      <c r="C95" s="22" t="s">
        <v>53</v>
      </c>
      <c r="D95" s="23"/>
      <c r="E95" s="95"/>
      <c r="F95" s="95"/>
      <c r="G95" s="95"/>
      <c r="H95" s="95"/>
      <c r="I95" s="95"/>
      <c r="J95" s="25"/>
      <c r="K95" s="26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25.5" customHeight="1">
      <c r="A96" s="2"/>
      <c r="B96" s="82" t="str">
        <f t="shared" si="4"/>
        <v>87</v>
      </c>
      <c r="C96" s="22" t="s">
        <v>217</v>
      </c>
      <c r="D96" s="23"/>
      <c r="E96" s="95"/>
      <c r="F96" s="95"/>
      <c r="G96" s="95"/>
      <c r="H96" s="95"/>
      <c r="I96" s="95"/>
      <c r="J96" s="25"/>
      <c r="K96" s="26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25.5" customHeight="1">
      <c r="A97" s="2"/>
      <c r="B97" s="82" t="str">
        <f t="shared" si="4"/>
        <v>88</v>
      </c>
      <c r="C97" s="22" t="s">
        <v>220</v>
      </c>
      <c r="D97" s="23"/>
      <c r="E97" s="95"/>
      <c r="F97" s="95"/>
      <c r="G97" s="95"/>
      <c r="H97" s="95"/>
      <c r="I97" s="95"/>
      <c r="J97" s="25"/>
      <c r="K97" s="26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25.5" customHeight="1">
      <c r="A98" s="2"/>
      <c r="B98" s="82" t="str">
        <f t="shared" si="4"/>
        <v>89</v>
      </c>
      <c r="C98" s="22" t="s">
        <v>223</v>
      </c>
      <c r="D98" s="107"/>
      <c r="E98" s="85"/>
      <c r="F98" s="85"/>
      <c r="G98" s="85"/>
      <c r="H98" s="85"/>
      <c r="I98" s="85"/>
      <c r="J98" s="25"/>
      <c r="K98" s="26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25.5" customHeight="1">
      <c r="A99" s="2"/>
      <c r="B99" s="82" t="str">
        <f t="shared" si="4"/>
        <v>90</v>
      </c>
      <c r="C99" s="22" t="s">
        <v>224</v>
      </c>
      <c r="D99" s="23"/>
      <c r="E99" s="95"/>
      <c r="F99" s="95"/>
      <c r="G99" s="95"/>
      <c r="H99" s="95"/>
      <c r="I99" s="95"/>
      <c r="J99" s="25"/>
      <c r="K99" s="26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25.5" customHeight="1">
      <c r="A100" s="2"/>
      <c r="B100" s="82" t="str">
        <f t="shared" si="4"/>
        <v>91</v>
      </c>
      <c r="C100" s="22" t="s">
        <v>228</v>
      </c>
      <c r="D100" s="23"/>
      <c r="E100" s="95"/>
      <c r="F100" s="95"/>
      <c r="G100" s="95"/>
      <c r="H100" s="95"/>
      <c r="I100" s="95"/>
      <c r="J100" s="25"/>
      <c r="K100" s="26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25.5" customHeight="1">
      <c r="A101" s="2"/>
      <c r="B101" s="82" t="str">
        <f t="shared" si="4"/>
        <v>92</v>
      </c>
      <c r="C101" s="22" t="s">
        <v>231</v>
      </c>
      <c r="D101" s="23"/>
      <c r="E101" s="95"/>
      <c r="F101" s="95"/>
      <c r="G101" s="95"/>
      <c r="H101" s="95"/>
      <c r="I101" s="95"/>
      <c r="J101" s="25"/>
      <c r="K101" s="26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25.5" customHeight="1">
      <c r="A102" s="2"/>
      <c r="B102" s="82" t="str">
        <f t="shared" si="4"/>
        <v>93</v>
      </c>
      <c r="C102" s="22" t="s">
        <v>233</v>
      </c>
      <c r="D102" s="23"/>
      <c r="E102" s="95"/>
      <c r="F102" s="95"/>
      <c r="G102" s="95"/>
      <c r="H102" s="95"/>
      <c r="I102" s="95"/>
      <c r="J102" s="25"/>
      <c r="K102" s="26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25.5" customHeight="1">
      <c r="A103" s="2"/>
      <c r="B103" s="82" t="str">
        <f t="shared" si="4"/>
        <v>94</v>
      </c>
      <c r="C103" s="22" t="s">
        <v>235</v>
      </c>
      <c r="D103" s="23"/>
      <c r="E103" s="95"/>
      <c r="F103" s="95"/>
      <c r="G103" s="95"/>
      <c r="H103" s="95"/>
      <c r="I103" s="95"/>
      <c r="J103" s="25"/>
      <c r="K103" s="26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25.5" customHeight="1">
      <c r="A104" s="2"/>
      <c r="B104" s="82" t="str">
        <f t="shared" si="4"/>
        <v>95</v>
      </c>
      <c r="C104" s="173" t="s">
        <v>238</v>
      </c>
      <c r="D104" s="23"/>
      <c r="E104" s="108"/>
      <c r="F104" s="108"/>
      <c r="G104" s="108"/>
      <c r="H104" s="108"/>
      <c r="I104" s="108"/>
      <c r="J104" s="25"/>
      <c r="K104" s="26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25.5" customHeight="1">
      <c r="A105" s="2"/>
      <c r="B105" s="82" t="str">
        <f t="shared" si="4"/>
        <v>96</v>
      </c>
      <c r="C105" s="22" t="s">
        <v>241</v>
      </c>
      <c r="D105" s="23"/>
      <c r="E105" s="95"/>
      <c r="F105" s="95"/>
      <c r="G105" s="95"/>
      <c r="H105" s="95"/>
      <c r="I105" s="95"/>
      <c r="J105" s="25"/>
      <c r="K105" s="26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25.5" customHeight="1">
      <c r="A106" s="2"/>
      <c r="B106" s="82" t="str">
        <f t="shared" si="4"/>
        <v>97</v>
      </c>
      <c r="C106" s="22" t="s">
        <v>242</v>
      </c>
      <c r="D106" s="23"/>
      <c r="E106" s="95"/>
      <c r="F106" s="95"/>
      <c r="G106" s="95"/>
      <c r="H106" s="95"/>
      <c r="I106" s="95"/>
      <c r="J106" s="25"/>
      <c r="K106" s="26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25.5" customHeight="1">
      <c r="A107" s="100"/>
      <c r="B107" s="82" t="str">
        <f t="shared" si="4"/>
        <v>98</v>
      </c>
      <c r="C107" s="22" t="s">
        <v>244</v>
      </c>
      <c r="D107" s="107"/>
      <c r="E107" s="85"/>
      <c r="F107" s="85"/>
      <c r="G107" s="85"/>
      <c r="H107" s="85"/>
      <c r="I107" s="85"/>
      <c r="J107" s="86"/>
      <c r="K107" s="87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ht="25.5" customHeight="1">
      <c r="A108" s="2"/>
      <c r="B108" s="82" t="str">
        <f t="shared" si="4"/>
        <v>99</v>
      </c>
      <c r="C108" s="22" t="s">
        <v>296</v>
      </c>
      <c r="D108" s="23"/>
      <c r="E108" s="95"/>
      <c r="F108" s="95"/>
      <c r="G108" s="95"/>
      <c r="H108" s="95"/>
      <c r="I108" s="95"/>
      <c r="J108" s="25"/>
      <c r="K108" s="26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25.5" customHeight="1">
      <c r="A109" s="2"/>
      <c r="B109" s="176" t="str">
        <f t="shared" si="4"/>
        <v>100</v>
      </c>
      <c r="C109" s="22" t="s">
        <v>297</v>
      </c>
      <c r="D109" s="23"/>
      <c r="E109" s="95"/>
      <c r="F109" s="95"/>
      <c r="G109" s="95"/>
      <c r="H109" s="95"/>
      <c r="I109" s="95"/>
      <c r="J109" s="25"/>
      <c r="K109" s="26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25.5" customHeight="1">
      <c r="A110" s="2"/>
      <c r="B110" s="176" t="str">
        <f t="shared" si="4"/>
        <v>101</v>
      </c>
      <c r="C110" s="22" t="s">
        <v>258</v>
      </c>
      <c r="D110" s="23"/>
      <c r="E110" s="95"/>
      <c r="F110" s="95"/>
      <c r="G110" s="95"/>
      <c r="H110" s="95"/>
      <c r="I110" s="95"/>
      <c r="J110" s="25"/>
      <c r="K110" s="26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25.5" customHeight="1">
      <c r="A111" s="2"/>
      <c r="B111" s="176" t="str">
        <f t="shared" si="4"/>
        <v>102</v>
      </c>
      <c r="C111" s="173" t="s">
        <v>142</v>
      </c>
      <c r="D111" s="107"/>
      <c r="E111" s="119"/>
      <c r="F111" s="119"/>
      <c r="G111" s="119"/>
      <c r="H111" s="119"/>
      <c r="I111" s="119"/>
      <c r="J111" s="86"/>
      <c r="K111" s="87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25.5" customHeight="1">
      <c r="A112" s="2"/>
      <c r="B112" s="176" t="str">
        <f t="shared" si="4"/>
        <v>103</v>
      </c>
      <c r="C112" s="22" t="s">
        <v>78</v>
      </c>
      <c r="D112" s="23"/>
      <c r="E112" s="95"/>
      <c r="F112" s="95"/>
      <c r="G112" s="95"/>
      <c r="H112" s="95"/>
      <c r="I112" s="95"/>
      <c r="J112" s="25"/>
      <c r="K112" s="26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25.5" customHeight="1">
      <c r="A113" s="2"/>
      <c r="B113" s="176" t="str">
        <f t="shared" si="4"/>
        <v>104</v>
      </c>
      <c r="C113" s="22" t="s">
        <v>298</v>
      </c>
      <c r="D113" s="23"/>
      <c r="E113" s="95"/>
      <c r="F113" s="95"/>
      <c r="G113" s="95"/>
      <c r="H113" s="95"/>
      <c r="I113" s="95"/>
      <c r="J113" s="25"/>
      <c r="K113" s="26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25.5" customHeight="1">
      <c r="A114" s="100"/>
      <c r="B114" s="176" t="str">
        <f t="shared" si="4"/>
        <v>105</v>
      </c>
      <c r="C114" s="173" t="s">
        <v>299</v>
      </c>
      <c r="D114" s="107"/>
      <c r="E114" s="85"/>
      <c r="F114" s="85"/>
      <c r="G114" s="85"/>
      <c r="H114" s="85"/>
      <c r="I114" s="85"/>
      <c r="J114" s="86"/>
      <c r="K114" s="87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ht="25.5" customHeight="1">
      <c r="A115" s="2"/>
      <c r="B115" s="176" t="str">
        <f t="shared" si="4"/>
        <v>106</v>
      </c>
      <c r="C115" s="173"/>
      <c r="D115" s="107"/>
      <c r="E115" s="85"/>
      <c r="F115" s="85"/>
      <c r="G115" s="85"/>
      <c r="H115" s="85"/>
      <c r="I115" s="85"/>
      <c r="J115" s="86"/>
      <c r="K115" s="87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25.5" customHeight="1">
      <c r="A116" s="2"/>
      <c r="B116" s="176" t="str">
        <f t="shared" si="4"/>
        <v>107</v>
      </c>
      <c r="C116" s="173"/>
      <c r="D116" s="107"/>
      <c r="E116" s="85"/>
      <c r="F116" s="85"/>
      <c r="G116" s="85"/>
      <c r="H116" s="85"/>
      <c r="I116" s="85"/>
      <c r="J116" s="86"/>
      <c r="K116" s="87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25.5" customHeight="1">
      <c r="A117" s="2"/>
      <c r="B117" s="176" t="str">
        <f t="shared" si="4"/>
        <v>108</v>
      </c>
      <c r="C117" s="22"/>
      <c r="D117" s="23"/>
      <c r="E117" s="95"/>
      <c r="F117" s="95"/>
      <c r="G117" s="95"/>
      <c r="H117" s="95"/>
      <c r="I117" s="95"/>
      <c r="J117" s="25"/>
      <c r="K117" s="26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25.5" customHeight="1">
      <c r="A118" s="2"/>
      <c r="B118" s="176" t="str">
        <f t="shared" si="4"/>
        <v>109</v>
      </c>
      <c r="C118" s="22"/>
      <c r="D118" s="23"/>
      <c r="E118" s="95"/>
      <c r="F118" s="95"/>
      <c r="G118" s="95"/>
      <c r="H118" s="95"/>
      <c r="I118" s="95"/>
      <c r="J118" s="25"/>
      <c r="K118" s="26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25.5" customHeight="1">
      <c r="A119" s="2"/>
      <c r="B119" s="177" t="str">
        <f t="shared" si="4"/>
        <v>110</v>
      </c>
      <c r="C119" s="53"/>
      <c r="D119" s="54"/>
      <c r="E119" s="122"/>
      <c r="F119" s="122"/>
      <c r="G119" s="122"/>
      <c r="H119" s="122"/>
      <c r="I119" s="122"/>
      <c r="J119" s="51"/>
      <c r="K119" s="5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25.5" customHeight="1">
      <c r="A120" s="2"/>
      <c r="B120" s="124" t="s">
        <v>29</v>
      </c>
      <c r="C120" s="125"/>
      <c r="D120" s="125"/>
      <c r="E120" s="125"/>
      <c r="F120" s="175"/>
      <c r="G120" s="175"/>
      <c r="H120" s="175"/>
      <c r="I120" s="175"/>
      <c r="J120" s="55"/>
      <c r="K120" s="56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126"/>
      <c r="K121" s="126"/>
      <c r="L121" s="2"/>
      <c r="M121" s="2"/>
      <c r="N121" s="2"/>
      <c r="O121" s="2"/>
      <c r="P121" s="2"/>
      <c r="Q121" s="2"/>
      <c r="R121" s="2"/>
      <c r="S121" s="2"/>
      <c r="T121" s="2"/>
      <c r="U121" s="2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8"/>
      <c r="B1" s="178"/>
      <c r="C1" s="179"/>
      <c r="D1" s="179"/>
      <c r="E1" s="178"/>
      <c r="F1" s="180"/>
      <c r="G1" s="181" t="s">
        <v>115</v>
      </c>
      <c r="H1" s="182" t="str">
        <f>TODAY()</f>
        <v>8/16/2016</v>
      </c>
      <c r="L1" s="8"/>
      <c r="M1" s="8"/>
      <c r="N1" s="8" t="s">
        <v>1</v>
      </c>
      <c r="O1" s="8"/>
      <c r="P1" s="8"/>
      <c r="Q1" s="8"/>
      <c r="R1" s="8"/>
      <c r="S1" s="8"/>
      <c r="T1" s="8"/>
      <c r="U1" s="8"/>
      <c r="V1" s="8"/>
      <c r="W1" s="8"/>
      <c r="X1" s="8"/>
    </row>
    <row r="2" ht="27.0" customHeight="1">
      <c r="A2" s="16"/>
      <c r="B2" s="191" t="s">
        <v>2</v>
      </c>
      <c r="C2" s="194" t="s">
        <v>3</v>
      </c>
      <c r="D2" s="196"/>
      <c r="E2" s="197" t="s">
        <v>4</v>
      </c>
      <c r="F2" s="198" t="s">
        <v>5</v>
      </c>
      <c r="G2" s="199" t="s">
        <v>6</v>
      </c>
      <c r="H2" s="16"/>
      <c r="I2" s="191" t="s">
        <v>2</v>
      </c>
      <c r="J2" s="194" t="s">
        <v>3</v>
      </c>
      <c r="K2" s="196"/>
      <c r="L2" s="197" t="s">
        <v>4</v>
      </c>
      <c r="M2" s="198" t="s">
        <v>5</v>
      </c>
      <c r="N2" s="199" t="s">
        <v>6</v>
      </c>
      <c r="O2" s="16"/>
      <c r="P2" s="16"/>
      <c r="Q2" s="16"/>
      <c r="R2" s="16"/>
      <c r="S2" s="16"/>
      <c r="T2" s="16"/>
      <c r="U2" s="16"/>
      <c r="V2" s="16"/>
      <c r="W2" s="16"/>
      <c r="X2" s="16"/>
    </row>
    <row r="3" ht="27.0" customHeight="1">
      <c r="A3" s="200" t="s">
        <v>7</v>
      </c>
      <c r="H3" s="20"/>
      <c r="I3" s="201" t="s">
        <v>308</v>
      </c>
      <c r="J3" s="19"/>
      <c r="K3" s="19"/>
      <c r="L3" s="19"/>
      <c r="M3" s="19"/>
      <c r="N3" s="19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ht="27.0" customHeight="1">
      <c r="A4" s="20"/>
      <c r="B4" s="202" t="str">
        <f t="shared" ref="B4:B30" si="1">SUM(B3+1)</f>
        <v>1</v>
      </c>
      <c r="C4" s="203" t="s">
        <v>304</v>
      </c>
      <c r="D4" s="204"/>
      <c r="E4" s="205"/>
      <c r="F4" s="206"/>
      <c r="G4" s="207"/>
      <c r="H4" s="20"/>
      <c r="I4" s="202">
        <v>1.0</v>
      </c>
      <c r="J4" s="203" t="s">
        <v>209</v>
      </c>
      <c r="K4" s="204"/>
      <c r="L4" s="205"/>
      <c r="M4" s="206"/>
      <c r="N4" s="207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ht="27.0" customHeight="1">
      <c r="A5" s="20"/>
      <c r="B5" s="202" t="str">
        <f t="shared" si="1"/>
        <v>2</v>
      </c>
      <c r="C5" s="203" t="s">
        <v>309</v>
      </c>
      <c r="D5" s="204"/>
      <c r="E5" s="205"/>
      <c r="F5" s="206"/>
      <c r="G5" s="207"/>
      <c r="H5" s="20"/>
      <c r="I5" s="202" t="str">
        <f t="shared" ref="I5:I17" si="2">SUM(I4+1)</f>
        <v>2</v>
      </c>
      <c r="J5" s="203" t="s">
        <v>215</v>
      </c>
      <c r="K5" s="204"/>
      <c r="L5" s="205"/>
      <c r="M5" s="206"/>
      <c r="N5" s="207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ht="27.0" customHeight="1">
      <c r="A6" s="20"/>
      <c r="B6" s="202" t="str">
        <f t="shared" si="1"/>
        <v>3</v>
      </c>
      <c r="C6" s="203" t="s">
        <v>310</v>
      </c>
      <c r="D6" s="204"/>
      <c r="E6" s="205"/>
      <c r="F6" s="206"/>
      <c r="G6" s="207"/>
      <c r="H6" s="20"/>
      <c r="I6" s="202" t="str">
        <f t="shared" si="2"/>
        <v>3</v>
      </c>
      <c r="J6" s="203" t="s">
        <v>205</v>
      </c>
      <c r="K6" s="204" t="s">
        <v>311</v>
      </c>
      <c r="L6" s="205"/>
      <c r="M6" s="206"/>
      <c r="N6" s="207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ht="27.0" customHeight="1">
      <c r="A7" s="20"/>
      <c r="B7" s="202" t="str">
        <f t="shared" si="1"/>
        <v>4</v>
      </c>
      <c r="C7" s="203" t="s">
        <v>312</v>
      </c>
      <c r="D7" s="204"/>
      <c r="E7" s="205"/>
      <c r="F7" s="206"/>
      <c r="G7" s="207"/>
      <c r="H7" s="20"/>
      <c r="I7" s="202" t="str">
        <f t="shared" si="2"/>
        <v>4</v>
      </c>
      <c r="J7" s="203" t="s">
        <v>263</v>
      </c>
      <c r="K7" s="204"/>
      <c r="L7" s="205"/>
      <c r="M7" s="206"/>
      <c r="N7" s="207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ht="27.0" customHeight="1">
      <c r="A8" s="20"/>
      <c r="B8" s="202" t="str">
        <f t="shared" si="1"/>
        <v>5</v>
      </c>
      <c r="C8" s="203" t="s">
        <v>31</v>
      </c>
      <c r="D8" s="204"/>
      <c r="E8" s="205"/>
      <c r="F8" s="206"/>
      <c r="G8" s="207"/>
      <c r="H8" s="20"/>
      <c r="I8" s="202" t="str">
        <f t="shared" si="2"/>
        <v>5</v>
      </c>
      <c r="J8" s="203" t="s">
        <v>258</v>
      </c>
      <c r="K8" s="204"/>
      <c r="L8" s="205"/>
      <c r="M8" s="206"/>
      <c r="N8" s="207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ht="27.0" customHeight="1">
      <c r="A9" s="20"/>
      <c r="B9" s="202" t="str">
        <f t="shared" si="1"/>
        <v>6</v>
      </c>
      <c r="C9" s="203" t="s">
        <v>260</v>
      </c>
      <c r="D9" s="204"/>
      <c r="E9" s="205"/>
      <c r="F9" s="206"/>
      <c r="G9" s="207"/>
      <c r="H9" s="20"/>
      <c r="I9" s="202" t="str">
        <f t="shared" si="2"/>
        <v>6</v>
      </c>
      <c r="J9" s="203" t="s">
        <v>40</v>
      </c>
      <c r="K9" s="204"/>
      <c r="L9" s="205"/>
      <c r="M9" s="206"/>
      <c r="N9" s="207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ht="27.0" customHeight="1">
      <c r="A10" s="20"/>
      <c r="B10" s="202" t="str">
        <f t="shared" si="1"/>
        <v>7</v>
      </c>
      <c r="C10" s="203" t="s">
        <v>18</v>
      </c>
      <c r="D10" s="204"/>
      <c r="E10" s="205"/>
      <c r="F10" s="206"/>
      <c r="G10" s="207"/>
      <c r="H10" s="20"/>
      <c r="I10" s="202" t="str">
        <f t="shared" si="2"/>
        <v>7</v>
      </c>
      <c r="J10" s="203" t="s">
        <v>315</v>
      </c>
      <c r="K10" s="204" t="s">
        <v>292</v>
      </c>
      <c r="L10" s="205"/>
      <c r="M10" s="206"/>
      <c r="N10" s="207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ht="27.0" customHeight="1">
      <c r="A11" s="20"/>
      <c r="B11" s="202" t="str">
        <f t="shared" si="1"/>
        <v>8</v>
      </c>
      <c r="C11" s="203" t="s">
        <v>21</v>
      </c>
      <c r="D11" s="204"/>
      <c r="E11" s="205"/>
      <c r="F11" s="206"/>
      <c r="G11" s="207"/>
      <c r="H11" s="20"/>
      <c r="I11" s="202" t="str">
        <f t="shared" si="2"/>
        <v>8</v>
      </c>
      <c r="J11" s="203" t="s">
        <v>317</v>
      </c>
      <c r="K11" s="204"/>
      <c r="L11" s="205"/>
      <c r="M11" s="206"/>
      <c r="N11" s="207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ht="27.0" customHeight="1">
      <c r="A12" s="20"/>
      <c r="B12" s="202" t="str">
        <f t="shared" si="1"/>
        <v>9</v>
      </c>
      <c r="C12" s="203" t="s">
        <v>237</v>
      </c>
      <c r="D12" s="204"/>
      <c r="E12" s="205"/>
      <c r="F12" s="206"/>
      <c r="G12" s="207"/>
      <c r="H12" s="20"/>
      <c r="I12" s="202" t="str">
        <f t="shared" si="2"/>
        <v>9</v>
      </c>
      <c r="J12" s="203" t="s">
        <v>243</v>
      </c>
      <c r="K12" s="204"/>
      <c r="L12" s="205"/>
      <c r="M12" s="206"/>
      <c r="N12" s="207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ht="27.0" customHeight="1">
      <c r="A13" s="20"/>
      <c r="B13" s="202" t="str">
        <f t="shared" si="1"/>
        <v>10</v>
      </c>
      <c r="C13" s="203" t="s">
        <v>9</v>
      </c>
      <c r="D13" s="204"/>
      <c r="E13" s="205"/>
      <c r="F13" s="206"/>
      <c r="G13" s="207"/>
      <c r="H13" s="20"/>
      <c r="I13" s="202" t="str">
        <f t="shared" si="2"/>
        <v>10</v>
      </c>
      <c r="J13" s="203" t="s">
        <v>69</v>
      </c>
      <c r="K13" s="204"/>
      <c r="L13" s="205"/>
      <c r="M13" s="206"/>
      <c r="N13" s="207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ht="27.0" customHeight="1">
      <c r="A14" s="20"/>
      <c r="B14" s="202" t="str">
        <f t="shared" si="1"/>
        <v>11</v>
      </c>
      <c r="C14" s="203" t="s">
        <v>234</v>
      </c>
      <c r="D14" s="204"/>
      <c r="E14" s="211"/>
      <c r="F14" s="212"/>
      <c r="G14" s="207"/>
      <c r="H14" s="20"/>
      <c r="I14" s="202" t="str">
        <f t="shared" si="2"/>
        <v>11</v>
      </c>
      <c r="J14" s="203" t="s">
        <v>321</v>
      </c>
      <c r="K14" s="204"/>
      <c r="L14" s="205"/>
      <c r="M14" s="206"/>
      <c r="N14" s="207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ht="27.0" customHeight="1">
      <c r="A15" s="20"/>
      <c r="B15" s="202" t="str">
        <f t="shared" si="1"/>
        <v>12</v>
      </c>
      <c r="C15" s="203" t="s">
        <v>240</v>
      </c>
      <c r="D15" s="204"/>
      <c r="E15" s="205"/>
      <c r="F15" s="206"/>
      <c r="G15" s="207"/>
      <c r="H15" s="20"/>
      <c r="I15" s="202" t="str">
        <f t="shared" si="2"/>
        <v>12</v>
      </c>
      <c r="J15" s="203" t="s">
        <v>322</v>
      </c>
      <c r="K15" s="204"/>
      <c r="L15" s="205"/>
      <c r="M15" s="206"/>
      <c r="N15" s="207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ht="27.0" customHeight="1">
      <c r="A16" s="20"/>
      <c r="B16" s="202" t="str">
        <f t="shared" si="1"/>
        <v>13</v>
      </c>
      <c r="C16" s="203" t="s">
        <v>217</v>
      </c>
      <c r="D16" s="204"/>
      <c r="E16" s="205"/>
      <c r="F16" s="206"/>
      <c r="G16" s="207"/>
      <c r="H16" s="20"/>
      <c r="I16" s="202" t="str">
        <f t="shared" si="2"/>
        <v>13</v>
      </c>
      <c r="J16" s="203" t="s">
        <v>323</v>
      </c>
      <c r="K16" s="204"/>
      <c r="L16" s="205"/>
      <c r="M16" s="206"/>
      <c r="N16" s="207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ht="27.0" customHeight="1">
      <c r="A17" s="42"/>
      <c r="B17" s="202" t="str">
        <f t="shared" si="1"/>
        <v>14</v>
      </c>
      <c r="C17" s="203" t="s">
        <v>274</v>
      </c>
      <c r="D17" s="204"/>
      <c r="E17" s="205"/>
      <c r="F17" s="206"/>
      <c r="G17" s="207"/>
      <c r="H17" s="42"/>
      <c r="I17" s="202" t="str">
        <f t="shared" si="2"/>
        <v>14</v>
      </c>
      <c r="J17" s="203" t="s">
        <v>71</v>
      </c>
      <c r="K17" s="204"/>
      <c r="L17" s="205"/>
      <c r="M17" s="206"/>
      <c r="N17" s="207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ht="27.0" customHeight="1">
      <c r="A18" s="20"/>
      <c r="B18" s="202" t="str">
        <f t="shared" si="1"/>
        <v>15</v>
      </c>
      <c r="C18" s="203" t="s">
        <v>244</v>
      </c>
      <c r="D18" s="204"/>
      <c r="E18" s="205"/>
      <c r="F18" s="206"/>
      <c r="G18" s="207"/>
      <c r="H18" s="20"/>
      <c r="I18" s="202">
        <v>15.0</v>
      </c>
      <c r="J18" s="203" t="s">
        <v>281</v>
      </c>
      <c r="K18" s="204"/>
      <c r="L18" s="205"/>
      <c r="M18" s="206"/>
      <c r="N18" s="207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ht="27.0" customHeight="1">
      <c r="A19" s="20"/>
      <c r="B19" s="202" t="str">
        <f t="shared" si="1"/>
        <v>16</v>
      </c>
      <c r="C19" s="203" t="s">
        <v>226</v>
      </c>
      <c r="D19" s="204" t="s">
        <v>324</v>
      </c>
      <c r="E19" s="205"/>
      <c r="F19" s="206"/>
      <c r="G19" s="207"/>
      <c r="H19" s="20"/>
      <c r="I19" s="202"/>
      <c r="J19" s="203"/>
      <c r="K19" s="204"/>
      <c r="L19" s="205"/>
      <c r="M19" s="206"/>
      <c r="N19" s="207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ht="27.0" customHeight="1">
      <c r="A20" s="20"/>
      <c r="B20" s="202" t="str">
        <f t="shared" si="1"/>
        <v>17</v>
      </c>
      <c r="C20" s="203" t="s">
        <v>230</v>
      </c>
      <c r="D20" s="204"/>
      <c r="E20" s="205"/>
      <c r="F20" s="206"/>
      <c r="G20" s="207"/>
      <c r="H20" s="20"/>
      <c r="I20" s="202"/>
      <c r="J20" s="218"/>
      <c r="K20" s="204"/>
      <c r="L20" s="205"/>
      <c r="M20" s="206"/>
      <c r="N20" s="207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ht="27.0" customHeight="1">
      <c r="A21" s="20"/>
      <c r="B21" s="202" t="str">
        <f t="shared" si="1"/>
        <v>18</v>
      </c>
      <c r="C21" s="203" t="s">
        <v>325</v>
      </c>
      <c r="D21" s="204"/>
      <c r="E21" s="205"/>
      <c r="F21" s="206"/>
      <c r="G21" s="207"/>
      <c r="H21" s="20"/>
      <c r="I21" s="219" t="s">
        <v>36</v>
      </c>
      <c r="J21" s="44"/>
      <c r="K21" s="44"/>
      <c r="L21" s="44"/>
      <c r="M21" s="44"/>
      <c r="N21" s="44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ht="27.0" customHeight="1">
      <c r="A22" s="20"/>
      <c r="B22" s="202" t="str">
        <f t="shared" si="1"/>
        <v>19</v>
      </c>
      <c r="C22" s="203" t="s">
        <v>272</v>
      </c>
      <c r="D22" s="204" t="s">
        <v>328</v>
      </c>
      <c r="E22" s="205"/>
      <c r="F22" s="206"/>
      <c r="G22" s="207"/>
      <c r="H22" s="20"/>
      <c r="I22" s="202">
        <v>1.0</v>
      </c>
      <c r="J22" s="203" t="s">
        <v>42</v>
      </c>
      <c r="K22" s="204"/>
      <c r="L22" s="205"/>
      <c r="M22" s="206"/>
      <c r="N22" s="207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ht="27.0" customHeight="1">
      <c r="A23" s="20"/>
      <c r="B23" s="202" t="str">
        <f t="shared" si="1"/>
        <v>20</v>
      </c>
      <c r="C23" s="203" t="s">
        <v>242</v>
      </c>
      <c r="D23" s="204"/>
      <c r="E23" s="205"/>
      <c r="F23" s="206"/>
      <c r="G23" s="207"/>
      <c r="H23" s="20"/>
      <c r="I23" s="202" t="str">
        <f t="shared" ref="I23:I28" si="3">SUM(I22+1)</f>
        <v>2</v>
      </c>
      <c r="J23" s="203" t="s">
        <v>56</v>
      </c>
      <c r="K23" s="204" t="s">
        <v>330</v>
      </c>
      <c r="L23" s="205"/>
      <c r="M23" s="206"/>
      <c r="N23" s="207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ht="27.0" customHeight="1">
      <c r="A24" s="20"/>
      <c r="B24" s="202" t="str">
        <f t="shared" si="1"/>
        <v>21</v>
      </c>
      <c r="C24" s="203" t="s">
        <v>78</v>
      </c>
      <c r="D24" s="204"/>
      <c r="E24" s="205"/>
      <c r="F24" s="206"/>
      <c r="G24" s="207"/>
      <c r="H24" s="20"/>
      <c r="I24" s="202" t="str">
        <f t="shared" si="3"/>
        <v>3</v>
      </c>
      <c r="J24" s="203" t="s">
        <v>331</v>
      </c>
      <c r="K24" s="204"/>
      <c r="L24" s="205"/>
      <c r="M24" s="206"/>
      <c r="N24" s="207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ht="27.0" customHeight="1">
      <c r="A25" s="20"/>
      <c r="B25" s="202" t="str">
        <f t="shared" si="1"/>
        <v>22</v>
      </c>
      <c r="C25" s="203" t="s">
        <v>332</v>
      </c>
      <c r="D25" s="204"/>
      <c r="E25" s="205"/>
      <c r="F25" s="72"/>
      <c r="G25" s="206"/>
      <c r="H25" s="20"/>
      <c r="I25" s="202" t="str">
        <f t="shared" si="3"/>
        <v>4</v>
      </c>
      <c r="J25" s="203" t="s">
        <v>52</v>
      </c>
      <c r="K25" s="204"/>
      <c r="L25" s="205"/>
      <c r="M25" s="206"/>
      <c r="N25" s="207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ht="27.0" customHeight="1">
      <c r="A26" s="20"/>
      <c r="B26" s="202" t="str">
        <f t="shared" si="1"/>
        <v>23</v>
      </c>
      <c r="C26" s="203" t="s">
        <v>333</v>
      </c>
      <c r="D26" s="204"/>
      <c r="E26" s="205"/>
      <c r="F26" s="206"/>
      <c r="G26" s="207"/>
      <c r="H26" s="20"/>
      <c r="I26" s="202" t="str">
        <f t="shared" si="3"/>
        <v>5</v>
      </c>
      <c r="J26" s="203" t="s">
        <v>46</v>
      </c>
      <c r="K26" s="204"/>
      <c r="L26" s="205"/>
      <c r="M26" s="206"/>
      <c r="N26" s="207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ht="27.0" customHeight="1">
      <c r="A27" s="20"/>
      <c r="B27" s="202" t="str">
        <f t="shared" si="1"/>
        <v>24</v>
      </c>
      <c r="C27" s="203" t="s">
        <v>223</v>
      </c>
      <c r="D27" s="204" t="s">
        <v>334</v>
      </c>
      <c r="E27" s="205"/>
      <c r="F27" s="206"/>
      <c r="G27" s="207"/>
      <c r="H27" s="20"/>
      <c r="I27" s="202" t="str">
        <f t="shared" si="3"/>
        <v>6</v>
      </c>
      <c r="J27" s="203">
        <v>99.0</v>
      </c>
      <c r="K27" s="204"/>
      <c r="L27" s="205"/>
      <c r="M27" s="206"/>
      <c r="N27" s="207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ht="27.0" customHeight="1">
      <c r="A28" s="20"/>
      <c r="B28" s="202" t="str">
        <f t="shared" si="1"/>
        <v>25</v>
      </c>
      <c r="C28" s="203" t="s">
        <v>20</v>
      </c>
      <c r="D28" s="204"/>
      <c r="E28" s="205"/>
      <c r="F28" s="206"/>
      <c r="G28" s="207"/>
      <c r="H28" s="20"/>
      <c r="I28" s="202" t="str">
        <f t="shared" si="3"/>
        <v>7</v>
      </c>
      <c r="J28" s="203" t="s">
        <v>278</v>
      </c>
      <c r="K28" s="204"/>
      <c r="L28" s="205"/>
      <c r="M28" s="206"/>
      <c r="N28" s="207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ht="27.0" customHeight="1">
      <c r="A29" s="20"/>
      <c r="B29" s="202" t="str">
        <f t="shared" si="1"/>
        <v>26</v>
      </c>
      <c r="C29" s="203" t="s">
        <v>337</v>
      </c>
      <c r="D29" s="204"/>
      <c r="E29" s="205"/>
      <c r="F29" s="206"/>
      <c r="G29" s="207"/>
      <c r="H29" s="20"/>
      <c r="I29" s="202">
        <v>8.0</v>
      </c>
      <c r="J29" s="203" t="s">
        <v>338</v>
      </c>
      <c r="K29" s="204"/>
      <c r="L29" s="205"/>
      <c r="M29" s="206"/>
      <c r="N29" s="207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ht="27.0" customHeight="1">
      <c r="A30" s="20"/>
      <c r="B30" s="202" t="str">
        <f t="shared" si="1"/>
        <v>27</v>
      </c>
      <c r="C30" s="203" t="s">
        <v>241</v>
      </c>
      <c r="D30" s="204"/>
      <c r="E30" s="205"/>
      <c r="F30" s="206"/>
      <c r="G30" s="207"/>
      <c r="H30" s="20"/>
      <c r="I30" s="202"/>
      <c r="J30" s="203"/>
      <c r="K30" s="204"/>
      <c r="L30" s="205"/>
      <c r="M30" s="206"/>
      <c r="N30" s="207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ht="27.0" customHeight="1">
      <c r="A31" s="20"/>
      <c r="B31" s="202">
        <v>28.0</v>
      </c>
      <c r="C31" s="203" t="s">
        <v>339</v>
      </c>
      <c r="D31" s="204"/>
      <c r="E31" s="205"/>
      <c r="F31" s="206"/>
      <c r="G31" s="207"/>
      <c r="H31" s="20"/>
      <c r="I31" s="202"/>
      <c r="J31" s="203"/>
      <c r="K31" s="204"/>
      <c r="L31" s="205"/>
      <c r="M31" s="206"/>
      <c r="N31" s="207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ht="27.0" customHeight="1">
      <c r="A32" s="20"/>
      <c r="B32" s="222">
        <v>29.0</v>
      </c>
      <c r="C32" s="203" t="s">
        <v>302</v>
      </c>
      <c r="D32" s="204" t="s">
        <v>340</v>
      </c>
      <c r="E32" s="223"/>
      <c r="F32" s="224"/>
      <c r="G32" s="230"/>
      <c r="H32" s="20"/>
      <c r="I32" s="222"/>
      <c r="J32" s="231"/>
      <c r="K32" s="233"/>
      <c r="L32" s="223"/>
      <c r="M32" s="224"/>
      <c r="N32" s="23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ht="27.0" customHeight="1">
      <c r="A33" s="20"/>
      <c r="B33" s="234">
        <v>30.0</v>
      </c>
      <c r="C33" s="203" t="s">
        <v>22</v>
      </c>
      <c r="D33" s="204"/>
      <c r="E33" s="235"/>
      <c r="F33" s="236"/>
      <c r="G33" s="237"/>
      <c r="H33" s="20"/>
      <c r="I33" s="234"/>
      <c r="J33" s="238"/>
      <c r="K33" s="239"/>
      <c r="L33" s="235"/>
      <c r="M33" s="236"/>
      <c r="N33" s="237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ht="27.0" customHeight="1">
      <c r="A34" s="20"/>
      <c r="B34" s="244" t="s">
        <v>29</v>
      </c>
      <c r="C34" s="32"/>
      <c r="D34" s="32"/>
      <c r="E34" s="32"/>
      <c r="F34" s="247" t="str">
        <f t="shared" ref="F34:G34" si="4">SUM(F4:F33)</f>
        <v>  -   </v>
      </c>
      <c r="G34" s="248" t="str">
        <f t="shared" si="4"/>
        <v>  -   </v>
      </c>
      <c r="H34" s="20"/>
      <c r="I34" s="244" t="s">
        <v>29</v>
      </c>
      <c r="J34" s="32"/>
      <c r="K34" s="32"/>
      <c r="L34" s="32"/>
      <c r="M34" s="247" t="str">
        <f t="shared" ref="M34:N34" si="5">SUM(M4:M33)</f>
        <v>  -   </v>
      </c>
      <c r="N34" s="248" t="str">
        <f t="shared" si="5"/>
        <v>  -   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ht="27.0" customHeight="1">
      <c r="A35" s="20"/>
      <c r="B35" s="133"/>
      <c r="C35" s="5"/>
      <c r="D35" s="47"/>
      <c r="E35" s="133"/>
      <c r="F35" s="72"/>
      <c r="G35" s="72"/>
      <c r="H35" s="20"/>
      <c r="I35" s="20"/>
      <c r="J35" s="20"/>
      <c r="K35" s="28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ht="33.0" customHeight="1">
      <c r="A36" s="8"/>
      <c r="B36" s="178"/>
      <c r="C36" s="179"/>
      <c r="D36" s="179"/>
      <c r="E36" s="178"/>
      <c r="F36" s="180"/>
      <c r="G36" s="181" t="s">
        <v>115</v>
      </c>
      <c r="H36" s="182" t="str">
        <f>TODAY()</f>
        <v>8/16/2016</v>
      </c>
      <c r="L36" s="8"/>
      <c r="M36" s="8"/>
      <c r="N36" s="8" t="s">
        <v>59</v>
      </c>
      <c r="O36" s="8"/>
      <c r="P36" s="8"/>
      <c r="Q36" s="8"/>
      <c r="R36" s="8"/>
      <c r="S36" s="8"/>
      <c r="T36" s="8"/>
      <c r="U36" s="8"/>
      <c r="V36" s="8"/>
      <c r="W36" s="8"/>
      <c r="X36" s="8"/>
    </row>
    <row r="37" ht="27.0" customHeight="1">
      <c r="A37" s="16"/>
      <c r="B37" s="191" t="s">
        <v>2</v>
      </c>
      <c r="C37" s="194" t="s">
        <v>3</v>
      </c>
      <c r="D37" s="196"/>
      <c r="E37" s="197" t="s">
        <v>4</v>
      </c>
      <c r="F37" s="198" t="s">
        <v>5</v>
      </c>
      <c r="G37" s="199" t="s">
        <v>6</v>
      </c>
      <c r="H37" s="16"/>
      <c r="I37" s="191" t="s">
        <v>2</v>
      </c>
      <c r="J37" s="194" t="s">
        <v>3</v>
      </c>
      <c r="K37" s="196"/>
      <c r="L37" s="197" t="s">
        <v>4</v>
      </c>
      <c r="M37" s="198" t="s">
        <v>5</v>
      </c>
      <c r="N37" s="199" t="s">
        <v>6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ht="27.0" customHeight="1">
      <c r="A38" s="20"/>
      <c r="B38" s="201" t="s">
        <v>32</v>
      </c>
      <c r="C38" s="19"/>
      <c r="D38" s="19"/>
      <c r="E38" s="19"/>
      <c r="F38" s="19"/>
      <c r="G38" s="19"/>
      <c r="H38" s="20"/>
      <c r="I38" s="201" t="s">
        <v>61</v>
      </c>
      <c r="J38" s="19"/>
      <c r="K38" s="19"/>
      <c r="L38" s="19"/>
      <c r="M38" s="19"/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ht="27.0" customHeight="1">
      <c r="A39" s="20"/>
      <c r="B39" s="202">
        <v>1.0</v>
      </c>
      <c r="C39" s="254" t="s">
        <v>43</v>
      </c>
      <c r="D39" s="204"/>
      <c r="E39" s="205"/>
      <c r="F39" s="206"/>
      <c r="G39" s="207"/>
      <c r="H39" s="20"/>
      <c r="I39" s="202">
        <v>1.0</v>
      </c>
      <c r="J39" s="203" t="s">
        <v>140</v>
      </c>
      <c r="K39" s="204"/>
      <c r="L39" s="205"/>
      <c r="M39" s="206"/>
      <c r="N39" s="207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ht="27.0" customHeight="1">
      <c r="A40" s="20"/>
      <c r="B40" s="202" t="str">
        <f t="shared" ref="B40:B45" si="6">SUM(B39+1)</f>
        <v>2</v>
      </c>
      <c r="C40" s="203" t="s">
        <v>39</v>
      </c>
      <c r="D40" s="204" t="s">
        <v>366</v>
      </c>
      <c r="E40" s="205"/>
      <c r="F40" s="206"/>
      <c r="G40" s="207"/>
      <c r="H40" s="20"/>
      <c r="I40" s="202" t="str">
        <f t="shared" ref="I40:I56" si="7">SUM(I39+1)</f>
        <v>2</v>
      </c>
      <c r="J40" s="203" t="s">
        <v>228</v>
      </c>
      <c r="K40" s="204"/>
      <c r="L40" s="205"/>
      <c r="M40" s="206"/>
      <c r="N40" s="207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ht="27.0" customHeight="1">
      <c r="A41" s="20"/>
      <c r="B41" s="202" t="str">
        <f t="shared" si="6"/>
        <v>3</v>
      </c>
      <c r="C41" s="257" t="s">
        <v>367</v>
      </c>
      <c r="D41" s="204"/>
      <c r="E41" s="205"/>
      <c r="F41" s="206"/>
      <c r="G41" s="207"/>
      <c r="H41" s="20"/>
      <c r="I41" s="202" t="str">
        <f t="shared" si="7"/>
        <v>3</v>
      </c>
      <c r="J41" s="203" t="s">
        <v>75</v>
      </c>
      <c r="K41" s="204" t="s">
        <v>368</v>
      </c>
      <c r="L41" s="205"/>
      <c r="M41" s="206"/>
      <c r="N41" s="207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ht="27.0" customHeight="1">
      <c r="A42" s="20"/>
      <c r="B42" s="202" t="str">
        <f t="shared" si="6"/>
        <v>4</v>
      </c>
      <c r="C42" s="203" t="s">
        <v>37</v>
      </c>
      <c r="D42" s="204"/>
      <c r="E42" s="205"/>
      <c r="F42" s="206"/>
      <c r="G42" s="207"/>
      <c r="H42" s="20"/>
      <c r="I42" s="202" t="str">
        <f t="shared" si="7"/>
        <v>4</v>
      </c>
      <c r="J42" s="203" t="s">
        <v>369</v>
      </c>
      <c r="K42" s="204"/>
      <c r="L42" s="205"/>
      <c r="M42" s="206"/>
      <c r="N42" s="207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ht="27.0" customHeight="1">
      <c r="A43" s="20"/>
      <c r="B43" s="202" t="str">
        <f t="shared" si="6"/>
        <v>5</v>
      </c>
      <c r="C43" s="203" t="s">
        <v>53</v>
      </c>
      <c r="D43" s="204"/>
      <c r="E43" s="205"/>
      <c r="F43" s="206"/>
      <c r="G43" s="207"/>
      <c r="H43" s="20"/>
      <c r="I43" s="202" t="str">
        <f t="shared" si="7"/>
        <v>5</v>
      </c>
      <c r="J43" s="259" t="s">
        <v>370</v>
      </c>
      <c r="K43" s="204"/>
      <c r="L43" s="205"/>
      <c r="M43" s="206"/>
      <c r="N43" s="207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ht="27.0" customHeight="1">
      <c r="A44" s="20"/>
      <c r="B44" s="202" t="str">
        <f t="shared" si="6"/>
        <v>6</v>
      </c>
      <c r="C44" s="203" t="s">
        <v>33</v>
      </c>
      <c r="D44" s="204"/>
      <c r="E44" s="205"/>
      <c r="F44" s="206"/>
      <c r="G44" s="207"/>
      <c r="H44" s="20"/>
      <c r="I44" s="202" t="str">
        <f t="shared" si="7"/>
        <v>6</v>
      </c>
      <c r="J44" s="203" t="s">
        <v>371</v>
      </c>
      <c r="K44" s="204"/>
      <c r="L44" s="205"/>
      <c r="M44" s="206"/>
      <c r="N44" s="207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ht="27.0" customHeight="1">
      <c r="A45" s="20"/>
      <c r="B45" s="202" t="str">
        <f t="shared" si="6"/>
        <v>7</v>
      </c>
      <c r="C45" s="203" t="s">
        <v>372</v>
      </c>
      <c r="D45" s="204"/>
      <c r="E45" s="205"/>
      <c r="F45" s="206"/>
      <c r="G45" s="207"/>
      <c r="H45" s="20"/>
      <c r="I45" s="202" t="str">
        <f t="shared" si="7"/>
        <v>7</v>
      </c>
      <c r="J45" s="203" t="s">
        <v>373</v>
      </c>
      <c r="K45" s="204"/>
      <c r="L45" s="205"/>
      <c r="M45" s="206"/>
      <c r="N45" s="207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ht="27.0" customHeight="1">
      <c r="A46" s="20"/>
      <c r="B46" s="202"/>
      <c r="C46" s="254"/>
      <c r="D46" s="204"/>
      <c r="E46" s="205"/>
      <c r="F46" s="206"/>
      <c r="G46" s="207"/>
      <c r="H46" s="20"/>
      <c r="I46" s="202" t="str">
        <f t="shared" si="7"/>
        <v>8</v>
      </c>
      <c r="J46" s="203" t="s">
        <v>374</v>
      </c>
      <c r="K46" s="204"/>
      <c r="L46" s="205"/>
      <c r="M46" s="206"/>
      <c r="N46" s="207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ht="27.0" customHeight="1">
      <c r="A47" s="8"/>
      <c r="B47" s="202"/>
      <c r="C47" s="203"/>
      <c r="D47" s="204"/>
      <c r="E47" s="205"/>
      <c r="F47" s="206"/>
      <c r="G47" s="207"/>
      <c r="H47" s="8"/>
      <c r="I47" s="263" t="str">
        <f t="shared" si="7"/>
        <v>9</v>
      </c>
      <c r="J47" s="203" t="s">
        <v>375</v>
      </c>
      <c r="K47" s="204" t="s">
        <v>376</v>
      </c>
      <c r="L47" s="205"/>
      <c r="M47" s="206"/>
      <c r="N47" s="207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ht="27.0" customHeight="1">
      <c r="A48" s="20"/>
      <c r="B48" s="219" t="s">
        <v>60</v>
      </c>
      <c r="C48" s="44"/>
      <c r="D48" s="44"/>
      <c r="E48" s="44"/>
      <c r="F48" s="44"/>
      <c r="G48" s="44"/>
      <c r="H48" s="20"/>
      <c r="I48" s="263" t="str">
        <f t="shared" si="7"/>
        <v>10</v>
      </c>
      <c r="J48" s="203" t="s">
        <v>158</v>
      </c>
      <c r="K48" s="204"/>
      <c r="L48" s="205"/>
      <c r="M48" s="206"/>
      <c r="N48" s="207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ht="27.0" customHeight="1">
      <c r="A49" s="20"/>
      <c r="B49" s="202">
        <v>1.0</v>
      </c>
      <c r="C49" s="203" t="s">
        <v>62</v>
      </c>
      <c r="D49" s="204"/>
      <c r="E49" s="205"/>
      <c r="F49" s="206"/>
      <c r="G49" s="207"/>
      <c r="H49" s="20"/>
      <c r="I49" s="263" t="str">
        <f t="shared" si="7"/>
        <v>11</v>
      </c>
      <c r="J49" s="203" t="s">
        <v>202</v>
      </c>
      <c r="K49" s="204"/>
      <c r="L49" s="205"/>
      <c r="M49" s="206"/>
      <c r="N49" s="207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ht="27.0" customHeight="1">
      <c r="A50" s="20"/>
      <c r="B50" s="202" t="str">
        <f t="shared" ref="B50:B53" si="8">SUM(B49+1)</f>
        <v>2</v>
      </c>
      <c r="C50" s="203" t="s">
        <v>64</v>
      </c>
      <c r="D50" s="204"/>
      <c r="E50" s="205"/>
      <c r="F50" s="206"/>
      <c r="G50" s="207"/>
      <c r="H50" s="20"/>
      <c r="I50" s="263" t="str">
        <f t="shared" si="7"/>
        <v>12</v>
      </c>
      <c r="J50" s="203" t="s">
        <v>155</v>
      </c>
      <c r="K50" s="204" t="s">
        <v>377</v>
      </c>
      <c r="L50" s="205"/>
      <c r="M50" s="206"/>
      <c r="N50" s="207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ht="27.0" customHeight="1">
      <c r="A51" s="20"/>
      <c r="B51" s="202" t="str">
        <f t="shared" si="8"/>
        <v>3</v>
      </c>
      <c r="C51" s="203" t="s">
        <v>66</v>
      </c>
      <c r="D51" s="204"/>
      <c r="E51" s="205"/>
      <c r="F51" s="206"/>
      <c r="G51" s="207"/>
      <c r="H51" s="20"/>
      <c r="I51" s="263" t="str">
        <f t="shared" si="7"/>
        <v>13</v>
      </c>
      <c r="J51" s="203" t="s">
        <v>378</v>
      </c>
      <c r="K51" s="204"/>
      <c r="L51" s="205"/>
      <c r="M51" s="206"/>
      <c r="N51" s="207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ht="27.0" customHeight="1">
      <c r="A52" s="20"/>
      <c r="B52" s="202" t="str">
        <f t="shared" si="8"/>
        <v>4</v>
      </c>
      <c r="C52" s="203" t="s">
        <v>68</v>
      </c>
      <c r="D52" s="204"/>
      <c r="E52" s="205"/>
      <c r="F52" s="206"/>
      <c r="G52" s="207"/>
      <c r="H52" s="20"/>
      <c r="I52" s="263" t="str">
        <f t="shared" si="7"/>
        <v>14</v>
      </c>
      <c r="J52" s="203" t="s">
        <v>172</v>
      </c>
      <c r="K52" s="204"/>
      <c r="L52" s="205"/>
      <c r="M52" s="206"/>
      <c r="N52" s="207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ht="27.0" customHeight="1">
      <c r="A53" s="20"/>
      <c r="B53" s="202" t="str">
        <f t="shared" si="8"/>
        <v>5</v>
      </c>
      <c r="C53" s="203" t="s">
        <v>113</v>
      </c>
      <c r="D53" s="204"/>
      <c r="E53" s="205"/>
      <c r="F53" s="206"/>
      <c r="G53" s="207"/>
      <c r="H53" s="20"/>
      <c r="I53" s="263" t="str">
        <f t="shared" si="7"/>
        <v>15</v>
      </c>
      <c r="J53" s="203" t="s">
        <v>197</v>
      </c>
      <c r="K53" s="204"/>
      <c r="L53" s="205"/>
      <c r="M53" s="206"/>
      <c r="N53" s="207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ht="27.0" customHeight="1">
      <c r="A54" s="20"/>
      <c r="B54" s="202">
        <v>6.0</v>
      </c>
      <c r="C54" s="203"/>
      <c r="D54" s="204"/>
      <c r="E54" s="205"/>
      <c r="F54" s="206"/>
      <c r="G54" s="207"/>
      <c r="H54" s="20"/>
      <c r="I54" s="263" t="str">
        <f t="shared" si="7"/>
        <v>16</v>
      </c>
      <c r="J54" s="203" t="s">
        <v>76</v>
      </c>
      <c r="K54" s="204"/>
      <c r="L54" s="205"/>
      <c r="M54" s="206"/>
      <c r="N54" s="207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ht="27.0" customHeight="1">
      <c r="A55" s="20"/>
      <c r="B55" s="219" t="s">
        <v>80</v>
      </c>
      <c r="C55" s="44"/>
      <c r="D55" s="44"/>
      <c r="E55" s="44"/>
      <c r="F55" s="44"/>
      <c r="G55" s="44"/>
      <c r="H55" s="20"/>
      <c r="I55" s="263" t="str">
        <f t="shared" si="7"/>
        <v>17</v>
      </c>
      <c r="J55" s="203" t="s">
        <v>379</v>
      </c>
      <c r="K55" s="204"/>
      <c r="L55" s="205"/>
      <c r="M55" s="206"/>
      <c r="N55" s="207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ht="27.0" customHeight="1">
      <c r="A56" s="20"/>
      <c r="B56" s="202">
        <v>1.0</v>
      </c>
      <c r="C56" s="203" t="s">
        <v>380</v>
      </c>
      <c r="D56" s="204" t="s">
        <v>381</v>
      </c>
      <c r="E56" s="205"/>
      <c r="F56" s="206"/>
      <c r="G56" s="207"/>
      <c r="H56" s="20"/>
      <c r="I56" s="263" t="str">
        <f t="shared" si="7"/>
        <v>18</v>
      </c>
      <c r="J56" s="203" t="s">
        <v>382</v>
      </c>
      <c r="K56" s="233"/>
      <c r="L56" s="223"/>
      <c r="M56" s="224"/>
      <c r="N56" s="23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ht="27.0" customHeight="1">
      <c r="A57" s="20"/>
      <c r="B57" s="202" t="str">
        <f t="shared" ref="B57:B60" si="9">SUM(B56+1)</f>
        <v>2</v>
      </c>
      <c r="C57" s="203" t="s">
        <v>383</v>
      </c>
      <c r="D57" s="204" t="s">
        <v>384</v>
      </c>
      <c r="E57" s="205"/>
      <c r="F57" s="206"/>
      <c r="G57" s="207"/>
      <c r="H57" s="20"/>
      <c r="I57" s="264"/>
      <c r="J57" s="203"/>
      <c r="K57" s="233"/>
      <c r="L57" s="223"/>
      <c r="M57" s="224"/>
      <c r="N57" s="23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ht="27.0" customHeight="1">
      <c r="A58" s="20"/>
      <c r="B58" s="202" t="str">
        <f t="shared" si="9"/>
        <v>3</v>
      </c>
      <c r="C58" s="203" t="s">
        <v>131</v>
      </c>
      <c r="D58" s="204" t="s">
        <v>385</v>
      </c>
      <c r="E58" s="205"/>
      <c r="F58" s="206"/>
      <c r="G58" s="207"/>
      <c r="H58" s="20"/>
      <c r="I58" s="264"/>
      <c r="J58" s="231"/>
      <c r="K58" s="233"/>
      <c r="L58" s="223"/>
      <c r="M58" s="224"/>
      <c r="N58" s="23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ht="27.0" customHeight="1">
      <c r="A59" s="20"/>
      <c r="B59" s="202" t="str">
        <f t="shared" si="9"/>
        <v>4</v>
      </c>
      <c r="C59" s="203" t="s">
        <v>386</v>
      </c>
      <c r="D59" s="204" t="s">
        <v>387</v>
      </c>
      <c r="E59" s="205"/>
      <c r="F59" s="206"/>
      <c r="G59" s="207"/>
      <c r="H59" s="20"/>
      <c r="I59" s="219" t="s">
        <v>94</v>
      </c>
      <c r="J59" s="44"/>
      <c r="K59" s="44"/>
      <c r="L59" s="44"/>
      <c r="M59" s="44"/>
      <c r="N59" s="44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ht="27.0" customHeight="1">
      <c r="A60" s="20"/>
      <c r="B60" s="202" t="str">
        <f t="shared" si="9"/>
        <v>5</v>
      </c>
      <c r="C60" s="203" t="s">
        <v>104</v>
      </c>
      <c r="D60" s="204"/>
      <c r="E60" s="205"/>
      <c r="F60" s="206"/>
      <c r="G60" s="207"/>
      <c r="H60" s="20"/>
      <c r="I60" s="264">
        <v>1.0</v>
      </c>
      <c r="J60" s="231" t="s">
        <v>134</v>
      </c>
      <c r="K60" s="233" t="s">
        <v>388</v>
      </c>
      <c r="L60" s="223"/>
      <c r="M60" s="224"/>
      <c r="N60" s="23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ht="27.0" customHeight="1">
      <c r="A61" s="20"/>
      <c r="B61" s="202">
        <v>6.0</v>
      </c>
      <c r="C61" s="203" t="s">
        <v>84</v>
      </c>
      <c r="D61" s="204"/>
      <c r="E61" s="205"/>
      <c r="F61" s="206"/>
      <c r="G61" s="207"/>
      <c r="H61" s="20"/>
      <c r="I61" s="264" t="str">
        <f t="shared" ref="I61:I65" si="10">SUM(I60+1)</f>
        <v>2</v>
      </c>
      <c r="J61" s="231" t="s">
        <v>124</v>
      </c>
      <c r="K61" s="233" t="s">
        <v>389</v>
      </c>
      <c r="L61" s="223"/>
      <c r="M61" s="224"/>
      <c r="N61" s="23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ht="27.0" customHeight="1">
      <c r="A62" s="20"/>
      <c r="B62" s="202" t="str">
        <f t="shared" ref="B62:B65" si="11">SUM(B61+1)</f>
        <v>7</v>
      </c>
      <c r="C62" s="203" t="s">
        <v>86</v>
      </c>
      <c r="D62" s="204"/>
      <c r="E62" s="205"/>
      <c r="F62" s="206"/>
      <c r="G62" s="207"/>
      <c r="H62" s="20"/>
      <c r="I62" s="264" t="str">
        <f t="shared" si="10"/>
        <v>3</v>
      </c>
      <c r="J62" s="231" t="s">
        <v>107</v>
      </c>
      <c r="K62" s="233" t="s">
        <v>390</v>
      </c>
      <c r="L62" s="223"/>
      <c r="M62" s="224"/>
      <c r="N62" s="23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ht="27.0" customHeight="1">
      <c r="A63" s="20"/>
      <c r="B63" s="202" t="str">
        <f t="shared" si="11"/>
        <v>8</v>
      </c>
      <c r="C63" s="203" t="s">
        <v>391</v>
      </c>
      <c r="D63" s="204"/>
      <c r="E63" s="205"/>
      <c r="F63" s="206"/>
      <c r="G63" s="207"/>
      <c r="H63" s="20"/>
      <c r="I63" s="264" t="str">
        <f t="shared" si="10"/>
        <v>4</v>
      </c>
      <c r="J63" s="231" t="s">
        <v>101</v>
      </c>
      <c r="K63" s="233"/>
      <c r="L63" s="223"/>
      <c r="M63" s="224"/>
      <c r="N63" s="23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ht="27.0" customHeight="1">
      <c r="A64" s="20"/>
      <c r="B64" s="202" t="str">
        <f t="shared" si="11"/>
        <v>9</v>
      </c>
      <c r="C64" s="203" t="s">
        <v>256</v>
      </c>
      <c r="D64" s="204"/>
      <c r="E64" s="205"/>
      <c r="F64" s="206"/>
      <c r="G64" s="207"/>
      <c r="H64" s="20"/>
      <c r="I64" s="264" t="str">
        <f t="shared" si="10"/>
        <v>5</v>
      </c>
      <c r="J64" s="231" t="s">
        <v>99</v>
      </c>
      <c r="K64" s="233" t="s">
        <v>392</v>
      </c>
      <c r="L64" s="223"/>
      <c r="M64" s="224"/>
      <c r="N64" s="23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ht="27.0" customHeight="1">
      <c r="A65" s="20"/>
      <c r="B65" s="202" t="str">
        <f t="shared" si="11"/>
        <v>10</v>
      </c>
      <c r="C65" s="203" t="s">
        <v>393</v>
      </c>
      <c r="D65" s="204"/>
      <c r="E65" s="205"/>
      <c r="F65" s="206"/>
      <c r="G65" s="207"/>
      <c r="H65" s="20"/>
      <c r="I65" s="264" t="str">
        <f t="shared" si="10"/>
        <v>6</v>
      </c>
      <c r="J65" s="231" t="s">
        <v>147</v>
      </c>
      <c r="K65" s="233"/>
      <c r="L65" s="223"/>
      <c r="M65" s="224"/>
      <c r="N65" s="23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ht="27.0" customHeight="1">
      <c r="A66" s="20"/>
      <c r="B66" s="202"/>
      <c r="C66" s="254"/>
      <c r="D66" s="265"/>
      <c r="E66" s="205"/>
      <c r="F66" s="206"/>
      <c r="G66" s="207"/>
      <c r="H66" s="20"/>
      <c r="I66" s="264"/>
      <c r="J66" s="231"/>
      <c r="K66" s="233"/>
      <c r="L66" s="223"/>
      <c r="M66" s="224"/>
      <c r="N66" s="23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ht="27.0" customHeight="1">
      <c r="A67" s="20"/>
      <c r="B67" s="234"/>
      <c r="C67" s="238"/>
      <c r="D67" s="239"/>
      <c r="E67" s="235"/>
      <c r="F67" s="236"/>
      <c r="G67" s="237"/>
      <c r="H67" s="20"/>
      <c r="I67" s="266"/>
      <c r="J67" s="238"/>
      <c r="K67" s="239"/>
      <c r="L67" s="235"/>
      <c r="M67" s="236"/>
      <c r="N67" s="237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ht="27.0" customHeight="1">
      <c r="A68" s="20"/>
      <c r="B68" s="244" t="s">
        <v>29</v>
      </c>
      <c r="C68" s="32"/>
      <c r="D68" s="32"/>
      <c r="E68" s="32"/>
      <c r="F68" s="247" t="str">
        <f t="shared" ref="F68:G68" si="12">SUM(F39:F67)</f>
        <v>  -   </v>
      </c>
      <c r="G68" s="248" t="str">
        <f t="shared" si="12"/>
        <v>  -   </v>
      </c>
      <c r="H68" s="20"/>
      <c r="I68" s="244" t="s">
        <v>29</v>
      </c>
      <c r="J68" s="32"/>
      <c r="K68" s="32"/>
      <c r="L68" s="32"/>
      <c r="M68" s="247" t="str">
        <f t="shared" ref="M68:N68" si="13">SUM(M39:M67)</f>
        <v>  -   </v>
      </c>
      <c r="N68" s="248" t="str">
        <f t="shared" si="13"/>
        <v>  -   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ht="27.0" customHeight="1">
      <c r="A69" s="20"/>
      <c r="B69" s="133"/>
      <c r="C69" s="5"/>
      <c r="D69" s="47"/>
      <c r="E69" s="133"/>
      <c r="F69" s="72"/>
      <c r="G69" s="72"/>
      <c r="H69" s="20"/>
      <c r="I69" s="20"/>
      <c r="J69" s="20"/>
      <c r="K69" s="28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ht="25.5" customHeight="1">
      <c r="A70" s="20"/>
      <c r="B70" s="178"/>
      <c r="C70" s="179"/>
      <c r="D70" s="179"/>
      <c r="E70" s="178"/>
      <c r="F70" s="180"/>
      <c r="G70" s="181" t="s">
        <v>115</v>
      </c>
      <c r="H70" s="182" t="str">
        <f>TODAY()</f>
        <v>8/16/2016</v>
      </c>
      <c r="L70" s="267"/>
      <c r="M70" s="267"/>
      <c r="N70" s="8" t="s">
        <v>279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ht="25.5" customHeight="1">
      <c r="A71" s="45"/>
      <c r="B71" s="191" t="s">
        <v>2</v>
      </c>
      <c r="C71" s="194" t="s">
        <v>3</v>
      </c>
      <c r="D71" s="196"/>
      <c r="E71" s="197" t="s">
        <v>4</v>
      </c>
      <c r="F71" s="198" t="s">
        <v>5</v>
      </c>
      <c r="G71" s="199" t="s">
        <v>6</v>
      </c>
      <c r="H71" s="16"/>
      <c r="I71" s="191" t="s">
        <v>2</v>
      </c>
      <c r="J71" s="194" t="s">
        <v>3</v>
      </c>
      <c r="K71" s="196"/>
      <c r="L71" s="197" t="s">
        <v>4</v>
      </c>
      <c r="M71" s="198" t="s">
        <v>5</v>
      </c>
      <c r="N71" s="199" t="s">
        <v>6</v>
      </c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33.0" customHeight="1">
      <c r="A72" s="8"/>
      <c r="B72" s="201" t="s">
        <v>301</v>
      </c>
      <c r="C72" s="19"/>
      <c r="D72" s="19"/>
      <c r="E72" s="19"/>
      <c r="F72" s="19"/>
      <c r="G72" s="19"/>
      <c r="H72" s="268"/>
      <c r="I72" s="276"/>
      <c r="J72" s="277" t="s">
        <v>394</v>
      </c>
      <c r="K72" s="277"/>
      <c r="L72" s="278"/>
      <c r="M72" s="278"/>
      <c r="N72" s="279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ht="25.5" customHeight="1">
      <c r="A73" s="1"/>
      <c r="B73" s="21">
        <v>1.0</v>
      </c>
      <c r="C73" s="211" t="s">
        <v>127</v>
      </c>
      <c r="D73" s="211" t="s">
        <v>395</v>
      </c>
      <c r="E73" s="211"/>
      <c r="F73" s="212"/>
      <c r="G73" s="280"/>
      <c r="H73" s="281"/>
      <c r="I73" s="282"/>
      <c r="J73" s="211" t="s">
        <v>396</v>
      </c>
      <c r="K73" s="211"/>
      <c r="L73" s="211"/>
      <c r="M73" s="212"/>
      <c r="N73" s="280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25.5" customHeight="1">
      <c r="A74" s="1"/>
      <c r="B74" s="21">
        <v>2.0</v>
      </c>
      <c r="C74" s="211" t="s">
        <v>201</v>
      </c>
      <c r="D74" s="211"/>
      <c r="E74" s="211"/>
      <c r="F74" s="212"/>
      <c r="G74" s="280"/>
      <c r="H74" s="281"/>
      <c r="I74" s="282"/>
      <c r="J74" s="211" t="s">
        <v>327</v>
      </c>
      <c r="K74" s="211" t="s">
        <v>397</v>
      </c>
      <c r="L74" s="211"/>
      <c r="M74" s="212"/>
      <c r="N74" s="280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25.5" customHeight="1">
      <c r="A75" s="1"/>
      <c r="B75" s="21">
        <v>3.0</v>
      </c>
      <c r="C75" s="283" t="s">
        <v>183</v>
      </c>
      <c r="D75" s="283"/>
      <c r="E75" s="284"/>
      <c r="F75" s="212"/>
      <c r="G75" s="280"/>
      <c r="H75" s="281"/>
      <c r="I75" s="285"/>
      <c r="J75" s="284"/>
      <c r="K75" s="284"/>
      <c r="L75" s="284"/>
      <c r="M75" s="212"/>
      <c r="N75" s="280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25.5" customHeight="1">
      <c r="A76" s="1"/>
      <c r="B76" s="21">
        <v>4.0</v>
      </c>
      <c r="C76" s="211" t="s">
        <v>398</v>
      </c>
      <c r="D76" s="211"/>
      <c r="E76" s="1"/>
      <c r="F76" s="1"/>
      <c r="G76" s="280"/>
      <c r="H76" s="281"/>
      <c r="I76" s="282"/>
      <c r="J76" s="211"/>
      <c r="K76" s="211"/>
      <c r="L76" s="211"/>
      <c r="M76" s="212"/>
      <c r="N76" s="280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25.5" customHeight="1">
      <c r="A77" s="1"/>
      <c r="B77" s="21">
        <v>5.0</v>
      </c>
      <c r="C77" s="283" t="s">
        <v>399</v>
      </c>
      <c r="D77" s="284"/>
      <c r="E77" s="284"/>
      <c r="F77" s="212"/>
      <c r="G77" s="280"/>
      <c r="H77" s="281"/>
      <c r="I77" s="285"/>
      <c r="J77" s="284"/>
      <c r="K77" s="284"/>
      <c r="L77" s="284"/>
      <c r="M77" s="212"/>
      <c r="N77" s="280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25.5" customHeight="1">
      <c r="A78" s="1"/>
      <c r="B78" s="21"/>
      <c r="C78" s="284"/>
      <c r="D78" s="284"/>
      <c r="E78" s="284"/>
      <c r="F78" s="212"/>
      <c r="G78" s="280"/>
      <c r="H78" s="281"/>
      <c r="I78" s="285"/>
      <c r="J78" s="284"/>
      <c r="K78" s="284"/>
      <c r="L78" s="284"/>
      <c r="M78" s="212"/>
      <c r="N78" s="280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25.5" customHeight="1">
      <c r="A79" s="1"/>
      <c r="B79" s="21"/>
      <c r="C79" s="283"/>
      <c r="D79" s="283"/>
      <c r="E79" s="284"/>
      <c r="F79" s="212"/>
      <c r="G79" s="280"/>
      <c r="H79" s="281"/>
      <c r="I79" s="285"/>
      <c r="J79" s="284"/>
      <c r="K79" s="284"/>
      <c r="L79" s="284"/>
      <c r="M79" s="212"/>
      <c r="N79" s="280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28.5" customHeight="1">
      <c r="A80" s="133"/>
      <c r="B80" s="286" t="s">
        <v>400</v>
      </c>
      <c r="C80" s="44"/>
      <c r="D80" s="44"/>
      <c r="E80" s="44"/>
      <c r="F80" s="44"/>
      <c r="G80" s="44"/>
      <c r="H80" s="281"/>
      <c r="I80" s="282"/>
      <c r="J80" s="211"/>
      <c r="K80" s="211"/>
      <c r="L80" s="211"/>
      <c r="M80" s="212"/>
      <c r="N80" s="280"/>
      <c r="O80" s="133"/>
      <c r="P80" s="133"/>
      <c r="Q80" s="133"/>
      <c r="R80" s="133"/>
      <c r="S80" s="133"/>
      <c r="T80" s="133"/>
      <c r="U80" s="133"/>
      <c r="V80" s="133"/>
      <c r="W80" s="133"/>
      <c r="X80" s="133"/>
    </row>
    <row r="81" ht="28.5" customHeight="1">
      <c r="A81" s="133"/>
      <c r="B81" s="21">
        <v>1.0</v>
      </c>
      <c r="C81" s="287" t="s">
        <v>250</v>
      </c>
      <c r="D81" s="211"/>
      <c r="E81" s="284"/>
      <c r="F81" s="288"/>
      <c r="G81" s="289"/>
      <c r="H81" s="74"/>
      <c r="I81" s="285"/>
      <c r="J81" s="284"/>
      <c r="K81" s="284"/>
      <c r="L81" s="284"/>
      <c r="M81" s="288"/>
      <c r="N81" s="28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ht="28.5" customHeight="1">
      <c r="A82" s="133"/>
      <c r="B82" s="21">
        <v>2.0</v>
      </c>
      <c r="C82" s="211" t="s">
        <v>142</v>
      </c>
      <c r="D82" s="211"/>
      <c r="E82" s="284"/>
      <c r="F82" s="212"/>
      <c r="G82" s="280"/>
      <c r="H82" s="281"/>
      <c r="I82" s="282"/>
      <c r="J82" s="211"/>
      <c r="K82" s="211"/>
      <c r="L82" s="211"/>
      <c r="M82" s="212"/>
      <c r="N82" s="280"/>
      <c r="O82" s="133"/>
      <c r="P82" s="133"/>
      <c r="Q82" s="133"/>
      <c r="R82" s="133"/>
      <c r="S82" s="133"/>
      <c r="T82" s="133"/>
      <c r="U82" s="133"/>
      <c r="V82" s="133"/>
      <c r="W82" s="133"/>
      <c r="X82" s="133"/>
    </row>
    <row r="83" ht="28.5" customHeight="1">
      <c r="A83" s="133"/>
      <c r="B83" s="21"/>
      <c r="C83" s="211"/>
      <c r="D83" s="211"/>
      <c r="E83" s="284"/>
      <c r="F83" s="212"/>
      <c r="G83" s="280"/>
      <c r="H83" s="281"/>
      <c r="I83" s="282"/>
      <c r="J83" s="211"/>
      <c r="K83" s="211"/>
      <c r="L83" s="211"/>
      <c r="M83" s="212"/>
      <c r="N83" s="280"/>
      <c r="O83" s="133"/>
      <c r="P83" s="133"/>
      <c r="Q83" s="133"/>
      <c r="R83" s="133"/>
      <c r="S83" s="133"/>
      <c r="T83" s="133"/>
      <c r="U83" s="133"/>
      <c r="V83" s="133"/>
      <c r="W83" s="133"/>
      <c r="X83" s="133"/>
    </row>
    <row r="84" ht="28.5" customHeight="1">
      <c r="A84" s="133"/>
      <c r="B84" s="21"/>
      <c r="C84" s="211"/>
      <c r="D84" s="211"/>
      <c r="E84" s="284"/>
      <c r="F84" s="212"/>
      <c r="G84" s="280"/>
      <c r="H84" s="281"/>
      <c r="I84" s="282"/>
      <c r="J84" s="211"/>
      <c r="K84" s="211"/>
      <c r="L84" s="211"/>
      <c r="M84" s="212"/>
      <c r="N84" s="280"/>
      <c r="O84" s="133"/>
      <c r="P84" s="133"/>
      <c r="Q84" s="133"/>
      <c r="R84" s="133"/>
      <c r="S84" s="133"/>
      <c r="T84" s="133"/>
      <c r="U84" s="133"/>
      <c r="V84" s="133"/>
      <c r="W84" s="133"/>
      <c r="X84" s="133"/>
    </row>
    <row r="85" ht="28.5" customHeight="1">
      <c r="A85" s="133"/>
      <c r="B85" s="286" t="s">
        <v>238</v>
      </c>
      <c r="C85" s="44"/>
      <c r="D85" s="44"/>
      <c r="E85" s="44"/>
      <c r="F85" s="44"/>
      <c r="G85" s="44"/>
      <c r="H85" s="281"/>
      <c r="I85" s="282"/>
      <c r="J85" s="284"/>
      <c r="K85" s="284"/>
      <c r="L85" s="284"/>
      <c r="M85" s="212"/>
      <c r="N85" s="280"/>
      <c r="O85" s="133"/>
      <c r="P85" s="133"/>
      <c r="Q85" s="133"/>
      <c r="R85" s="133"/>
      <c r="S85" s="133"/>
      <c r="T85" s="133"/>
      <c r="U85" s="133"/>
      <c r="V85" s="133"/>
      <c r="W85" s="133"/>
      <c r="X85" s="133"/>
    </row>
    <row r="86" ht="28.5" customHeight="1">
      <c r="A86" s="133"/>
      <c r="B86" s="21">
        <v>1.0</v>
      </c>
      <c r="C86" s="211" t="s">
        <v>401</v>
      </c>
      <c r="D86" s="211"/>
      <c r="E86" s="284"/>
      <c r="F86" s="212"/>
      <c r="G86" s="280"/>
      <c r="H86" s="281"/>
      <c r="I86" s="282"/>
      <c r="J86" s="284"/>
      <c r="K86" s="284"/>
      <c r="L86" s="284"/>
      <c r="M86" s="212"/>
      <c r="N86" s="280"/>
      <c r="O86" s="133"/>
      <c r="P86" s="133"/>
      <c r="Q86" s="133"/>
      <c r="R86" s="133"/>
      <c r="S86" s="133"/>
      <c r="T86" s="133"/>
      <c r="U86" s="133"/>
      <c r="V86" s="133"/>
      <c r="W86" s="133"/>
      <c r="X86" s="133"/>
    </row>
    <row r="87" ht="28.5" customHeight="1">
      <c r="A87" s="133"/>
      <c r="B87" s="21">
        <v>2.0</v>
      </c>
      <c r="C87" s="211" t="s">
        <v>144</v>
      </c>
      <c r="D87" s="211"/>
      <c r="E87" s="284"/>
      <c r="F87" s="212"/>
      <c r="G87" s="280"/>
      <c r="H87" s="281"/>
      <c r="I87" s="282"/>
      <c r="J87" s="284"/>
      <c r="K87" s="284"/>
      <c r="L87" s="284"/>
      <c r="M87" s="212"/>
      <c r="N87" s="280"/>
      <c r="O87" s="133"/>
      <c r="P87" s="133"/>
      <c r="Q87" s="133"/>
      <c r="R87" s="133"/>
      <c r="S87" s="133"/>
      <c r="T87" s="133"/>
      <c r="U87" s="133"/>
      <c r="V87" s="133"/>
      <c r="W87" s="133"/>
      <c r="X87" s="133"/>
    </row>
    <row r="88" ht="28.5" customHeight="1">
      <c r="A88" s="133"/>
      <c r="B88" s="21">
        <v>3.0</v>
      </c>
      <c r="C88" s="211" t="s">
        <v>181</v>
      </c>
      <c r="D88" s="211" t="s">
        <v>402</v>
      </c>
      <c r="E88" s="284"/>
      <c r="F88" s="212"/>
      <c r="G88" s="280"/>
      <c r="H88" s="281"/>
      <c r="I88" s="282"/>
      <c r="J88" s="283"/>
      <c r="K88" s="283"/>
      <c r="L88" s="284"/>
      <c r="M88" s="212"/>
      <c r="N88" s="280"/>
      <c r="O88" s="133"/>
      <c r="P88" s="133"/>
      <c r="Q88" s="133"/>
      <c r="R88" s="133"/>
      <c r="S88" s="133"/>
      <c r="T88" s="133"/>
      <c r="U88" s="133"/>
      <c r="V88" s="133"/>
      <c r="W88" s="133"/>
      <c r="X88" s="133"/>
    </row>
    <row r="89" ht="28.5" customHeight="1">
      <c r="A89" s="133"/>
      <c r="B89" s="21">
        <v>4.0</v>
      </c>
      <c r="C89" s="211" t="s">
        <v>185</v>
      </c>
      <c r="D89" s="211"/>
      <c r="E89" s="284"/>
      <c r="F89" s="212"/>
      <c r="G89" s="280"/>
      <c r="H89" s="281"/>
      <c r="I89" s="282"/>
      <c r="J89" s="211"/>
      <c r="K89" s="211"/>
      <c r="L89" s="212"/>
      <c r="M89" s="212"/>
      <c r="N89" s="280"/>
      <c r="O89" s="133"/>
      <c r="P89" s="133"/>
      <c r="Q89" s="133"/>
      <c r="R89" s="133"/>
      <c r="S89" s="133"/>
      <c r="T89" s="133"/>
      <c r="U89" s="133"/>
      <c r="V89" s="133"/>
      <c r="W89" s="133"/>
      <c r="X89" s="133"/>
    </row>
    <row r="90" ht="28.5" customHeight="1">
      <c r="A90" s="133"/>
      <c r="B90" s="21">
        <v>5.0</v>
      </c>
      <c r="C90" s="211" t="s">
        <v>138</v>
      </c>
      <c r="D90" s="211"/>
      <c r="E90" s="284"/>
      <c r="F90" s="212"/>
      <c r="G90" s="280"/>
      <c r="H90" s="281"/>
      <c r="I90" s="282"/>
      <c r="J90" s="211"/>
      <c r="K90" s="211"/>
      <c r="L90" s="212"/>
      <c r="M90" s="212"/>
      <c r="N90" s="280"/>
      <c r="O90" s="133"/>
      <c r="P90" s="133"/>
      <c r="Q90" s="133"/>
      <c r="R90" s="133"/>
      <c r="S90" s="133"/>
      <c r="T90" s="133"/>
      <c r="U90" s="133"/>
      <c r="V90" s="133"/>
      <c r="W90" s="133"/>
      <c r="X90" s="133"/>
    </row>
    <row r="91" ht="28.5" customHeight="1">
      <c r="A91" s="133"/>
      <c r="B91" s="21">
        <v>6.0</v>
      </c>
      <c r="C91" s="211" t="s">
        <v>403</v>
      </c>
      <c r="D91" s="211"/>
      <c r="E91" s="284"/>
      <c r="F91" s="212"/>
      <c r="G91" s="280"/>
      <c r="H91" s="281"/>
      <c r="I91" s="282"/>
      <c r="J91" s="211"/>
      <c r="K91" s="211"/>
      <c r="L91" s="212"/>
      <c r="M91" s="212"/>
      <c r="N91" s="280"/>
      <c r="O91" s="133"/>
      <c r="P91" s="133"/>
      <c r="Q91" s="133"/>
      <c r="R91" s="133"/>
      <c r="S91" s="133"/>
      <c r="T91" s="133"/>
      <c r="U91" s="133"/>
      <c r="V91" s="133"/>
      <c r="W91" s="133"/>
      <c r="X91" s="133"/>
    </row>
    <row r="92" ht="28.5" customHeight="1">
      <c r="A92" s="133"/>
      <c r="B92" s="21"/>
      <c r="C92" s="211"/>
      <c r="D92" s="211"/>
      <c r="E92" s="284"/>
      <c r="F92" s="212"/>
      <c r="G92" s="280"/>
      <c r="H92" s="281"/>
      <c r="I92" s="282"/>
      <c r="J92" s="211"/>
      <c r="K92" s="211"/>
      <c r="L92" s="212"/>
      <c r="M92" s="212"/>
      <c r="N92" s="280"/>
      <c r="O92" s="133"/>
      <c r="P92" s="133"/>
      <c r="Q92" s="133"/>
      <c r="R92" s="133"/>
      <c r="S92" s="133"/>
      <c r="T92" s="133"/>
      <c r="U92" s="133"/>
      <c r="V92" s="133"/>
      <c r="W92" s="133"/>
      <c r="X92" s="133"/>
    </row>
    <row r="93" ht="28.5" customHeight="1">
      <c r="A93" s="133"/>
      <c r="B93" s="21"/>
      <c r="C93" s="211"/>
      <c r="D93" s="211"/>
      <c r="E93" s="284"/>
      <c r="F93" s="212"/>
      <c r="G93" s="280"/>
      <c r="H93" s="281"/>
      <c r="I93" s="282"/>
      <c r="J93" s="283"/>
      <c r="K93" s="283"/>
      <c r="L93" s="284"/>
      <c r="M93" s="212"/>
      <c r="N93" s="280"/>
      <c r="O93" s="133"/>
      <c r="P93" s="133"/>
      <c r="Q93" s="133"/>
      <c r="R93" s="133"/>
      <c r="S93" s="133"/>
      <c r="T93" s="133"/>
      <c r="U93" s="133"/>
      <c r="V93" s="133"/>
      <c r="W93" s="133"/>
      <c r="X93" s="133"/>
    </row>
    <row r="94" ht="28.5" customHeight="1">
      <c r="A94" s="133"/>
      <c r="B94" s="286" t="s">
        <v>354</v>
      </c>
      <c r="C94" s="44"/>
      <c r="D94" s="44"/>
      <c r="E94" s="44"/>
      <c r="F94" s="44"/>
      <c r="G94" s="44"/>
      <c r="H94" s="281"/>
      <c r="I94" s="282"/>
      <c r="J94" s="283"/>
      <c r="K94" s="284"/>
      <c r="L94" s="284"/>
      <c r="M94" s="212"/>
      <c r="N94" s="280"/>
      <c r="O94" s="133"/>
      <c r="P94" s="133"/>
      <c r="Q94" s="133"/>
      <c r="R94" s="133"/>
      <c r="S94" s="133"/>
      <c r="T94" s="133"/>
      <c r="U94" s="133"/>
      <c r="V94" s="133"/>
      <c r="W94" s="133"/>
      <c r="X94" s="133"/>
    </row>
    <row r="95" ht="28.5" customHeight="1">
      <c r="A95" s="133"/>
      <c r="B95" s="21">
        <v>1.0</v>
      </c>
      <c r="C95" s="211" t="s">
        <v>136</v>
      </c>
      <c r="D95" s="211" t="s">
        <v>404</v>
      </c>
      <c r="E95" s="284"/>
      <c r="F95" s="212"/>
      <c r="G95" s="280"/>
      <c r="H95" s="281"/>
      <c r="I95" s="282"/>
      <c r="J95" s="283"/>
      <c r="K95" s="284"/>
      <c r="L95" s="284"/>
      <c r="M95" s="212"/>
      <c r="N95" s="280"/>
      <c r="O95" s="133"/>
      <c r="P95" s="133"/>
      <c r="Q95" s="133"/>
      <c r="R95" s="133"/>
      <c r="S95" s="133"/>
      <c r="T95" s="133"/>
      <c r="U95" s="133"/>
      <c r="V95" s="133"/>
      <c r="W95" s="133"/>
      <c r="X95" s="133"/>
    </row>
    <row r="96" ht="25.5" customHeight="1">
      <c r="A96" s="1"/>
      <c r="B96" s="21">
        <v>2.0</v>
      </c>
      <c r="C96" s="283" t="s">
        <v>122</v>
      </c>
      <c r="D96" s="283" t="s">
        <v>405</v>
      </c>
      <c r="E96" s="284"/>
      <c r="F96" s="212"/>
      <c r="G96" s="280"/>
      <c r="H96" s="281"/>
      <c r="I96" s="285"/>
      <c r="J96" s="283"/>
      <c r="K96" s="284"/>
      <c r="L96" s="284"/>
      <c r="M96" s="212"/>
      <c r="N96" s="280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25.5" customHeight="1">
      <c r="A97" s="1"/>
      <c r="B97" s="202">
        <v>3.0</v>
      </c>
      <c r="C97" s="290" t="s">
        <v>406</v>
      </c>
      <c r="D97" s="290"/>
      <c r="E97" s="291"/>
      <c r="F97" s="292"/>
      <c r="G97" s="293"/>
      <c r="H97" s="268"/>
      <c r="I97" s="294"/>
      <c r="J97" s="295"/>
      <c r="K97" s="295"/>
      <c r="L97" s="296"/>
      <c r="M97" s="296"/>
      <c r="N97" s="297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25.5" customHeight="1">
      <c r="A98" s="1"/>
      <c r="B98" s="21"/>
      <c r="C98" s="211"/>
      <c r="D98" s="211"/>
      <c r="E98" s="211"/>
      <c r="F98" s="212"/>
      <c r="G98" s="280"/>
      <c r="H98" s="281"/>
      <c r="I98" s="282"/>
      <c r="J98" s="211"/>
      <c r="K98" s="211"/>
      <c r="L98" s="211"/>
      <c r="M98" s="212"/>
      <c r="N98" s="280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25.5" customHeight="1">
      <c r="A99" s="1"/>
      <c r="B99" s="195"/>
      <c r="C99" s="211"/>
      <c r="D99" s="211"/>
      <c r="E99" s="211"/>
      <c r="F99" s="212"/>
      <c r="G99" s="280"/>
      <c r="H99" s="281"/>
      <c r="I99" s="282"/>
      <c r="J99" s="211"/>
      <c r="K99" s="211"/>
      <c r="L99" s="211"/>
      <c r="M99" s="212"/>
      <c r="N99" s="280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25.5" customHeight="1">
      <c r="A100" s="1"/>
      <c r="B100" s="21"/>
      <c r="C100" s="283"/>
      <c r="D100" s="283"/>
      <c r="E100" s="284"/>
      <c r="F100" s="212"/>
      <c r="G100" s="280"/>
      <c r="H100" s="281"/>
      <c r="I100" s="285"/>
      <c r="J100" s="284"/>
      <c r="K100" s="284"/>
      <c r="L100" s="284"/>
      <c r="M100" s="212"/>
      <c r="N100" s="280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25.5" customHeight="1">
      <c r="A101" s="270"/>
      <c r="B101" s="282"/>
      <c r="C101" s="211"/>
      <c r="D101" s="211"/>
      <c r="E101" s="211"/>
      <c r="F101" s="212"/>
      <c r="G101" s="280"/>
      <c r="H101" s="281"/>
      <c r="I101" s="282"/>
      <c r="J101" s="211"/>
      <c r="K101" s="211"/>
      <c r="L101" s="211"/>
      <c r="M101" s="212"/>
      <c r="N101" s="28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ht="25.5" customHeight="1">
      <c r="A102" s="270"/>
      <c r="B102" s="298" t="s">
        <v>29</v>
      </c>
      <c r="C102" s="156"/>
      <c r="D102" s="156"/>
      <c r="E102" s="299"/>
      <c r="F102" s="300" t="str">
        <f t="shared" ref="F102:G102" si="14">SUM(F71:F101)</f>
        <v>  -   </v>
      </c>
      <c r="G102" s="301" t="str">
        <f t="shared" si="14"/>
        <v>  -   </v>
      </c>
      <c r="H102" s="281"/>
      <c r="I102" s="298" t="s">
        <v>29</v>
      </c>
      <c r="J102" s="156"/>
      <c r="K102" s="156"/>
      <c r="L102" s="299"/>
      <c r="M102" s="300" t="str">
        <f t="shared" ref="M102:N102" si="15">SUM(M71:M101)</f>
        <v>  -   </v>
      </c>
      <c r="N102" s="301" t="str">
        <f t="shared" si="15"/>
        <v>  -   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ht="25.5" customHeight="1">
      <c r="A103" s="270"/>
      <c r="B103" s="9"/>
      <c r="C103" s="9"/>
      <c r="D103" s="9"/>
      <c r="E103" s="9"/>
      <c r="F103" s="35"/>
      <c r="G103" s="35"/>
      <c r="H103" s="1"/>
      <c r="I103" s="9"/>
      <c r="J103" s="9"/>
      <c r="K103" s="9"/>
      <c r="L103" s="9"/>
      <c r="M103" s="35"/>
      <c r="N103" s="35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ht="25.5" customHeight="1">
      <c r="A104" s="270"/>
      <c r="B104" s="133"/>
      <c r="C104" s="5"/>
      <c r="D104" s="47"/>
      <c r="E104" s="133"/>
      <c r="F104" s="72"/>
      <c r="G104" s="72"/>
      <c r="H104" s="20"/>
      <c r="I104" s="20"/>
      <c r="J104" s="20"/>
      <c r="K104" s="28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ht="25.5" customHeight="1">
      <c r="A105" s="270"/>
      <c r="B105" s="302"/>
      <c r="C105" s="303"/>
      <c r="D105" s="303"/>
      <c r="E105" s="302"/>
      <c r="F105" s="304"/>
      <c r="G105" s="305" t="s">
        <v>115</v>
      </c>
      <c r="H105" s="306" t="str">
        <f>TODAY()</f>
        <v>16/08/2016</v>
      </c>
      <c r="L105" s="8"/>
      <c r="M105" s="8"/>
      <c r="N105" s="8" t="s">
        <v>353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ht="25.5" customHeight="1">
      <c r="A106" s="270"/>
      <c r="B106" s="133"/>
      <c r="C106" s="5"/>
      <c r="D106" s="47"/>
      <c r="E106" s="133"/>
      <c r="F106" s="72"/>
      <c r="G106" s="72"/>
      <c r="H106" s="20"/>
      <c r="I106" s="20"/>
      <c r="J106" s="20"/>
      <c r="K106" s="28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ht="25.5" customHeight="1">
      <c r="A107" s="270"/>
      <c r="B107" s="133"/>
      <c r="C107" s="5"/>
      <c r="D107" s="47"/>
      <c r="E107" s="133"/>
      <c r="F107" s="72"/>
      <c r="G107" s="72"/>
      <c r="H107" s="133"/>
      <c r="I107" s="133"/>
      <c r="J107" s="133"/>
      <c r="K107" s="133"/>
      <c r="L107" s="133"/>
      <c r="M107" s="135"/>
      <c r="N107" s="135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ht="25.5" customHeight="1">
      <c r="A108" s="270"/>
      <c r="B108" s="307" t="s">
        <v>280</v>
      </c>
      <c r="C108" s="44"/>
      <c r="D108" s="44"/>
      <c r="E108" s="44"/>
      <c r="F108" s="44"/>
      <c r="G108" s="44"/>
      <c r="H108" s="133"/>
      <c r="I108" s="133"/>
      <c r="J108" s="133"/>
      <c r="K108" s="133"/>
      <c r="L108" s="133"/>
      <c r="M108" s="135"/>
      <c r="N108" s="135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ht="25.5" customHeight="1">
      <c r="A109" s="270"/>
      <c r="B109" s="308" t="s">
        <v>2</v>
      </c>
      <c r="C109" s="309" t="s">
        <v>3</v>
      </c>
      <c r="D109" s="310"/>
      <c r="E109" s="310" t="s">
        <v>4</v>
      </c>
      <c r="F109" s="311" t="s">
        <v>5</v>
      </c>
      <c r="G109" s="312" t="s">
        <v>407</v>
      </c>
      <c r="H109" s="133"/>
      <c r="I109" s="133"/>
      <c r="J109" s="133"/>
      <c r="K109" s="133"/>
      <c r="L109" s="133"/>
      <c r="M109" s="135"/>
      <c r="N109" s="135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ht="25.5" customHeight="1">
      <c r="A110" s="270"/>
      <c r="B110" s="142">
        <v>1.0</v>
      </c>
      <c r="C110" s="148" t="s">
        <v>274</v>
      </c>
      <c r="D110" s="144"/>
      <c r="E110" s="145"/>
      <c r="F110" s="146"/>
      <c r="G110" s="147"/>
      <c r="H110" s="133"/>
      <c r="I110" s="133"/>
      <c r="J110" s="9"/>
      <c r="K110" s="9"/>
      <c r="L110" s="9"/>
      <c r="M110" s="35"/>
      <c r="N110" s="35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ht="25.5" customHeight="1">
      <c r="A111" s="270"/>
      <c r="B111" s="20">
        <v>2.0</v>
      </c>
      <c r="C111" s="148" t="s">
        <v>408</v>
      </c>
      <c r="D111" s="149"/>
      <c r="E111" s="150"/>
      <c r="F111" s="151"/>
      <c r="G111" s="152"/>
      <c r="H111" s="133"/>
      <c r="I111" s="133"/>
      <c r="J111" s="9"/>
      <c r="K111" s="9"/>
      <c r="L111" s="9"/>
      <c r="M111" s="35"/>
      <c r="N111" s="35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ht="25.5" customHeight="1">
      <c r="A112" s="270"/>
      <c r="B112" s="20">
        <v>3.0</v>
      </c>
      <c r="C112" s="273" t="s">
        <v>409</v>
      </c>
      <c r="D112" s="149"/>
      <c r="E112" s="150"/>
      <c r="F112" s="151"/>
      <c r="G112" s="152"/>
      <c r="H112" s="133"/>
      <c r="I112" s="133"/>
      <c r="J112" s="9"/>
      <c r="K112" s="9"/>
      <c r="L112" s="9"/>
      <c r="M112" s="35"/>
      <c r="N112" s="35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ht="25.5" customHeight="1">
      <c r="A113" s="270"/>
      <c r="B113" s="20">
        <v>4.0</v>
      </c>
      <c r="C113" s="143" t="s">
        <v>410</v>
      </c>
      <c r="D113" s="149"/>
      <c r="E113" s="150"/>
      <c r="F113" s="151"/>
      <c r="G113" s="152"/>
      <c r="H113" s="133"/>
      <c r="I113" s="133"/>
      <c r="J113" s="27"/>
      <c r="K113" s="27"/>
      <c r="L113" s="9"/>
      <c r="M113" s="35"/>
      <c r="N113" s="35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ht="25.5" customHeight="1">
      <c r="A114" s="270"/>
      <c r="B114" s="20">
        <v>5.0</v>
      </c>
      <c r="C114" s="5"/>
      <c r="D114" s="149"/>
      <c r="E114" s="150"/>
      <c r="F114" s="151"/>
      <c r="G114" s="152"/>
      <c r="H114" s="133"/>
      <c r="I114" s="133"/>
      <c r="J114" s="1"/>
      <c r="K114" s="1"/>
      <c r="L114" s="1"/>
      <c r="M114" s="1"/>
      <c r="N114" s="35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ht="25.5" customHeight="1">
      <c r="A115" s="270"/>
      <c r="B115" s="20">
        <v>6.0</v>
      </c>
      <c r="C115" s="148" t="s">
        <v>283</v>
      </c>
      <c r="D115" s="149"/>
      <c r="E115" s="150"/>
      <c r="F115" s="151"/>
      <c r="G115" s="152"/>
      <c r="H115" s="133"/>
      <c r="I115" s="133"/>
      <c r="J115" s="1"/>
      <c r="K115" s="1"/>
      <c r="L115" s="1"/>
      <c r="M115" s="1"/>
      <c r="N115" s="35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ht="25.5" customHeight="1">
      <c r="A116" s="270"/>
      <c r="B116" s="20">
        <v>7.0</v>
      </c>
      <c r="C116" s="148" t="s">
        <v>155</v>
      </c>
      <c r="D116" s="149"/>
      <c r="E116" s="150"/>
      <c r="F116" s="151"/>
      <c r="G116" s="152"/>
      <c r="H116" s="133"/>
      <c r="I116" s="133"/>
      <c r="J116" s="1"/>
      <c r="K116" s="1"/>
      <c r="L116" s="1"/>
      <c r="M116" s="1"/>
      <c r="N116" s="35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ht="25.5" customHeight="1">
      <c r="A117" s="270"/>
      <c r="B117" s="20">
        <v>8.0</v>
      </c>
      <c r="C117" s="148" t="s">
        <v>246</v>
      </c>
      <c r="D117" s="149"/>
      <c r="E117" s="150"/>
      <c r="F117" s="151"/>
      <c r="G117" s="152"/>
      <c r="H117" s="133"/>
      <c r="I117" s="133"/>
      <c r="J117" s="1"/>
      <c r="K117" s="1"/>
      <c r="L117" s="1"/>
      <c r="M117" s="1"/>
      <c r="N117" s="35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ht="25.5" customHeight="1">
      <c r="A118" s="270"/>
      <c r="B118" s="20">
        <v>9.0</v>
      </c>
      <c r="C118" s="148" t="s">
        <v>37</v>
      </c>
      <c r="D118" s="149"/>
      <c r="E118" s="150"/>
      <c r="F118" s="151"/>
      <c r="G118" s="152"/>
      <c r="H118" s="133"/>
      <c r="I118" s="133"/>
      <c r="J118" s="1"/>
      <c r="K118" s="1"/>
      <c r="L118" s="1"/>
      <c r="M118" s="1"/>
      <c r="N118" s="35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ht="25.5" customHeight="1">
      <c r="A119" s="270"/>
      <c r="B119" s="142">
        <v>10.0</v>
      </c>
      <c r="C119" s="5"/>
      <c r="D119" s="149"/>
      <c r="E119" s="150"/>
      <c r="F119" s="151"/>
      <c r="G119" s="152"/>
      <c r="H119" s="133"/>
      <c r="I119" s="133"/>
      <c r="J119" s="1"/>
      <c r="K119" s="1"/>
      <c r="L119" s="1"/>
      <c r="M119" s="1"/>
      <c r="N119" s="35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ht="25.5" customHeight="1">
      <c r="A120" s="313"/>
      <c r="B120" s="20">
        <v>11.0</v>
      </c>
      <c r="C120" s="148"/>
      <c r="D120" s="149"/>
      <c r="E120" s="150"/>
      <c r="F120" s="151"/>
      <c r="G120" s="152"/>
      <c r="H120" s="133"/>
      <c r="I120" s="133"/>
      <c r="J120" s="1"/>
      <c r="K120" s="1"/>
      <c r="L120" s="1"/>
      <c r="M120" s="1"/>
      <c r="N120" s="35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ht="25.5" customHeight="1">
      <c r="A121" s="20"/>
      <c r="B121" s="20">
        <v>12.0</v>
      </c>
      <c r="C121" s="148"/>
      <c r="D121" s="149"/>
      <c r="E121" s="150"/>
      <c r="F121" s="151"/>
      <c r="G121" s="152"/>
      <c r="H121" s="314"/>
      <c r="I121" s="314"/>
      <c r="J121" s="314"/>
      <c r="K121" s="314"/>
      <c r="L121" s="8"/>
      <c r="M121" s="8"/>
      <c r="N121" s="8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ht="25.5" customHeight="1">
      <c r="A122" s="20"/>
      <c r="B122" s="315">
        <v>13.0</v>
      </c>
      <c r="C122" s="316"/>
      <c r="D122" s="317"/>
      <c r="E122" s="318"/>
      <c r="F122" s="319"/>
      <c r="G122" s="250"/>
      <c r="H122" s="314"/>
      <c r="I122" s="314"/>
      <c r="J122" s="314"/>
      <c r="K122" s="314"/>
      <c r="L122" s="8"/>
      <c r="M122" s="8"/>
      <c r="N122" s="8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ht="25.5" customHeight="1">
      <c r="A123" s="20"/>
      <c r="B123" s="320" t="s">
        <v>29</v>
      </c>
      <c r="C123" s="253"/>
      <c r="D123" s="321"/>
      <c r="E123" s="322"/>
      <c r="F123" s="323" t="str">
        <f t="shared" ref="F123:G123" si="16">SUM(F110:F122)</f>
        <v>  -   </v>
      </c>
      <c r="G123" s="324" t="str">
        <f t="shared" si="16"/>
        <v>  -   </v>
      </c>
      <c r="H123" s="1"/>
      <c r="I123" s="1"/>
      <c r="J123" s="1"/>
      <c r="K123" s="1"/>
      <c r="L123" s="1"/>
      <c r="M123" s="35"/>
      <c r="N123" s="35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ht="25.5" customHeight="1">
      <c r="A124" s="20"/>
      <c r="B124" s="133"/>
      <c r="C124" s="5"/>
      <c r="D124" s="47"/>
      <c r="E124" s="133"/>
      <c r="F124" s="72"/>
      <c r="G124" s="72"/>
      <c r="H124" s="1"/>
      <c r="I124" s="1"/>
      <c r="J124" s="1"/>
      <c r="K124" s="1"/>
      <c r="L124" s="1"/>
      <c r="M124" s="35"/>
      <c r="N124" s="35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ht="25.5" customHeight="1">
      <c r="A125" s="20"/>
      <c r="B125" s="8"/>
      <c r="C125" s="8"/>
      <c r="D125" s="8"/>
      <c r="E125" s="8"/>
      <c r="F125" s="8"/>
      <c r="G125" s="8"/>
      <c r="H125" s="1"/>
      <c r="I125" s="1"/>
      <c r="J125" s="1"/>
      <c r="K125" s="1"/>
      <c r="L125" s="1"/>
      <c r="M125" s="35"/>
      <c r="N125" s="35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ht="25.5" customHeight="1">
      <c r="A126" s="20"/>
      <c r="B126" s="8"/>
      <c r="C126" s="8"/>
      <c r="D126" s="8"/>
      <c r="E126" s="8"/>
      <c r="F126" s="8"/>
      <c r="G126" s="8"/>
      <c r="H126" s="1"/>
      <c r="I126" s="1"/>
      <c r="J126" s="1"/>
      <c r="K126" s="1"/>
      <c r="L126" s="1"/>
      <c r="M126" s="35"/>
      <c r="N126" s="35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ht="25.5" customHeight="1">
      <c r="A127" s="20"/>
      <c r="B127" s="8"/>
      <c r="C127" s="8"/>
      <c r="D127" s="8"/>
      <c r="E127" s="8"/>
      <c r="F127" s="8"/>
      <c r="G127" s="8"/>
      <c r="H127" s="1"/>
      <c r="I127" s="1"/>
      <c r="J127" s="1"/>
      <c r="K127" s="1"/>
      <c r="L127" s="1"/>
      <c r="M127" s="35"/>
      <c r="N127" s="35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ht="25.5" customHeight="1">
      <c r="A128" s="20"/>
      <c r="B128" s="8"/>
      <c r="C128" s="8"/>
      <c r="D128" s="8"/>
      <c r="E128" s="8"/>
      <c r="F128" s="8"/>
      <c r="G128" s="8"/>
      <c r="H128" s="1"/>
      <c r="I128" s="1"/>
      <c r="J128" s="1"/>
      <c r="K128" s="1"/>
      <c r="L128" s="1"/>
      <c r="M128" s="35"/>
      <c r="N128" s="35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ht="25.5" customHeight="1">
      <c r="A129" s="270"/>
      <c r="B129" s="272"/>
      <c r="C129" s="273"/>
      <c r="D129" s="274"/>
      <c r="E129" s="272"/>
      <c r="F129" s="275"/>
      <c r="G129" s="275"/>
      <c r="H129" s="270"/>
      <c r="I129" s="270"/>
      <c r="J129" s="270"/>
      <c r="K129" s="271"/>
      <c r="L129" s="270"/>
      <c r="M129" s="270"/>
      <c r="N129" s="27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ht="25.5" customHeight="1">
      <c r="A130" s="270"/>
      <c r="B130" s="272"/>
      <c r="C130" s="273"/>
      <c r="D130" s="274"/>
      <c r="E130" s="272"/>
      <c r="F130" s="275"/>
      <c r="G130" s="275"/>
      <c r="H130" s="270"/>
      <c r="I130" s="270"/>
      <c r="J130" s="27"/>
      <c r="K130" s="27"/>
      <c r="L130" s="9"/>
      <c r="M130" s="35"/>
      <c r="N130" s="35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ht="25.5" customHeight="1">
      <c r="A131" s="270"/>
      <c r="B131" s="269"/>
      <c r="C131" s="133"/>
      <c r="D131" s="133"/>
      <c r="E131" s="269"/>
      <c r="F131" s="135"/>
      <c r="G131" s="35"/>
      <c r="H131" s="133"/>
      <c r="I131" s="133"/>
      <c r="J131" s="9"/>
      <c r="L131" s="35"/>
      <c r="M131" s="35"/>
      <c r="N131" s="35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ht="25.5" customHeight="1">
      <c r="A132" s="270"/>
      <c r="B132" s="269"/>
      <c r="C132" s="133"/>
      <c r="D132" s="133"/>
      <c r="E132" s="269"/>
      <c r="F132" s="135"/>
      <c r="G132" s="35"/>
      <c r="H132" s="133"/>
      <c r="I132" s="133"/>
      <c r="J132" s="9"/>
      <c r="L132" s="35"/>
      <c r="M132" s="35"/>
      <c r="N132" s="35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ht="25.5" customHeight="1">
      <c r="A133" s="270"/>
      <c r="B133" s="269"/>
      <c r="C133" s="133"/>
      <c r="D133" s="133"/>
      <c r="E133" s="269"/>
      <c r="F133" s="135"/>
      <c r="G133" s="35"/>
      <c r="H133" s="133"/>
      <c r="I133" s="133"/>
      <c r="J133" s="9"/>
      <c r="L133" s="35"/>
      <c r="M133" s="35"/>
      <c r="N133" s="35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ht="25.5" customHeight="1">
      <c r="A134" s="270"/>
      <c r="B134" s="269"/>
      <c r="C134" s="133"/>
      <c r="D134" s="133"/>
      <c r="E134" s="269"/>
      <c r="F134" s="135"/>
      <c r="G134" s="35"/>
      <c r="H134" s="133"/>
      <c r="I134" s="133"/>
      <c r="J134" s="74"/>
      <c r="L134" s="325"/>
      <c r="N134" s="35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ht="25.5" customHeight="1">
      <c r="A135" s="270"/>
      <c r="B135" s="269"/>
      <c r="C135" s="133"/>
      <c r="D135" s="133"/>
      <c r="E135" s="269"/>
      <c r="F135" s="135"/>
      <c r="G135" s="35"/>
      <c r="H135" s="133"/>
      <c r="I135" s="133"/>
      <c r="J135" s="27"/>
      <c r="K135" s="27"/>
      <c r="L135" s="9"/>
      <c r="M135" s="35"/>
      <c r="N135" s="35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ht="25.5" customHeight="1">
      <c r="A136" s="270"/>
      <c r="B136" s="269"/>
      <c r="C136" s="133"/>
      <c r="D136" s="133"/>
      <c r="E136" s="269"/>
      <c r="F136" s="135"/>
      <c r="G136" s="35"/>
      <c r="H136" s="133"/>
      <c r="I136" s="133"/>
      <c r="J136" s="9"/>
      <c r="K136" s="9"/>
      <c r="L136" s="9"/>
      <c r="M136" s="35"/>
      <c r="N136" s="35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ht="25.5" customHeight="1">
      <c r="A137" s="270"/>
      <c r="B137" s="269"/>
      <c r="C137" s="133"/>
      <c r="D137" s="133"/>
      <c r="E137" s="269"/>
      <c r="F137" s="135"/>
      <c r="G137" s="35"/>
      <c r="H137" s="133"/>
      <c r="I137" s="133"/>
      <c r="J137" s="20"/>
      <c r="K137" s="28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ht="25.5" customHeight="1">
      <c r="A138" s="270"/>
      <c r="B138" s="269"/>
      <c r="C138" s="133"/>
      <c r="D138" s="133"/>
      <c r="E138" s="269"/>
      <c r="F138" s="135"/>
      <c r="G138" s="35"/>
      <c r="H138" s="133"/>
      <c r="I138" s="133"/>
      <c r="J138" s="20"/>
      <c r="K138" s="28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ht="25.5" customHeight="1">
      <c r="A139" s="270"/>
      <c r="B139" s="269"/>
      <c r="C139" s="133"/>
      <c r="D139" s="133"/>
      <c r="E139" s="269"/>
      <c r="F139" s="135"/>
      <c r="G139" s="35"/>
      <c r="H139" s="133"/>
      <c r="I139" s="133"/>
      <c r="J139" s="20"/>
      <c r="K139" s="28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ht="25.5" customHeight="1">
      <c r="A140" s="270"/>
      <c r="B140" s="269"/>
      <c r="C140" s="133"/>
      <c r="D140" s="133"/>
      <c r="E140" s="269"/>
      <c r="F140" s="135"/>
      <c r="G140" s="35"/>
      <c r="H140" s="133"/>
      <c r="I140" s="133"/>
      <c r="J140" s="20"/>
      <c r="K140" s="28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ht="25.5" customHeight="1">
      <c r="A141" s="270"/>
      <c r="B141" s="302"/>
      <c r="C141" s="303"/>
      <c r="D141" s="303"/>
      <c r="E141" s="302"/>
      <c r="F141" s="304"/>
      <c r="G141" s="305" t="s">
        <v>115</v>
      </c>
      <c r="H141" s="306" t="str">
        <f>TODAY()</f>
        <v>16/08/2016</v>
      </c>
      <c r="L141" s="8"/>
      <c r="M141" s="8"/>
      <c r="N141" s="8" t="s">
        <v>411</v>
      </c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ht="25.5" customHeight="1">
      <c r="A142" s="270"/>
      <c r="B142" s="272"/>
      <c r="C142" s="273"/>
      <c r="D142" s="274"/>
      <c r="E142" s="272"/>
      <c r="F142" s="275"/>
      <c r="G142" s="275"/>
      <c r="H142" s="270"/>
      <c r="I142" s="270"/>
      <c r="J142" s="270"/>
      <c r="K142" s="271"/>
      <c r="L142" s="270"/>
      <c r="M142" s="270"/>
      <c r="N142" s="27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ht="25.5" customHeight="1">
      <c r="A143" s="270"/>
      <c r="B143" s="133"/>
      <c r="C143" s="5"/>
      <c r="D143" s="47"/>
      <c r="E143" s="133"/>
      <c r="F143" s="72"/>
      <c r="G143" s="72"/>
      <c r="H143" s="20"/>
      <c r="I143" s="20"/>
      <c r="J143" s="20"/>
      <c r="K143" s="28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ht="25.5" customHeight="1">
      <c r="A144" s="270"/>
      <c r="B144" s="69" t="s">
        <v>114</v>
      </c>
      <c r="C144" s="70"/>
      <c r="D144" s="70"/>
      <c r="E144" s="70"/>
      <c r="F144" s="71" t="str">
        <f t="shared" ref="F144:G144" si="17">F34</f>
        <v>  -   </v>
      </c>
      <c r="G144" s="105" t="str">
        <f t="shared" si="17"/>
        <v>  -   </v>
      </c>
      <c r="H144" s="326"/>
      <c r="I144" s="69" t="s">
        <v>114</v>
      </c>
      <c r="J144" s="70"/>
      <c r="K144" s="70"/>
      <c r="L144" s="70"/>
      <c r="M144" s="71" t="str">
        <f t="shared" ref="M144:N144" si="18">M34</f>
        <v>  -   </v>
      </c>
      <c r="N144" s="105" t="str">
        <f t="shared" si="18"/>
        <v>  -   </v>
      </c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ht="25.5" customHeight="1">
      <c r="A145" s="20"/>
      <c r="B145" s="69" t="s">
        <v>212</v>
      </c>
      <c r="C145" s="70"/>
      <c r="D145" s="70"/>
      <c r="E145" s="70"/>
      <c r="F145" s="55" t="str">
        <f t="shared" ref="F145:G145" si="19">F68</f>
        <v>  -   </v>
      </c>
      <c r="G145" s="55" t="str">
        <f t="shared" si="19"/>
        <v>  -   </v>
      </c>
      <c r="H145" s="1"/>
      <c r="I145" s="69" t="s">
        <v>212</v>
      </c>
      <c r="J145" s="70"/>
      <c r="K145" s="70"/>
      <c r="L145" s="70"/>
      <c r="M145" s="55" t="str">
        <f t="shared" ref="M145:N145" si="20">M68</f>
        <v>  -   </v>
      </c>
      <c r="N145" s="56" t="str">
        <f t="shared" si="20"/>
        <v>  -   </v>
      </c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ht="25.5" customHeight="1">
      <c r="A146" s="20"/>
      <c r="B146" s="69" t="s">
        <v>412</v>
      </c>
      <c r="C146" s="70"/>
      <c r="D146" s="70"/>
      <c r="E146" s="70"/>
      <c r="F146" s="55" t="str">
        <f t="shared" ref="F146:G146" si="21">F102</f>
        <v>  -   </v>
      </c>
      <c r="G146" s="56" t="str">
        <f t="shared" si="21"/>
        <v>  -   </v>
      </c>
      <c r="H146" s="1"/>
      <c r="I146" s="69" t="s">
        <v>412</v>
      </c>
      <c r="J146" s="70"/>
      <c r="K146" s="70"/>
      <c r="L146" s="70"/>
      <c r="M146" s="55" t="str">
        <f t="shared" ref="M146:N146" si="22">M102</f>
        <v>  -   </v>
      </c>
      <c r="N146" s="56" t="str">
        <f t="shared" si="22"/>
        <v>  -   </v>
      </c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ht="25.5" customHeight="1">
      <c r="A147" s="20"/>
      <c r="B147" s="9"/>
      <c r="C147" s="9"/>
      <c r="D147" s="9"/>
      <c r="E147" s="9"/>
      <c r="F147" s="35"/>
      <c r="G147" s="35"/>
      <c r="H147" s="1"/>
      <c r="I147" s="9"/>
      <c r="J147" s="9"/>
      <c r="K147" s="9"/>
      <c r="L147" s="9"/>
      <c r="M147" s="35"/>
      <c r="N147" s="35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ht="25.5" customHeight="1">
      <c r="A148" s="20"/>
      <c r="B148" s="9"/>
      <c r="C148" s="9"/>
      <c r="D148" s="9"/>
      <c r="E148" s="9"/>
      <c r="F148" s="35"/>
      <c r="G148" s="35"/>
      <c r="H148" s="1"/>
      <c r="I148" s="9"/>
      <c r="J148" s="9"/>
      <c r="K148" s="9"/>
      <c r="L148" s="9"/>
      <c r="M148" s="35"/>
      <c r="N148" s="35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ht="25.5" customHeight="1">
      <c r="A149" s="226" t="s">
        <v>413</v>
      </c>
      <c r="B149" s="44"/>
      <c r="C149" s="44"/>
      <c r="D149" s="44"/>
      <c r="E149" s="327"/>
      <c r="F149" s="25" t="str">
        <f t="shared" ref="F149:G149" si="23">SUM(F144:F146)</f>
        <v>  -   </v>
      </c>
      <c r="G149" s="25" t="str">
        <f t="shared" si="23"/>
        <v>  -   </v>
      </c>
      <c r="H149" s="328"/>
      <c r="I149" s="226" t="s">
        <v>413</v>
      </c>
      <c r="J149" s="44"/>
      <c r="K149" s="44"/>
      <c r="L149" s="44"/>
      <c r="M149" s="25" t="str">
        <f t="shared" ref="M149:N149" si="24">SUM(M144:M146)</f>
        <v>  -   </v>
      </c>
      <c r="N149" s="25" t="str">
        <f t="shared" si="24"/>
        <v>  -   </v>
      </c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ht="25.5" customHeight="1">
      <c r="A150" s="20"/>
      <c r="B150" s="133"/>
      <c r="C150" s="5"/>
      <c r="D150" s="47"/>
      <c r="E150" s="133"/>
      <c r="F150" s="72"/>
      <c r="G150" s="72"/>
      <c r="H150" s="20"/>
      <c r="I150" s="20"/>
      <c r="J150" s="20"/>
      <c r="K150" s="28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ht="25.5" customHeight="1">
      <c r="A151" s="20"/>
      <c r="B151" s="133"/>
      <c r="C151" s="5"/>
      <c r="D151" s="47"/>
      <c r="E151" s="133"/>
      <c r="F151" s="72"/>
      <c r="G151" s="72"/>
      <c r="H151" s="20"/>
      <c r="I151" s="20"/>
      <c r="J151" s="20"/>
      <c r="K151" s="28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ht="25.5" customHeight="1">
      <c r="A152" s="20"/>
      <c r="B152" s="269"/>
      <c r="C152" s="133"/>
      <c r="D152" s="133"/>
      <c r="E152" s="269"/>
      <c r="F152" s="135"/>
      <c r="G152" s="35"/>
      <c r="H152" s="133"/>
      <c r="I152" s="133"/>
      <c r="J152" s="20"/>
      <c r="K152" s="28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ht="25.5" customHeight="1">
      <c r="A153" s="20"/>
      <c r="B153" s="269"/>
      <c r="C153" s="133"/>
      <c r="D153" s="133"/>
      <c r="E153" s="269"/>
      <c r="F153" s="135"/>
      <c r="G153" s="35"/>
      <c r="H153" s="133"/>
      <c r="I153" s="133"/>
      <c r="J153" s="112"/>
      <c r="K153" s="113"/>
      <c r="L153" s="114"/>
      <c r="M153" s="47"/>
      <c r="N153" s="28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ht="25.5" customHeight="1">
      <c r="A154" s="20"/>
      <c r="B154" s="269"/>
      <c r="C154" s="133"/>
      <c r="D154" s="133"/>
      <c r="E154" s="269"/>
      <c r="F154" s="135"/>
      <c r="G154" s="35"/>
      <c r="H154" s="133"/>
      <c r="I154" s="133"/>
      <c r="J154" s="115" t="s">
        <v>253</v>
      </c>
      <c r="K154" s="9"/>
      <c r="L154" s="35"/>
      <c r="M154" s="35" t="str">
        <f>F149+M149</f>
        <v>  -   </v>
      </c>
      <c r="N154" s="116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ht="25.5" customHeight="1">
      <c r="A155" s="20"/>
      <c r="B155" s="269"/>
      <c r="C155" s="133"/>
      <c r="D155" s="133"/>
      <c r="E155" s="269"/>
      <c r="F155" s="135"/>
      <c r="G155" s="35"/>
      <c r="H155" s="133"/>
      <c r="I155" s="133"/>
      <c r="J155" s="115" t="s">
        <v>254</v>
      </c>
      <c r="K155" s="9"/>
      <c r="L155" s="35"/>
      <c r="M155" s="35" t="str">
        <f>G149+N149</f>
        <v>  -   </v>
      </c>
      <c r="N155" s="116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ht="25.5" customHeight="1">
      <c r="A156" s="20"/>
      <c r="B156" s="269"/>
      <c r="C156" s="133"/>
      <c r="D156" s="133"/>
      <c r="E156" s="269"/>
      <c r="F156" s="135"/>
      <c r="G156" s="35"/>
      <c r="H156" s="133"/>
      <c r="I156" s="133"/>
      <c r="J156" s="115" t="s">
        <v>255</v>
      </c>
      <c r="K156" s="9"/>
      <c r="L156" s="118"/>
      <c r="M156" s="118" t="str">
        <f>F123-G123</f>
        <v>  -   </v>
      </c>
      <c r="N156" s="116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ht="25.5" customHeight="1">
      <c r="A157" s="20"/>
      <c r="B157" s="133"/>
      <c r="C157" s="5"/>
      <c r="D157" s="47"/>
      <c r="E157" s="133"/>
      <c r="F157" s="72"/>
      <c r="G157" s="72"/>
      <c r="H157" s="20"/>
      <c r="I157" s="20"/>
      <c r="J157" s="154" t="s">
        <v>262</v>
      </c>
      <c r="K157" s="74"/>
      <c r="L157" s="155"/>
      <c r="M157" s="155" t="str">
        <f>M154-M155-M156</f>
        <v>  -   </v>
      </c>
      <c r="N157" s="116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ht="25.5" customHeight="1">
      <c r="A158" s="20"/>
      <c r="B158" s="133"/>
      <c r="C158" s="5"/>
      <c r="D158" s="47"/>
      <c r="E158" s="133"/>
      <c r="F158" s="72"/>
      <c r="G158" s="72"/>
      <c r="H158" s="20"/>
      <c r="I158" s="20"/>
      <c r="J158" s="157"/>
      <c r="K158" s="158"/>
      <c r="L158" s="159"/>
      <c r="M158" s="160"/>
      <c r="N158" s="161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</sheetData>
  <mergeCells count="38">
    <mergeCell ref="B72:G72"/>
    <mergeCell ref="B85:G85"/>
    <mergeCell ref="B80:G80"/>
    <mergeCell ref="H36:K36"/>
    <mergeCell ref="I38:N38"/>
    <mergeCell ref="H70:K70"/>
    <mergeCell ref="I59:N59"/>
    <mergeCell ref="I21:N21"/>
    <mergeCell ref="I34:L34"/>
    <mergeCell ref="B94:G94"/>
    <mergeCell ref="I146:L146"/>
    <mergeCell ref="H141:K141"/>
    <mergeCell ref="I149:L149"/>
    <mergeCell ref="I144:L144"/>
    <mergeCell ref="I145:L145"/>
    <mergeCell ref="B55:G55"/>
    <mergeCell ref="B48:G48"/>
    <mergeCell ref="H1:K1"/>
    <mergeCell ref="A3:G3"/>
    <mergeCell ref="I3:N3"/>
    <mergeCell ref="B38:G38"/>
    <mergeCell ref="B34:E34"/>
    <mergeCell ref="I68:L68"/>
    <mergeCell ref="B68:E68"/>
    <mergeCell ref="B108:G108"/>
    <mergeCell ref="B102:E102"/>
    <mergeCell ref="I102:L102"/>
    <mergeCell ref="H105:K105"/>
    <mergeCell ref="B146:E146"/>
    <mergeCell ref="B144:E144"/>
    <mergeCell ref="B145:E145"/>
    <mergeCell ref="L134:M134"/>
    <mergeCell ref="J134:K134"/>
    <mergeCell ref="B123:D123"/>
    <mergeCell ref="J131:K131"/>
    <mergeCell ref="J132:K132"/>
    <mergeCell ref="J133:K133"/>
    <mergeCell ref="A149:E149"/>
  </mergeCells>
  <drawing r:id="rId1"/>
</worksheet>
</file>