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225" windowWidth="16260" windowHeight="56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4" i="1" l="1"/>
  <c r="E115" i="1"/>
  <c r="M99" i="1" l="1"/>
  <c r="L99" i="1"/>
  <c r="F99" i="1"/>
  <c r="E99" i="1"/>
  <c r="M83" i="1"/>
  <c r="L83" i="1"/>
  <c r="F87" i="1"/>
  <c r="E87" i="1"/>
  <c r="F77" i="1"/>
  <c r="E77" i="1"/>
  <c r="M77" i="1"/>
  <c r="L77" i="1"/>
  <c r="F66" i="1"/>
  <c r="E66" i="1"/>
  <c r="M66" i="1"/>
  <c r="L66" i="1"/>
  <c r="F55" i="1"/>
  <c r="E55" i="1"/>
  <c r="M52" i="1"/>
  <c r="L52" i="1"/>
  <c r="F44" i="1"/>
  <c r="E44" i="1"/>
  <c r="F33" i="1"/>
  <c r="E33" i="1"/>
  <c r="M33" i="1"/>
  <c r="L33" i="1"/>
  <c r="M19" i="1"/>
  <c r="L19" i="1"/>
  <c r="M125" i="1" l="1"/>
  <c r="M124" i="1"/>
  <c r="L125" i="1"/>
  <c r="E119" i="1" l="1"/>
  <c r="E123" i="1"/>
  <c r="E125" i="1" l="1"/>
  <c r="L123" i="1"/>
  <c r="E124" i="1"/>
  <c r="L124" i="1"/>
  <c r="G100" i="1"/>
  <c r="L128" i="1" l="1"/>
  <c r="H121" i="1"/>
  <c r="F125" i="1"/>
  <c r="F119" i="1"/>
  <c r="H101" i="1"/>
  <c r="F123" i="1"/>
  <c r="M123" i="1"/>
  <c r="H67" i="1"/>
  <c r="H34" i="1"/>
  <c r="H1" i="1"/>
  <c r="F124" i="1" l="1"/>
  <c r="F128" i="1" s="1"/>
  <c r="L135" i="1"/>
  <c r="M128" i="1"/>
  <c r="E128" i="1"/>
  <c r="L134" i="1" l="1"/>
  <c r="L133" i="1"/>
  <c r="L136" i="1" l="1"/>
</calcChain>
</file>

<file path=xl/sharedStrings.xml><?xml version="1.0" encoding="utf-8"?>
<sst xmlns="http://schemas.openxmlformats.org/spreadsheetml/2006/main" count="400" uniqueCount="220">
  <si>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</si>
  <si>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</si>
  <si>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</si>
  <si>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</si>
  <si>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</si>
  <si>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</si>
  <si>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</si>
  <si>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</si>
  <si>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</si>
  <si>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</si>
  <si>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</si>
  <si>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</si>
  <si>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</si>
  <si>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</si>
  <si>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</si>
  <si>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</si>
  <si>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</si>
  <si>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</si>
  <si>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</si>
  <si>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</si>
  <si>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</si>
  <si>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</si>
  <si>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</si>
  <si>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</si>
  <si>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</si>
  <si>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</si>
  <si>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</si>
  <si>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</si>
  <si>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</si>
  <si>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</si>
  <si>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</si>
  <si>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</si>
  <si>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</si>
  <si>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</si>
  <si>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</si>
  <si>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</si>
  <si>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</si>
  <si>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</si>
  <si>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</si>
  <si>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</si>
  <si>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</si>
  <si>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</si>
  <si>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</si>
  <si>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</si>
  <si>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</si>
  <si>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</si>
  <si>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</si>
  <si>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</si>
  <si>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</si>
  <si>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</si>
  <si>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</si>
  <si>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</si>
  <si>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</si>
  <si>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</si>
  <si>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</si>
  <si>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</si>
  <si>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</si>
  <si>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</si>
  <si>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</si>
  <si>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</si>
  <si>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</si>
  <si>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</si>
  <si>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</si>
  <si>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</si>
  <si>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</si>
  <si>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</si>
  <si>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</si>
  <si>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</si>
  <si>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</si>
  <si>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</si>
  <si>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</si>
  <si>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</si>
  <si>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</si>
  <si>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</si>
  <si>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</si>
  <si>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</si>
  <si>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</si>
  <si>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</si>
  <si>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</si>
  <si>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</si>
  <si>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</si>
  <si>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</si>
  <si>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</si>
  <si>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</si>
  <si>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</si>
  <si>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</si>
  <si>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</si>
  <si>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</si>
  <si>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</si>
  <si>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</si>
  <si>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</si>
  <si>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</si>
  <si>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</si>
  <si>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</si>
  <si>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</si>
  <si>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</si>
  <si>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</si>
  <si>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</si>
  <si>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</si>
  <si>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</si>
  <si>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</si>
  <si>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</si>
  <si>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</si>
  <si>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</si>
  <si>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</si>
  <si>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</si>
  <si>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</si>
  <si>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</si>
  <si>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</si>
  <si>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</si>
  <si>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</si>
  <si>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</si>
  <si>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</si>
  <si>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</si>
  <si>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</si>
  <si>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</si>
  <si>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</si>
  <si>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</si>
  <si>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</si>
  <si>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</si>
  <si>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</si>
  <si>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</si>
  <si>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</si>
  <si>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</si>
  <si>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</si>
  <si>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</si>
  <si>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</si>
  <si>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</si>
  <si>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</si>
  <si>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</si>
  <si>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</si>
  <si>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</si>
  <si>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</si>
  <si>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</si>
  <si>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</si>
  <si>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</si>
  <si>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</si>
  <si>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</si>
  <si>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</si>
  <si>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</si>
  <si>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</si>
  <si>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</si>
  <si>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</si>
  <si>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</si>
  <si>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</si>
  <si>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</si>
  <si>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</si>
  <si>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</si>
  <si>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</si>
  <si>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</si>
  <si>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</si>
  <si>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</si>
  <si>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</si>
  <si>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</si>
  <si>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</si>
  <si>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</si>
  <si>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</si>
  <si>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</si>
  <si>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</si>
  <si>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</si>
  <si>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</si>
  <si>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</si>
  <si>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</si>
  <si>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</si>
  <si>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</si>
  <si>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</si>
  <si>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</si>
  <si>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</si>
  <si>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</si>
  <si>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</si>
  <si>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</si>
  <si>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</si>
  <si>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</si>
  <si>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</si>
  <si>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</si>
  <si>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</si>
  <si>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</si>
  <si>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</si>
  <si>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</si>
  <si>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</si>
  <si>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</si>
  <si>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</si>
  <si>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</si>
  <si>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T17</t>
  </si>
  <si>
    <t>เจ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</si>
  <si>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</si>
  <si>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</si>
  <si>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</si>
  <si>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</si>
  <si>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</si>
  <si>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</si>
  <si>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</si>
  <si>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</si>
  <si>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</si>
  <si>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บน</t>
  </si>
  <si>
    <t>ตั้ง</t>
  </si>
  <si>
    <t>T3</t>
  </si>
  <si>
    <t>T4</t>
  </si>
  <si>
    <t>T2/T5</t>
  </si>
  <si>
    <t>ล่าง</t>
  </si>
  <si>
    <t>ป๋วย</t>
  </si>
  <si>
    <t>นาสีทอง</t>
  </si>
  <si>
    <t>24Lot</t>
  </si>
  <si>
    <t>นาแม่บ้าน</t>
  </si>
  <si>
    <t>อาโกว</t>
  </si>
  <si>
    <t>นก กทม</t>
  </si>
  <si>
    <t>ตู่ กทม</t>
  </si>
  <si>
    <t>เบลล์</t>
  </si>
  <si>
    <t>KT web</t>
  </si>
  <si>
    <t>ฉ่อย web</t>
  </si>
  <si>
    <t>ปุยฝ้าย</t>
  </si>
  <si>
    <t>จิ๋ม</t>
  </si>
  <si>
    <t>ขวัญ</t>
  </si>
  <si>
    <t>เทม</t>
  </si>
  <si>
    <t>รินทร์</t>
  </si>
  <si>
    <t>PENG</t>
  </si>
  <si>
    <t>โก้ web</t>
  </si>
  <si>
    <t>สมชาย web</t>
  </si>
  <si>
    <t>ตั๊ก web</t>
  </si>
  <si>
    <t>พี่คม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</si>
</sst>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_-;\-* #,##0_-;_-* &quot;-&quot;??_-;_-@_-"/>
    <numFmt numFmtId="188" formatCode="[$-1070000]d/mm/yyyy;@"/>
  </numFmts>
  <fonts count="10" x14ac:knownFonts="1">
    <font>
      <sz val="11"/>
      <color theme="1"/>
      <name val="Tahoma"/>
      <family val="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Tahoma"/>
      <family val="2"/>
      <scheme val="minor"/>
    </font>
    <font>
      <sz val="16"/>
      <color indexed="8"/>
      <name val="Angsana New"/>
      <family val="1"/>
    </font>
    <font>
      <b/>
      <sz val="16"/>
      <color indexed="8"/>
      <name val="Angsana New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/>
    <xf numFmtId="14" fontId="3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187" fontId="1" fillId="0" borderId="1" xfId="1" applyNumberFormat="1" applyFont="1" applyBorder="1"/>
    <xf numFmtId="187" fontId="1" fillId="0" borderId="6" xfId="1" applyNumberFormat="1" applyFont="1" applyBorder="1"/>
    <xf numFmtId="187" fontId="8" fillId="0" borderId="20" xfId="1" applyNumberFormat="1" applyFont="1" applyBorder="1"/>
    <xf numFmtId="187" fontId="8" fillId="0" borderId="21" xfId="1" applyNumberFormat="1" applyFont="1" applyBorder="1"/>
    <xf numFmtId="0" fontId="8" fillId="0" borderId="0" xfId="0" applyFont="1" applyBorder="1"/>
    <xf numFmtId="187" fontId="8" fillId="0" borderId="22" xfId="1" applyNumberFormat="1" applyFont="1" applyBorder="1"/>
    <xf numFmtId="0" fontId="8" fillId="0" borderId="0" xfId="0" applyFont="1" applyBorder="1" applyAlignment="1">
      <alignment horizontal="center"/>
    </xf>
    <xf numFmtId="187" fontId="8" fillId="0" borderId="0" xfId="1" applyNumberFormat="1" applyFont="1" applyBorder="1"/>
    <xf numFmtId="187" fontId="8" fillId="0" borderId="3" xfId="1" applyNumberFormat="1" applyFont="1" applyBorder="1"/>
    <xf numFmtId="187" fontId="8" fillId="0" borderId="1" xfId="1" applyNumberFormat="1" applyFont="1" applyBorder="1"/>
    <xf numFmtId="188" fontId="9" fillId="0" borderId="0" xfId="0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87" fontId="8" fillId="0" borderId="0" xfId="1" applyNumberFormat="1" applyFont="1"/>
    <xf numFmtId="0" fontId="8" fillId="0" borderId="0" xfId="0" applyFont="1"/>
    <xf numFmtId="0" fontId="8" fillId="0" borderId="2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187" fontId="8" fillId="0" borderId="24" xfId="1" applyNumberFormat="1" applyFont="1" applyBorder="1"/>
    <xf numFmtId="187" fontId="8" fillId="0" borderId="25" xfId="1" applyNumberFormat="1" applyFont="1" applyBorder="1"/>
    <xf numFmtId="0" fontId="8" fillId="0" borderId="26" xfId="0" applyFont="1" applyBorder="1" applyAlignment="1">
      <alignment horizontal="center"/>
    </xf>
    <xf numFmtId="187" fontId="8" fillId="0" borderId="0" xfId="0" applyNumberFormat="1" applyFont="1" applyBorder="1" applyAlignment="1"/>
    <xf numFmtId="187" fontId="8" fillId="0" borderId="27" xfId="1" applyNumberFormat="1" applyFont="1" applyBorder="1"/>
    <xf numFmtId="0" fontId="9" fillId="0" borderId="2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87" fontId="9" fillId="0" borderId="0" xfId="0" applyNumberFormat="1" applyFont="1" applyBorder="1" applyAlignment="1">
      <alignment horizontal="center"/>
    </xf>
    <xf numFmtId="0" fontId="8" fillId="0" borderId="28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8" fillId="0" borderId="29" xfId="0" applyFont="1" applyBorder="1" applyAlignment="1">
      <alignment horizontal="center"/>
    </xf>
    <xf numFmtId="187" fontId="8" fillId="0" borderId="29" xfId="1" applyNumberFormat="1" applyFont="1" applyBorder="1"/>
    <xf numFmtId="187" fontId="8" fillId="0" borderId="30" xfId="1" applyNumberFormat="1" applyFont="1" applyBorder="1"/>
    <xf numFmtId="0" fontId="8" fillId="0" borderId="31" xfId="0" applyFont="1" applyBorder="1"/>
    <xf numFmtId="187" fontId="1" fillId="0" borderId="1" xfId="1" applyNumberFormat="1" applyFont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right"/>
    </xf>
    <xf numFmtId="14" fontId="3" fillId="0" borderId="4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0" fontId="4" fillId="0" borderId="3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7" fontId="4" fillId="0" borderId="1" xfId="1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topLeftCell="A91" zoomScaleNormal="100" workbookViewId="0">
      <selection activeCell="E99" sqref="E99:F99"/>
    </sheetView>
  </sheetViews>
  <sheetFormatPr defaultColWidth="8.75" defaultRowHeight="23.25" x14ac:dyDescent="0.5"/>
  <cols>
    <col min="1" max="1" width="3.625" style="6" customWidth="1"/>
    <col min="2" max="2" width="9.75" style="1" customWidth="1"/>
    <col min="3" max="3" width="3.75" style="6" customWidth="1"/>
    <col min="4" max="4" width="4.625" style="1" customWidth="1"/>
    <col min="5" max="5" width="11.25" style="1" customWidth="1"/>
    <col min="6" max="6" width="11.125" style="1" customWidth="1"/>
    <col min="7" max="7" width="1.625" style="1" customWidth="1"/>
    <col min="8" max="8" width="3.75" style="6" customWidth="1"/>
    <col min="9" max="9" width="11.625" style="1" customWidth="1"/>
    <col min="10" max="10" width="3.75" style="6" customWidth="1"/>
    <col min="11" max="11" width="3.625" style="1" customWidth="1"/>
    <col min="12" max="12" width="12" style="1" customWidth="1"/>
    <col min="13" max="13" width="11.75" style="1" customWidth="1"/>
    <col min="14" max="16384" width="8.75" style="1"/>
  </cols>
  <sheetData>
    <row r="1" spans="1:13" ht="29.25" x14ac:dyDescent="0.6">
      <c r="A1" s="9"/>
      <c r="B1" s="7"/>
      <c r="C1" s="9"/>
      <c r="D1" s="7"/>
      <c r="E1" s="7"/>
      <c r="F1" s="53" t="s">
        <v>0</v>
      </c>
      <c r="G1" s="53"/>
      <c r="H1" s="54">
        <f ca="1">TODAY()</f>
        <v>42096</v>
      </c>
      <c r="I1" s="54"/>
      <c r="J1" s="14"/>
      <c r="K1" s="7"/>
      <c r="L1" s="7"/>
      <c r="M1" s="8" t="s">
        <v>7</v>
      </c>
    </row>
    <row r="2" spans="1:13" x14ac:dyDescent="0.5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 x14ac:dyDescent="0.5">
      <c r="A3" s="58" t="s">
        <v>6</v>
      </c>
      <c r="B3" s="59"/>
      <c r="C3" s="59"/>
      <c r="D3" s="59"/>
      <c r="E3" s="59"/>
      <c r="F3" s="60"/>
      <c r="G3" s="5"/>
      <c r="H3" s="58" t="s">
        <v>36</v>
      </c>
      <c r="I3" s="59"/>
      <c r="J3" s="59"/>
      <c r="K3" s="59"/>
      <c r="L3" s="59"/>
      <c r="M3" s="60"/>
    </row>
    <row r="4" spans="1:13" x14ac:dyDescent="0.5">
      <c r="A4" s="2">
        <v>1</v>
      </c>
      <c r="B4" s="13" t="s">
        <v>11</v>
      </c>
      <c r="C4" s="2" t="s">
        <v>12</v>
      </c>
      <c r="D4" s="4"/>
      <c r="E4" s="18">
        <v>709162</v>
      </c>
      <c r="F4" s="18">
        <v>470490</v>
      </c>
      <c r="G4" s="5"/>
      <c r="H4" s="2">
        <v>1</v>
      </c>
      <c r="I4" s="13" t="s">
        <v>37</v>
      </c>
      <c r="J4" s="2" t="s">
        <v>38</v>
      </c>
      <c r="K4" s="4">
        <v>15</v>
      </c>
      <c r="L4" s="18">
        <v>56645</v>
      </c>
      <c r="M4" s="18">
        <v>0</v>
      </c>
    </row>
    <row r="5" spans="1:13" x14ac:dyDescent="0.5">
      <c r="A5" s="2">
        <v>2</v>
      </c>
      <c r="B5" s="13" t="s">
        <v>13</v>
      </c>
      <c r="C5" s="2" t="s">
        <v>14</v>
      </c>
      <c r="D5" s="4">
        <v>3</v>
      </c>
      <c r="E5" s="18">
        <v>19089</v>
      </c>
      <c r="F5" s="18">
        <v>8950</v>
      </c>
      <c r="G5" s="5"/>
      <c r="H5" s="2">
        <v>2</v>
      </c>
      <c r="I5" s="13" t="s">
        <v>39</v>
      </c>
      <c r="J5" s="2"/>
      <c r="K5" s="4">
        <v>5</v>
      </c>
      <c r="L5" s="18">
        <v>27072</v>
      </c>
      <c r="M5" s="18">
        <v>0</v>
      </c>
    </row>
    <row r="6" spans="1:13" x14ac:dyDescent="0.5">
      <c r="A6" s="2">
        <v>3</v>
      </c>
      <c r="B6" s="13" t="s">
        <v>15</v>
      </c>
      <c r="C6" s="2" t="s">
        <v>34</v>
      </c>
      <c r="D6" s="4">
        <v>23</v>
      </c>
      <c r="E6" s="18">
        <v>92793</v>
      </c>
      <c r="F6" s="18">
        <v>79750</v>
      </c>
      <c r="G6" s="5"/>
      <c r="H6" s="2">
        <v>3</v>
      </c>
      <c r="I6" s="13" t="s">
        <v>40</v>
      </c>
      <c r="J6" s="2"/>
      <c r="K6" s="4"/>
      <c r="L6" s="18">
        <v>146197</v>
      </c>
      <c r="M6" s="18">
        <v>186840</v>
      </c>
    </row>
    <row r="7" spans="1:13" x14ac:dyDescent="0.5">
      <c r="A7" s="2">
        <v>4</v>
      </c>
      <c r="B7" s="13" t="s">
        <v>16</v>
      </c>
      <c r="C7" s="2"/>
      <c r="D7" s="4">
        <v>5</v>
      </c>
      <c r="E7" s="18">
        <v>111019</v>
      </c>
      <c r="F7" s="18">
        <v>4400</v>
      </c>
      <c r="G7" s="5"/>
      <c r="H7" s="2">
        <v>4</v>
      </c>
      <c r="I7" s="13" t="s">
        <v>41</v>
      </c>
      <c r="J7" s="2"/>
      <c r="K7" s="4">
        <v>3</v>
      </c>
      <c r="L7" s="18">
        <v>11335</v>
      </c>
      <c r="M7" s="18">
        <v>0</v>
      </c>
    </row>
    <row r="8" spans="1:13" x14ac:dyDescent="0.5">
      <c r="A8" s="2">
        <v>5</v>
      </c>
      <c r="B8" s="13" t="s">
        <v>17</v>
      </c>
      <c r="C8" s="2" t="s">
        <v>35</v>
      </c>
      <c r="D8" s="4"/>
      <c r="E8" s="18">
        <v>360239</v>
      </c>
      <c r="F8" s="18">
        <v>19800</v>
      </c>
      <c r="G8" s="5"/>
      <c r="H8" s="2">
        <v>5</v>
      </c>
      <c r="I8" s="13" t="s">
        <v>42</v>
      </c>
      <c r="J8" s="2"/>
      <c r="K8" s="4">
        <v>2</v>
      </c>
      <c r="L8" s="18">
        <v>56958</v>
      </c>
      <c r="M8" s="18">
        <v>120000</v>
      </c>
    </row>
    <row r="9" spans="1:13" x14ac:dyDescent="0.5">
      <c r="A9" s="2">
        <v>6</v>
      </c>
      <c r="B9" s="13" t="s">
        <v>18</v>
      </c>
      <c r="C9" s="2"/>
      <c r="D9" s="4">
        <v>1</v>
      </c>
      <c r="E9" s="18">
        <v>1345</v>
      </c>
      <c r="F9" s="18">
        <v>0</v>
      </c>
      <c r="G9" s="5"/>
      <c r="H9" s="2">
        <v>6</v>
      </c>
      <c r="I9" s="13" t="s">
        <v>43</v>
      </c>
      <c r="J9" s="2" t="s">
        <v>44</v>
      </c>
      <c r="K9" s="4">
        <v>7</v>
      </c>
      <c r="L9" s="18">
        <v>81697</v>
      </c>
      <c r="M9" s="18">
        <v>66000</v>
      </c>
    </row>
    <row r="10" spans="1:13" x14ac:dyDescent="0.5">
      <c r="A10" s="2">
        <v>7</v>
      </c>
      <c r="B10" s="13" t="s">
        <v>19</v>
      </c>
      <c r="C10" s="2"/>
      <c r="D10" s="4">
        <v>1</v>
      </c>
      <c r="E10" s="18">
        <v>9600</v>
      </c>
      <c r="F10" s="18">
        <v>0</v>
      </c>
      <c r="G10" s="5"/>
      <c r="H10" s="2">
        <v>7</v>
      </c>
      <c r="I10" s="13" t="s">
        <v>45</v>
      </c>
      <c r="J10" s="2"/>
      <c r="K10" s="4">
        <v>2</v>
      </c>
      <c r="L10" s="18">
        <v>2526</v>
      </c>
      <c r="M10" s="18">
        <v>11600</v>
      </c>
    </row>
    <row r="11" spans="1:13" x14ac:dyDescent="0.5">
      <c r="A11" s="2">
        <v>8</v>
      </c>
      <c r="B11" s="13" t="s">
        <v>20</v>
      </c>
      <c r="C11" s="2"/>
      <c r="D11" s="4">
        <v>61</v>
      </c>
      <c r="E11" s="18">
        <v>351190</v>
      </c>
      <c r="F11" s="18">
        <v>924700</v>
      </c>
      <c r="G11" s="5"/>
      <c r="H11" s="2">
        <v>8</v>
      </c>
      <c r="I11" s="13" t="s">
        <v>46</v>
      </c>
      <c r="J11" s="2"/>
      <c r="K11" s="4">
        <v>5</v>
      </c>
      <c r="L11" s="18">
        <v>99072</v>
      </c>
      <c r="M11" s="18">
        <v>0</v>
      </c>
    </row>
    <row r="12" spans="1:13" x14ac:dyDescent="0.5">
      <c r="A12" s="2">
        <v>9</v>
      </c>
      <c r="B12" s="13" t="s">
        <v>21</v>
      </c>
      <c r="C12" s="2"/>
      <c r="D12" s="4">
        <v>7</v>
      </c>
      <c r="E12" s="18">
        <v>86518</v>
      </c>
      <c r="F12" s="18">
        <v>99000</v>
      </c>
      <c r="G12" s="5"/>
      <c r="H12" s="2">
        <v>9</v>
      </c>
      <c r="I12" s="13" t="s">
        <v>47</v>
      </c>
      <c r="J12" s="2"/>
      <c r="K12" s="4">
        <v>2</v>
      </c>
      <c r="L12" s="18">
        <v>19011</v>
      </c>
      <c r="M12" s="18">
        <v>0</v>
      </c>
    </row>
    <row r="13" spans="1:13" x14ac:dyDescent="0.5">
      <c r="A13" s="2">
        <v>10</v>
      </c>
      <c r="B13" s="13" t="s">
        <v>22</v>
      </c>
      <c r="C13" s="2"/>
      <c r="D13" s="4">
        <v>7</v>
      </c>
      <c r="E13" s="18">
        <v>55753</v>
      </c>
      <c r="F13" s="18">
        <v>0</v>
      </c>
      <c r="G13" s="5"/>
      <c r="H13" s="2">
        <v>10</v>
      </c>
      <c r="I13" s="4"/>
      <c r="J13" s="2"/>
      <c r="K13" s="4"/>
      <c r="L13" s="18"/>
      <c r="M13" s="18"/>
    </row>
    <row r="14" spans="1:13" x14ac:dyDescent="0.5">
      <c r="A14" s="2">
        <v>11</v>
      </c>
      <c r="B14" s="13" t="s">
        <v>23</v>
      </c>
      <c r="C14" s="2"/>
      <c r="D14" s="4">
        <v>9</v>
      </c>
      <c r="E14" s="18">
        <v>144246</v>
      </c>
      <c r="F14" s="18">
        <v>0</v>
      </c>
      <c r="G14" s="5"/>
      <c r="H14" s="2">
        <v>11</v>
      </c>
      <c r="I14" s="4"/>
      <c r="J14" s="2"/>
      <c r="K14" s="4"/>
      <c r="L14" s="18"/>
      <c r="M14" s="18"/>
    </row>
    <row r="15" spans="1:13" x14ac:dyDescent="0.5">
      <c r="A15" s="2">
        <v>12</v>
      </c>
      <c r="B15" s="13" t="s">
        <v>24</v>
      </c>
      <c r="C15" s="2"/>
      <c r="D15" s="4">
        <v>5</v>
      </c>
      <c r="E15" s="18">
        <v>129628</v>
      </c>
      <c r="F15" s="18">
        <v>99000</v>
      </c>
      <c r="G15" s="5"/>
      <c r="H15" s="2">
        <v>12</v>
      </c>
      <c r="I15" s="4"/>
      <c r="J15" s="2"/>
      <c r="K15" s="4"/>
      <c r="L15" s="18"/>
      <c r="M15" s="18"/>
    </row>
    <row r="16" spans="1:13" x14ac:dyDescent="0.5">
      <c r="A16" s="2">
        <v>13</v>
      </c>
      <c r="B16" s="13" t="s">
        <v>219</v>
      </c>
      <c r="C16" s="2"/>
      <c r="D16" s="4"/>
      <c r="E16" s="18">
        <v>3185</v>
      </c>
      <c r="F16" s="18">
        <v>0</v>
      </c>
      <c r="G16" s="5"/>
      <c r="H16" s="2">
        <v>13</v>
      </c>
      <c r="I16" s="4"/>
      <c r="J16" s="2"/>
      <c r="K16" s="4"/>
      <c r="L16" s="18"/>
      <c r="M16" s="18"/>
    </row>
    <row r="17" spans="1:13" x14ac:dyDescent="0.5">
      <c r="A17" s="2">
        <v>14</v>
      </c>
      <c r="B17" s="13"/>
      <c r="C17" s="2"/>
      <c r="D17" s="4"/>
      <c r="E17" s="18"/>
      <c r="F17" s="18"/>
      <c r="G17" s="5"/>
      <c r="H17" s="2">
        <v>14</v>
      </c>
      <c r="I17" s="4"/>
      <c r="J17" s="2"/>
      <c r="K17" s="4"/>
      <c r="L17" s="18"/>
      <c r="M17" s="18"/>
    </row>
    <row r="18" spans="1:13" x14ac:dyDescent="0.5">
      <c r="A18" s="2">
        <v>15</v>
      </c>
      <c r="B18" s="13" t="s">
        <v>144</v>
      </c>
      <c r="C18" s="2" t="s">
        <v>146</v>
      </c>
      <c r="D18" s="4">
        <v>2</v>
      </c>
      <c r="E18" s="18">
        <v>101977</v>
      </c>
      <c r="F18" s="18">
        <v>0</v>
      </c>
      <c r="G18" s="5"/>
      <c r="H18" s="2">
        <v>15</v>
      </c>
      <c r="I18" s="4"/>
      <c r="J18" s="2"/>
      <c r="K18" s="4"/>
      <c r="L18" s="18"/>
      <c r="M18" s="18"/>
    </row>
    <row r="19" spans="1:13" ht="24" thickBot="1" x14ac:dyDescent="0.55000000000000004">
      <c r="A19" s="2">
        <v>16</v>
      </c>
      <c r="B19" s="13" t="s">
        <v>28</v>
      </c>
      <c r="C19" s="2"/>
      <c r="D19" s="4"/>
      <c r="E19" s="18"/>
      <c r="F19" s="18"/>
      <c r="G19" s="5"/>
      <c r="H19" s="55" t="s">
        <v>48</v>
      </c>
      <c r="I19" s="56"/>
      <c r="J19" s="56"/>
      <c r="K19" s="57"/>
      <c r="L19" s="19">
        <f>SUM(L4:L18)</f>
        <v>500513</v>
      </c>
      <c r="M19" s="19">
        <f>SUM(M4:M18)</f>
        <v>384440</v>
      </c>
    </row>
    <row r="20" spans="1:13" ht="24" thickTop="1" x14ac:dyDescent="0.5">
      <c r="A20" s="2">
        <v>17</v>
      </c>
      <c r="B20" s="13" t="s">
        <v>29</v>
      </c>
      <c r="C20" s="2"/>
      <c r="D20" s="4">
        <v>3</v>
      </c>
      <c r="E20" s="18">
        <v>29739</v>
      </c>
      <c r="F20" s="18">
        <v>46500</v>
      </c>
      <c r="G20" s="5"/>
      <c r="H20" s="64" t="s">
        <v>49</v>
      </c>
      <c r="I20" s="65"/>
      <c r="J20" s="65"/>
      <c r="K20" s="65"/>
      <c r="L20" s="65"/>
      <c r="M20" s="66"/>
    </row>
    <row r="21" spans="1:13" x14ac:dyDescent="0.5">
      <c r="A21" s="2">
        <v>18</v>
      </c>
      <c r="B21" s="13"/>
      <c r="C21" s="2"/>
      <c r="D21" s="4"/>
      <c r="E21" s="18"/>
      <c r="F21" s="18"/>
      <c r="G21" s="5"/>
      <c r="H21" s="2">
        <v>1</v>
      </c>
      <c r="I21" s="13" t="s">
        <v>50</v>
      </c>
      <c r="J21" s="2" t="s">
        <v>58</v>
      </c>
      <c r="K21" s="4">
        <v>10</v>
      </c>
      <c r="L21" s="18">
        <v>104450</v>
      </c>
      <c r="M21" s="18">
        <v>0</v>
      </c>
    </row>
    <row r="22" spans="1:13" x14ac:dyDescent="0.5">
      <c r="A22" s="2">
        <v>19</v>
      </c>
      <c r="B22" s="13" t="s">
        <v>31</v>
      </c>
      <c r="C22" s="2"/>
      <c r="D22" s="4">
        <v>9</v>
      </c>
      <c r="E22" s="18">
        <v>91052</v>
      </c>
      <c r="F22" s="18">
        <v>151000</v>
      </c>
      <c r="G22" s="5"/>
      <c r="H22" s="2">
        <v>2</v>
      </c>
      <c r="I22" s="13" t="s">
        <v>51</v>
      </c>
      <c r="J22" s="15" t="s">
        <v>59</v>
      </c>
      <c r="K22" s="4">
        <v>15</v>
      </c>
      <c r="L22" s="18">
        <v>162255</v>
      </c>
      <c r="M22" s="18">
        <v>264000</v>
      </c>
    </row>
    <row r="23" spans="1:13" x14ac:dyDescent="0.5">
      <c r="A23" s="2">
        <v>20</v>
      </c>
      <c r="B23" s="13"/>
      <c r="C23" s="2"/>
      <c r="D23" s="4"/>
      <c r="E23" s="18"/>
      <c r="F23" s="18"/>
      <c r="G23" s="5"/>
      <c r="H23" s="2">
        <v>3</v>
      </c>
      <c r="I23" s="13" t="s">
        <v>52</v>
      </c>
      <c r="J23" s="2" t="s">
        <v>60</v>
      </c>
      <c r="K23" s="4">
        <v>7</v>
      </c>
      <c r="L23" s="18">
        <v>50523</v>
      </c>
      <c r="M23" s="18">
        <v>8300</v>
      </c>
    </row>
    <row r="24" spans="1:13" x14ac:dyDescent="0.5">
      <c r="A24" s="2">
        <v>21</v>
      </c>
      <c r="B24" s="13" t="s">
        <v>218</v>
      </c>
      <c r="C24" s="2"/>
      <c r="D24" s="4"/>
      <c r="E24" s="18">
        <f>242652-75044</f>
        <v>167608</v>
      </c>
      <c r="F24" s="18">
        <v>96000</v>
      </c>
      <c r="G24" s="5"/>
      <c r="H24" s="2">
        <v>4</v>
      </c>
      <c r="I24" s="13" t="s">
        <v>53</v>
      </c>
      <c r="J24" s="2"/>
      <c r="K24" s="4">
        <v>25</v>
      </c>
      <c r="L24" s="18">
        <v>193900</v>
      </c>
      <c r="M24" s="18">
        <v>0</v>
      </c>
    </row>
    <row r="25" spans="1:13" x14ac:dyDescent="0.5">
      <c r="A25" s="2">
        <v>22</v>
      </c>
      <c r="B25" s="13"/>
      <c r="C25" s="2"/>
      <c r="D25" s="4"/>
      <c r="E25" s="18"/>
      <c r="F25" s="18"/>
      <c r="G25" s="5"/>
      <c r="H25" s="2">
        <v>5</v>
      </c>
      <c r="I25" s="16">
        <v>99</v>
      </c>
      <c r="J25" s="2"/>
      <c r="K25" s="4">
        <v>42</v>
      </c>
      <c r="L25" s="18">
        <v>245221</v>
      </c>
      <c r="M25" s="18">
        <v>55300</v>
      </c>
    </row>
    <row r="26" spans="1:13" x14ac:dyDescent="0.5">
      <c r="A26" s="2">
        <v>23</v>
      </c>
      <c r="B26" s="13"/>
      <c r="C26" s="2"/>
      <c r="D26" s="4"/>
      <c r="E26" s="18"/>
      <c r="F26" s="18"/>
      <c r="G26" s="5"/>
      <c r="H26" s="2">
        <v>6</v>
      </c>
      <c r="I26" s="13" t="s">
        <v>54</v>
      </c>
      <c r="J26" s="2"/>
      <c r="K26" s="4">
        <v>9</v>
      </c>
      <c r="L26" s="18">
        <v>133289</v>
      </c>
      <c r="M26" s="18">
        <v>336150</v>
      </c>
    </row>
    <row r="27" spans="1:13" x14ac:dyDescent="0.5">
      <c r="A27" s="2">
        <v>24</v>
      </c>
      <c r="B27" s="13" t="s">
        <v>216</v>
      </c>
      <c r="C27" s="2"/>
      <c r="D27" s="4"/>
      <c r="E27" s="18"/>
      <c r="F27" s="18"/>
      <c r="G27" s="5"/>
      <c r="H27" s="2">
        <v>7</v>
      </c>
      <c r="I27" s="13" t="s">
        <v>55</v>
      </c>
      <c r="J27" s="2"/>
      <c r="K27" s="4">
        <v>6</v>
      </c>
      <c r="L27" s="18">
        <v>8757</v>
      </c>
      <c r="M27" s="18">
        <v>0</v>
      </c>
    </row>
    <row r="28" spans="1:13" x14ac:dyDescent="0.5">
      <c r="A28" s="2">
        <v>25</v>
      </c>
      <c r="B28" s="13" t="s">
        <v>208</v>
      </c>
      <c r="C28" s="2"/>
      <c r="D28" s="4"/>
      <c r="E28" s="18">
        <v>43550</v>
      </c>
      <c r="F28" s="18">
        <v>0</v>
      </c>
      <c r="G28" s="5"/>
      <c r="H28" s="2">
        <v>8</v>
      </c>
      <c r="I28" s="13" t="s">
        <v>56</v>
      </c>
      <c r="J28" s="2"/>
      <c r="K28" s="4">
        <v>2</v>
      </c>
      <c r="L28" s="18">
        <v>116858</v>
      </c>
      <c r="M28" s="18">
        <v>0</v>
      </c>
    </row>
    <row r="29" spans="1:13" x14ac:dyDescent="0.5">
      <c r="A29" s="2">
        <v>26</v>
      </c>
      <c r="B29" s="13" t="s">
        <v>209</v>
      </c>
      <c r="C29" s="2"/>
      <c r="D29" s="4"/>
      <c r="E29" s="18">
        <v>138030</v>
      </c>
      <c r="F29" s="18">
        <v>0</v>
      </c>
      <c r="G29" s="5"/>
      <c r="H29" s="2">
        <v>9</v>
      </c>
      <c r="I29" s="13" t="s">
        <v>57</v>
      </c>
      <c r="J29" s="2"/>
      <c r="K29" s="4">
        <v>1</v>
      </c>
      <c r="L29" s="18">
        <v>17361</v>
      </c>
      <c r="M29" s="18">
        <v>39500</v>
      </c>
    </row>
    <row r="30" spans="1:13" x14ac:dyDescent="0.5">
      <c r="A30" s="2">
        <v>27</v>
      </c>
      <c r="B30" s="13"/>
      <c r="C30" s="2"/>
      <c r="D30" s="4"/>
      <c r="E30" s="18"/>
      <c r="F30" s="18"/>
      <c r="G30" s="5"/>
      <c r="H30" s="2">
        <v>10</v>
      </c>
      <c r="I30" s="13" t="s">
        <v>200</v>
      </c>
      <c r="J30" s="2"/>
      <c r="K30" s="4"/>
      <c r="L30" s="18"/>
      <c r="M30" s="18"/>
    </row>
    <row r="31" spans="1:13" x14ac:dyDescent="0.5">
      <c r="A31" s="2">
        <v>28</v>
      </c>
      <c r="B31" s="13" t="s">
        <v>215</v>
      </c>
      <c r="C31" s="2"/>
      <c r="D31" s="4"/>
      <c r="E31" s="18"/>
      <c r="F31" s="18"/>
      <c r="G31" s="5"/>
      <c r="H31" s="2">
        <v>11</v>
      </c>
      <c r="I31" s="13" t="s">
        <v>203</v>
      </c>
      <c r="J31" s="2"/>
      <c r="K31" s="4"/>
      <c r="L31" s="18">
        <v>23949</v>
      </c>
      <c r="M31" s="18">
        <v>14800</v>
      </c>
    </row>
    <row r="32" spans="1:13" x14ac:dyDescent="0.5">
      <c r="A32" s="2">
        <v>29</v>
      </c>
      <c r="B32" s="13" t="s">
        <v>217</v>
      </c>
      <c r="C32" s="2"/>
      <c r="D32" s="4"/>
      <c r="E32" s="18">
        <v>13121</v>
      </c>
      <c r="F32" s="18">
        <v>0</v>
      </c>
      <c r="G32" s="5"/>
      <c r="H32" s="2">
        <v>12</v>
      </c>
      <c r="I32" s="13" t="s">
        <v>210</v>
      </c>
      <c r="J32" s="2"/>
      <c r="K32" s="4">
        <v>2</v>
      </c>
      <c r="L32" s="18">
        <v>7580</v>
      </c>
      <c r="M32" s="18">
        <v>0</v>
      </c>
    </row>
    <row r="33" spans="1:13" ht="24" thickBot="1" x14ac:dyDescent="0.55000000000000004">
      <c r="A33" s="55" t="s">
        <v>48</v>
      </c>
      <c r="B33" s="56"/>
      <c r="C33" s="56"/>
      <c r="D33" s="57"/>
      <c r="E33" s="19">
        <f>SUM(E4:E32)</f>
        <v>2658844</v>
      </c>
      <c r="F33" s="19">
        <f>SUM(F4:F32)</f>
        <v>1999590</v>
      </c>
      <c r="G33" s="5"/>
      <c r="H33" s="55" t="s">
        <v>48</v>
      </c>
      <c r="I33" s="56"/>
      <c r="J33" s="56"/>
      <c r="K33" s="57"/>
      <c r="L33" s="19">
        <f>SUM(L21:L32)</f>
        <v>1064143</v>
      </c>
      <c r="M33" s="19">
        <f>SUM(M21:M32)</f>
        <v>718050</v>
      </c>
    </row>
    <row r="34" spans="1:13" ht="30" thickTop="1" x14ac:dyDescent="0.6">
      <c r="A34" s="9"/>
      <c r="B34" s="7"/>
      <c r="C34" s="9"/>
      <c r="D34" s="7"/>
      <c r="E34" s="7"/>
      <c r="F34" s="53" t="s">
        <v>0</v>
      </c>
      <c r="G34" s="53"/>
      <c r="H34" s="54">
        <f ca="1">TODAY()</f>
        <v>42096</v>
      </c>
      <c r="I34" s="54"/>
      <c r="J34" s="14"/>
      <c r="K34" s="7"/>
      <c r="L34" s="7"/>
      <c r="M34" s="8" t="s">
        <v>8</v>
      </c>
    </row>
    <row r="35" spans="1:13" x14ac:dyDescent="0.5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 x14ac:dyDescent="0.5">
      <c r="A36" s="58" t="s">
        <v>67</v>
      </c>
      <c r="B36" s="59"/>
      <c r="C36" s="59"/>
      <c r="D36" s="59"/>
      <c r="E36" s="59"/>
      <c r="F36" s="60"/>
      <c r="G36" s="12"/>
      <c r="H36" s="58" t="s">
        <v>68</v>
      </c>
      <c r="I36" s="59"/>
      <c r="J36" s="59"/>
      <c r="K36" s="59"/>
      <c r="L36" s="59"/>
      <c r="M36" s="60"/>
    </row>
    <row r="37" spans="1:13" x14ac:dyDescent="0.5">
      <c r="A37" s="2">
        <v>1</v>
      </c>
      <c r="B37" s="13" t="s">
        <v>61</v>
      </c>
      <c r="C37" s="2" t="s">
        <v>62</v>
      </c>
      <c r="D37" s="4">
        <v>12</v>
      </c>
      <c r="E37" s="18">
        <v>280175</v>
      </c>
      <c r="F37" s="18">
        <v>223300</v>
      </c>
      <c r="G37" s="5"/>
      <c r="H37" s="2">
        <v>1</v>
      </c>
      <c r="I37" s="13" t="s">
        <v>69</v>
      </c>
      <c r="J37" s="2"/>
      <c r="K37" s="4">
        <v>4</v>
      </c>
      <c r="L37" s="18">
        <v>6448</v>
      </c>
      <c r="M37" s="18">
        <v>0</v>
      </c>
    </row>
    <row r="38" spans="1:13" x14ac:dyDescent="0.5">
      <c r="A38" s="2">
        <v>2</v>
      </c>
      <c r="B38" s="13" t="s">
        <v>63</v>
      </c>
      <c r="C38" s="2"/>
      <c r="D38" s="4">
        <v>6</v>
      </c>
      <c r="E38" s="18">
        <v>6921</v>
      </c>
      <c r="F38" s="18">
        <v>800</v>
      </c>
      <c r="G38" s="5"/>
      <c r="H38" s="2">
        <v>2</v>
      </c>
      <c r="I38" s="13" t="s">
        <v>70</v>
      </c>
      <c r="J38" s="2" t="s">
        <v>71</v>
      </c>
      <c r="K38" s="4">
        <v>4</v>
      </c>
      <c r="L38" s="18">
        <v>24320</v>
      </c>
      <c r="M38" s="18">
        <v>2100</v>
      </c>
    </row>
    <row r="39" spans="1:13" x14ac:dyDescent="0.5">
      <c r="A39" s="2">
        <v>3</v>
      </c>
      <c r="B39" s="13" t="s">
        <v>64</v>
      </c>
      <c r="C39" s="2"/>
      <c r="D39" s="4">
        <v>8</v>
      </c>
      <c r="E39" s="18">
        <v>145846</v>
      </c>
      <c r="F39" s="18">
        <v>145000</v>
      </c>
      <c r="G39" s="5"/>
      <c r="H39" s="2">
        <v>3</v>
      </c>
      <c r="I39" s="13" t="s">
        <v>72</v>
      </c>
      <c r="J39" s="2"/>
      <c r="K39" s="4">
        <v>15</v>
      </c>
      <c r="L39" s="18">
        <v>137366</v>
      </c>
      <c r="M39" s="18">
        <v>636900</v>
      </c>
    </row>
    <row r="40" spans="1:13" x14ac:dyDescent="0.5">
      <c r="A40" s="2">
        <v>4</v>
      </c>
      <c r="B40" s="13" t="s">
        <v>65</v>
      </c>
      <c r="C40" s="2"/>
      <c r="D40" s="4">
        <v>31</v>
      </c>
      <c r="E40" s="18">
        <v>111154</v>
      </c>
      <c r="F40" s="18">
        <v>0</v>
      </c>
      <c r="G40" s="5"/>
      <c r="H40" s="2">
        <v>4</v>
      </c>
      <c r="I40" s="13" t="s">
        <v>73</v>
      </c>
      <c r="J40" s="2"/>
      <c r="K40" s="4">
        <v>8</v>
      </c>
      <c r="L40" s="18">
        <v>323573</v>
      </c>
      <c r="M40" s="18">
        <v>201500</v>
      </c>
    </row>
    <row r="41" spans="1:13" x14ac:dyDescent="0.5">
      <c r="A41" s="2">
        <v>5</v>
      </c>
      <c r="B41" s="13" t="s">
        <v>66</v>
      </c>
      <c r="C41" s="2"/>
      <c r="D41" s="4">
        <v>16</v>
      </c>
      <c r="E41" s="18">
        <v>98999</v>
      </c>
      <c r="F41" s="18">
        <v>67000</v>
      </c>
      <c r="G41" s="5"/>
      <c r="H41" s="2">
        <v>5</v>
      </c>
      <c r="I41" s="13" t="s">
        <v>74</v>
      </c>
      <c r="J41" s="2"/>
      <c r="K41" s="4">
        <v>5</v>
      </c>
      <c r="L41" s="18">
        <v>60115</v>
      </c>
      <c r="M41" s="18">
        <v>0</v>
      </c>
    </row>
    <row r="42" spans="1:13" x14ac:dyDescent="0.5">
      <c r="A42" s="2">
        <v>6</v>
      </c>
      <c r="B42" s="4" t="s">
        <v>201</v>
      </c>
      <c r="C42" s="2"/>
      <c r="D42" s="4">
        <v>35</v>
      </c>
      <c r="E42" s="18">
        <v>143841</v>
      </c>
      <c r="F42" s="18">
        <v>99900</v>
      </c>
      <c r="G42" s="5"/>
      <c r="H42" s="2">
        <v>6</v>
      </c>
      <c r="I42" s="13" t="s">
        <v>75</v>
      </c>
      <c r="J42" s="2" t="s">
        <v>76</v>
      </c>
      <c r="K42" s="4"/>
      <c r="L42" s="18">
        <v>75932</v>
      </c>
      <c r="M42" s="18">
        <v>0</v>
      </c>
    </row>
    <row r="43" spans="1:13" x14ac:dyDescent="0.5">
      <c r="A43" s="2">
        <v>7</v>
      </c>
      <c r="B43" s="4"/>
      <c r="C43" s="2"/>
      <c r="D43" s="4"/>
      <c r="E43" s="18"/>
      <c r="F43" s="18"/>
      <c r="G43" s="5"/>
      <c r="H43" s="2">
        <v>7</v>
      </c>
      <c r="I43" s="13" t="s">
        <v>78</v>
      </c>
      <c r="J43" s="2" t="s">
        <v>77</v>
      </c>
      <c r="K43" s="4">
        <v>4</v>
      </c>
      <c r="L43" s="18">
        <v>29055</v>
      </c>
      <c r="M43" s="18">
        <v>0</v>
      </c>
    </row>
    <row r="44" spans="1:13" x14ac:dyDescent="0.5">
      <c r="A44" s="58" t="s">
        <v>48</v>
      </c>
      <c r="B44" s="59"/>
      <c r="C44" s="59"/>
      <c r="D44" s="60"/>
      <c r="E44" s="18">
        <f>SUM(E37:E43)</f>
        <v>786936</v>
      </c>
      <c r="F44" s="18">
        <f>SUM(F37:F43)</f>
        <v>536000</v>
      </c>
      <c r="G44" s="5"/>
      <c r="H44" s="2">
        <v>8</v>
      </c>
      <c r="I44" s="13" t="s">
        <v>79</v>
      </c>
      <c r="J44" s="2"/>
      <c r="K44" s="4">
        <v>2</v>
      </c>
      <c r="L44" s="18">
        <v>9064</v>
      </c>
      <c r="M44" s="18">
        <v>0</v>
      </c>
    </row>
    <row r="45" spans="1:13" x14ac:dyDescent="0.5">
      <c r="A45" s="58" t="s">
        <v>103</v>
      </c>
      <c r="B45" s="59"/>
      <c r="C45" s="59"/>
      <c r="D45" s="59"/>
      <c r="E45" s="59"/>
      <c r="F45" s="60"/>
      <c r="G45" s="5"/>
      <c r="H45" s="2">
        <v>9</v>
      </c>
      <c r="I45" s="13" t="s">
        <v>80</v>
      </c>
      <c r="J45" s="2"/>
      <c r="K45" s="4">
        <v>1</v>
      </c>
      <c r="L45" s="18">
        <v>5493</v>
      </c>
      <c r="M45" s="18">
        <v>0</v>
      </c>
    </row>
    <row r="46" spans="1:13" x14ac:dyDescent="0.5">
      <c r="A46" s="2">
        <v>1</v>
      </c>
      <c r="B46" s="4" t="s">
        <v>104</v>
      </c>
      <c r="C46" s="2"/>
      <c r="D46" s="4">
        <v>7</v>
      </c>
      <c r="E46" s="18">
        <v>21091</v>
      </c>
      <c r="F46" s="18">
        <v>1700</v>
      </c>
      <c r="G46" s="5"/>
      <c r="H46" s="2">
        <v>10</v>
      </c>
      <c r="I46" s="13" t="s">
        <v>81</v>
      </c>
      <c r="J46" s="2"/>
      <c r="K46" s="4">
        <v>10</v>
      </c>
      <c r="L46" s="18">
        <v>60180</v>
      </c>
      <c r="M46" s="18">
        <v>0</v>
      </c>
    </row>
    <row r="47" spans="1:13" x14ac:dyDescent="0.5">
      <c r="A47" s="2">
        <v>2</v>
      </c>
      <c r="B47" s="4" t="s">
        <v>105</v>
      </c>
      <c r="C47" s="2"/>
      <c r="D47" s="4">
        <v>9</v>
      </c>
      <c r="E47" s="18">
        <v>114944</v>
      </c>
      <c r="F47" s="18">
        <v>47900</v>
      </c>
      <c r="G47" s="5"/>
      <c r="H47" s="2">
        <v>11</v>
      </c>
      <c r="I47" s="13" t="s">
        <v>82</v>
      </c>
      <c r="J47" s="2"/>
      <c r="K47" s="4"/>
      <c r="L47" s="18">
        <v>641437</v>
      </c>
      <c r="M47" s="18">
        <v>364510</v>
      </c>
    </row>
    <row r="48" spans="1:13" x14ac:dyDescent="0.5">
      <c r="A48" s="2">
        <v>3</v>
      </c>
      <c r="B48" s="4" t="s">
        <v>106</v>
      </c>
      <c r="C48" s="2"/>
      <c r="D48" s="4">
        <v>14</v>
      </c>
      <c r="E48" s="18">
        <v>46561</v>
      </c>
      <c r="F48" s="18">
        <v>19400</v>
      </c>
      <c r="G48" s="5"/>
      <c r="H48" s="2">
        <v>12</v>
      </c>
      <c r="I48" s="13" t="s">
        <v>83</v>
      </c>
      <c r="J48" s="2"/>
      <c r="K48" s="4">
        <v>6</v>
      </c>
      <c r="L48" s="18">
        <v>31761</v>
      </c>
      <c r="M48" s="18">
        <v>0</v>
      </c>
    </row>
    <row r="49" spans="1:13" x14ac:dyDescent="0.5">
      <c r="A49" s="2">
        <v>4</v>
      </c>
      <c r="B49" s="4" t="s">
        <v>107</v>
      </c>
      <c r="C49" s="2"/>
      <c r="D49" s="4">
        <v>6</v>
      </c>
      <c r="E49" s="18">
        <v>8815</v>
      </c>
      <c r="F49" s="18">
        <v>8200</v>
      </c>
      <c r="G49" s="5"/>
      <c r="H49" s="2">
        <v>13</v>
      </c>
      <c r="I49" s="13" t="s">
        <v>84</v>
      </c>
      <c r="J49" s="2"/>
      <c r="K49" s="4">
        <v>22</v>
      </c>
      <c r="L49" s="18">
        <v>174949</v>
      </c>
      <c r="M49" s="18">
        <v>90200</v>
      </c>
    </row>
    <row r="50" spans="1:13" x14ac:dyDescent="0.5">
      <c r="A50" s="2">
        <v>5</v>
      </c>
      <c r="B50" s="4" t="s">
        <v>213</v>
      </c>
      <c r="C50" s="2"/>
      <c r="D50" s="4">
        <v>138</v>
      </c>
      <c r="E50" s="18">
        <v>483868</v>
      </c>
      <c r="F50" s="18">
        <v>495050</v>
      </c>
      <c r="G50" s="5"/>
      <c r="H50" s="2">
        <v>14</v>
      </c>
      <c r="I50" s="13" t="s">
        <v>212</v>
      </c>
      <c r="J50" s="2"/>
      <c r="K50" s="4"/>
      <c r="L50" s="18">
        <v>556182</v>
      </c>
      <c r="M50" s="18">
        <v>650600</v>
      </c>
    </row>
    <row r="51" spans="1:13" x14ac:dyDescent="0.5">
      <c r="A51" s="2">
        <v>6</v>
      </c>
      <c r="B51" s="4" t="s">
        <v>112</v>
      </c>
      <c r="C51" s="2"/>
      <c r="D51" s="4">
        <v>4</v>
      </c>
      <c r="E51" s="18">
        <v>64862</v>
      </c>
      <c r="F51" s="18">
        <v>900900</v>
      </c>
      <c r="G51" s="5"/>
      <c r="H51" s="2">
        <v>15</v>
      </c>
      <c r="I51" s="13" t="s">
        <v>204</v>
      </c>
      <c r="J51" s="2"/>
      <c r="K51" s="4"/>
      <c r="L51" s="18"/>
      <c r="M51" s="18"/>
    </row>
    <row r="52" spans="1:13" ht="24" thickBot="1" x14ac:dyDescent="0.55000000000000004">
      <c r="A52" s="2">
        <v>7</v>
      </c>
      <c r="B52" s="4"/>
      <c r="C52" s="2"/>
      <c r="D52" s="4"/>
      <c r="E52" s="18"/>
      <c r="F52" s="18"/>
      <c r="G52" s="5"/>
      <c r="H52" s="55" t="s">
        <v>48</v>
      </c>
      <c r="I52" s="56"/>
      <c r="J52" s="56"/>
      <c r="K52" s="57"/>
      <c r="L52" s="18">
        <f>SUM(L37:L51)</f>
        <v>2135875</v>
      </c>
      <c r="M52" s="18">
        <f>SUM(M37:M51)</f>
        <v>1945810</v>
      </c>
    </row>
    <row r="53" spans="1:13" ht="24" thickTop="1" x14ac:dyDescent="0.5">
      <c r="A53" s="2">
        <v>8</v>
      </c>
      <c r="B53" s="4"/>
      <c r="C53" s="2"/>
      <c r="D53" s="4"/>
      <c r="E53" s="18"/>
      <c r="F53" s="18"/>
      <c r="G53" s="5"/>
      <c r="H53" s="61" t="s">
        <v>85</v>
      </c>
      <c r="I53" s="62"/>
      <c r="J53" s="62"/>
      <c r="K53" s="62"/>
      <c r="L53" s="62"/>
      <c r="M53" s="63"/>
    </row>
    <row r="54" spans="1:13" x14ac:dyDescent="0.5">
      <c r="A54" s="2">
        <v>9</v>
      </c>
      <c r="B54" s="4"/>
      <c r="C54" s="2"/>
      <c r="D54" s="4"/>
      <c r="E54" s="18"/>
      <c r="F54" s="18"/>
      <c r="G54" s="5"/>
      <c r="H54" s="2">
        <v>1</v>
      </c>
      <c r="I54" s="13" t="s">
        <v>86</v>
      </c>
      <c r="J54" s="2"/>
      <c r="K54" s="4"/>
      <c r="L54" s="18">
        <v>1123507</v>
      </c>
      <c r="M54" s="18">
        <v>344400</v>
      </c>
    </row>
    <row r="55" spans="1:13" ht="24" thickBot="1" x14ac:dyDescent="0.55000000000000004">
      <c r="A55" s="55" t="s">
        <v>48</v>
      </c>
      <c r="B55" s="56"/>
      <c r="C55" s="56"/>
      <c r="D55" s="57"/>
      <c r="E55" s="19">
        <f>SUM(E46:E54)</f>
        <v>740141</v>
      </c>
      <c r="F55" s="19">
        <f>SUM(F46:F54)</f>
        <v>1473150</v>
      </c>
      <c r="G55" s="5"/>
      <c r="H55" s="2">
        <v>2</v>
      </c>
      <c r="I55" s="13" t="s">
        <v>94</v>
      </c>
      <c r="J55" s="2" t="s">
        <v>87</v>
      </c>
      <c r="K55" s="4">
        <v>5</v>
      </c>
      <c r="L55" s="18">
        <v>22687</v>
      </c>
      <c r="M55" s="18">
        <v>3000</v>
      </c>
    </row>
    <row r="56" spans="1:13" ht="24" thickTop="1" x14ac:dyDescent="0.5">
      <c r="A56" s="61" t="s">
        <v>113</v>
      </c>
      <c r="B56" s="62"/>
      <c r="C56" s="62"/>
      <c r="D56" s="62"/>
      <c r="E56" s="62"/>
      <c r="F56" s="63"/>
      <c r="G56" s="5"/>
      <c r="H56" s="2">
        <v>3</v>
      </c>
      <c r="I56" s="13" t="s">
        <v>95</v>
      </c>
      <c r="J56" s="2" t="s">
        <v>88</v>
      </c>
      <c r="K56" s="4">
        <v>9</v>
      </c>
      <c r="L56" s="18">
        <v>289900</v>
      </c>
      <c r="M56" s="18">
        <v>69900</v>
      </c>
    </row>
    <row r="57" spans="1:13" x14ac:dyDescent="0.5">
      <c r="A57" s="2">
        <v>1</v>
      </c>
      <c r="B57" s="17" t="s">
        <v>114</v>
      </c>
      <c r="C57" s="10" t="s">
        <v>115</v>
      </c>
      <c r="D57" s="17"/>
      <c r="E57" s="84">
        <v>19356</v>
      </c>
      <c r="F57" s="84">
        <v>12000</v>
      </c>
      <c r="G57" s="5"/>
      <c r="H57" s="2">
        <v>4</v>
      </c>
      <c r="I57" s="13" t="s">
        <v>96</v>
      </c>
      <c r="J57" s="2" t="s">
        <v>89</v>
      </c>
      <c r="K57" s="4">
        <v>8</v>
      </c>
      <c r="L57" s="18">
        <v>41632</v>
      </c>
      <c r="M57" s="18">
        <v>21600</v>
      </c>
    </row>
    <row r="58" spans="1:13" x14ac:dyDescent="0.5">
      <c r="A58" s="2">
        <v>2</v>
      </c>
      <c r="B58" s="13" t="s">
        <v>116</v>
      </c>
      <c r="C58" s="2"/>
      <c r="D58" s="4"/>
      <c r="E58" s="18">
        <v>33213</v>
      </c>
      <c r="F58" s="18">
        <v>0</v>
      </c>
      <c r="G58" s="5"/>
      <c r="H58" s="2">
        <v>5</v>
      </c>
      <c r="I58" s="13" t="s">
        <v>97</v>
      </c>
      <c r="J58" s="2" t="s">
        <v>90</v>
      </c>
      <c r="K58" s="4">
        <v>5</v>
      </c>
      <c r="L58" s="18">
        <v>77778</v>
      </c>
      <c r="M58" s="18">
        <v>3500</v>
      </c>
    </row>
    <row r="59" spans="1:13" x14ac:dyDescent="0.5">
      <c r="A59" s="2">
        <v>3</v>
      </c>
      <c r="B59" s="16" t="s">
        <v>118</v>
      </c>
      <c r="C59" s="2" t="s">
        <v>117</v>
      </c>
      <c r="D59" s="4"/>
      <c r="E59" s="18">
        <v>447022</v>
      </c>
      <c r="F59" s="18">
        <v>426700</v>
      </c>
      <c r="G59" s="5"/>
      <c r="H59" s="2">
        <v>6</v>
      </c>
      <c r="I59" s="13" t="s">
        <v>98</v>
      </c>
      <c r="J59" s="2" t="s">
        <v>91</v>
      </c>
      <c r="K59" s="4">
        <v>3</v>
      </c>
      <c r="L59" s="18">
        <v>4326</v>
      </c>
      <c r="M59" s="18">
        <v>0</v>
      </c>
    </row>
    <row r="60" spans="1:13" x14ac:dyDescent="0.5">
      <c r="A60" s="2">
        <v>4</v>
      </c>
      <c r="B60" s="13" t="s">
        <v>119</v>
      </c>
      <c r="C60" s="2"/>
      <c r="D60" s="4">
        <v>75</v>
      </c>
      <c r="E60" s="18">
        <v>491230</v>
      </c>
      <c r="F60" s="18">
        <v>543350</v>
      </c>
      <c r="G60" s="5"/>
      <c r="H60" s="2">
        <v>7</v>
      </c>
      <c r="I60" s="13" t="s">
        <v>99</v>
      </c>
      <c r="J60" s="2" t="s">
        <v>92</v>
      </c>
      <c r="K60" s="4">
        <v>6</v>
      </c>
      <c r="L60" s="18">
        <v>27833</v>
      </c>
      <c r="M60" s="18">
        <v>165000</v>
      </c>
    </row>
    <row r="61" spans="1:13" x14ac:dyDescent="0.5">
      <c r="A61" s="2">
        <v>5</v>
      </c>
      <c r="B61" s="13" t="s">
        <v>120</v>
      </c>
      <c r="C61" s="2" t="s">
        <v>125</v>
      </c>
      <c r="D61" s="4"/>
      <c r="E61" s="18">
        <v>57487</v>
      </c>
      <c r="F61" s="18">
        <v>0</v>
      </c>
      <c r="G61" s="5"/>
      <c r="H61" s="2">
        <v>8</v>
      </c>
      <c r="I61" s="13" t="s">
        <v>100</v>
      </c>
      <c r="J61" s="2" t="s">
        <v>93</v>
      </c>
      <c r="K61" s="4">
        <v>8</v>
      </c>
      <c r="L61" s="18">
        <v>95144</v>
      </c>
      <c r="M61" s="18">
        <v>0</v>
      </c>
    </row>
    <row r="62" spans="1:13" x14ac:dyDescent="0.5">
      <c r="A62" s="2">
        <v>6</v>
      </c>
      <c r="B62" s="13" t="s">
        <v>121</v>
      </c>
      <c r="C62" s="2" t="s">
        <v>126</v>
      </c>
      <c r="D62" s="4">
        <v>12</v>
      </c>
      <c r="E62" s="18">
        <v>46138</v>
      </c>
      <c r="F62" s="18">
        <v>0</v>
      </c>
      <c r="G62" s="5"/>
      <c r="H62" s="2">
        <v>9</v>
      </c>
      <c r="I62" s="13" t="s">
        <v>101</v>
      </c>
      <c r="J62" s="2"/>
      <c r="K62" s="4">
        <v>8</v>
      </c>
      <c r="L62" s="18">
        <v>55287</v>
      </c>
      <c r="M62" s="18">
        <v>0</v>
      </c>
    </row>
    <row r="63" spans="1:13" x14ac:dyDescent="0.5">
      <c r="A63" s="2">
        <v>7</v>
      </c>
      <c r="B63" s="13" t="s">
        <v>122</v>
      </c>
      <c r="C63" s="2" t="s">
        <v>127</v>
      </c>
      <c r="D63" s="4"/>
      <c r="E63" s="18">
        <v>13894</v>
      </c>
      <c r="F63" s="18">
        <v>0</v>
      </c>
      <c r="G63" s="5"/>
      <c r="H63" s="2">
        <v>10</v>
      </c>
      <c r="I63" s="13" t="s">
        <v>102</v>
      </c>
      <c r="J63" s="2"/>
      <c r="K63" s="4"/>
      <c r="L63" s="18">
        <v>67500</v>
      </c>
      <c r="M63" s="18">
        <v>140000</v>
      </c>
    </row>
    <row r="64" spans="1:13" x14ac:dyDescent="0.5">
      <c r="A64" s="2">
        <v>8</v>
      </c>
      <c r="B64" s="13" t="s">
        <v>124</v>
      </c>
      <c r="C64" s="2"/>
      <c r="D64" s="4"/>
      <c r="E64" s="18"/>
      <c r="F64" s="18"/>
      <c r="G64" s="5"/>
      <c r="H64" s="2">
        <v>11</v>
      </c>
      <c r="I64" s="13" t="s">
        <v>207</v>
      </c>
      <c r="J64" s="2"/>
      <c r="K64" s="4">
        <v>2</v>
      </c>
      <c r="L64" s="18">
        <v>11992</v>
      </c>
      <c r="M64" s="18">
        <v>0</v>
      </c>
    </row>
    <row r="65" spans="1:13" x14ac:dyDescent="0.5">
      <c r="A65" s="2">
        <v>9</v>
      </c>
      <c r="B65" s="13" t="s">
        <v>123</v>
      </c>
      <c r="C65" s="2"/>
      <c r="D65" s="4"/>
      <c r="E65" s="18">
        <v>1940</v>
      </c>
      <c r="F65" s="18">
        <v>0</v>
      </c>
      <c r="G65" s="5"/>
      <c r="H65" s="2">
        <v>12</v>
      </c>
      <c r="I65" s="13"/>
      <c r="J65" s="2"/>
      <c r="K65" s="4"/>
      <c r="L65" s="18"/>
      <c r="M65" s="18"/>
    </row>
    <row r="66" spans="1:13" ht="24" thickBot="1" x14ac:dyDescent="0.55000000000000004">
      <c r="A66" s="55" t="s">
        <v>48</v>
      </c>
      <c r="B66" s="56"/>
      <c r="C66" s="56"/>
      <c r="D66" s="57"/>
      <c r="E66" s="18">
        <f>SUM(E57:E65)</f>
        <v>1110280</v>
      </c>
      <c r="F66" s="18">
        <f>SUM(F57:F65)</f>
        <v>982050</v>
      </c>
      <c r="G66" s="5"/>
      <c r="H66" s="55" t="s">
        <v>48</v>
      </c>
      <c r="I66" s="56"/>
      <c r="J66" s="56"/>
      <c r="K66" s="57"/>
      <c r="L66" s="18">
        <f>SUM(L54:L65)</f>
        <v>1817586</v>
      </c>
      <c r="M66" s="18">
        <f>SUM(M54:M65)</f>
        <v>747400</v>
      </c>
    </row>
    <row r="67" spans="1:13" ht="30" thickTop="1" x14ac:dyDescent="0.6">
      <c r="A67" s="9"/>
      <c r="B67" s="7"/>
      <c r="C67" s="9"/>
      <c r="D67" s="7"/>
      <c r="E67" s="7"/>
      <c r="F67" s="53" t="s">
        <v>0</v>
      </c>
      <c r="G67" s="53"/>
      <c r="H67" s="54">
        <f ca="1">TODAY()</f>
        <v>42096</v>
      </c>
      <c r="I67" s="54"/>
      <c r="J67" s="14"/>
      <c r="K67" s="7"/>
      <c r="L67" s="7"/>
      <c r="M67" s="8" t="s">
        <v>9</v>
      </c>
    </row>
    <row r="68" spans="1:13" x14ac:dyDescent="0.5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 x14ac:dyDescent="0.5">
      <c r="A69" s="58" t="s">
        <v>128</v>
      </c>
      <c r="B69" s="59"/>
      <c r="C69" s="59"/>
      <c r="D69" s="59"/>
      <c r="E69" s="59"/>
      <c r="F69" s="60"/>
      <c r="G69" s="5"/>
      <c r="H69" s="58" t="s">
        <v>134</v>
      </c>
      <c r="I69" s="59"/>
      <c r="J69" s="59"/>
      <c r="K69" s="59"/>
      <c r="L69" s="59"/>
      <c r="M69" s="60"/>
    </row>
    <row r="70" spans="1:13" x14ac:dyDescent="0.5">
      <c r="A70" s="2">
        <v>1</v>
      </c>
      <c r="B70" s="13" t="s">
        <v>129</v>
      </c>
      <c r="C70" s="2" t="s">
        <v>133</v>
      </c>
      <c r="D70" s="4">
        <v>22</v>
      </c>
      <c r="E70" s="18">
        <v>28285</v>
      </c>
      <c r="F70" s="18">
        <v>18500</v>
      </c>
      <c r="G70" s="5"/>
      <c r="H70" s="2">
        <v>1</v>
      </c>
      <c r="I70" s="13" t="s">
        <v>135</v>
      </c>
      <c r="J70" s="2" t="s">
        <v>138</v>
      </c>
      <c r="K70" s="4">
        <v>3</v>
      </c>
      <c r="L70" s="18">
        <v>55157</v>
      </c>
      <c r="M70" s="18">
        <v>0</v>
      </c>
    </row>
    <row r="71" spans="1:13" x14ac:dyDescent="0.5">
      <c r="A71" s="2">
        <v>2</v>
      </c>
      <c r="B71" s="13" t="s">
        <v>130</v>
      </c>
      <c r="C71" s="2"/>
      <c r="D71" s="4">
        <v>34</v>
      </c>
      <c r="E71" s="18">
        <v>70587</v>
      </c>
      <c r="F71" s="18">
        <v>32900</v>
      </c>
      <c r="G71" s="5"/>
      <c r="H71" s="2">
        <v>2</v>
      </c>
      <c r="I71" s="13"/>
      <c r="J71" s="2"/>
      <c r="K71" s="4"/>
      <c r="L71" s="18"/>
      <c r="M71" s="18"/>
    </row>
    <row r="72" spans="1:13" x14ac:dyDescent="0.5">
      <c r="A72" s="2">
        <v>3</v>
      </c>
      <c r="B72" s="13" t="s">
        <v>131</v>
      </c>
      <c r="C72" s="2"/>
      <c r="D72" s="4">
        <v>19</v>
      </c>
      <c r="E72" s="18">
        <v>80720</v>
      </c>
      <c r="F72" s="18">
        <v>4500</v>
      </c>
      <c r="G72" s="5"/>
      <c r="H72" s="2">
        <v>3</v>
      </c>
      <c r="I72" s="13" t="s">
        <v>137</v>
      </c>
      <c r="J72" s="2"/>
      <c r="K72" s="4">
        <v>13</v>
      </c>
      <c r="L72" s="18">
        <v>40811</v>
      </c>
      <c r="M72" s="18">
        <v>11150</v>
      </c>
    </row>
    <row r="73" spans="1:13" x14ac:dyDescent="0.5">
      <c r="A73" s="2">
        <v>4</v>
      </c>
      <c r="B73" s="13" t="s">
        <v>132</v>
      </c>
      <c r="C73" s="2"/>
      <c r="D73" s="4">
        <v>26</v>
      </c>
      <c r="E73" s="18">
        <v>286437</v>
      </c>
      <c r="F73" s="18">
        <v>377200</v>
      </c>
      <c r="G73" s="5"/>
      <c r="H73" s="2">
        <v>4</v>
      </c>
      <c r="I73" s="13" t="s">
        <v>155</v>
      </c>
      <c r="J73" s="2"/>
      <c r="K73" s="4">
        <v>7</v>
      </c>
      <c r="L73" s="18">
        <v>121477</v>
      </c>
      <c r="M73" s="18">
        <v>66200</v>
      </c>
    </row>
    <row r="74" spans="1:13" x14ac:dyDescent="0.5">
      <c r="A74" s="2">
        <v>5</v>
      </c>
      <c r="B74" s="13"/>
      <c r="C74" s="2"/>
      <c r="D74" s="4"/>
      <c r="E74" s="18"/>
      <c r="F74" s="18"/>
      <c r="G74" s="5"/>
      <c r="H74" s="2">
        <v>5</v>
      </c>
      <c r="I74" s="13"/>
      <c r="J74" s="2"/>
      <c r="K74" s="4"/>
      <c r="L74" s="18"/>
      <c r="M74" s="18"/>
    </row>
    <row r="75" spans="1:13" x14ac:dyDescent="0.5">
      <c r="A75" s="2">
        <v>6</v>
      </c>
      <c r="B75" s="13"/>
      <c r="C75" s="2"/>
      <c r="D75" s="4"/>
      <c r="E75" s="18"/>
      <c r="F75" s="18"/>
      <c r="G75" s="5"/>
      <c r="H75" s="2">
        <v>6</v>
      </c>
      <c r="I75" s="13"/>
      <c r="J75" s="2"/>
      <c r="K75" s="4"/>
      <c r="L75" s="18"/>
      <c r="M75" s="18"/>
    </row>
    <row r="76" spans="1:13" x14ac:dyDescent="0.5">
      <c r="A76" s="2">
        <v>7</v>
      </c>
      <c r="B76" s="13"/>
      <c r="C76" s="2"/>
      <c r="D76" s="4"/>
      <c r="E76" s="18"/>
      <c r="F76" s="18"/>
      <c r="G76" s="5"/>
      <c r="H76" s="2">
        <v>7</v>
      </c>
      <c r="I76" s="13"/>
      <c r="J76" s="2"/>
      <c r="K76" s="4"/>
      <c r="L76" s="18"/>
      <c r="M76" s="18"/>
    </row>
    <row r="77" spans="1:13" x14ac:dyDescent="0.5">
      <c r="A77" s="58" t="s">
        <v>48</v>
      </c>
      <c r="B77" s="59"/>
      <c r="C77" s="59"/>
      <c r="D77" s="60"/>
      <c r="E77" s="18">
        <f>SUM(E70:E76)</f>
        <v>466029</v>
      </c>
      <c r="F77" s="18">
        <f>SUM(F70:F76)</f>
        <v>433100</v>
      </c>
      <c r="G77" s="5"/>
      <c r="H77" s="58" t="s">
        <v>48</v>
      </c>
      <c r="I77" s="59"/>
      <c r="J77" s="59"/>
      <c r="K77" s="60"/>
      <c r="L77" s="18">
        <f>SUM(L70:L76)</f>
        <v>217445</v>
      </c>
      <c r="M77" s="18">
        <f>SUM(M70:M76)</f>
        <v>77350</v>
      </c>
    </row>
    <row r="78" spans="1:13" x14ac:dyDescent="0.5">
      <c r="A78" s="58" t="s">
        <v>139</v>
      </c>
      <c r="B78" s="59"/>
      <c r="C78" s="59"/>
      <c r="D78" s="59"/>
      <c r="E78" s="59"/>
      <c r="F78" s="60"/>
      <c r="G78" s="5"/>
      <c r="H78" s="58" t="s">
        <v>147</v>
      </c>
      <c r="I78" s="59"/>
      <c r="J78" s="59"/>
      <c r="K78" s="59"/>
      <c r="L78" s="59"/>
      <c r="M78" s="60"/>
    </row>
    <row r="79" spans="1:13" x14ac:dyDescent="0.5">
      <c r="A79" s="2">
        <v>1</v>
      </c>
      <c r="B79" s="13" t="s">
        <v>140</v>
      </c>
      <c r="C79" s="2"/>
      <c r="D79" s="4">
        <v>13</v>
      </c>
      <c r="E79" s="18">
        <v>176579</v>
      </c>
      <c r="F79" s="18">
        <v>0</v>
      </c>
      <c r="G79" s="5"/>
      <c r="H79" s="2">
        <v>1</v>
      </c>
      <c r="I79" s="13" t="s">
        <v>148</v>
      </c>
      <c r="J79" s="2" t="s">
        <v>149</v>
      </c>
      <c r="K79" s="4">
        <v>3</v>
      </c>
      <c r="L79" s="18">
        <v>17033</v>
      </c>
      <c r="M79" s="18">
        <v>8310</v>
      </c>
    </row>
    <row r="80" spans="1:13" x14ac:dyDescent="0.5">
      <c r="A80" s="2">
        <v>2</v>
      </c>
      <c r="B80" s="13" t="s">
        <v>141</v>
      </c>
      <c r="C80" s="2"/>
      <c r="D80" s="4">
        <v>9</v>
      </c>
      <c r="E80" s="18">
        <v>27091</v>
      </c>
      <c r="F80" s="18">
        <v>64800</v>
      </c>
      <c r="G80" s="5"/>
      <c r="H80" s="2">
        <v>2</v>
      </c>
      <c r="I80" s="13" t="s">
        <v>151</v>
      </c>
      <c r="J80" s="2" t="s">
        <v>150</v>
      </c>
      <c r="K80" s="4">
        <v>18</v>
      </c>
      <c r="L80" s="18">
        <v>45135</v>
      </c>
      <c r="M80" s="18">
        <v>155780</v>
      </c>
    </row>
    <row r="81" spans="1:13" x14ac:dyDescent="0.5">
      <c r="A81" s="2">
        <v>3</v>
      </c>
      <c r="B81" s="13" t="s">
        <v>142</v>
      </c>
      <c r="C81" s="2"/>
      <c r="D81" s="4">
        <v>8</v>
      </c>
      <c r="E81" s="18">
        <v>14806</v>
      </c>
      <c r="F81" s="18">
        <v>4400</v>
      </c>
      <c r="G81" s="5"/>
      <c r="H81" s="2">
        <v>3</v>
      </c>
      <c r="I81" s="13" t="s">
        <v>152</v>
      </c>
      <c r="J81" s="2"/>
      <c r="K81" s="4">
        <v>53</v>
      </c>
      <c r="L81" s="18">
        <v>112794</v>
      </c>
      <c r="M81" s="18">
        <v>46500</v>
      </c>
    </row>
    <row r="82" spans="1:13" x14ac:dyDescent="0.5">
      <c r="A82" s="2">
        <v>4</v>
      </c>
      <c r="B82" s="13" t="s">
        <v>143</v>
      </c>
      <c r="C82" s="2"/>
      <c r="D82" s="4">
        <v>2</v>
      </c>
      <c r="E82" s="18">
        <v>26141</v>
      </c>
      <c r="F82" s="18">
        <v>0</v>
      </c>
      <c r="G82" s="5"/>
      <c r="H82" s="2">
        <v>4</v>
      </c>
      <c r="I82" s="13" t="s">
        <v>153</v>
      </c>
      <c r="J82" s="2"/>
      <c r="K82" s="4">
        <v>3</v>
      </c>
      <c r="L82" s="18">
        <v>94450</v>
      </c>
      <c r="M82" s="18">
        <v>188125</v>
      </c>
    </row>
    <row r="83" spans="1:13" ht="24" thickBot="1" x14ac:dyDescent="0.55000000000000004">
      <c r="A83" s="2">
        <v>5</v>
      </c>
      <c r="B83" s="13" t="s">
        <v>211</v>
      </c>
      <c r="C83" s="2"/>
      <c r="D83" s="4">
        <v>2</v>
      </c>
      <c r="E83" s="18">
        <v>24308</v>
      </c>
      <c r="F83" s="18">
        <v>0</v>
      </c>
      <c r="G83" s="5"/>
      <c r="H83" s="55" t="s">
        <v>48</v>
      </c>
      <c r="I83" s="56"/>
      <c r="J83" s="56"/>
      <c r="K83" s="57"/>
      <c r="L83" s="19">
        <f>SUM(L79:L82)</f>
        <v>269412</v>
      </c>
      <c r="M83" s="19">
        <f>SUM(M79:M82)</f>
        <v>398715</v>
      </c>
    </row>
    <row r="84" spans="1:13" ht="24" thickTop="1" x14ac:dyDescent="0.5">
      <c r="A84" s="2">
        <v>6</v>
      </c>
      <c r="B84" s="13" t="s">
        <v>145</v>
      </c>
      <c r="C84" s="2"/>
      <c r="D84" s="4">
        <v>15</v>
      </c>
      <c r="E84" s="18">
        <v>59683</v>
      </c>
      <c r="F84" s="18">
        <v>44800</v>
      </c>
      <c r="G84" s="5"/>
      <c r="H84" s="68" t="s">
        <v>100</v>
      </c>
      <c r="I84" s="69"/>
      <c r="J84" s="69"/>
      <c r="K84" s="69"/>
      <c r="L84" s="69"/>
      <c r="M84" s="70"/>
    </row>
    <row r="85" spans="1:13" x14ac:dyDescent="0.5">
      <c r="A85" s="2">
        <v>7</v>
      </c>
      <c r="B85" s="13"/>
      <c r="C85" s="2"/>
      <c r="D85" s="4"/>
      <c r="E85" s="18"/>
      <c r="F85" s="18"/>
      <c r="G85" s="5"/>
      <c r="H85" s="2">
        <v>1</v>
      </c>
      <c r="I85" s="4" t="s">
        <v>109</v>
      </c>
      <c r="J85" s="2" t="s">
        <v>110</v>
      </c>
      <c r="K85" s="10">
        <v>10</v>
      </c>
      <c r="L85" s="50">
        <v>60132</v>
      </c>
      <c r="M85" s="50">
        <v>4040</v>
      </c>
    </row>
    <row r="86" spans="1:13" x14ac:dyDescent="0.5">
      <c r="A86" s="2">
        <v>8</v>
      </c>
      <c r="B86" s="13" t="s">
        <v>154</v>
      </c>
      <c r="C86" s="2"/>
      <c r="D86" s="4"/>
      <c r="E86" s="18"/>
      <c r="F86" s="18"/>
      <c r="G86" s="5"/>
      <c r="H86" s="2">
        <v>2</v>
      </c>
      <c r="I86" s="4" t="s">
        <v>214</v>
      </c>
      <c r="J86" s="2"/>
      <c r="K86" s="4">
        <v>13</v>
      </c>
      <c r="L86" s="18">
        <v>237930</v>
      </c>
      <c r="M86" s="18">
        <v>275000</v>
      </c>
    </row>
    <row r="87" spans="1:13" ht="24" thickBot="1" x14ac:dyDescent="0.55000000000000004">
      <c r="A87" s="55" t="s">
        <v>48</v>
      </c>
      <c r="B87" s="56"/>
      <c r="C87" s="56"/>
      <c r="D87" s="57"/>
      <c r="E87" s="18">
        <f>SUM(E79:E86)</f>
        <v>328608</v>
      </c>
      <c r="F87" s="18">
        <f>SUM(F79:F86)</f>
        <v>114000</v>
      </c>
      <c r="G87" s="5"/>
      <c r="H87" s="2">
        <v>3</v>
      </c>
      <c r="I87" s="4" t="s">
        <v>206</v>
      </c>
      <c r="J87" s="17"/>
      <c r="K87" s="10"/>
      <c r="L87" s="18">
        <v>92980</v>
      </c>
      <c r="M87" s="18">
        <v>0</v>
      </c>
    </row>
    <row r="88" spans="1:13" ht="24" thickTop="1" x14ac:dyDescent="0.5">
      <c r="A88" s="64" t="s">
        <v>168</v>
      </c>
      <c r="B88" s="65"/>
      <c r="C88" s="65"/>
      <c r="D88" s="65"/>
      <c r="E88" s="69"/>
      <c r="F88" s="70"/>
      <c r="G88" s="5"/>
      <c r="H88" s="2">
        <v>4</v>
      </c>
      <c r="I88" s="4" t="s">
        <v>205</v>
      </c>
      <c r="J88" s="17"/>
      <c r="K88" s="10"/>
      <c r="L88" s="50">
        <v>108770</v>
      </c>
      <c r="M88" s="50">
        <v>70000</v>
      </c>
    </row>
    <row r="89" spans="1:13" x14ac:dyDescent="0.5">
      <c r="A89" s="2">
        <v>1</v>
      </c>
      <c r="B89" s="13" t="s">
        <v>169</v>
      </c>
      <c r="C89" s="2" t="s">
        <v>171</v>
      </c>
      <c r="D89" s="4">
        <v>6</v>
      </c>
      <c r="E89" s="50">
        <v>49580</v>
      </c>
      <c r="F89" s="50">
        <v>8200</v>
      </c>
      <c r="G89" s="5"/>
      <c r="H89" s="2">
        <v>5</v>
      </c>
      <c r="I89" s="4" t="s">
        <v>183</v>
      </c>
      <c r="J89" s="2"/>
      <c r="K89" s="4">
        <v>7</v>
      </c>
      <c r="L89" s="18">
        <v>23401</v>
      </c>
      <c r="M89" s="18">
        <v>3500</v>
      </c>
    </row>
    <row r="90" spans="1:13" x14ac:dyDescent="0.5">
      <c r="A90" s="2">
        <v>2</v>
      </c>
      <c r="B90" s="13" t="s">
        <v>170</v>
      </c>
      <c r="C90" s="2" t="s">
        <v>172</v>
      </c>
      <c r="D90" s="4">
        <v>8</v>
      </c>
      <c r="E90" s="18">
        <v>67232</v>
      </c>
      <c r="F90" s="18">
        <v>256100</v>
      </c>
      <c r="G90" s="5"/>
      <c r="H90" s="2">
        <v>6</v>
      </c>
      <c r="I90" s="4" t="s">
        <v>156</v>
      </c>
      <c r="J90" s="2"/>
      <c r="K90" s="4"/>
      <c r="L90" s="18">
        <v>293146</v>
      </c>
      <c r="M90" s="18">
        <v>226650</v>
      </c>
    </row>
    <row r="91" spans="1:13" x14ac:dyDescent="0.5">
      <c r="A91" s="2">
        <v>3</v>
      </c>
      <c r="B91" s="13"/>
      <c r="C91" s="2"/>
      <c r="D91" s="4"/>
      <c r="E91" s="18"/>
      <c r="F91" s="18"/>
      <c r="G91" s="5"/>
      <c r="H91" s="2">
        <v>7</v>
      </c>
      <c r="I91" s="4" t="s">
        <v>157</v>
      </c>
      <c r="J91" s="2"/>
      <c r="K91" s="4">
        <v>27</v>
      </c>
      <c r="L91" s="18">
        <v>201082</v>
      </c>
      <c r="M91" s="18">
        <v>728200</v>
      </c>
    </row>
    <row r="92" spans="1:13" x14ac:dyDescent="0.5">
      <c r="A92" s="2">
        <v>4</v>
      </c>
      <c r="B92" s="13"/>
      <c r="C92" s="2"/>
      <c r="D92" s="4"/>
      <c r="E92" s="18"/>
      <c r="F92" s="18"/>
      <c r="G92" s="5"/>
      <c r="H92" s="2">
        <v>8</v>
      </c>
      <c r="I92" s="4" t="s">
        <v>158</v>
      </c>
      <c r="J92" s="2"/>
      <c r="K92" s="4"/>
      <c r="L92" s="18">
        <v>6579</v>
      </c>
      <c r="M92" s="18">
        <v>1400</v>
      </c>
    </row>
    <row r="93" spans="1:13" x14ac:dyDescent="0.5">
      <c r="A93" s="2">
        <v>5</v>
      </c>
      <c r="B93" s="13"/>
      <c r="C93" s="2"/>
      <c r="D93" s="4"/>
      <c r="E93" s="18"/>
      <c r="F93" s="18"/>
      <c r="G93" s="5"/>
      <c r="H93" s="2">
        <v>9</v>
      </c>
      <c r="I93" s="4" t="s">
        <v>159</v>
      </c>
      <c r="J93" s="2"/>
      <c r="K93" s="4">
        <v>11</v>
      </c>
      <c r="L93" s="18">
        <v>45077</v>
      </c>
      <c r="M93" s="18">
        <v>25100</v>
      </c>
    </row>
    <row r="94" spans="1:13" x14ac:dyDescent="0.5">
      <c r="A94" s="2">
        <v>6</v>
      </c>
      <c r="B94" s="13"/>
      <c r="C94" s="2"/>
      <c r="D94" s="4"/>
      <c r="E94" s="18"/>
      <c r="F94" s="18"/>
      <c r="G94" s="5"/>
      <c r="H94" s="2">
        <v>10</v>
      </c>
      <c r="I94" s="4" t="s">
        <v>160</v>
      </c>
      <c r="J94" s="2" t="s">
        <v>167</v>
      </c>
      <c r="K94" s="4"/>
      <c r="L94" s="18">
        <v>54000</v>
      </c>
      <c r="M94" s="18">
        <v>0</v>
      </c>
    </row>
    <row r="95" spans="1:13" x14ac:dyDescent="0.5">
      <c r="A95" s="2">
        <v>7</v>
      </c>
      <c r="B95" s="13"/>
      <c r="C95" s="2"/>
      <c r="D95" s="4"/>
      <c r="E95" s="18"/>
      <c r="F95" s="18"/>
      <c r="G95" s="5"/>
      <c r="H95" s="2">
        <v>11</v>
      </c>
      <c r="I95" s="4" t="s">
        <v>161</v>
      </c>
      <c r="J95" s="2"/>
      <c r="K95" s="4">
        <v>9</v>
      </c>
      <c r="L95" s="18">
        <v>167293</v>
      </c>
      <c r="M95" s="18">
        <v>35420</v>
      </c>
    </row>
    <row r="96" spans="1:13" x14ac:dyDescent="0.5">
      <c r="A96" s="2">
        <v>8</v>
      </c>
      <c r="B96" s="13"/>
      <c r="C96" s="2"/>
      <c r="D96" s="4"/>
      <c r="E96" s="18"/>
      <c r="F96" s="18"/>
      <c r="G96" s="5"/>
      <c r="H96" s="2">
        <v>12</v>
      </c>
      <c r="I96" s="4" t="s">
        <v>162</v>
      </c>
      <c r="J96" s="2"/>
      <c r="K96" s="4"/>
      <c r="L96" s="18">
        <v>457092</v>
      </c>
      <c r="M96" s="18">
        <v>137100</v>
      </c>
    </row>
    <row r="97" spans="1:13" x14ac:dyDescent="0.5">
      <c r="A97" s="2">
        <v>9</v>
      </c>
      <c r="B97" s="13"/>
      <c r="C97" s="2"/>
      <c r="D97" s="4"/>
      <c r="E97" s="18"/>
      <c r="F97" s="18"/>
      <c r="G97" s="5"/>
      <c r="H97" s="2">
        <v>13</v>
      </c>
      <c r="I97" s="4" t="s">
        <v>163</v>
      </c>
      <c r="J97" s="2" t="s">
        <v>166</v>
      </c>
      <c r="K97" s="4"/>
      <c r="L97" s="18">
        <v>12114</v>
      </c>
      <c r="M97" s="18">
        <v>3300</v>
      </c>
    </row>
    <row r="98" spans="1:13" x14ac:dyDescent="0.5">
      <c r="A98" s="2">
        <v>10</v>
      </c>
      <c r="B98" s="13"/>
      <c r="C98" s="2"/>
      <c r="D98" s="4"/>
      <c r="E98" s="18"/>
      <c r="F98" s="18"/>
      <c r="G98" s="5"/>
      <c r="H98" s="2">
        <v>14</v>
      </c>
      <c r="I98" s="4" t="s">
        <v>164</v>
      </c>
      <c r="J98" s="2" t="s">
        <v>165</v>
      </c>
      <c r="K98" s="4"/>
      <c r="L98" s="18">
        <v>98787</v>
      </c>
      <c r="M98" s="18">
        <v>44000</v>
      </c>
    </row>
    <row r="99" spans="1:13" ht="24" thickBot="1" x14ac:dyDescent="0.55000000000000004">
      <c r="A99" s="55" t="s">
        <v>48</v>
      </c>
      <c r="B99" s="56"/>
      <c r="C99" s="56"/>
      <c r="D99" s="57"/>
      <c r="E99" s="19">
        <f>SUM(E89:E98)</f>
        <v>116812</v>
      </c>
      <c r="F99" s="19">
        <f>SUM(F89:F98)</f>
        <v>264300</v>
      </c>
      <c r="G99" s="5"/>
      <c r="H99" s="55" t="s">
        <v>48</v>
      </c>
      <c r="I99" s="56"/>
      <c r="J99" s="56"/>
      <c r="K99" s="57"/>
      <c r="L99" s="19">
        <f>SUM(L85:L98)</f>
        <v>1858383</v>
      </c>
      <c r="M99" s="19">
        <f>SUM(M85:M98)</f>
        <v>1553710</v>
      </c>
    </row>
    <row r="100" spans="1:13" ht="24" thickTop="1" x14ac:dyDescent="0.5">
      <c r="G100" s="1">
        <f t="shared" ref="G100" si="0">SUM(G1:G99)</f>
        <v>0</v>
      </c>
      <c r="H100" s="1"/>
      <c r="J100" s="1"/>
    </row>
    <row r="101" spans="1:13" ht="29.25" x14ac:dyDescent="0.6">
      <c r="A101" s="9"/>
      <c r="B101" s="7"/>
      <c r="C101" s="9"/>
      <c r="D101" s="7"/>
      <c r="E101" s="7"/>
      <c r="F101" s="53" t="s">
        <v>0</v>
      </c>
      <c r="G101" s="53"/>
      <c r="H101" s="67">
        <f ca="1">TODAY()</f>
        <v>42096</v>
      </c>
      <c r="I101" s="67"/>
      <c r="J101" s="14"/>
      <c r="K101" s="7"/>
      <c r="L101" s="7"/>
      <c r="M101" s="8" t="s">
        <v>175</v>
      </c>
    </row>
    <row r="102" spans="1:13" x14ac:dyDescent="0.5">
      <c r="A102" s="77" t="s">
        <v>173</v>
      </c>
      <c r="B102" s="77"/>
      <c r="C102" s="77"/>
      <c r="D102" s="77"/>
      <c r="E102" s="77"/>
      <c r="F102" s="77"/>
      <c r="H102" s="3"/>
      <c r="I102" s="5"/>
    </row>
    <row r="103" spans="1:13" x14ac:dyDescent="0.5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 x14ac:dyDescent="0.5">
      <c r="A104" s="2">
        <v>1</v>
      </c>
      <c r="B104" s="4" t="s">
        <v>46</v>
      </c>
      <c r="C104" s="2"/>
      <c r="D104" s="4"/>
      <c r="E104" s="18">
        <v>28960</v>
      </c>
      <c r="F104" s="18">
        <v>0</v>
      </c>
    </row>
    <row r="105" spans="1:13" x14ac:dyDescent="0.5">
      <c r="A105" s="2">
        <v>2</v>
      </c>
      <c r="B105" s="4" t="s">
        <v>176</v>
      </c>
      <c r="C105" s="2"/>
      <c r="D105" s="4"/>
      <c r="E105" s="18">
        <v>10800</v>
      </c>
      <c r="F105" s="18">
        <v>0</v>
      </c>
    </row>
    <row r="106" spans="1:13" x14ac:dyDescent="0.5">
      <c r="A106" s="2">
        <v>3</v>
      </c>
      <c r="B106" s="4" t="s">
        <v>177</v>
      </c>
      <c r="C106" s="2"/>
      <c r="D106" s="4"/>
      <c r="E106" s="18">
        <v>18840</v>
      </c>
      <c r="F106" s="18">
        <v>0</v>
      </c>
    </row>
    <row r="107" spans="1:13" x14ac:dyDescent="0.5">
      <c r="A107" s="2">
        <v>4</v>
      </c>
      <c r="B107" s="4" t="s">
        <v>178</v>
      </c>
      <c r="C107" s="2"/>
      <c r="D107" s="4"/>
      <c r="E107" s="18">
        <v>36832</v>
      </c>
      <c r="F107" s="18">
        <v>0</v>
      </c>
    </row>
    <row r="108" spans="1:13" x14ac:dyDescent="0.5">
      <c r="A108" s="2">
        <v>5</v>
      </c>
      <c r="B108" s="4" t="s">
        <v>179</v>
      </c>
      <c r="C108" s="2"/>
      <c r="D108" s="4"/>
      <c r="E108" s="18"/>
      <c r="F108" s="18"/>
    </row>
    <row r="109" spans="1:13" x14ac:dyDescent="0.5">
      <c r="A109" s="2">
        <v>6</v>
      </c>
      <c r="B109" s="4" t="s">
        <v>180</v>
      </c>
      <c r="C109" s="2"/>
      <c r="D109" s="4"/>
      <c r="E109" s="18"/>
      <c r="F109" s="18"/>
    </row>
    <row r="110" spans="1:13" x14ac:dyDescent="0.5">
      <c r="A110" s="2">
        <v>7</v>
      </c>
      <c r="B110" s="4" t="s">
        <v>75</v>
      </c>
      <c r="C110" s="2"/>
      <c r="D110" s="4"/>
      <c r="E110" s="18"/>
      <c r="F110" s="18"/>
    </row>
    <row r="111" spans="1:13" x14ac:dyDescent="0.5">
      <c r="A111" s="2">
        <v>8</v>
      </c>
      <c r="B111" s="4" t="s">
        <v>181</v>
      </c>
      <c r="C111" s="2"/>
      <c r="D111" s="4"/>
      <c r="E111" s="18"/>
      <c r="F111" s="18"/>
    </row>
    <row r="112" spans="1:13" x14ac:dyDescent="0.5">
      <c r="A112" s="2">
        <v>9</v>
      </c>
      <c r="B112" s="4" t="s">
        <v>64</v>
      </c>
      <c r="C112" s="2"/>
      <c r="D112" s="4"/>
      <c r="E112" s="18"/>
      <c r="F112" s="18"/>
    </row>
    <row r="113" spans="1:13" x14ac:dyDescent="0.5">
      <c r="A113" s="2">
        <v>10</v>
      </c>
      <c r="B113" s="4" t="s">
        <v>19</v>
      </c>
      <c r="C113" s="2"/>
      <c r="D113" s="4"/>
      <c r="E113" s="18">
        <v>27152</v>
      </c>
      <c r="F113" s="18">
        <v>0</v>
      </c>
    </row>
    <row r="114" spans="1:13" x14ac:dyDescent="0.5">
      <c r="A114" s="2">
        <v>11</v>
      </c>
      <c r="B114" s="4" t="s">
        <v>182</v>
      </c>
      <c r="C114" s="2"/>
      <c r="D114" s="4"/>
      <c r="E114" s="18">
        <v>4020</v>
      </c>
      <c r="F114" s="18">
        <v>0</v>
      </c>
    </row>
    <row r="115" spans="1:13" x14ac:dyDescent="0.5">
      <c r="A115" s="2">
        <v>12</v>
      </c>
      <c r="B115" s="4" t="s">
        <v>202</v>
      </c>
      <c r="C115" s="2"/>
      <c r="D115" s="4"/>
      <c r="E115" s="18">
        <f>676561.2-222493</f>
        <v>454068.19999999995</v>
      </c>
      <c r="F115" s="18">
        <v>9800</v>
      </c>
    </row>
    <row r="116" spans="1:13" x14ac:dyDescent="0.5">
      <c r="A116" s="2">
        <v>13</v>
      </c>
      <c r="B116" s="4"/>
      <c r="C116" s="2"/>
      <c r="D116" s="4"/>
      <c r="E116" s="18"/>
      <c r="F116" s="18"/>
    </row>
    <row r="117" spans="1:13" x14ac:dyDescent="0.5">
      <c r="A117" s="2">
        <v>14</v>
      </c>
      <c r="B117" s="4"/>
      <c r="C117" s="2"/>
      <c r="D117" s="4"/>
      <c r="E117" s="18"/>
      <c r="F117" s="18"/>
    </row>
    <row r="118" spans="1:13" x14ac:dyDescent="0.5">
      <c r="A118" s="2">
        <v>15</v>
      </c>
      <c r="B118" s="4"/>
      <c r="C118" s="2"/>
      <c r="D118" s="4"/>
      <c r="E118" s="18"/>
      <c r="F118" s="18"/>
    </row>
    <row r="119" spans="1:13" ht="24" thickBot="1" x14ac:dyDescent="0.55000000000000004">
      <c r="A119" s="55" t="s">
        <v>48</v>
      </c>
      <c r="B119" s="56"/>
      <c r="C119" s="56"/>
      <c r="D119" s="57"/>
      <c r="E119" s="19">
        <f>SUM(E104:E118)</f>
        <v>580672.19999999995</v>
      </c>
      <c r="F119" s="19">
        <f>SUM(F104:F118)</f>
        <v>9800</v>
      </c>
    </row>
    <row r="120" spans="1:13" ht="24" thickTop="1" x14ac:dyDescent="0.5"/>
    <row r="121" spans="1:13" ht="29.25" x14ac:dyDescent="0.6">
      <c r="F121" s="53" t="s">
        <v>0</v>
      </c>
      <c r="G121" s="53"/>
      <c r="H121" s="67">
        <f ca="1">TODAY()</f>
        <v>42096</v>
      </c>
      <c r="I121" s="67"/>
      <c r="M121" s="8" t="s">
        <v>185</v>
      </c>
    </row>
    <row r="122" spans="1:13" ht="24" thickBot="1" x14ac:dyDescent="0.55000000000000004"/>
    <row r="123" spans="1:13" ht="24.75" thickTop="1" thickBot="1" x14ac:dyDescent="0.55000000000000004">
      <c r="A123" s="74" t="s">
        <v>186</v>
      </c>
      <c r="B123" s="75"/>
      <c r="C123" s="75"/>
      <c r="D123" s="76"/>
      <c r="E123" s="20">
        <f>E33</f>
        <v>2658844</v>
      </c>
      <c r="F123" s="21">
        <f>F33</f>
        <v>1999590</v>
      </c>
      <c r="G123" s="22"/>
      <c r="H123" s="74" t="s">
        <v>186</v>
      </c>
      <c r="I123" s="75"/>
      <c r="J123" s="75"/>
      <c r="K123" s="76"/>
      <c r="L123" s="20">
        <f>L33+L19</f>
        <v>1564656</v>
      </c>
      <c r="M123" s="20">
        <f>M33+M19</f>
        <v>1102490</v>
      </c>
    </row>
    <row r="124" spans="1:13" ht="24.75" thickTop="1" thickBot="1" x14ac:dyDescent="0.55000000000000004">
      <c r="A124" s="74" t="s">
        <v>187</v>
      </c>
      <c r="B124" s="75"/>
      <c r="C124" s="75"/>
      <c r="D124" s="76"/>
      <c r="E124" s="23">
        <f>E44+E55+E66</f>
        <v>2637357</v>
      </c>
      <c r="F124" s="23">
        <f>F44+F55+F66</f>
        <v>2991200</v>
      </c>
      <c r="G124" s="49"/>
      <c r="H124" s="74" t="s">
        <v>187</v>
      </c>
      <c r="I124" s="75"/>
      <c r="J124" s="75"/>
      <c r="K124" s="76"/>
      <c r="L124" s="23">
        <f>L52+L66</f>
        <v>3953461</v>
      </c>
      <c r="M124" s="23">
        <f>M52+M66</f>
        <v>2693210</v>
      </c>
    </row>
    <row r="125" spans="1:13" ht="24.75" thickTop="1" thickBot="1" x14ac:dyDescent="0.55000000000000004">
      <c r="A125" s="74" t="s">
        <v>188</v>
      </c>
      <c r="B125" s="75"/>
      <c r="C125" s="75"/>
      <c r="D125" s="76"/>
      <c r="E125" s="23">
        <f>E77+E87+E99</f>
        <v>911449</v>
      </c>
      <c r="F125" s="23">
        <f>F77+F87+F99</f>
        <v>811400</v>
      </c>
      <c r="G125" s="22"/>
      <c r="H125" s="74" t="s">
        <v>188</v>
      </c>
      <c r="I125" s="75"/>
      <c r="J125" s="75"/>
      <c r="K125" s="76"/>
      <c r="L125" s="23">
        <f>L77+L84+L99</f>
        <v>2075828</v>
      </c>
      <c r="M125" s="23">
        <f>M77+M84+M99</f>
        <v>1631060</v>
      </c>
    </row>
    <row r="126" spans="1:13" ht="24" thickTop="1" x14ac:dyDescent="0.5">
      <c r="A126" s="24"/>
      <c r="B126" s="24"/>
      <c r="C126" s="24"/>
      <c r="D126" s="24"/>
      <c r="E126" s="25"/>
      <c r="F126" s="25"/>
      <c r="G126" s="22"/>
      <c r="H126" s="24"/>
      <c r="I126" s="24"/>
      <c r="J126" s="24"/>
      <c r="K126" s="24"/>
      <c r="L126" s="25"/>
      <c r="M126" s="25"/>
    </row>
    <row r="127" spans="1:13" x14ac:dyDescent="0.5">
      <c r="A127" s="24"/>
      <c r="B127" s="24"/>
      <c r="C127" s="24"/>
      <c r="D127" s="24"/>
      <c r="E127" s="25"/>
      <c r="F127" s="25"/>
      <c r="G127" s="22"/>
      <c r="H127" s="24"/>
      <c r="I127" s="24"/>
      <c r="J127" s="24"/>
      <c r="K127" s="24"/>
      <c r="L127" s="25"/>
      <c r="M127" s="25"/>
    </row>
    <row r="128" spans="1:13" x14ac:dyDescent="0.5">
      <c r="A128" s="71" t="s">
        <v>189</v>
      </c>
      <c r="B128" s="72"/>
      <c r="C128" s="72"/>
      <c r="D128" s="73"/>
      <c r="E128" s="26">
        <f>SUM(E123:E125)</f>
        <v>6207650</v>
      </c>
      <c r="F128" s="27">
        <f>SUM(F123:F125)</f>
        <v>5802190</v>
      </c>
      <c r="G128" s="28"/>
      <c r="H128" s="71" t="s">
        <v>189</v>
      </c>
      <c r="I128" s="72"/>
      <c r="J128" s="72"/>
      <c r="K128" s="73"/>
      <c r="L128" s="27">
        <f>SUM(L123:L125)</f>
        <v>7593945</v>
      </c>
      <c r="M128" s="27">
        <f>SUM(M123:M125)</f>
        <v>5426760</v>
      </c>
    </row>
    <row r="129" spans="1:13" x14ac:dyDescent="0.5">
      <c r="A129" s="29"/>
      <c r="B129" s="30"/>
      <c r="C129" s="30"/>
      <c r="D129" s="29"/>
      <c r="E129" s="31"/>
      <c r="F129" s="31"/>
      <c r="G129" s="22"/>
      <c r="H129" s="32"/>
      <c r="I129" s="32"/>
      <c r="J129" s="32"/>
      <c r="K129" s="32"/>
      <c r="L129" s="32"/>
      <c r="M129" s="32"/>
    </row>
    <row r="130" spans="1:13" x14ac:dyDescent="0.5">
      <c r="A130" s="29"/>
      <c r="B130" s="30"/>
      <c r="C130" s="30"/>
      <c r="D130" s="29"/>
      <c r="E130" s="31"/>
      <c r="F130" s="25"/>
      <c r="G130" s="22"/>
      <c r="H130" s="32"/>
      <c r="I130" s="32"/>
      <c r="J130" s="32"/>
      <c r="K130" s="32"/>
      <c r="L130" s="32"/>
      <c r="M130" s="32"/>
    </row>
    <row r="131" spans="1:13" ht="24" thickBot="1" x14ac:dyDescent="0.55000000000000004">
      <c r="A131" s="24"/>
      <c r="B131" s="22"/>
      <c r="C131" s="22"/>
      <c r="D131" s="24"/>
      <c r="E131" s="25"/>
      <c r="F131" s="25"/>
      <c r="G131" s="22"/>
      <c r="H131" s="22"/>
      <c r="I131" s="32"/>
      <c r="J131" s="32"/>
      <c r="K131" s="32"/>
      <c r="L131" s="32"/>
      <c r="M131" s="32"/>
    </row>
    <row r="132" spans="1:13" x14ac:dyDescent="0.5">
      <c r="A132" s="24"/>
      <c r="B132" s="22"/>
      <c r="C132" s="22"/>
      <c r="D132" s="24"/>
      <c r="E132" s="25"/>
      <c r="F132" s="25"/>
      <c r="G132" s="22"/>
      <c r="H132" s="22"/>
      <c r="I132" s="33"/>
      <c r="J132" s="34"/>
      <c r="K132" s="35"/>
      <c r="L132" s="36"/>
      <c r="M132" s="37"/>
    </row>
    <row r="133" spans="1:13" x14ac:dyDescent="0.5">
      <c r="A133" s="24"/>
      <c r="B133" s="22"/>
      <c r="C133" s="22"/>
      <c r="D133" s="24"/>
      <c r="E133" s="25"/>
      <c r="F133" s="25"/>
      <c r="G133" s="22"/>
      <c r="H133" s="22"/>
      <c r="I133" s="38" t="s">
        <v>190</v>
      </c>
      <c r="J133" s="24"/>
      <c r="K133" s="39"/>
      <c r="L133" s="39">
        <f>E128+L128</f>
        <v>13801595</v>
      </c>
      <c r="M133" s="40"/>
    </row>
    <row r="134" spans="1:13" x14ac:dyDescent="0.5">
      <c r="A134" s="24"/>
      <c r="B134" s="22"/>
      <c r="C134" s="22"/>
      <c r="D134" s="24"/>
      <c r="E134" s="25"/>
      <c r="F134" s="25"/>
      <c r="G134" s="22"/>
      <c r="H134" s="22"/>
      <c r="I134" s="38" t="s">
        <v>191</v>
      </c>
      <c r="J134" s="24"/>
      <c r="K134" s="39"/>
      <c r="L134" s="39">
        <f>F128+M128</f>
        <v>11228950</v>
      </c>
      <c r="M134" s="40"/>
    </row>
    <row r="135" spans="1:13" x14ac:dyDescent="0.5">
      <c r="A135" s="24"/>
      <c r="B135" s="22"/>
      <c r="C135" s="22"/>
      <c r="D135" s="24"/>
      <c r="E135" s="25"/>
      <c r="F135" s="25"/>
      <c r="G135" s="22"/>
      <c r="H135" s="22"/>
      <c r="I135" s="38" t="s">
        <v>192</v>
      </c>
      <c r="J135" s="24"/>
      <c r="K135" s="39"/>
      <c r="L135" s="39">
        <f>E119-F119</f>
        <v>570872.19999999995</v>
      </c>
      <c r="M135" s="40"/>
    </row>
    <row r="136" spans="1:13" x14ac:dyDescent="0.5">
      <c r="A136" s="29"/>
      <c r="B136" s="30"/>
      <c r="C136" s="30"/>
      <c r="D136" s="29"/>
      <c r="E136" s="31"/>
      <c r="F136" s="25"/>
      <c r="G136" s="22"/>
      <c r="H136" s="32"/>
      <c r="I136" s="41" t="s">
        <v>193</v>
      </c>
      <c r="J136" s="42"/>
      <c r="K136" s="43"/>
      <c r="L136" s="43">
        <f>L133-L134-(L135)</f>
        <v>2001772.8</v>
      </c>
      <c r="M136" s="40"/>
    </row>
    <row r="137" spans="1:13" ht="24" thickBot="1" x14ac:dyDescent="0.55000000000000004">
      <c r="A137" s="29"/>
      <c r="B137" s="30"/>
      <c r="C137" s="30"/>
      <c r="D137" s="29"/>
      <c r="E137" s="31"/>
      <c r="F137" s="25"/>
      <c r="G137" s="22"/>
      <c r="H137" s="32"/>
      <c r="I137" s="44"/>
      <c r="J137" s="45"/>
      <c r="K137" s="46"/>
      <c r="L137" s="47"/>
      <c r="M137" s="48"/>
    </row>
  </sheetData>
  <mergeCells count="48">
    <mergeCell ref="F121:G121"/>
    <mergeCell ref="H121:I121"/>
    <mergeCell ref="A102:F102"/>
    <mergeCell ref="F101:G101"/>
    <mergeCell ref="A128:D128"/>
    <mergeCell ref="H128:K128"/>
    <mergeCell ref="A123:D123"/>
    <mergeCell ref="H123:K123"/>
    <mergeCell ref="A124:D124"/>
    <mergeCell ref="H124:K124"/>
    <mergeCell ref="A125:D125"/>
    <mergeCell ref="H125:K125"/>
    <mergeCell ref="H101:I101"/>
    <mergeCell ref="A119:D119"/>
    <mergeCell ref="H99:K99"/>
    <mergeCell ref="A99:D99"/>
    <mergeCell ref="A69:F69"/>
    <mergeCell ref="H69:M69"/>
    <mergeCell ref="A77:D77"/>
    <mergeCell ref="H77:K77"/>
    <mergeCell ref="A78:F78"/>
    <mergeCell ref="H78:M78"/>
    <mergeCell ref="H83:K83"/>
    <mergeCell ref="H84:M84"/>
    <mergeCell ref="A87:D87"/>
    <mergeCell ref="A88:F88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</mergeCells>
  <pageMargins left="0.28000000000000003" right="0.21" top="0.21" bottom="0.24" header="0.3" footer="0.24"/>
  <pageSetup paperSize="9" orientation="portrait" r:id="rId1"/>
  <rowBreaks count="4" manualBreakCount="4">
    <brk id="33" max="16383" man="1"/>
    <brk id="66" max="16383" man="1"/>
    <brk id="99" max="16383" man="1"/>
    <brk id="1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A2" sqref="A2:I2"/>
    </sheetView>
  </sheetViews>
  <sheetFormatPr defaultRowHeight="14.25" x14ac:dyDescent="0.2"/>
  <sheetData>
    <row r="1" spans="1:9" x14ac:dyDescent="0.2">
      <c r="A1" s="51"/>
      <c r="B1" s="52">
        <v>3</v>
      </c>
      <c r="C1" s="52">
        <v>2</v>
      </c>
      <c r="D1" s="52" t="s">
        <v>194</v>
      </c>
      <c r="E1" s="52" t="s">
        <v>195</v>
      </c>
      <c r="F1" s="52" t="s">
        <v>196</v>
      </c>
      <c r="G1" s="52" t="s">
        <v>197</v>
      </c>
      <c r="H1" s="52" t="s">
        <v>198</v>
      </c>
      <c r="I1" s="52" t="s">
        <v>199</v>
      </c>
    </row>
    <row r="2" spans="1:9" ht="24" customHeight="1" x14ac:dyDescent="0.2">
      <c r="A2" s="81" t="s">
        <v>6</v>
      </c>
      <c r="B2" s="82"/>
      <c r="C2" s="82"/>
      <c r="D2" s="82"/>
      <c r="E2" s="82"/>
      <c r="F2" s="82"/>
      <c r="G2" s="82"/>
      <c r="H2" s="82"/>
      <c r="I2" s="83"/>
    </row>
    <row r="3" spans="1:9" ht="23.25" x14ac:dyDescent="0.5">
      <c r="A3" s="13" t="s">
        <v>11</v>
      </c>
      <c r="B3" s="51"/>
      <c r="C3" s="51"/>
      <c r="D3" s="51"/>
      <c r="E3" s="51"/>
      <c r="F3" s="51"/>
      <c r="G3" s="51"/>
      <c r="H3" s="51"/>
      <c r="I3" s="51"/>
    </row>
    <row r="4" spans="1:9" ht="23.25" x14ac:dyDescent="0.5">
      <c r="A4" s="13" t="s">
        <v>13</v>
      </c>
      <c r="B4" s="51"/>
      <c r="C4" s="51"/>
      <c r="D4" s="51"/>
      <c r="E4" s="51"/>
      <c r="F4" s="51"/>
      <c r="G4" s="51"/>
      <c r="H4" s="51"/>
      <c r="I4" s="51"/>
    </row>
    <row r="5" spans="1:9" ht="23.25" x14ac:dyDescent="0.5">
      <c r="A5" s="13" t="s">
        <v>15</v>
      </c>
      <c r="B5" s="51"/>
      <c r="C5" s="51"/>
      <c r="D5" s="51"/>
      <c r="E5" s="51"/>
      <c r="F5" s="51"/>
      <c r="G5" s="51"/>
      <c r="H5" s="51"/>
      <c r="I5" s="51"/>
    </row>
    <row r="6" spans="1:9" ht="23.25" x14ac:dyDescent="0.5">
      <c r="A6" s="13" t="s">
        <v>16</v>
      </c>
      <c r="B6" s="51"/>
      <c r="C6" s="51"/>
      <c r="D6" s="51"/>
      <c r="E6" s="51"/>
      <c r="F6" s="51"/>
      <c r="G6" s="51"/>
      <c r="H6" s="51"/>
      <c r="I6" s="51"/>
    </row>
    <row r="7" spans="1:9" ht="23.25" x14ac:dyDescent="0.5">
      <c r="A7" s="13" t="s">
        <v>17</v>
      </c>
      <c r="B7" s="51"/>
      <c r="C7" s="51"/>
      <c r="D7" s="51"/>
      <c r="E7" s="51"/>
      <c r="F7" s="51"/>
      <c r="G7" s="51"/>
      <c r="H7" s="51"/>
      <c r="I7" s="51"/>
    </row>
    <row r="8" spans="1:9" ht="23.25" x14ac:dyDescent="0.5">
      <c r="A8" s="13" t="s">
        <v>18</v>
      </c>
      <c r="B8" s="51"/>
      <c r="C8" s="51"/>
      <c r="D8" s="51"/>
      <c r="E8" s="51"/>
      <c r="F8" s="51"/>
      <c r="G8" s="51"/>
      <c r="H8" s="51"/>
      <c r="I8" s="51"/>
    </row>
    <row r="9" spans="1:9" ht="23.25" x14ac:dyDescent="0.5">
      <c r="A9" s="13" t="s">
        <v>19</v>
      </c>
      <c r="B9" s="51"/>
      <c r="C9" s="51"/>
      <c r="D9" s="51"/>
      <c r="E9" s="51"/>
      <c r="F9" s="51"/>
      <c r="G9" s="51"/>
      <c r="H9" s="51"/>
      <c r="I9" s="51"/>
    </row>
    <row r="10" spans="1:9" ht="23.25" x14ac:dyDescent="0.5">
      <c r="A10" s="13" t="s">
        <v>20</v>
      </c>
      <c r="B10" s="51"/>
      <c r="C10" s="51"/>
      <c r="D10" s="51"/>
      <c r="E10" s="51"/>
      <c r="F10" s="51"/>
      <c r="G10" s="51"/>
      <c r="H10" s="51"/>
      <c r="I10" s="51"/>
    </row>
    <row r="11" spans="1:9" ht="23.25" x14ac:dyDescent="0.5">
      <c r="A11" s="13" t="s">
        <v>21</v>
      </c>
      <c r="B11" s="51"/>
      <c r="C11" s="51"/>
      <c r="D11" s="51"/>
      <c r="E11" s="51"/>
      <c r="F11" s="51"/>
      <c r="G11" s="51"/>
      <c r="H11" s="51"/>
      <c r="I11" s="51"/>
    </row>
    <row r="12" spans="1:9" ht="23.25" x14ac:dyDescent="0.5">
      <c r="A12" s="13" t="s">
        <v>22</v>
      </c>
      <c r="B12" s="51"/>
      <c r="C12" s="51"/>
      <c r="D12" s="51"/>
      <c r="E12" s="51"/>
      <c r="F12" s="51"/>
      <c r="G12" s="51"/>
      <c r="H12" s="51"/>
      <c r="I12" s="51"/>
    </row>
    <row r="13" spans="1:9" ht="23.25" x14ac:dyDescent="0.5">
      <c r="A13" s="13" t="s">
        <v>23</v>
      </c>
      <c r="B13" s="51"/>
      <c r="C13" s="51"/>
      <c r="D13" s="51"/>
      <c r="E13" s="51"/>
      <c r="F13" s="51"/>
      <c r="G13" s="51"/>
      <c r="H13" s="51"/>
      <c r="I13" s="51"/>
    </row>
    <row r="14" spans="1:9" ht="23.25" x14ac:dyDescent="0.5">
      <c r="A14" s="13" t="s">
        <v>24</v>
      </c>
      <c r="B14" s="51"/>
      <c r="C14" s="51"/>
      <c r="D14" s="51"/>
      <c r="E14" s="51"/>
      <c r="F14" s="51"/>
      <c r="G14" s="51"/>
      <c r="H14" s="51"/>
      <c r="I14" s="51"/>
    </row>
    <row r="15" spans="1:9" ht="23.25" x14ac:dyDescent="0.5">
      <c r="A15" s="13" t="s">
        <v>25</v>
      </c>
      <c r="B15" s="51"/>
      <c r="C15" s="51"/>
      <c r="D15" s="51"/>
      <c r="E15" s="51"/>
      <c r="F15" s="51"/>
      <c r="G15" s="51"/>
      <c r="H15" s="51"/>
      <c r="I15" s="51"/>
    </row>
    <row r="16" spans="1:9" ht="23.25" x14ac:dyDescent="0.5">
      <c r="A16" s="13" t="s">
        <v>26</v>
      </c>
      <c r="B16" s="51"/>
      <c r="C16" s="51"/>
      <c r="D16" s="51"/>
      <c r="E16" s="51"/>
      <c r="F16" s="51"/>
      <c r="G16" s="51"/>
      <c r="H16" s="51"/>
      <c r="I16" s="51"/>
    </row>
    <row r="17" spans="1:9" ht="23.25" x14ac:dyDescent="0.5">
      <c r="A17" s="13" t="s">
        <v>27</v>
      </c>
      <c r="B17" s="51"/>
      <c r="C17" s="51"/>
      <c r="D17" s="51"/>
      <c r="E17" s="51"/>
      <c r="F17" s="51"/>
      <c r="G17" s="51"/>
      <c r="H17" s="51"/>
      <c r="I17" s="51"/>
    </row>
    <row r="18" spans="1:9" ht="23.25" x14ac:dyDescent="0.5">
      <c r="A18" s="13" t="s">
        <v>28</v>
      </c>
      <c r="B18" s="51"/>
      <c r="C18" s="51"/>
      <c r="D18" s="51"/>
      <c r="E18" s="51"/>
      <c r="F18" s="51"/>
      <c r="G18" s="51"/>
      <c r="H18" s="51"/>
      <c r="I18" s="51"/>
    </row>
    <row r="19" spans="1:9" ht="23.25" x14ac:dyDescent="0.5">
      <c r="A19" s="13" t="s">
        <v>29</v>
      </c>
      <c r="B19" s="51"/>
      <c r="C19" s="51"/>
      <c r="D19" s="51"/>
      <c r="E19" s="51"/>
      <c r="F19" s="51"/>
      <c r="G19" s="51"/>
      <c r="H19" s="51"/>
      <c r="I19" s="51"/>
    </row>
    <row r="20" spans="1:9" ht="23.25" x14ac:dyDescent="0.5">
      <c r="A20" s="13" t="s">
        <v>30</v>
      </c>
      <c r="B20" s="51"/>
      <c r="C20" s="51"/>
      <c r="D20" s="51"/>
      <c r="E20" s="51"/>
      <c r="F20" s="51"/>
      <c r="G20" s="51"/>
      <c r="H20" s="51"/>
      <c r="I20" s="51"/>
    </row>
    <row r="21" spans="1:9" ht="23.25" x14ac:dyDescent="0.5">
      <c r="A21" s="13" t="s">
        <v>31</v>
      </c>
      <c r="B21" s="51"/>
      <c r="C21" s="51"/>
      <c r="D21" s="51"/>
      <c r="E21" s="51"/>
      <c r="F21" s="51"/>
      <c r="G21" s="51"/>
      <c r="H21" s="51"/>
      <c r="I21" s="51"/>
    </row>
    <row r="22" spans="1:9" ht="23.25" x14ac:dyDescent="0.5">
      <c r="A22" s="13" t="s">
        <v>32</v>
      </c>
      <c r="B22" s="51"/>
      <c r="C22" s="51"/>
      <c r="D22" s="51"/>
      <c r="E22" s="51"/>
      <c r="F22" s="51"/>
      <c r="G22" s="51"/>
      <c r="H22" s="51"/>
      <c r="I22" s="51"/>
    </row>
    <row r="23" spans="1:9" ht="23.25" x14ac:dyDescent="0.5">
      <c r="A23" s="13" t="s">
        <v>33</v>
      </c>
      <c r="B23" s="51"/>
      <c r="C23" s="51"/>
      <c r="D23" s="51"/>
      <c r="E23" s="51"/>
      <c r="F23" s="51"/>
      <c r="G23" s="51"/>
      <c r="H23" s="51"/>
      <c r="I23" s="51"/>
    </row>
    <row r="24" spans="1:9" ht="23.25" x14ac:dyDescent="0.5">
      <c r="A24" s="13" t="s">
        <v>184</v>
      </c>
      <c r="B24" s="51"/>
      <c r="C24" s="51"/>
      <c r="D24" s="51"/>
      <c r="E24" s="51"/>
      <c r="F24" s="51"/>
      <c r="G24" s="51"/>
      <c r="H24" s="51"/>
      <c r="I24" s="51"/>
    </row>
    <row r="25" spans="1:9" x14ac:dyDescent="0.2">
      <c r="A25" s="78" t="s">
        <v>36</v>
      </c>
      <c r="B25" s="79"/>
      <c r="C25" s="79"/>
      <c r="D25" s="79"/>
      <c r="E25" s="79"/>
      <c r="F25" s="79"/>
      <c r="G25" s="79"/>
      <c r="H25" s="79"/>
      <c r="I25" s="80"/>
    </row>
    <row r="26" spans="1:9" ht="23.25" x14ac:dyDescent="0.5">
      <c r="A26" s="13" t="s">
        <v>37</v>
      </c>
      <c r="B26" s="51"/>
      <c r="C26" s="51"/>
      <c r="D26" s="51"/>
      <c r="E26" s="51"/>
      <c r="F26" s="51"/>
      <c r="G26" s="51"/>
      <c r="H26" s="51"/>
      <c r="I26" s="51"/>
    </row>
    <row r="27" spans="1:9" ht="23.25" x14ac:dyDescent="0.5">
      <c r="A27" s="13" t="s">
        <v>39</v>
      </c>
      <c r="B27" s="51"/>
      <c r="C27" s="51"/>
      <c r="D27" s="51"/>
      <c r="E27" s="51"/>
      <c r="F27" s="51"/>
      <c r="G27" s="51"/>
      <c r="H27" s="51"/>
      <c r="I27" s="51"/>
    </row>
    <row r="28" spans="1:9" ht="23.25" x14ac:dyDescent="0.5">
      <c r="A28" s="13" t="s">
        <v>40</v>
      </c>
      <c r="B28" s="51"/>
      <c r="C28" s="51"/>
      <c r="D28" s="51"/>
      <c r="E28" s="51"/>
      <c r="F28" s="51"/>
      <c r="G28" s="51"/>
      <c r="H28" s="51"/>
      <c r="I28" s="51"/>
    </row>
    <row r="29" spans="1:9" ht="23.25" x14ac:dyDescent="0.5">
      <c r="A29" s="13" t="s">
        <v>41</v>
      </c>
      <c r="B29" s="51"/>
      <c r="C29" s="51"/>
      <c r="D29" s="51"/>
      <c r="E29" s="51"/>
      <c r="F29" s="51"/>
      <c r="G29" s="51"/>
      <c r="H29" s="51"/>
      <c r="I29" s="51"/>
    </row>
    <row r="30" spans="1:9" ht="23.25" x14ac:dyDescent="0.5">
      <c r="A30" s="13" t="s">
        <v>42</v>
      </c>
      <c r="B30" s="51"/>
      <c r="C30" s="51"/>
      <c r="D30" s="51"/>
      <c r="E30" s="51"/>
      <c r="F30" s="51"/>
      <c r="G30" s="51"/>
      <c r="H30" s="51"/>
      <c r="I30" s="51"/>
    </row>
    <row r="31" spans="1:9" ht="23.25" x14ac:dyDescent="0.5">
      <c r="A31" s="13" t="s">
        <v>43</v>
      </c>
      <c r="B31" s="51"/>
      <c r="C31" s="51"/>
      <c r="D31" s="51"/>
      <c r="E31" s="51"/>
      <c r="F31" s="51"/>
      <c r="G31" s="51"/>
      <c r="H31" s="51"/>
      <c r="I31" s="51"/>
    </row>
    <row r="32" spans="1:9" ht="23.25" x14ac:dyDescent="0.5">
      <c r="A32" s="13" t="s">
        <v>45</v>
      </c>
      <c r="B32" s="51"/>
      <c r="C32" s="51"/>
      <c r="D32" s="51"/>
      <c r="E32" s="51"/>
      <c r="F32" s="51"/>
      <c r="G32" s="51"/>
      <c r="H32" s="51"/>
      <c r="I32" s="51"/>
    </row>
    <row r="33" spans="1:9" ht="23.25" x14ac:dyDescent="0.5">
      <c r="A33" s="13" t="s">
        <v>46</v>
      </c>
      <c r="B33" s="51"/>
      <c r="C33" s="51"/>
      <c r="D33" s="51"/>
      <c r="E33" s="51"/>
      <c r="F33" s="51"/>
      <c r="G33" s="51"/>
      <c r="H33" s="51"/>
      <c r="I33" s="51"/>
    </row>
    <row r="34" spans="1:9" ht="23.25" x14ac:dyDescent="0.5">
      <c r="A34" s="13" t="s">
        <v>47</v>
      </c>
      <c r="B34" s="51"/>
      <c r="C34" s="51"/>
      <c r="D34" s="51"/>
      <c r="E34" s="51"/>
      <c r="F34" s="51"/>
      <c r="G34" s="51"/>
      <c r="H34" s="51"/>
      <c r="I34" s="51"/>
    </row>
    <row r="35" spans="1:9" x14ac:dyDescent="0.2">
      <c r="A35" s="78" t="s">
        <v>49</v>
      </c>
      <c r="B35" s="79"/>
      <c r="C35" s="79"/>
      <c r="D35" s="79"/>
      <c r="E35" s="79"/>
      <c r="F35" s="79"/>
      <c r="G35" s="79"/>
      <c r="H35" s="79"/>
      <c r="I35" s="80"/>
    </row>
    <row r="36" spans="1:9" ht="23.25" x14ac:dyDescent="0.5">
      <c r="A36" s="13" t="s">
        <v>50</v>
      </c>
      <c r="B36" s="51"/>
      <c r="C36" s="51"/>
      <c r="D36" s="51"/>
      <c r="E36" s="51"/>
      <c r="F36" s="51"/>
      <c r="G36" s="51"/>
      <c r="H36" s="51"/>
      <c r="I36" s="51"/>
    </row>
    <row r="37" spans="1:9" ht="23.25" x14ac:dyDescent="0.5">
      <c r="A37" s="13" t="s">
        <v>51</v>
      </c>
      <c r="B37" s="51"/>
      <c r="C37" s="51"/>
      <c r="D37" s="51"/>
      <c r="E37" s="51"/>
      <c r="F37" s="51"/>
      <c r="G37" s="51"/>
      <c r="H37" s="51"/>
      <c r="I37" s="51"/>
    </row>
    <row r="38" spans="1:9" ht="23.25" x14ac:dyDescent="0.5">
      <c r="A38" s="13" t="s">
        <v>52</v>
      </c>
      <c r="B38" s="51"/>
      <c r="C38" s="51"/>
      <c r="D38" s="51"/>
      <c r="E38" s="51"/>
      <c r="F38" s="51"/>
      <c r="G38" s="51"/>
      <c r="H38" s="51"/>
      <c r="I38" s="51"/>
    </row>
    <row r="39" spans="1:9" ht="23.25" x14ac:dyDescent="0.5">
      <c r="A39" s="13" t="s">
        <v>53</v>
      </c>
      <c r="B39" s="51"/>
      <c r="C39" s="51"/>
      <c r="D39" s="51"/>
      <c r="E39" s="51"/>
      <c r="F39" s="51"/>
      <c r="G39" s="51"/>
      <c r="H39" s="51"/>
      <c r="I39" s="51"/>
    </row>
    <row r="40" spans="1:9" ht="23.25" x14ac:dyDescent="0.5">
      <c r="A40" s="16">
        <v>99</v>
      </c>
      <c r="B40" s="51"/>
      <c r="C40" s="51"/>
      <c r="D40" s="51"/>
      <c r="E40" s="51"/>
      <c r="F40" s="51"/>
      <c r="G40" s="51"/>
      <c r="H40" s="51"/>
      <c r="I40" s="51"/>
    </row>
    <row r="41" spans="1:9" ht="23.25" x14ac:dyDescent="0.5">
      <c r="A41" s="13" t="s">
        <v>54</v>
      </c>
      <c r="B41" s="51"/>
      <c r="C41" s="51"/>
      <c r="D41" s="51"/>
      <c r="E41" s="51"/>
      <c r="F41" s="51"/>
      <c r="G41" s="51"/>
      <c r="H41" s="51"/>
      <c r="I41" s="51"/>
    </row>
    <row r="42" spans="1:9" ht="23.25" x14ac:dyDescent="0.5">
      <c r="A42" s="13" t="s">
        <v>55</v>
      </c>
      <c r="B42" s="51"/>
      <c r="C42" s="51"/>
      <c r="D42" s="51"/>
      <c r="E42" s="51"/>
      <c r="F42" s="51"/>
      <c r="G42" s="51"/>
      <c r="H42" s="51"/>
      <c r="I42" s="51"/>
    </row>
    <row r="43" spans="1:9" ht="23.25" x14ac:dyDescent="0.5">
      <c r="A43" s="13" t="s">
        <v>56</v>
      </c>
      <c r="B43" s="51"/>
      <c r="C43" s="51"/>
      <c r="D43" s="51"/>
      <c r="E43" s="51"/>
      <c r="F43" s="51"/>
      <c r="G43" s="51"/>
      <c r="H43" s="51"/>
      <c r="I43" s="51"/>
    </row>
    <row r="44" spans="1:9" ht="23.25" x14ac:dyDescent="0.5">
      <c r="A44" s="13" t="s">
        <v>57</v>
      </c>
      <c r="B44" s="51"/>
      <c r="C44" s="51"/>
      <c r="D44" s="51"/>
      <c r="E44" s="51"/>
      <c r="F44" s="51"/>
      <c r="G44" s="51"/>
      <c r="H44" s="51"/>
      <c r="I44" s="51"/>
    </row>
    <row r="45" spans="1:9" x14ac:dyDescent="0.2">
      <c r="A45" s="78" t="s">
        <v>67</v>
      </c>
      <c r="B45" s="79"/>
      <c r="C45" s="79"/>
      <c r="D45" s="79"/>
      <c r="E45" s="79"/>
      <c r="F45" s="79"/>
      <c r="G45" s="79"/>
      <c r="H45" s="79"/>
      <c r="I45" s="80"/>
    </row>
    <row r="46" spans="1:9" ht="23.25" x14ac:dyDescent="0.5">
      <c r="A46" s="13" t="s">
        <v>61</v>
      </c>
      <c r="B46" s="51"/>
      <c r="C46" s="51"/>
      <c r="D46" s="51"/>
      <c r="E46" s="51"/>
      <c r="F46" s="51"/>
      <c r="G46" s="51"/>
      <c r="H46" s="51"/>
      <c r="I46" s="51"/>
    </row>
    <row r="47" spans="1:9" ht="23.25" x14ac:dyDescent="0.5">
      <c r="A47" s="13" t="s">
        <v>63</v>
      </c>
      <c r="B47" s="51"/>
      <c r="C47" s="51"/>
      <c r="D47" s="51"/>
      <c r="E47" s="51"/>
      <c r="F47" s="51"/>
      <c r="G47" s="51"/>
      <c r="H47" s="51"/>
      <c r="I47" s="51"/>
    </row>
    <row r="48" spans="1:9" ht="23.25" x14ac:dyDescent="0.5">
      <c r="A48" s="13" t="s">
        <v>64</v>
      </c>
      <c r="B48" s="51"/>
      <c r="C48" s="51"/>
      <c r="D48" s="51"/>
      <c r="E48" s="51"/>
      <c r="F48" s="51"/>
      <c r="G48" s="51"/>
      <c r="H48" s="51"/>
      <c r="I48" s="51"/>
    </row>
    <row r="49" spans="1:9" ht="23.25" x14ac:dyDescent="0.5">
      <c r="A49" s="13" t="s">
        <v>65</v>
      </c>
      <c r="B49" s="51"/>
      <c r="C49" s="51"/>
      <c r="D49" s="51"/>
      <c r="E49" s="51"/>
      <c r="F49" s="51"/>
      <c r="G49" s="51"/>
      <c r="H49" s="51"/>
      <c r="I49" s="51"/>
    </row>
    <row r="50" spans="1:9" ht="23.25" x14ac:dyDescent="0.5">
      <c r="A50" s="13" t="s">
        <v>66</v>
      </c>
      <c r="B50" s="51"/>
      <c r="C50" s="51"/>
      <c r="D50" s="51"/>
      <c r="E50" s="51"/>
      <c r="F50" s="51"/>
      <c r="G50" s="51"/>
      <c r="H50" s="51"/>
      <c r="I50" s="51"/>
    </row>
    <row r="51" spans="1:9" x14ac:dyDescent="0.2">
      <c r="A51" s="78" t="s">
        <v>103</v>
      </c>
      <c r="B51" s="79"/>
      <c r="C51" s="79"/>
      <c r="D51" s="79"/>
      <c r="E51" s="79"/>
      <c r="F51" s="79"/>
      <c r="G51" s="79"/>
      <c r="H51" s="79"/>
      <c r="I51" s="80"/>
    </row>
    <row r="52" spans="1:9" ht="23.25" x14ac:dyDescent="0.5">
      <c r="A52" s="4" t="s">
        <v>104</v>
      </c>
      <c r="B52" s="51"/>
      <c r="C52" s="51"/>
      <c r="D52" s="51"/>
      <c r="E52" s="51"/>
      <c r="F52" s="51"/>
      <c r="G52" s="51"/>
      <c r="H52" s="51"/>
      <c r="I52" s="51"/>
    </row>
    <row r="53" spans="1:9" ht="23.25" x14ac:dyDescent="0.5">
      <c r="A53" s="4" t="s">
        <v>105</v>
      </c>
      <c r="B53" s="51"/>
      <c r="C53" s="51"/>
      <c r="D53" s="51"/>
      <c r="E53" s="51"/>
      <c r="F53" s="51"/>
      <c r="G53" s="51"/>
      <c r="H53" s="51"/>
      <c r="I53" s="51"/>
    </row>
    <row r="54" spans="1:9" ht="23.25" x14ac:dyDescent="0.5">
      <c r="A54" s="4" t="s">
        <v>106</v>
      </c>
      <c r="B54" s="51"/>
      <c r="C54" s="51"/>
      <c r="D54" s="51"/>
      <c r="E54" s="51"/>
      <c r="F54" s="51"/>
      <c r="G54" s="51"/>
      <c r="H54" s="51"/>
      <c r="I54" s="51"/>
    </row>
    <row r="55" spans="1:9" ht="23.25" x14ac:dyDescent="0.5">
      <c r="A55" s="4" t="s">
        <v>107</v>
      </c>
      <c r="B55" s="51"/>
      <c r="C55" s="51"/>
      <c r="D55" s="51"/>
      <c r="E55" s="51"/>
      <c r="F55" s="51"/>
      <c r="G55" s="51"/>
      <c r="H55" s="51"/>
      <c r="I55" s="51"/>
    </row>
    <row r="56" spans="1:9" ht="23.25" x14ac:dyDescent="0.5">
      <c r="A56" s="4" t="s">
        <v>108</v>
      </c>
      <c r="B56" s="51"/>
      <c r="C56" s="51"/>
      <c r="D56" s="51"/>
      <c r="E56" s="51"/>
      <c r="F56" s="51"/>
      <c r="G56" s="51"/>
      <c r="H56" s="51"/>
      <c r="I56" s="51"/>
    </row>
    <row r="57" spans="1:9" ht="23.25" x14ac:dyDescent="0.5">
      <c r="A57" s="4" t="s">
        <v>109</v>
      </c>
      <c r="B57" s="51"/>
      <c r="C57" s="51"/>
      <c r="D57" s="51"/>
      <c r="E57" s="51"/>
      <c r="F57" s="51"/>
      <c r="G57" s="51"/>
      <c r="H57" s="51"/>
      <c r="I57" s="51"/>
    </row>
    <row r="58" spans="1:9" ht="23.25" x14ac:dyDescent="0.5">
      <c r="A58" s="4" t="s">
        <v>111</v>
      </c>
      <c r="B58" s="51"/>
      <c r="C58" s="51"/>
      <c r="D58" s="51"/>
      <c r="E58" s="51"/>
      <c r="F58" s="51"/>
      <c r="G58" s="51"/>
      <c r="H58" s="51"/>
      <c r="I58" s="51"/>
    </row>
    <row r="59" spans="1:9" ht="23.25" x14ac:dyDescent="0.5">
      <c r="A59" s="4" t="s">
        <v>112</v>
      </c>
      <c r="B59" s="51"/>
      <c r="C59" s="51"/>
      <c r="D59" s="51"/>
      <c r="E59" s="51"/>
      <c r="F59" s="51"/>
      <c r="G59" s="51"/>
      <c r="H59" s="51"/>
      <c r="I59" s="51"/>
    </row>
    <row r="60" spans="1:9" x14ac:dyDescent="0.2">
      <c r="A60" s="78" t="s">
        <v>68</v>
      </c>
      <c r="B60" s="79"/>
      <c r="C60" s="79"/>
      <c r="D60" s="79"/>
      <c r="E60" s="79"/>
      <c r="F60" s="79"/>
      <c r="G60" s="79"/>
      <c r="H60" s="79"/>
      <c r="I60" s="80"/>
    </row>
    <row r="61" spans="1:9" ht="23.25" x14ac:dyDescent="0.5">
      <c r="A61" s="13" t="s">
        <v>69</v>
      </c>
      <c r="B61" s="51"/>
      <c r="C61" s="51"/>
      <c r="D61" s="51"/>
      <c r="E61" s="51"/>
      <c r="F61" s="51"/>
      <c r="G61" s="51"/>
      <c r="H61" s="51"/>
      <c r="I61" s="51"/>
    </row>
    <row r="62" spans="1:9" ht="23.25" x14ac:dyDescent="0.5">
      <c r="A62" s="13" t="s">
        <v>70</v>
      </c>
      <c r="B62" s="51"/>
      <c r="C62" s="51"/>
      <c r="D62" s="51"/>
      <c r="E62" s="51"/>
      <c r="F62" s="51"/>
      <c r="G62" s="51"/>
      <c r="H62" s="51"/>
      <c r="I62" s="51"/>
    </row>
    <row r="63" spans="1:9" ht="23.25" x14ac:dyDescent="0.5">
      <c r="A63" s="13" t="s">
        <v>72</v>
      </c>
      <c r="B63" s="51"/>
      <c r="C63" s="51"/>
      <c r="D63" s="51"/>
      <c r="E63" s="51"/>
      <c r="F63" s="51"/>
      <c r="G63" s="51"/>
      <c r="H63" s="51"/>
      <c r="I63" s="51"/>
    </row>
    <row r="64" spans="1:9" ht="23.25" x14ac:dyDescent="0.5">
      <c r="A64" s="13" t="s">
        <v>73</v>
      </c>
      <c r="B64" s="51"/>
      <c r="C64" s="51"/>
      <c r="D64" s="51"/>
      <c r="E64" s="51"/>
      <c r="F64" s="51"/>
      <c r="G64" s="51"/>
      <c r="H64" s="51"/>
      <c r="I64" s="51"/>
    </row>
    <row r="65" spans="1:9" ht="23.25" x14ac:dyDescent="0.5">
      <c r="A65" s="13" t="s">
        <v>74</v>
      </c>
      <c r="B65" s="51"/>
      <c r="C65" s="51"/>
      <c r="D65" s="51"/>
      <c r="E65" s="51"/>
      <c r="F65" s="51"/>
      <c r="G65" s="51"/>
      <c r="H65" s="51"/>
      <c r="I65" s="51"/>
    </row>
    <row r="66" spans="1:9" ht="23.25" x14ac:dyDescent="0.5">
      <c r="A66" s="13" t="s">
        <v>75</v>
      </c>
      <c r="B66" s="51"/>
      <c r="C66" s="51"/>
      <c r="D66" s="51"/>
      <c r="E66" s="51"/>
      <c r="F66" s="51"/>
      <c r="G66" s="51"/>
      <c r="H66" s="51"/>
      <c r="I66" s="51"/>
    </row>
    <row r="67" spans="1:9" ht="23.25" x14ac:dyDescent="0.5">
      <c r="A67" s="13" t="s">
        <v>78</v>
      </c>
      <c r="B67" s="51"/>
      <c r="C67" s="51"/>
      <c r="D67" s="51"/>
      <c r="E67" s="51"/>
      <c r="F67" s="51"/>
      <c r="G67" s="51"/>
      <c r="H67" s="51"/>
      <c r="I67" s="51"/>
    </row>
    <row r="68" spans="1:9" ht="23.25" x14ac:dyDescent="0.5">
      <c r="A68" s="13" t="s">
        <v>79</v>
      </c>
      <c r="B68" s="51"/>
      <c r="C68" s="51"/>
      <c r="D68" s="51"/>
      <c r="E68" s="51"/>
      <c r="F68" s="51"/>
      <c r="G68" s="51"/>
      <c r="H68" s="51"/>
      <c r="I68" s="51"/>
    </row>
    <row r="69" spans="1:9" ht="23.25" x14ac:dyDescent="0.5">
      <c r="A69" s="13" t="s">
        <v>80</v>
      </c>
      <c r="B69" s="51"/>
      <c r="C69" s="51"/>
      <c r="D69" s="51"/>
      <c r="E69" s="51"/>
      <c r="F69" s="51"/>
      <c r="G69" s="51"/>
      <c r="H69" s="51"/>
      <c r="I69" s="51"/>
    </row>
    <row r="70" spans="1:9" ht="23.25" x14ac:dyDescent="0.5">
      <c r="A70" s="13" t="s">
        <v>81</v>
      </c>
      <c r="B70" s="51"/>
      <c r="C70" s="51"/>
      <c r="D70" s="51"/>
      <c r="E70" s="51"/>
      <c r="F70" s="51"/>
      <c r="G70" s="51"/>
      <c r="H70" s="51"/>
      <c r="I70" s="51"/>
    </row>
    <row r="71" spans="1:9" ht="23.25" x14ac:dyDescent="0.5">
      <c r="A71" s="13" t="s">
        <v>82</v>
      </c>
      <c r="B71" s="51"/>
      <c r="C71" s="51"/>
      <c r="D71" s="51"/>
      <c r="E71" s="51"/>
      <c r="F71" s="51"/>
      <c r="G71" s="51"/>
      <c r="H71" s="51"/>
      <c r="I71" s="51"/>
    </row>
    <row r="72" spans="1:9" ht="23.25" x14ac:dyDescent="0.5">
      <c r="A72" s="13" t="s">
        <v>83</v>
      </c>
      <c r="B72" s="51"/>
      <c r="C72" s="51"/>
      <c r="D72" s="51"/>
      <c r="E72" s="51"/>
      <c r="F72" s="51"/>
      <c r="G72" s="51"/>
      <c r="H72" s="51"/>
      <c r="I72" s="51"/>
    </row>
    <row r="73" spans="1:9" ht="23.25" x14ac:dyDescent="0.5">
      <c r="A73" s="13" t="s">
        <v>84</v>
      </c>
      <c r="B73" s="51"/>
      <c r="C73" s="51"/>
      <c r="D73" s="51"/>
      <c r="E73" s="51"/>
      <c r="F73" s="51"/>
      <c r="G73" s="51"/>
      <c r="H73" s="51"/>
      <c r="I73" s="51"/>
    </row>
    <row r="74" spans="1:9" x14ac:dyDescent="0.2">
      <c r="A74" s="78" t="s">
        <v>85</v>
      </c>
      <c r="B74" s="79"/>
      <c r="C74" s="79"/>
      <c r="D74" s="79"/>
      <c r="E74" s="79"/>
      <c r="F74" s="79"/>
      <c r="G74" s="79"/>
      <c r="H74" s="79"/>
      <c r="I74" s="80"/>
    </row>
    <row r="75" spans="1:9" ht="23.25" x14ac:dyDescent="0.5">
      <c r="A75" s="13" t="s">
        <v>86</v>
      </c>
      <c r="B75" s="51"/>
      <c r="C75" s="51"/>
      <c r="D75" s="51"/>
      <c r="E75" s="51"/>
      <c r="F75" s="51"/>
      <c r="G75" s="51"/>
      <c r="H75" s="51"/>
      <c r="I75" s="51"/>
    </row>
    <row r="76" spans="1:9" ht="23.25" x14ac:dyDescent="0.5">
      <c r="A76" s="13" t="s">
        <v>94</v>
      </c>
      <c r="B76" s="51"/>
      <c r="C76" s="51"/>
      <c r="D76" s="51"/>
      <c r="E76" s="51"/>
      <c r="F76" s="51"/>
      <c r="G76" s="51"/>
      <c r="H76" s="51"/>
      <c r="I76" s="51"/>
    </row>
    <row r="77" spans="1:9" ht="23.25" x14ac:dyDescent="0.5">
      <c r="A77" s="13" t="s">
        <v>95</v>
      </c>
      <c r="B77" s="51"/>
      <c r="C77" s="51"/>
      <c r="D77" s="51"/>
      <c r="E77" s="51"/>
      <c r="F77" s="51"/>
      <c r="G77" s="51"/>
      <c r="H77" s="51"/>
      <c r="I77" s="51"/>
    </row>
    <row r="78" spans="1:9" ht="23.25" x14ac:dyDescent="0.5">
      <c r="A78" s="13" t="s">
        <v>96</v>
      </c>
      <c r="B78" s="51"/>
      <c r="C78" s="51"/>
      <c r="D78" s="51"/>
      <c r="E78" s="51"/>
      <c r="F78" s="51"/>
      <c r="G78" s="51"/>
      <c r="H78" s="51"/>
      <c r="I78" s="51"/>
    </row>
    <row r="79" spans="1:9" ht="23.25" x14ac:dyDescent="0.5">
      <c r="A79" s="13" t="s">
        <v>97</v>
      </c>
      <c r="B79" s="51"/>
      <c r="C79" s="51"/>
      <c r="D79" s="51"/>
      <c r="E79" s="51"/>
      <c r="F79" s="51"/>
      <c r="G79" s="51"/>
      <c r="H79" s="51"/>
      <c r="I79" s="51"/>
    </row>
    <row r="80" spans="1:9" ht="23.25" x14ac:dyDescent="0.5">
      <c r="A80" s="13" t="s">
        <v>98</v>
      </c>
      <c r="B80" s="51"/>
      <c r="C80" s="51"/>
      <c r="D80" s="51"/>
      <c r="E80" s="51"/>
      <c r="F80" s="51"/>
      <c r="G80" s="51"/>
      <c r="H80" s="51"/>
      <c r="I80" s="51"/>
    </row>
    <row r="81" spans="1:9" ht="23.25" x14ac:dyDescent="0.5">
      <c r="A81" s="13" t="s">
        <v>99</v>
      </c>
      <c r="B81" s="51"/>
      <c r="C81" s="51"/>
      <c r="D81" s="51"/>
      <c r="E81" s="51"/>
      <c r="F81" s="51"/>
      <c r="G81" s="51"/>
      <c r="H81" s="51"/>
      <c r="I81" s="51"/>
    </row>
    <row r="82" spans="1:9" ht="23.25" x14ac:dyDescent="0.5">
      <c r="A82" s="13" t="s">
        <v>100</v>
      </c>
      <c r="B82" s="51"/>
      <c r="C82" s="51"/>
      <c r="D82" s="51"/>
      <c r="E82" s="51"/>
      <c r="F82" s="51"/>
      <c r="G82" s="51"/>
      <c r="H82" s="51"/>
      <c r="I82" s="51"/>
    </row>
    <row r="83" spans="1:9" ht="23.25" x14ac:dyDescent="0.5">
      <c r="A83" s="13" t="s">
        <v>101</v>
      </c>
      <c r="B83" s="51"/>
      <c r="C83" s="51"/>
      <c r="D83" s="51"/>
      <c r="E83" s="51"/>
      <c r="F83" s="51"/>
      <c r="G83" s="51"/>
      <c r="H83" s="51"/>
      <c r="I83" s="51"/>
    </row>
    <row r="84" spans="1:9" ht="23.25" x14ac:dyDescent="0.5">
      <c r="A84" s="13" t="s">
        <v>102</v>
      </c>
      <c r="B84" s="51"/>
      <c r="C84" s="51"/>
      <c r="D84" s="51"/>
      <c r="E84" s="51"/>
      <c r="F84" s="51"/>
      <c r="G84" s="51"/>
      <c r="H84" s="51"/>
      <c r="I84" s="51"/>
    </row>
    <row r="85" spans="1:9" x14ac:dyDescent="0.2">
      <c r="A85" s="78" t="s">
        <v>113</v>
      </c>
      <c r="B85" s="79"/>
      <c r="C85" s="79"/>
      <c r="D85" s="79"/>
      <c r="E85" s="79"/>
      <c r="F85" s="79"/>
      <c r="G85" s="79"/>
      <c r="H85" s="79"/>
      <c r="I85" s="80"/>
    </row>
    <row r="86" spans="1:9" ht="23.25" x14ac:dyDescent="0.5">
      <c r="A86" s="17" t="s">
        <v>114</v>
      </c>
      <c r="B86" s="51"/>
      <c r="C86" s="51"/>
      <c r="D86" s="51"/>
      <c r="E86" s="51"/>
      <c r="F86" s="51"/>
      <c r="G86" s="51"/>
      <c r="H86" s="51"/>
      <c r="I86" s="51"/>
    </row>
    <row r="87" spans="1:9" ht="23.25" x14ac:dyDescent="0.5">
      <c r="A87" s="13" t="s">
        <v>116</v>
      </c>
      <c r="B87" s="51"/>
      <c r="C87" s="51"/>
      <c r="D87" s="51"/>
      <c r="E87" s="51"/>
      <c r="F87" s="51"/>
      <c r="G87" s="51"/>
      <c r="H87" s="51"/>
      <c r="I87" s="51"/>
    </row>
    <row r="88" spans="1:9" ht="23.25" x14ac:dyDescent="0.5">
      <c r="A88" s="16" t="s">
        <v>118</v>
      </c>
      <c r="B88" s="51"/>
      <c r="C88" s="51"/>
      <c r="D88" s="51"/>
      <c r="E88" s="51"/>
      <c r="F88" s="51"/>
      <c r="G88" s="51"/>
      <c r="H88" s="51"/>
      <c r="I88" s="51"/>
    </row>
    <row r="89" spans="1:9" ht="23.25" x14ac:dyDescent="0.5">
      <c r="A89" s="13" t="s">
        <v>119</v>
      </c>
      <c r="B89" s="51"/>
      <c r="C89" s="51"/>
      <c r="D89" s="51"/>
      <c r="E89" s="51"/>
      <c r="F89" s="51"/>
      <c r="G89" s="51"/>
      <c r="H89" s="51"/>
      <c r="I89" s="51"/>
    </row>
    <row r="90" spans="1:9" ht="23.25" x14ac:dyDescent="0.5">
      <c r="A90" s="13" t="s">
        <v>120</v>
      </c>
      <c r="B90" s="51"/>
      <c r="C90" s="51"/>
      <c r="D90" s="51"/>
      <c r="E90" s="51"/>
      <c r="F90" s="51"/>
      <c r="G90" s="51"/>
      <c r="H90" s="51"/>
      <c r="I90" s="51"/>
    </row>
    <row r="91" spans="1:9" ht="23.25" x14ac:dyDescent="0.5">
      <c r="A91" s="13" t="s">
        <v>121</v>
      </c>
      <c r="B91" s="51"/>
      <c r="C91" s="51"/>
      <c r="D91" s="51"/>
      <c r="E91" s="51"/>
      <c r="F91" s="51"/>
      <c r="G91" s="51"/>
      <c r="H91" s="51"/>
      <c r="I91" s="51"/>
    </row>
    <row r="92" spans="1:9" ht="23.25" x14ac:dyDescent="0.5">
      <c r="A92" s="13" t="s">
        <v>122</v>
      </c>
      <c r="B92" s="51"/>
      <c r="C92" s="51"/>
      <c r="D92" s="51"/>
      <c r="E92" s="51"/>
      <c r="F92" s="51"/>
      <c r="G92" s="51"/>
      <c r="H92" s="51"/>
      <c r="I92" s="51"/>
    </row>
    <row r="93" spans="1:9" ht="23.25" x14ac:dyDescent="0.5">
      <c r="A93" s="13" t="s">
        <v>124</v>
      </c>
      <c r="B93" s="51"/>
      <c r="C93" s="51"/>
      <c r="D93" s="51"/>
      <c r="E93" s="51"/>
      <c r="F93" s="51"/>
      <c r="G93" s="51"/>
      <c r="H93" s="51"/>
      <c r="I93" s="51"/>
    </row>
    <row r="94" spans="1:9" ht="23.25" x14ac:dyDescent="0.5">
      <c r="A94" s="13" t="s">
        <v>123</v>
      </c>
      <c r="B94" s="51"/>
      <c r="C94" s="51"/>
      <c r="D94" s="51"/>
      <c r="E94" s="51"/>
      <c r="F94" s="51"/>
      <c r="G94" s="51"/>
      <c r="H94" s="51"/>
      <c r="I94" s="51"/>
    </row>
    <row r="95" spans="1:9" x14ac:dyDescent="0.2">
      <c r="A95" s="78" t="s">
        <v>128</v>
      </c>
      <c r="B95" s="79"/>
      <c r="C95" s="79"/>
      <c r="D95" s="79"/>
      <c r="E95" s="79"/>
      <c r="F95" s="79"/>
      <c r="G95" s="79"/>
      <c r="H95" s="79"/>
      <c r="I95" s="80"/>
    </row>
    <row r="96" spans="1:9" ht="23.25" x14ac:dyDescent="0.5">
      <c r="A96" s="13" t="s">
        <v>129</v>
      </c>
      <c r="B96" s="51"/>
      <c r="C96" s="51"/>
      <c r="D96" s="51"/>
      <c r="E96" s="51"/>
      <c r="F96" s="51"/>
      <c r="G96" s="51"/>
      <c r="H96" s="51"/>
      <c r="I96" s="51"/>
    </row>
    <row r="97" spans="1:9" ht="23.25" x14ac:dyDescent="0.5">
      <c r="A97" s="13" t="s">
        <v>130</v>
      </c>
      <c r="B97" s="51"/>
      <c r="C97" s="51"/>
      <c r="D97" s="51"/>
      <c r="E97" s="51"/>
      <c r="F97" s="51"/>
      <c r="G97" s="51"/>
      <c r="H97" s="51"/>
      <c r="I97" s="51"/>
    </row>
    <row r="98" spans="1:9" ht="23.25" x14ac:dyDescent="0.5">
      <c r="A98" s="13" t="s">
        <v>131</v>
      </c>
      <c r="B98" s="51"/>
      <c r="C98" s="51"/>
      <c r="D98" s="51"/>
      <c r="E98" s="51"/>
      <c r="F98" s="51"/>
      <c r="G98" s="51"/>
      <c r="H98" s="51"/>
      <c r="I98" s="51"/>
    </row>
    <row r="99" spans="1:9" ht="23.25" x14ac:dyDescent="0.5">
      <c r="A99" s="13" t="s">
        <v>132</v>
      </c>
      <c r="B99" s="51"/>
      <c r="C99" s="51"/>
      <c r="D99" s="51"/>
      <c r="E99" s="51"/>
      <c r="F99" s="51"/>
      <c r="G99" s="51"/>
      <c r="H99" s="51"/>
      <c r="I99" s="51"/>
    </row>
    <row r="100" spans="1:9" x14ac:dyDescent="0.2">
      <c r="A100" s="78" t="s">
        <v>134</v>
      </c>
      <c r="B100" s="79"/>
      <c r="C100" s="79"/>
      <c r="D100" s="79"/>
      <c r="E100" s="79"/>
      <c r="F100" s="79"/>
      <c r="G100" s="79"/>
      <c r="H100" s="79"/>
      <c r="I100" s="80"/>
    </row>
    <row r="101" spans="1:9" ht="23.25" x14ac:dyDescent="0.5">
      <c r="A101" s="13" t="s">
        <v>135</v>
      </c>
      <c r="B101" s="51"/>
      <c r="C101" s="51"/>
      <c r="D101" s="51"/>
      <c r="E101" s="51"/>
      <c r="F101" s="51"/>
      <c r="G101" s="51"/>
      <c r="H101" s="51"/>
      <c r="I101" s="51"/>
    </row>
    <row r="102" spans="1:9" ht="23.25" x14ac:dyDescent="0.5">
      <c r="A102" s="13" t="s">
        <v>136</v>
      </c>
      <c r="B102" s="51"/>
      <c r="C102" s="51"/>
      <c r="D102" s="51"/>
      <c r="E102" s="51"/>
      <c r="F102" s="51"/>
      <c r="G102" s="51"/>
      <c r="H102" s="51"/>
      <c r="I102" s="51"/>
    </row>
    <row r="103" spans="1:9" ht="23.25" x14ac:dyDescent="0.5">
      <c r="A103" s="13" t="s">
        <v>137</v>
      </c>
      <c r="B103" s="51"/>
      <c r="C103" s="51"/>
      <c r="D103" s="51"/>
      <c r="E103" s="51"/>
      <c r="F103" s="51"/>
      <c r="G103" s="51"/>
      <c r="H103" s="51"/>
      <c r="I103" s="51"/>
    </row>
    <row r="104" spans="1:9" ht="23.25" x14ac:dyDescent="0.5">
      <c r="A104" s="13" t="s">
        <v>155</v>
      </c>
      <c r="B104" s="51"/>
      <c r="C104" s="51"/>
      <c r="D104" s="51"/>
      <c r="E104" s="51"/>
      <c r="F104" s="51"/>
      <c r="G104" s="51"/>
      <c r="H104" s="51"/>
      <c r="I104" s="51"/>
    </row>
    <row r="105" spans="1:9" x14ac:dyDescent="0.2">
      <c r="A105" s="78" t="s">
        <v>139</v>
      </c>
      <c r="B105" s="79"/>
      <c r="C105" s="79"/>
      <c r="D105" s="79"/>
      <c r="E105" s="79"/>
      <c r="F105" s="79"/>
      <c r="G105" s="79"/>
      <c r="H105" s="79"/>
      <c r="I105" s="80"/>
    </row>
    <row r="106" spans="1:9" ht="23.25" x14ac:dyDescent="0.5">
      <c r="A106" s="13" t="s">
        <v>140</v>
      </c>
      <c r="B106" s="51"/>
      <c r="C106" s="51"/>
      <c r="D106" s="51"/>
      <c r="E106" s="51"/>
      <c r="F106" s="51"/>
      <c r="G106" s="51"/>
      <c r="H106" s="51"/>
      <c r="I106" s="51"/>
    </row>
    <row r="107" spans="1:9" ht="23.25" x14ac:dyDescent="0.5">
      <c r="A107" s="13" t="s">
        <v>141</v>
      </c>
      <c r="B107" s="51"/>
      <c r="C107" s="51"/>
      <c r="D107" s="51"/>
      <c r="E107" s="51"/>
      <c r="F107" s="51"/>
      <c r="G107" s="51"/>
      <c r="H107" s="51"/>
      <c r="I107" s="51"/>
    </row>
    <row r="108" spans="1:9" ht="23.25" x14ac:dyDescent="0.5">
      <c r="A108" s="13" t="s">
        <v>142</v>
      </c>
      <c r="B108" s="51"/>
      <c r="C108" s="51"/>
      <c r="D108" s="51"/>
      <c r="E108" s="51"/>
      <c r="F108" s="51"/>
      <c r="G108" s="51"/>
      <c r="H108" s="51"/>
      <c r="I108" s="51"/>
    </row>
    <row r="109" spans="1:9" ht="23.25" x14ac:dyDescent="0.5">
      <c r="A109" s="13" t="s">
        <v>143</v>
      </c>
      <c r="B109" s="51"/>
      <c r="C109" s="51"/>
      <c r="D109" s="51"/>
      <c r="E109" s="51"/>
      <c r="F109" s="51"/>
      <c r="G109" s="51"/>
      <c r="H109" s="51"/>
      <c r="I109" s="51"/>
    </row>
    <row r="110" spans="1:9" ht="23.25" x14ac:dyDescent="0.5">
      <c r="A110" s="13" t="s">
        <v>144</v>
      </c>
      <c r="B110" s="51"/>
      <c r="C110" s="51"/>
      <c r="D110" s="51"/>
      <c r="E110" s="51"/>
      <c r="F110" s="51"/>
      <c r="G110" s="51"/>
      <c r="H110" s="51"/>
      <c r="I110" s="51"/>
    </row>
    <row r="111" spans="1:9" ht="23.25" x14ac:dyDescent="0.5">
      <c r="A111" s="13" t="s">
        <v>145</v>
      </c>
      <c r="B111" s="51"/>
      <c r="C111" s="51"/>
      <c r="D111" s="51"/>
      <c r="E111" s="51"/>
      <c r="F111" s="51"/>
      <c r="G111" s="51"/>
      <c r="H111" s="51"/>
      <c r="I111" s="51"/>
    </row>
    <row r="112" spans="1:9" x14ac:dyDescent="0.2">
      <c r="A112" s="78" t="s">
        <v>147</v>
      </c>
      <c r="B112" s="79"/>
      <c r="C112" s="79"/>
      <c r="D112" s="79"/>
      <c r="E112" s="79"/>
      <c r="F112" s="79"/>
      <c r="G112" s="79"/>
      <c r="H112" s="79"/>
      <c r="I112" s="80"/>
    </row>
    <row r="113" spans="1:9" ht="23.25" x14ac:dyDescent="0.5">
      <c r="A113" s="13" t="s">
        <v>148</v>
      </c>
      <c r="B113" s="51"/>
      <c r="C113" s="51"/>
      <c r="D113" s="51"/>
      <c r="E113" s="51"/>
      <c r="F113" s="51"/>
      <c r="G113" s="51"/>
      <c r="H113" s="51"/>
      <c r="I113" s="51"/>
    </row>
    <row r="114" spans="1:9" ht="23.25" x14ac:dyDescent="0.5">
      <c r="A114" s="13" t="s">
        <v>151</v>
      </c>
      <c r="B114" s="51"/>
      <c r="C114" s="51"/>
      <c r="D114" s="51"/>
      <c r="E114" s="51"/>
      <c r="F114" s="51"/>
      <c r="G114" s="51"/>
      <c r="H114" s="51"/>
      <c r="I114" s="51"/>
    </row>
    <row r="115" spans="1:9" ht="23.25" x14ac:dyDescent="0.5">
      <c r="A115" s="13" t="s">
        <v>152</v>
      </c>
      <c r="B115" s="51"/>
      <c r="C115" s="51"/>
      <c r="D115" s="51"/>
      <c r="E115" s="51"/>
      <c r="F115" s="51"/>
      <c r="G115" s="51"/>
      <c r="H115" s="51"/>
      <c r="I115" s="51"/>
    </row>
    <row r="116" spans="1:9" ht="23.25" x14ac:dyDescent="0.5">
      <c r="A116" s="13" t="s">
        <v>153</v>
      </c>
      <c r="B116" s="51"/>
      <c r="C116" s="51"/>
      <c r="D116" s="51"/>
      <c r="E116" s="51"/>
      <c r="F116" s="51"/>
      <c r="G116" s="51"/>
      <c r="H116" s="51"/>
      <c r="I116" s="51"/>
    </row>
    <row r="117" spans="1:9" x14ac:dyDescent="0.2">
      <c r="A117" s="78" t="s">
        <v>100</v>
      </c>
      <c r="B117" s="79"/>
      <c r="C117" s="79"/>
      <c r="D117" s="79"/>
      <c r="E117" s="79"/>
      <c r="F117" s="79"/>
      <c r="G117" s="79"/>
      <c r="H117" s="79"/>
      <c r="I117" s="80"/>
    </row>
    <row r="118" spans="1:9" ht="23.25" x14ac:dyDescent="0.5">
      <c r="A118" s="13" t="s">
        <v>183</v>
      </c>
      <c r="B118" s="51"/>
      <c r="C118" s="51"/>
      <c r="D118" s="51"/>
      <c r="E118" s="51"/>
      <c r="F118" s="51"/>
      <c r="G118" s="51"/>
      <c r="H118" s="51"/>
      <c r="I118" s="51"/>
    </row>
    <row r="119" spans="1:9" ht="23.25" x14ac:dyDescent="0.5">
      <c r="A119" s="13" t="s">
        <v>156</v>
      </c>
      <c r="B119" s="51"/>
      <c r="C119" s="51"/>
      <c r="D119" s="51"/>
      <c r="E119" s="51"/>
      <c r="F119" s="51"/>
      <c r="G119" s="51"/>
      <c r="H119" s="51"/>
      <c r="I119" s="51"/>
    </row>
    <row r="120" spans="1:9" ht="23.25" x14ac:dyDescent="0.5">
      <c r="A120" s="13" t="s">
        <v>157</v>
      </c>
      <c r="B120" s="51"/>
      <c r="C120" s="51"/>
      <c r="D120" s="51"/>
      <c r="E120" s="51"/>
      <c r="F120" s="51"/>
      <c r="G120" s="51"/>
      <c r="H120" s="51"/>
      <c r="I120" s="51"/>
    </row>
    <row r="121" spans="1:9" ht="23.25" x14ac:dyDescent="0.5">
      <c r="A121" s="13" t="s">
        <v>158</v>
      </c>
      <c r="B121" s="51"/>
      <c r="C121" s="51"/>
      <c r="D121" s="51"/>
      <c r="E121" s="51"/>
      <c r="F121" s="51"/>
      <c r="G121" s="51"/>
      <c r="H121" s="51"/>
      <c r="I121" s="51"/>
    </row>
    <row r="122" spans="1:9" ht="23.25" x14ac:dyDescent="0.5">
      <c r="A122" s="13" t="s">
        <v>159</v>
      </c>
      <c r="B122" s="51"/>
      <c r="C122" s="51"/>
      <c r="D122" s="51"/>
      <c r="E122" s="51"/>
      <c r="F122" s="51"/>
      <c r="G122" s="51"/>
      <c r="H122" s="51"/>
      <c r="I122" s="51"/>
    </row>
    <row r="123" spans="1:9" ht="23.25" x14ac:dyDescent="0.5">
      <c r="A123" s="13" t="s">
        <v>160</v>
      </c>
      <c r="B123" s="51"/>
      <c r="C123" s="51"/>
      <c r="D123" s="51"/>
      <c r="E123" s="51"/>
      <c r="F123" s="51"/>
      <c r="G123" s="51"/>
      <c r="H123" s="51"/>
      <c r="I123" s="51"/>
    </row>
    <row r="124" spans="1:9" ht="23.25" x14ac:dyDescent="0.5">
      <c r="A124" s="13" t="s">
        <v>161</v>
      </c>
      <c r="B124" s="51"/>
      <c r="C124" s="51"/>
      <c r="D124" s="51"/>
      <c r="E124" s="51"/>
      <c r="F124" s="51"/>
      <c r="G124" s="51"/>
      <c r="H124" s="51"/>
      <c r="I124" s="51"/>
    </row>
    <row r="125" spans="1:9" ht="23.25" x14ac:dyDescent="0.5">
      <c r="A125" s="13" t="s">
        <v>162</v>
      </c>
      <c r="B125" s="51"/>
      <c r="C125" s="51"/>
      <c r="D125" s="51"/>
      <c r="E125" s="51"/>
      <c r="F125" s="51"/>
      <c r="G125" s="51"/>
      <c r="H125" s="51"/>
      <c r="I125" s="51"/>
    </row>
    <row r="126" spans="1:9" ht="23.25" x14ac:dyDescent="0.5">
      <c r="A126" s="13" t="s">
        <v>163</v>
      </c>
      <c r="B126" s="51"/>
      <c r="C126" s="51"/>
      <c r="D126" s="51"/>
      <c r="E126" s="51"/>
      <c r="F126" s="51"/>
      <c r="G126" s="51"/>
      <c r="H126" s="51"/>
      <c r="I126" s="51"/>
    </row>
    <row r="127" spans="1:9" ht="23.25" x14ac:dyDescent="0.5">
      <c r="A127" s="13" t="s">
        <v>164</v>
      </c>
      <c r="B127" s="51"/>
      <c r="C127" s="51"/>
      <c r="D127" s="51"/>
      <c r="E127" s="51"/>
      <c r="F127" s="51"/>
      <c r="G127" s="51"/>
      <c r="H127" s="51"/>
      <c r="I127" s="51"/>
    </row>
    <row r="128" spans="1:9" x14ac:dyDescent="0.2">
      <c r="A128" s="78" t="s">
        <v>168</v>
      </c>
      <c r="B128" s="79"/>
      <c r="C128" s="79"/>
      <c r="D128" s="79"/>
      <c r="E128" s="79"/>
      <c r="F128" s="79"/>
      <c r="G128" s="79"/>
      <c r="H128" s="79"/>
      <c r="I128" s="80"/>
    </row>
    <row r="129" spans="1:9" ht="23.25" x14ac:dyDescent="0.5">
      <c r="A129" s="13" t="s">
        <v>169</v>
      </c>
      <c r="B129" s="51"/>
      <c r="C129" s="51"/>
      <c r="D129" s="51"/>
      <c r="E129" s="51"/>
      <c r="F129" s="51"/>
      <c r="G129" s="51"/>
      <c r="H129" s="51"/>
      <c r="I129" s="51"/>
    </row>
    <row r="130" spans="1:9" ht="23.25" x14ac:dyDescent="0.5">
      <c r="A130" s="13" t="s">
        <v>170</v>
      </c>
      <c r="B130" s="51"/>
      <c r="C130" s="51"/>
      <c r="D130" s="51"/>
      <c r="E130" s="51"/>
      <c r="F130" s="51"/>
      <c r="G130" s="51"/>
      <c r="H130" s="51"/>
      <c r="I130" s="51"/>
    </row>
  </sheetData>
  <mergeCells count="14">
    <mergeCell ref="A2:I2"/>
    <mergeCell ref="A35:I35"/>
    <mergeCell ref="A45:I45"/>
    <mergeCell ref="A25:I25"/>
    <mergeCell ref="A51:I51"/>
    <mergeCell ref="A60:I60"/>
    <mergeCell ref="A74:I74"/>
    <mergeCell ref="A85:I85"/>
    <mergeCell ref="A100:I100"/>
    <mergeCell ref="A128:I128"/>
    <mergeCell ref="A117:I117"/>
    <mergeCell ref="A112:I112"/>
    <mergeCell ref="A105:I105"/>
    <mergeCell ref="A95:I9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Windows 7</cp:lastModifiedBy>
  <cp:lastPrinted>2015-04-02T09:45:58Z</cp:lastPrinted>
  <dcterms:created xsi:type="dcterms:W3CDTF">2014-08-18T06:00:24Z</dcterms:created>
  <dcterms:modified xsi:type="dcterms:W3CDTF">2015-04-02T09:46:52Z</dcterms:modified>
</cp:coreProperties>
</file>