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E132" i="4"/>
  <c r="F132" i="4"/>
  <c r="F44" i="4" l="1"/>
  <c r="E44" i="4"/>
  <c r="L132" i="4"/>
  <c r="F33" i="4" l="1"/>
  <c r="F169" i="4" s="1"/>
  <c r="E33" i="4"/>
  <c r="E169" i="4" s="1"/>
  <c r="L172" i="4"/>
  <c r="E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172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M174" i="4" s="1"/>
  <c r="E174" i="4" l="1"/>
  <c r="L174" i="4"/>
  <c r="F174" i="4"/>
  <c r="L180" i="4" s="1"/>
  <c r="L179" i="4" l="1"/>
  <c r="L182" i="4" s="1"/>
  <c r="L188" i="4" s="1"/>
</calcChain>
</file>

<file path=xl/sharedStrings.xml><?xml version="1.0" encoding="utf-8"?>
<sst xmlns="http://schemas.openxmlformats.org/spreadsheetml/2006/main" count="614" uniqueCount="280">
  <si>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</si>
  <si>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</si>
  <si>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</si>
  <si>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</si>
  <si>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</si>
  <si>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</si>
  <si>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</si>
  <si>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</si>
  <si>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</si>
  <si>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</si>
  <si>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</si>
  <si>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</si>
  <si>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</si>
  <si>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</si>
  <si>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</si>
  <si>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</si>
  <si>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</si>
  <si>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</si>
  <si>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</si>
  <si>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</si>
  <si>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</si>
  <si>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</si>
  <si>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</si>
  <si>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</si>
  <si>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</si>
  <si>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</si>
  <si>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</si>
  <si>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</si>
  <si>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</si>
  <si>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</si>
  <si>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</si>
  <si>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</si>
  <si>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</si>
  <si>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</si>
  <si>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</si>
  <si>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</si>
  <si>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</si>
  <si>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</si>
  <si>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</si>
  <si>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</si>
  <si>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</si>
  <si>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</si>
  <si>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</si>
  <si>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</si>
  <si>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</si>
  <si>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</si>
  <si>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</si>
  <si>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</si>
  <si>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</si>
  <si>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</si>
  <si>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</si>
  <si>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</si>
  <si>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</si>
  <si>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</si>
  <si>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</si>
  <si>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</si>
  <si>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</si>
  <si>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</si>
  <si>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</si>
  <si>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</si>
  <si>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</si>
  <si>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</si>
  <si>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</si>
  <si>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</si>
  <si>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</si>
  <si>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</si>
  <si>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</si>
  <si>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</si>
  <si>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</si>
  <si>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</si>
  <si>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</si>
  <si>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</si>
  <si>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</si>
  <si>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</si>
  <si>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</si>
  <si>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</si>
  <si>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</si>
  <si>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</si>
  <si>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</si>
  <si>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</si>
  <si>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</si>
  <si>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</si>
  <si>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</si>
  <si>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</si>
  <si>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</si>
  <si>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</si>
  <si>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</si>
  <si>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</si>
  <si>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</si>
  <si>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</si>
  <si>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</si>
  <si>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</si>
  <si>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</si>
  <si>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</si>
  <si>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</si>
  <si>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</si>
  <si>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</si>
  <si>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</si>
  <si>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</si>
  <si>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</si>
  <si>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</si>
  <si>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</si>
  <si>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</si>
  <si>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</si>
  <si>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</si>
  <si>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</si>
  <si>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</si>
  <si>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</si>
  <si>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</si>
  <si>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</si>
  <si>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</si>
  <si>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</si>
  <si>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</si>
  <si>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</si>
  <si>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</si>
  <si>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</si>
  <si>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</si>
  <si>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</si>
  <si>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</si>
  <si>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</si>
  <si>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</si>
  <si>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</si>
  <si>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</si>
  <si>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</si>
  <si>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</si>
  <si>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</si>
  <si>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</si>
  <si>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</si>
  <si>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</si>
  <si>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</si>
  <si>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</si>
  <si>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</si>
  <si>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</si>
  <si>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</si>
  <si>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</si>
  <si>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</si>
  <si>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</si>
  <si>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</si>
  <si>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</si>
  <si>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</si>
  <si>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</si>
  <si>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</si>
  <si>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</si>
  <si>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</si>
  <si>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</si>
  <si>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</si>
  <si>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</si>
  <si>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</si>
  <si>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</si>
  <si>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</si>
  <si>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</si>
  <si>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</si>
  <si>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</si>
  <si>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</si>
  <si>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</si>
  <si>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</si>
  <si>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</si>
  <si>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</si>
  <si>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</si>
  <si>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</si>
  <si>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</si>
  <si>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</si>
  <si>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</si>
  <si>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</si>
  <si>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</si>
  <si>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</si>
  <si>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</si>
  <si>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</si>
  <si>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</si>
  <si>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</si>
  <si>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</si>
  <si>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</si>
  <si>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</si>
  <si>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</si>
  <si>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</si>
  <si>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</si>
  <si>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</si>
  <si>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</si>
  <si>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</si>
  <si>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</si>
  <si>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</si>
  <si>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</si>
  <si>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</si>
  <si>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</si>
  <si>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</si>
  <si>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</si>
  <si>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</si>
  <si>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</si>
  <si>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</si>
  <si>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</si>
  <si>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</si>
  <si>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</si>
  <si>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</si>
  <si>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</si>
  <si>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</si>
  <si>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</si>
  <si>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</si>
  <si>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</si>
  <si>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</si>
  <si>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</si>
  <si>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</si>
  <si>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</si>
  <si>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</si>
  <si>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</si>
  <si>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</si>
  <si>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</si>
  <si>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</si>
  <si>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</si>
  <si>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</si>
  <si>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</si>
  <si>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</si>
  <si>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</si>
  <si>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</si>
  <si>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</si>
  <si>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</si>
  <si>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</si>
  <si>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</si>
  <si>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</si>
  <si>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</si>
  <si>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</si>
  <si>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</si>
  <si>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</si>
  <si>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</si>
  <si>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</si>
  <si>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</si>
  <si>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</si>
  <si>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</si>
  <si>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</si>
  <si>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</si>
  <si>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</si>
  <si>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</si>
  <si>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</si>
  <si>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</si>
  <si>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</si>
  <si>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</si>
  <si>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</si>
  <si>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</si>
  <si>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</si>
  <si>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</si>
  <si>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</si>
  <si>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</si>
  <si>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</si>
  <si>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</si>
  <si>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</si>
  <si>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</si>
  <si>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</si>
  <si>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</si>
  <si>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</si>
  <si>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</si>
  <si>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</si>
  <si>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</si>
  <si>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</si>
  <si>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แม่เปิ้ล</t>
  </si>
  <si>
    <t>ติ๋ม โป้ง</t>
  </si>
  <si>
    <t>V ติ๋ม</t>
  </si>
  <si>
    <t>ชาย</t>
  </si>
  <si>
    <t>MUAYNARA</t>
  </si>
  <si>
    <t>Mary AGENT</t>
  </si>
  <si>
    <t>ควร agent</t>
  </si>
  <si>
    <t>Jin Agent</t>
  </si>
  <si>
    <t>JITTI</t>
  </si>
  <si>
    <t>FAR</t>
  </si>
  <si>
    <t>บอย agent</t>
  </si>
  <si>
    <t>ANN</t>
  </si>
  <si>
    <t>อิ๋ว</t>
  </si>
  <si>
    <t>Nan</t>
  </si>
  <si>
    <t>Na Condo</t>
  </si>
  <si>
    <t>แอ็ะ K9</t>
  </si>
  <si>
    <t>ฉอ</t>
  </si>
  <si>
    <t>ตั๊ก AGENT</t>
  </si>
  <si>
    <t>B/99</t>
  </si>
  <si>
    <t>aood</t>
  </si>
  <si>
    <t>Jim padung</t>
  </si>
  <si>
    <t>Jakhoy</t>
  </si>
  <si>
    <t>ต๊ะ</t>
  </si>
  <si>
    <t>PAN</t>
  </si>
  <si>
    <t>พี่ภา Agent</t>
  </si>
  <si>
    <t>โอ Agent</t>
  </si>
  <si>
    <t>นุช future</t>
  </si>
  <si>
    <t>Nui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</si>
</sst>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51" zoomScaleNormal="100" zoomScaleSheetLayoutView="55" workbookViewId="0">
      <selection activeCell="P180" sqref="P180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1" t="s">
        <v>0</v>
      </c>
      <c r="G1" s="91"/>
      <c r="H1" s="92">
        <f ca="1">TODAY()</f>
        <v>42493</v>
      </c>
      <c r="I1" s="9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6" t="s">
        <v>6</v>
      </c>
      <c r="B3" s="97"/>
      <c r="C3" s="97"/>
      <c r="D3" s="97"/>
      <c r="E3" s="97"/>
      <c r="F3" s="98"/>
      <c r="G3" s="5"/>
      <c r="H3" s="96" t="s">
        <v>36</v>
      </c>
      <c r="I3" s="97"/>
      <c r="J3" s="97"/>
      <c r="K3" s="97"/>
      <c r="L3" s="97"/>
      <c r="M3" s="98"/>
    </row>
    <row r="4" spans="1:13">
      <c r="A4" s="2">
        <v>1</v>
      </c>
      <c r="B4" s="4" t="s">
        <v>11</v>
      </c>
      <c r="C4" s="83" t="s">
        <v>12</v>
      </c>
      <c r="D4" s="4"/>
      <c r="E4" s="22">
        <v>639248</v>
      </c>
      <c r="F4" s="22">
        <v>388160</v>
      </c>
      <c r="G4" s="5"/>
      <c r="H4" s="83">
        <v>1</v>
      </c>
      <c r="I4" s="4" t="s">
        <v>37</v>
      </c>
      <c r="J4" s="83" t="s">
        <v>38</v>
      </c>
      <c r="K4" s="4">
        <v>0</v>
      </c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/>
      <c r="E5" s="22">
        <v>7880</v>
      </c>
      <c r="F5" s="22">
        <v>600</v>
      </c>
      <c r="G5" s="5"/>
      <c r="H5" s="83">
        <v>2</v>
      </c>
      <c r="I5" s="4" t="s">
        <v>39</v>
      </c>
      <c r="J5" s="83"/>
      <c r="K5" s="4">
        <v>7</v>
      </c>
      <c r="L5" s="22">
        <v>23689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13</v>
      </c>
      <c r="E6" s="22">
        <v>32854</v>
      </c>
      <c r="F6" s="22">
        <v>8400</v>
      </c>
      <c r="G6" s="5"/>
      <c r="H6" s="83">
        <v>3</v>
      </c>
      <c r="I6" s="4" t="s">
        <v>40</v>
      </c>
      <c r="J6" s="83"/>
      <c r="K6" s="4">
        <v>18</v>
      </c>
      <c r="L6" s="22">
        <v>233826</v>
      </c>
      <c r="M6" s="22">
        <v>295400</v>
      </c>
    </row>
    <row r="7" spans="1:13">
      <c r="A7" s="2">
        <v>4</v>
      </c>
      <c r="B7" s="4" t="s">
        <v>16</v>
      </c>
      <c r="C7" s="83"/>
      <c r="D7" s="4">
        <v>6</v>
      </c>
      <c r="E7" s="22">
        <v>89920</v>
      </c>
      <c r="F7" s="22">
        <v>65000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26</v>
      </c>
      <c r="E8" s="22">
        <v>365894</v>
      </c>
      <c r="F8" s="22">
        <v>637110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16000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5</v>
      </c>
      <c r="L9" s="22">
        <v>101111</v>
      </c>
      <c r="M9" s="22">
        <v>38500</v>
      </c>
    </row>
    <row r="10" spans="1:13">
      <c r="A10" s="2">
        <v>7</v>
      </c>
      <c r="B10" s="4" t="s">
        <v>20</v>
      </c>
      <c r="C10" s="83"/>
      <c r="D10" s="4">
        <v>13</v>
      </c>
      <c r="E10" s="22">
        <v>127972</v>
      </c>
      <c r="F10" s="22">
        <v>97000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6</v>
      </c>
      <c r="E11" s="22">
        <v>73777</v>
      </c>
      <c r="F11" s="22">
        <v>2000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93294</v>
      </c>
      <c r="F12" s="22">
        <v>0</v>
      </c>
      <c r="G12" s="5"/>
      <c r="H12" s="83">
        <v>9</v>
      </c>
      <c r="I12" s="4" t="s">
        <v>243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6</v>
      </c>
      <c r="E13" s="22">
        <v>68317</v>
      </c>
      <c r="F13" s="22">
        <v>7000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3</v>
      </c>
      <c r="E14" s="22">
        <v>43040</v>
      </c>
      <c r="F14" s="22">
        <v>66000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1</v>
      </c>
      <c r="E15" s="22">
        <v>22845</v>
      </c>
      <c r="F15" s="22">
        <v>70000</v>
      </c>
      <c r="G15" s="5"/>
      <c r="H15" s="102" t="s">
        <v>48</v>
      </c>
      <c r="I15" s="103"/>
      <c r="J15" s="103"/>
      <c r="K15" s="104"/>
      <c r="L15" s="22">
        <f>SUM(L1:L14)</f>
        <v>358626</v>
      </c>
      <c r="M15" s="22">
        <f>SUM(M1:M14)</f>
        <v>333900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93" t="s">
        <v>49</v>
      </c>
      <c r="I16" s="94"/>
      <c r="J16" s="94"/>
      <c r="K16" s="94"/>
      <c r="L16" s="94"/>
      <c r="M16" s="95"/>
    </row>
    <row r="17" spans="1:16">
      <c r="A17" s="2">
        <v>14</v>
      </c>
      <c r="B17" s="4" t="s">
        <v>28</v>
      </c>
      <c r="C17" s="83"/>
      <c r="D17" s="1">
        <v>18</v>
      </c>
      <c r="E17" s="26">
        <v>33413</v>
      </c>
      <c r="F17" s="26">
        <v>0</v>
      </c>
      <c r="G17" s="5"/>
      <c r="H17" s="83">
        <v>1</v>
      </c>
      <c r="I17" s="10" t="s">
        <v>204</v>
      </c>
      <c r="J17" s="10"/>
      <c r="K17" s="10">
        <v>0</v>
      </c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2</v>
      </c>
      <c r="E18" s="22">
        <v>21121</v>
      </c>
      <c r="F18" s="22">
        <v>5500</v>
      </c>
      <c r="G18" s="5"/>
      <c r="H18" s="83">
        <v>2</v>
      </c>
      <c r="I18" s="4" t="s">
        <v>50</v>
      </c>
      <c r="J18" s="83" t="s">
        <v>58</v>
      </c>
      <c r="K18" s="4">
        <v>1</v>
      </c>
      <c r="L18" s="22">
        <v>10400</v>
      </c>
      <c r="M18" s="22">
        <v>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15</v>
      </c>
      <c r="L19" s="22">
        <v>140450</v>
      </c>
      <c r="M19" s="22">
        <v>32200</v>
      </c>
      <c r="P19" s="82"/>
    </row>
    <row r="20" spans="1:16">
      <c r="A20" s="2">
        <v>17</v>
      </c>
      <c r="B20" s="4" t="s">
        <v>31</v>
      </c>
      <c r="C20" s="83"/>
      <c r="D20" s="4">
        <v>0</v>
      </c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7</v>
      </c>
      <c r="L20" s="22">
        <v>53083</v>
      </c>
      <c r="M20" s="22">
        <v>12830</v>
      </c>
    </row>
    <row r="21" spans="1:16">
      <c r="A21" s="2">
        <v>18</v>
      </c>
      <c r="B21" s="4" t="s">
        <v>75</v>
      </c>
      <c r="C21" s="83" t="s">
        <v>76</v>
      </c>
      <c r="D21" s="4">
        <v>9</v>
      </c>
      <c r="E21" s="22">
        <v>43132</v>
      </c>
      <c r="F21" s="22">
        <v>0</v>
      </c>
      <c r="G21" s="5"/>
      <c r="H21" s="83">
        <v>5</v>
      </c>
      <c r="I21" s="4" t="s">
        <v>53</v>
      </c>
      <c r="J21" s="83"/>
      <c r="K21" s="4">
        <v>16</v>
      </c>
      <c r="L21" s="22">
        <v>161245</v>
      </c>
      <c r="M21" s="22">
        <v>354350</v>
      </c>
    </row>
    <row r="22" spans="1:16">
      <c r="A22" s="2">
        <v>19</v>
      </c>
      <c r="B22" s="4" t="s">
        <v>201</v>
      </c>
      <c r="C22" s="83"/>
      <c r="D22" s="4">
        <v>1</v>
      </c>
      <c r="E22" s="22">
        <v>3878</v>
      </c>
      <c r="F22" s="22">
        <v>0</v>
      </c>
      <c r="G22" s="5"/>
      <c r="H22" s="83">
        <v>6</v>
      </c>
      <c r="I22" s="55">
        <v>99</v>
      </c>
      <c r="J22" s="83"/>
      <c r="K22" s="4">
        <v>9</v>
      </c>
      <c r="L22" s="22">
        <v>28708</v>
      </c>
      <c r="M22" s="22">
        <v>8050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5731</v>
      </c>
      <c r="F23" s="22">
        <v>6200</v>
      </c>
      <c r="G23" s="5"/>
      <c r="H23" s="83">
        <v>7</v>
      </c>
      <c r="I23" s="59" t="s">
        <v>54</v>
      </c>
      <c r="J23" s="61"/>
      <c r="K23" s="59">
        <v>0</v>
      </c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3</v>
      </c>
      <c r="E24" s="22">
        <v>12793</v>
      </c>
      <c r="F24" s="22">
        <v>0</v>
      </c>
      <c r="G24" s="5"/>
      <c r="H24" s="83">
        <v>8</v>
      </c>
      <c r="I24" s="4" t="s">
        <v>55</v>
      </c>
      <c r="J24" s="83"/>
      <c r="K24" s="4">
        <v>5</v>
      </c>
      <c r="L24" s="22">
        <v>5985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81897</v>
      </c>
      <c r="F25" s="22">
        <v>0</v>
      </c>
      <c r="G25" s="5"/>
      <c r="H25" s="83">
        <v>9</v>
      </c>
      <c r="I25" s="4" t="s">
        <v>56</v>
      </c>
      <c r="J25" s="83"/>
      <c r="K25" s="4">
        <v>2</v>
      </c>
      <c r="L25" s="22">
        <v>34095</v>
      </c>
      <c r="M25" s="22">
        <v>0</v>
      </c>
    </row>
    <row r="26" spans="1:16">
      <c r="A26" s="2">
        <v>23</v>
      </c>
      <c r="B26" s="4" t="s">
        <v>239</v>
      </c>
      <c r="C26" s="83"/>
      <c r="D26" s="4">
        <v>0</v>
      </c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2</v>
      </c>
      <c r="L26" s="22">
        <v>4741</v>
      </c>
      <c r="M26" s="22">
        <v>4000</v>
      </c>
    </row>
    <row r="27" spans="1:16">
      <c r="A27" s="2">
        <v>24</v>
      </c>
      <c r="B27" s="4" t="s">
        <v>248</v>
      </c>
      <c r="C27" s="83"/>
      <c r="D27" s="4">
        <v>0</v>
      </c>
      <c r="E27" s="22">
        <v>0</v>
      </c>
      <c r="F27" s="22">
        <v>0</v>
      </c>
      <c r="G27" s="5"/>
      <c r="H27" s="83">
        <v>11</v>
      </c>
      <c r="I27" s="4" t="s">
        <v>69</v>
      </c>
      <c r="J27" s="83"/>
      <c r="K27" s="4">
        <v>5</v>
      </c>
      <c r="L27" s="22">
        <v>8337</v>
      </c>
      <c r="M27" s="22">
        <v>7350</v>
      </c>
    </row>
    <row r="28" spans="1:16">
      <c r="A28" s="2">
        <v>25</v>
      </c>
      <c r="B28" s="4" t="s">
        <v>244</v>
      </c>
      <c r="C28" s="83"/>
      <c r="D28" s="4">
        <v>1</v>
      </c>
      <c r="E28" s="22">
        <v>2594</v>
      </c>
      <c r="F28" s="22">
        <v>192500</v>
      </c>
      <c r="G28" s="5"/>
      <c r="H28" s="83">
        <v>12</v>
      </c>
      <c r="I28" s="4" t="s">
        <v>79</v>
      </c>
      <c r="J28" s="83"/>
      <c r="K28" s="4">
        <v>3</v>
      </c>
      <c r="L28" s="22">
        <v>18273</v>
      </c>
      <c r="M28" s="22">
        <v>26400</v>
      </c>
    </row>
    <row r="29" spans="1:16">
      <c r="A29" s="2">
        <v>26</v>
      </c>
      <c r="B29" s="4" t="s">
        <v>180</v>
      </c>
      <c r="C29" s="83"/>
      <c r="D29" s="4">
        <v>0</v>
      </c>
      <c r="E29" s="22">
        <v>0</v>
      </c>
      <c r="F29" s="22">
        <v>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245</v>
      </c>
      <c r="C30" s="83"/>
      <c r="D30" s="4">
        <v>2</v>
      </c>
      <c r="E30" s="22">
        <v>6680</v>
      </c>
      <c r="F30" s="22">
        <v>51100</v>
      </c>
      <c r="G30" s="5"/>
      <c r="H30" s="83">
        <v>11</v>
      </c>
      <c r="I30" s="4" t="s">
        <v>241</v>
      </c>
      <c r="J30" s="83"/>
      <c r="K30" s="4">
        <v>6</v>
      </c>
      <c r="L30" s="22">
        <v>69157</v>
      </c>
      <c r="M30" s="22">
        <v>0</v>
      </c>
      <c r="O30" s="82"/>
    </row>
    <row r="31" spans="1:16">
      <c r="A31" s="2">
        <v>28</v>
      </c>
      <c r="B31" s="4" t="s">
        <v>253</v>
      </c>
      <c r="C31" s="83"/>
      <c r="D31" s="4">
        <v>5</v>
      </c>
      <c r="E31" s="22">
        <v>136112</v>
      </c>
      <c r="F31" s="22">
        <v>304640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1" t="s">
        <v>254</v>
      </c>
      <c r="C32" s="83"/>
      <c r="D32" s="4">
        <v>2</v>
      </c>
      <c r="E32" s="22">
        <v>8233</v>
      </c>
      <c r="F32" s="22">
        <v>0</v>
      </c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88" t="s">
        <v>48</v>
      </c>
      <c r="B33" s="89"/>
      <c r="C33" s="89"/>
      <c r="D33" s="90"/>
      <c r="E33" s="23">
        <f>SUM(E4:E32)</f>
        <v>1936625</v>
      </c>
      <c r="F33" s="23">
        <f>SUM(F4:F32)</f>
        <v>1901210</v>
      </c>
      <c r="G33" s="5"/>
      <c r="H33" s="88" t="s">
        <v>48</v>
      </c>
      <c r="I33" s="89"/>
      <c r="J33" s="89"/>
      <c r="K33" s="90"/>
      <c r="L33" s="23">
        <f>SUM(L17:L32)</f>
        <v>534474</v>
      </c>
      <c r="M33" s="23">
        <f>SUM(M17:M32)</f>
        <v>445180</v>
      </c>
    </row>
    <row r="34" spans="1:13" ht="30" thickTop="1">
      <c r="A34" s="53"/>
      <c r="B34" s="50"/>
      <c r="C34" s="53"/>
      <c r="D34" s="50"/>
      <c r="E34" s="51"/>
      <c r="F34" s="91" t="s">
        <v>0</v>
      </c>
      <c r="G34" s="91"/>
      <c r="H34" s="92">
        <f ca="1">TODAY()</f>
        <v>42493</v>
      </c>
      <c r="I34" s="92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6" t="s">
        <v>67</v>
      </c>
      <c r="B36" s="97"/>
      <c r="C36" s="97"/>
      <c r="D36" s="97"/>
      <c r="E36" s="97"/>
      <c r="F36" s="98"/>
      <c r="G36" s="86"/>
      <c r="H36" s="96" t="s">
        <v>100</v>
      </c>
      <c r="I36" s="97"/>
      <c r="J36" s="97"/>
      <c r="K36" s="97"/>
      <c r="L36" s="97"/>
      <c r="M36" s="98"/>
    </row>
    <row r="37" spans="1:13">
      <c r="A37" s="2">
        <v>1</v>
      </c>
      <c r="B37" s="4" t="s">
        <v>61</v>
      </c>
      <c r="C37" s="83" t="s">
        <v>62</v>
      </c>
      <c r="D37" s="4">
        <v>1</v>
      </c>
      <c r="E37" s="22">
        <v>13975</v>
      </c>
      <c r="F37" s="22">
        <v>110000</v>
      </c>
      <c r="G37" s="5"/>
      <c r="H37" s="83">
        <v>1</v>
      </c>
      <c r="I37" s="4" t="s">
        <v>156</v>
      </c>
      <c r="J37" s="83"/>
      <c r="K37" s="4"/>
      <c r="L37" s="22">
        <v>83621</v>
      </c>
      <c r="M37" s="22">
        <v>23200</v>
      </c>
    </row>
    <row r="38" spans="1:13">
      <c r="A38" s="2">
        <v>2</v>
      </c>
      <c r="B38" s="4" t="s">
        <v>63</v>
      </c>
      <c r="C38" s="83"/>
      <c r="D38" s="4"/>
      <c r="E38" s="22"/>
      <c r="F38" s="22"/>
      <c r="G38" s="5"/>
      <c r="H38" s="83">
        <v>2</v>
      </c>
      <c r="I38" s="4" t="s">
        <v>157</v>
      </c>
      <c r="J38" s="83"/>
      <c r="K38" s="4">
        <v>29</v>
      </c>
      <c r="L38" s="22">
        <v>89629</v>
      </c>
      <c r="M38" s="22">
        <v>180300</v>
      </c>
    </row>
    <row r="39" spans="1:13">
      <c r="A39" s="2">
        <v>3</v>
      </c>
      <c r="B39" s="4" t="s">
        <v>64</v>
      </c>
      <c r="C39" s="83"/>
      <c r="D39" s="4">
        <v>9</v>
      </c>
      <c r="E39" s="22">
        <v>74055</v>
      </c>
      <c r="F39" s="22">
        <v>0</v>
      </c>
      <c r="G39" s="5"/>
      <c r="H39" s="83">
        <v>3</v>
      </c>
      <c r="I39" s="4" t="s">
        <v>158</v>
      </c>
      <c r="J39" s="83"/>
      <c r="K39" s="4">
        <v>1</v>
      </c>
      <c r="L39" s="22">
        <v>4830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20</v>
      </c>
      <c r="E40" s="22">
        <v>59226</v>
      </c>
      <c r="F40" s="22">
        <v>70909</v>
      </c>
      <c r="G40" s="5"/>
      <c r="H40" s="83">
        <v>4</v>
      </c>
      <c r="I40" s="4" t="s">
        <v>159</v>
      </c>
      <c r="J40" s="83"/>
      <c r="K40" s="4">
        <v>5</v>
      </c>
      <c r="L40" s="22">
        <v>20646</v>
      </c>
      <c r="M40" s="22">
        <v>5500</v>
      </c>
    </row>
    <row r="41" spans="1:13">
      <c r="A41" s="2">
        <v>5</v>
      </c>
      <c r="B41" s="4" t="s">
        <v>66</v>
      </c>
      <c r="C41" s="83"/>
      <c r="D41" s="4">
        <v>8</v>
      </c>
      <c r="E41" s="22">
        <v>30529</v>
      </c>
      <c r="F41" s="22">
        <v>23800</v>
      </c>
      <c r="G41" s="5"/>
      <c r="H41" s="83">
        <v>5</v>
      </c>
      <c r="I41" s="4" t="s">
        <v>160</v>
      </c>
      <c r="J41" s="83" t="s">
        <v>167</v>
      </c>
      <c r="K41" s="4">
        <v>2</v>
      </c>
      <c r="L41" s="22">
        <v>32419</v>
      </c>
      <c r="M41" s="22">
        <v>0</v>
      </c>
    </row>
    <row r="42" spans="1:13">
      <c r="A42" s="2">
        <v>6</v>
      </c>
      <c r="B42" s="4" t="s">
        <v>198</v>
      </c>
      <c r="C42" s="83"/>
      <c r="D42" s="4">
        <v>27</v>
      </c>
      <c r="E42" s="22">
        <v>107782</v>
      </c>
      <c r="F42" s="22">
        <v>49900</v>
      </c>
      <c r="G42" s="5"/>
      <c r="H42" s="83">
        <v>6</v>
      </c>
      <c r="I42" s="4" t="s">
        <v>161</v>
      </c>
      <c r="J42" s="83"/>
      <c r="K42" s="4">
        <v>5</v>
      </c>
      <c r="L42" s="22">
        <v>50010</v>
      </c>
      <c r="M42" s="22">
        <v>0</v>
      </c>
    </row>
    <row r="43" spans="1:13">
      <c r="A43" s="2">
        <v>7</v>
      </c>
      <c r="B43" s="4" t="s">
        <v>250</v>
      </c>
      <c r="C43" s="83"/>
      <c r="D43" s="4">
        <v>6</v>
      </c>
      <c r="E43" s="22">
        <v>48319</v>
      </c>
      <c r="F43" s="22">
        <v>0</v>
      </c>
      <c r="G43" s="5"/>
      <c r="H43" s="83">
        <v>7</v>
      </c>
      <c r="I43" s="4" t="s">
        <v>162</v>
      </c>
      <c r="J43" s="83"/>
      <c r="K43" s="4"/>
      <c r="L43" s="22">
        <v>272004</v>
      </c>
      <c r="M43" s="22">
        <v>400430</v>
      </c>
    </row>
    <row r="44" spans="1:13">
      <c r="A44" s="96" t="s">
        <v>48</v>
      </c>
      <c r="B44" s="97"/>
      <c r="C44" s="97"/>
      <c r="D44" s="98"/>
      <c r="E44" s="22">
        <f>SUM(E37:E43)</f>
        <v>333886</v>
      </c>
      <c r="F44" s="22">
        <f>SUM(F37:F43)</f>
        <v>254609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6" t="s">
        <v>113</v>
      </c>
      <c r="B45" s="97"/>
      <c r="C45" s="97"/>
      <c r="D45" s="97"/>
      <c r="E45" s="97"/>
      <c r="F45" s="98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24934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/>
      <c r="L46" s="22">
        <v>30447</v>
      </c>
      <c r="M46" s="22">
        <v>18300</v>
      </c>
    </row>
    <row r="47" spans="1:13">
      <c r="A47" s="2">
        <v>2</v>
      </c>
      <c r="B47" s="4" t="s">
        <v>116</v>
      </c>
      <c r="C47" s="83"/>
      <c r="D47" s="4">
        <v>13</v>
      </c>
      <c r="E47" s="22">
        <v>21305</v>
      </c>
      <c r="F47" s="22">
        <v>5500</v>
      </c>
      <c r="G47" s="5"/>
      <c r="H47" s="83">
        <v>11</v>
      </c>
      <c r="I47" s="4" t="s">
        <v>251</v>
      </c>
      <c r="J47" s="83"/>
      <c r="K47" s="4">
        <v>2</v>
      </c>
      <c r="L47" s="22">
        <v>21232</v>
      </c>
      <c r="M47" s="22">
        <v>4500</v>
      </c>
    </row>
    <row r="48" spans="1:13">
      <c r="A48" s="2">
        <v>3</v>
      </c>
      <c r="B48" s="55" t="s">
        <v>118</v>
      </c>
      <c r="C48" s="83" t="s">
        <v>117</v>
      </c>
      <c r="D48" s="4"/>
      <c r="E48" s="22">
        <v>261118</v>
      </c>
      <c r="F48" s="22">
        <v>2640000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62</v>
      </c>
      <c r="E49" s="22">
        <v>509159</v>
      </c>
      <c r="F49" s="22">
        <v>344300</v>
      </c>
      <c r="G49" s="5"/>
      <c r="H49" s="83">
        <v>13</v>
      </c>
      <c r="I49" s="4" t="s">
        <v>186</v>
      </c>
      <c r="J49" s="85"/>
      <c r="K49" s="4">
        <v>6</v>
      </c>
      <c r="L49" s="22">
        <v>58718</v>
      </c>
      <c r="M49" s="22">
        <v>48300</v>
      </c>
    </row>
    <row r="50" spans="1:13">
      <c r="A50" s="2">
        <v>5</v>
      </c>
      <c r="B50" s="4" t="s">
        <v>120</v>
      </c>
      <c r="C50" s="83" t="s">
        <v>125</v>
      </c>
      <c r="D50" s="4">
        <v>4</v>
      </c>
      <c r="E50" s="22">
        <v>22944</v>
      </c>
      <c r="F50" s="22">
        <v>0</v>
      </c>
      <c r="G50" s="5"/>
      <c r="H50" s="83">
        <v>14</v>
      </c>
      <c r="I50" s="4" t="s">
        <v>187</v>
      </c>
      <c r="J50" s="85"/>
      <c r="K50" s="4">
        <v>3</v>
      </c>
      <c r="L50" s="22">
        <v>84920</v>
      </c>
      <c r="M50" s="22">
        <v>350000</v>
      </c>
    </row>
    <row r="51" spans="1:13">
      <c r="A51" s="2">
        <v>6</v>
      </c>
      <c r="B51" s="4" t="s">
        <v>121</v>
      </c>
      <c r="C51" s="83" t="s">
        <v>126</v>
      </c>
      <c r="D51" s="4">
        <v>14</v>
      </c>
      <c r="E51" s="22">
        <v>47311</v>
      </c>
      <c r="F51" s="22">
        <v>35500</v>
      </c>
      <c r="G51" s="5"/>
      <c r="H51" s="83">
        <v>15</v>
      </c>
      <c r="I51" s="4" t="s">
        <v>188</v>
      </c>
      <c r="J51" s="85"/>
      <c r="K51" s="4">
        <v>6</v>
      </c>
      <c r="L51" s="22">
        <v>22713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8</v>
      </c>
      <c r="E52" s="22">
        <v>308008</v>
      </c>
      <c r="F52" s="22">
        <v>0</v>
      </c>
      <c r="G52" s="5"/>
      <c r="H52" s="83">
        <v>16</v>
      </c>
      <c r="I52" s="4" t="s">
        <v>169</v>
      </c>
      <c r="J52" s="83" t="s">
        <v>171</v>
      </c>
      <c r="K52" s="59">
        <v>1</v>
      </c>
      <c r="L52" s="60">
        <v>2048</v>
      </c>
      <c r="M52" s="60">
        <v>0</v>
      </c>
    </row>
    <row r="53" spans="1:13">
      <c r="A53" s="2">
        <v>8</v>
      </c>
      <c r="B53" s="4" t="s">
        <v>123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6</v>
      </c>
      <c r="L54" s="22">
        <v>55077</v>
      </c>
      <c r="M54" s="22">
        <v>16000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1</v>
      </c>
      <c r="L55" s="22">
        <v>19382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1</v>
      </c>
      <c r="L56" s="22">
        <v>1755</v>
      </c>
      <c r="M56" s="22">
        <v>0</v>
      </c>
    </row>
    <row r="57" spans="1:13" ht="24" thickBot="1">
      <c r="A57" s="88" t="s">
        <v>48</v>
      </c>
      <c r="B57" s="89"/>
      <c r="C57" s="89"/>
      <c r="D57" s="90"/>
      <c r="E57" s="23">
        <f>SUM(E46:E56)</f>
        <v>1169845</v>
      </c>
      <c r="F57" s="23">
        <f>SUM(F46:F56)</f>
        <v>3025300</v>
      </c>
      <c r="G57" s="5"/>
      <c r="H57" s="83">
        <v>21</v>
      </c>
      <c r="I57" s="59" t="s">
        <v>81</v>
      </c>
      <c r="J57" s="61"/>
      <c r="K57" s="4">
        <v>7</v>
      </c>
      <c r="L57" s="22">
        <v>243661</v>
      </c>
      <c r="M57" s="22">
        <v>441300</v>
      </c>
    </row>
    <row r="58" spans="1:13" ht="24" thickTop="1">
      <c r="A58" s="99" t="s">
        <v>128</v>
      </c>
      <c r="B58" s="100"/>
      <c r="C58" s="100"/>
      <c r="D58" s="100"/>
      <c r="E58" s="100"/>
      <c r="F58" s="101"/>
      <c r="G58" s="5"/>
      <c r="H58" s="83">
        <v>22</v>
      </c>
      <c r="I58" s="4" t="s">
        <v>83</v>
      </c>
      <c r="J58" s="83"/>
      <c r="K58" s="4">
        <v>5</v>
      </c>
      <c r="L58" s="22">
        <v>6876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0</v>
      </c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6755</v>
      </c>
      <c r="M59" s="60">
        <v>37700</v>
      </c>
    </row>
    <row r="60" spans="1:13">
      <c r="A60" s="2">
        <v>2</v>
      </c>
      <c r="B60" s="4" t="s">
        <v>130</v>
      </c>
      <c r="C60" s="83"/>
      <c r="D60" s="4">
        <v>24</v>
      </c>
      <c r="E60" s="22">
        <v>59947</v>
      </c>
      <c r="F60" s="22">
        <v>77980</v>
      </c>
      <c r="G60" s="5"/>
      <c r="H60" s="83">
        <v>24</v>
      </c>
      <c r="I60" s="4" t="s">
        <v>249</v>
      </c>
      <c r="J60" s="83"/>
      <c r="K60" s="4">
        <v>0</v>
      </c>
      <c r="L60" s="22">
        <v>60123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7</v>
      </c>
      <c r="E61" s="22">
        <v>22921</v>
      </c>
      <c r="F61" s="22">
        <v>0</v>
      </c>
      <c r="G61" s="5"/>
      <c r="H61" s="83">
        <v>25</v>
      </c>
      <c r="I61" s="59" t="s">
        <v>252</v>
      </c>
      <c r="J61" s="61"/>
      <c r="K61" s="59">
        <v>0</v>
      </c>
      <c r="L61" s="60">
        <v>0</v>
      </c>
      <c r="M61" s="60">
        <v>0</v>
      </c>
    </row>
    <row r="62" spans="1:13">
      <c r="A62" s="2">
        <v>4</v>
      </c>
      <c r="B62" s="4" t="s">
        <v>132</v>
      </c>
      <c r="C62" s="83"/>
      <c r="D62" s="4">
        <v>0</v>
      </c>
      <c r="E62" s="22">
        <v>0</v>
      </c>
      <c r="F62" s="22">
        <v>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7</v>
      </c>
      <c r="E63" s="22">
        <v>52823</v>
      </c>
      <c r="F63" s="22">
        <v>24500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0</v>
      </c>
      <c r="E65" s="22">
        <v>0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88" t="s">
        <v>48</v>
      </c>
      <c r="B66" s="89"/>
      <c r="C66" s="89"/>
      <c r="D66" s="90"/>
      <c r="E66" s="23">
        <f>SUM(E59:E65)</f>
        <v>135691</v>
      </c>
      <c r="F66" s="23">
        <f>SUM(F59:F65)</f>
        <v>102480</v>
      </c>
      <c r="G66" s="5"/>
      <c r="H66" s="88" t="s">
        <v>48</v>
      </c>
      <c r="I66" s="89"/>
      <c r="J66" s="89"/>
      <c r="K66" s="90"/>
      <c r="L66" s="23">
        <f>SUM(L37:L65)</f>
        <v>1191800</v>
      </c>
      <c r="M66" s="23">
        <f>SUM(M37:M65)</f>
        <v>1525530</v>
      </c>
    </row>
    <row r="67" spans="1:13" ht="30" thickTop="1">
      <c r="A67" s="53"/>
      <c r="B67" s="50"/>
      <c r="C67" s="53"/>
      <c r="D67" s="50"/>
      <c r="E67" s="51"/>
      <c r="F67" s="91" t="s">
        <v>0</v>
      </c>
      <c r="G67" s="91"/>
      <c r="H67" s="92">
        <f ca="1">TODAY()</f>
        <v>42493</v>
      </c>
      <c r="I67" s="9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6" t="s">
        <v>103</v>
      </c>
      <c r="B69" s="97"/>
      <c r="C69" s="97"/>
      <c r="D69" s="97"/>
      <c r="E69" s="97"/>
      <c r="F69" s="98"/>
      <c r="G69" s="5"/>
      <c r="H69" s="96" t="s">
        <v>237</v>
      </c>
      <c r="I69" s="97"/>
      <c r="J69" s="97"/>
      <c r="K69" s="97"/>
      <c r="L69" s="97"/>
      <c r="M69" s="98"/>
    </row>
    <row r="70" spans="1:13">
      <c r="A70" s="2">
        <v>1</v>
      </c>
      <c r="B70" s="4" t="s">
        <v>104</v>
      </c>
      <c r="C70" s="83"/>
      <c r="D70" s="4">
        <v>6</v>
      </c>
      <c r="E70" s="22">
        <v>20712</v>
      </c>
      <c r="F70" s="22">
        <v>8700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3</v>
      </c>
      <c r="E71" s="22">
        <v>26208</v>
      </c>
      <c r="F71" s="22">
        <v>6000</v>
      </c>
      <c r="G71" s="5"/>
      <c r="H71" s="83">
        <v>2</v>
      </c>
      <c r="I71" s="4" t="s">
        <v>137</v>
      </c>
      <c r="J71" s="83"/>
      <c r="K71" s="4">
        <v>9</v>
      </c>
      <c r="L71" s="22">
        <v>32381</v>
      </c>
      <c r="M71" s="22">
        <v>16750</v>
      </c>
    </row>
    <row r="72" spans="1:13">
      <c r="A72" s="2">
        <v>3</v>
      </c>
      <c r="B72" s="4" t="s">
        <v>106</v>
      </c>
      <c r="C72" s="83"/>
      <c r="D72" s="4">
        <v>3</v>
      </c>
      <c r="E72" s="22">
        <v>13828</v>
      </c>
      <c r="F72" s="22">
        <v>30200</v>
      </c>
      <c r="G72" s="5"/>
      <c r="H72" s="83">
        <v>3</v>
      </c>
      <c r="I72" s="4" t="s">
        <v>155</v>
      </c>
      <c r="J72" s="83"/>
      <c r="K72" s="4">
        <v>10</v>
      </c>
      <c r="L72" s="22">
        <v>75760</v>
      </c>
      <c r="M72" s="22">
        <v>91200</v>
      </c>
    </row>
    <row r="73" spans="1:13">
      <c r="A73" s="2">
        <v>4</v>
      </c>
      <c r="B73" s="4" t="s">
        <v>107</v>
      </c>
      <c r="C73" s="83"/>
      <c r="D73" s="4"/>
      <c r="E73" s="22">
        <v>0</v>
      </c>
      <c r="F73" s="22">
        <v>0</v>
      </c>
      <c r="G73" s="5"/>
      <c r="H73" s="83">
        <v>4</v>
      </c>
      <c r="I73" s="4" t="s">
        <v>242</v>
      </c>
      <c r="J73" s="83"/>
      <c r="K73" s="4">
        <v>2</v>
      </c>
      <c r="L73" s="22">
        <v>13697</v>
      </c>
      <c r="M73" s="22">
        <v>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88" t="s">
        <v>48</v>
      </c>
      <c r="B79" s="89"/>
      <c r="C79" s="89"/>
      <c r="D79" s="90"/>
      <c r="E79" s="23">
        <f>SUM(E70:E78)</f>
        <v>60748</v>
      </c>
      <c r="F79" s="23">
        <f>SUM(F70:F78)</f>
        <v>44900</v>
      </c>
      <c r="G79" s="5"/>
      <c r="H79" s="88" t="s">
        <v>48</v>
      </c>
      <c r="I79" s="89"/>
      <c r="J79" s="89"/>
      <c r="K79" s="90"/>
      <c r="L79" s="23">
        <f>SUM(L70:L78)</f>
        <v>121838</v>
      </c>
      <c r="M79" s="23">
        <f>SUM(M70:M78)</f>
        <v>107950</v>
      </c>
    </row>
    <row r="80" spans="1:13" ht="24" thickTop="1">
      <c r="A80" s="99" t="s">
        <v>139</v>
      </c>
      <c r="B80" s="100"/>
      <c r="C80" s="100"/>
      <c r="D80" s="100"/>
      <c r="E80" s="100"/>
      <c r="F80" s="101"/>
      <c r="G80" s="5"/>
      <c r="H80" s="99" t="s">
        <v>85</v>
      </c>
      <c r="I80" s="100"/>
      <c r="J80" s="100"/>
      <c r="K80" s="100"/>
      <c r="L80" s="100"/>
      <c r="M80" s="101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959581</v>
      </c>
      <c r="M81" s="22">
        <v>1180650</v>
      </c>
    </row>
    <row r="82" spans="1:13">
      <c r="A82" s="2">
        <v>2</v>
      </c>
      <c r="B82" s="4" t="s">
        <v>141</v>
      </c>
      <c r="C82" s="83"/>
      <c r="D82" s="4">
        <v>5</v>
      </c>
      <c r="E82" s="22">
        <v>16893</v>
      </c>
      <c r="F82" s="22">
        <v>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29872</v>
      </c>
      <c r="M82" s="22">
        <v>3150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5</v>
      </c>
      <c r="L83" s="22">
        <v>12645</v>
      </c>
      <c r="M83" s="22">
        <v>1160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39401</v>
      </c>
      <c r="F84" s="22">
        <v>14000</v>
      </c>
      <c r="G84" s="5"/>
      <c r="H84" s="83">
        <v>4</v>
      </c>
      <c r="I84" s="4" t="s">
        <v>97</v>
      </c>
      <c r="J84" s="83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14</v>
      </c>
      <c r="E85" s="22">
        <v>36461</v>
      </c>
      <c r="F85" s="22">
        <v>6600</v>
      </c>
      <c r="G85" s="5"/>
      <c r="H85" s="83">
        <v>5</v>
      </c>
      <c r="I85" s="4" t="s">
        <v>98</v>
      </c>
      <c r="J85" s="83" t="s">
        <v>91</v>
      </c>
      <c r="K85" s="4">
        <v>6</v>
      </c>
      <c r="L85" s="22">
        <v>95663</v>
      </c>
      <c r="M85" s="22">
        <v>26400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5</v>
      </c>
      <c r="L86" s="22">
        <v>141393</v>
      </c>
      <c r="M86" s="22">
        <v>406000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5</v>
      </c>
      <c r="L87" s="49">
        <v>78156</v>
      </c>
      <c r="M87" s="49">
        <v>176000</v>
      </c>
    </row>
    <row r="88" spans="1:13" ht="24" thickBot="1">
      <c r="A88" s="115" t="s">
        <v>48</v>
      </c>
      <c r="B88" s="115"/>
      <c r="C88" s="115"/>
      <c r="D88" s="115"/>
      <c r="E88" s="23">
        <f>SUM(E81:E87)</f>
        <v>92755</v>
      </c>
      <c r="F88" s="23">
        <f>SUM(F81:F87)</f>
        <v>20600</v>
      </c>
      <c r="G88" s="5"/>
      <c r="H88" s="83">
        <v>8</v>
      </c>
      <c r="I88" s="4" t="s">
        <v>102</v>
      </c>
      <c r="J88" s="83"/>
      <c r="K88" s="4">
        <v>1</v>
      </c>
      <c r="L88" s="49">
        <v>23250</v>
      </c>
      <c r="M88" s="49">
        <v>0</v>
      </c>
    </row>
    <row r="89" spans="1:13" ht="24" thickTop="1">
      <c r="A89" s="96" t="s">
        <v>147</v>
      </c>
      <c r="B89" s="97"/>
      <c r="C89" s="97"/>
      <c r="D89" s="97"/>
      <c r="E89" s="97"/>
      <c r="F89" s="98"/>
      <c r="G89" s="5"/>
      <c r="H89" s="83">
        <v>9</v>
      </c>
      <c r="I89" s="4" t="s">
        <v>73</v>
      </c>
      <c r="J89" s="83"/>
      <c r="K89" s="4">
        <v>0</v>
      </c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0</v>
      </c>
      <c r="E90" s="22">
        <v>0</v>
      </c>
      <c r="F90" s="22">
        <v>0</v>
      </c>
      <c r="G90" s="5"/>
      <c r="H90" s="83">
        <v>10</v>
      </c>
      <c r="I90" s="4" t="s">
        <v>74</v>
      </c>
      <c r="J90" s="83"/>
      <c r="K90" s="4">
        <v>0</v>
      </c>
      <c r="L90" s="22">
        <v>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17</v>
      </c>
      <c r="E91" s="22">
        <v>21458</v>
      </c>
      <c r="F91" s="22">
        <v>48080</v>
      </c>
      <c r="G91" s="5"/>
      <c r="H91" s="83">
        <v>11</v>
      </c>
      <c r="I91" s="4" t="s">
        <v>72</v>
      </c>
      <c r="J91" s="83"/>
      <c r="K91" s="4">
        <v>7</v>
      </c>
      <c r="L91" s="22">
        <v>67489</v>
      </c>
      <c r="M91" s="22">
        <v>9600</v>
      </c>
    </row>
    <row r="92" spans="1:13">
      <c r="A92" s="2">
        <v>3</v>
      </c>
      <c r="B92" s="4" t="s">
        <v>152</v>
      </c>
      <c r="C92" s="83"/>
      <c r="D92" s="4">
        <v>0</v>
      </c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4</v>
      </c>
      <c r="L92" s="22">
        <v>89458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2</v>
      </c>
      <c r="E93" s="22">
        <v>19629</v>
      </c>
      <c r="F93" s="22">
        <v>0</v>
      </c>
      <c r="G93" s="5"/>
      <c r="H93" s="83">
        <v>13</v>
      </c>
      <c r="I93" s="4" t="s">
        <v>220</v>
      </c>
      <c r="J93" s="83"/>
      <c r="K93" s="4">
        <v>53</v>
      </c>
      <c r="L93" s="22">
        <v>160031</v>
      </c>
      <c r="M93" s="22">
        <v>80600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14439</v>
      </c>
      <c r="F94" s="22">
        <v>0</v>
      </c>
      <c r="G94" s="5"/>
      <c r="H94" s="83">
        <v>14</v>
      </c>
      <c r="I94" s="4" t="s">
        <v>222</v>
      </c>
      <c r="J94" s="83"/>
      <c r="K94" s="4"/>
      <c r="L94" s="22">
        <v>170826</v>
      </c>
      <c r="M94" s="22">
        <v>3790800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>
        <v>0</v>
      </c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240</v>
      </c>
      <c r="J96" s="83"/>
      <c r="K96" s="4">
        <v>0</v>
      </c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247</v>
      </c>
      <c r="J97" s="83"/>
      <c r="K97" s="4">
        <v>0</v>
      </c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246</v>
      </c>
      <c r="J98" s="20"/>
      <c r="K98" s="19">
        <v>0</v>
      </c>
      <c r="L98" s="24">
        <v>0</v>
      </c>
      <c r="M98" s="24">
        <v>0</v>
      </c>
    </row>
    <row r="99" spans="1:13" ht="24" thickBot="1">
      <c r="A99" s="115" t="s">
        <v>48</v>
      </c>
      <c r="B99" s="115"/>
      <c r="C99" s="115"/>
      <c r="D99" s="115"/>
      <c r="E99" s="23">
        <f>SUM(E90:E98)</f>
        <v>55526</v>
      </c>
      <c r="F99" s="23">
        <f>SUM(F90:F98)</f>
        <v>48080</v>
      </c>
      <c r="G99" s="5"/>
      <c r="H99" s="115" t="s">
        <v>48</v>
      </c>
      <c r="I99" s="115"/>
      <c r="J99" s="115"/>
      <c r="K99" s="115"/>
      <c r="L99" s="23">
        <f>SUM(L81:L98)</f>
        <v>1828364</v>
      </c>
      <c r="M99" s="23">
        <f>SUM(M81:M98)</f>
        <v>5674360</v>
      </c>
    </row>
    <row r="100" spans="1:13" ht="30" thickTop="1">
      <c r="A100" s="53"/>
      <c r="B100" s="50"/>
      <c r="C100" s="53"/>
      <c r="D100" s="50"/>
      <c r="E100" s="51"/>
      <c r="F100" s="91" t="s">
        <v>0</v>
      </c>
      <c r="G100" s="91"/>
      <c r="H100" s="110">
        <f ca="1">TODAY()</f>
        <v>42493</v>
      </c>
      <c r="I100" s="110"/>
      <c r="J100" s="54"/>
      <c r="K100" s="50"/>
      <c r="L100" s="51"/>
      <c r="M100" s="21" t="s">
        <v>175</v>
      </c>
    </row>
    <row r="101" spans="1:13">
      <c r="A101" s="96" t="s">
        <v>209</v>
      </c>
      <c r="B101" s="97"/>
      <c r="C101" s="97"/>
      <c r="D101" s="97"/>
      <c r="E101" s="97"/>
      <c r="F101" s="98"/>
      <c r="G101" s="86"/>
      <c r="H101" s="108" t="s">
        <v>209</v>
      </c>
      <c r="I101" s="108"/>
      <c r="J101" s="108"/>
      <c r="K101" s="108"/>
      <c r="L101" s="108"/>
      <c r="M101" s="108"/>
    </row>
    <row r="102" spans="1:13">
      <c r="A102" s="20" t="s">
        <v>5</v>
      </c>
      <c r="B102" s="20" t="s">
        <v>1</v>
      </c>
      <c r="C102" s="96"/>
      <c r="D102" s="97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6"/>
      <c r="K102" s="98"/>
      <c r="L102" s="52" t="s">
        <v>3</v>
      </c>
      <c r="M102" s="52" t="s">
        <v>4</v>
      </c>
    </row>
    <row r="103" spans="1:13">
      <c r="A103" s="65">
        <v>1</v>
      </c>
      <c r="B103" s="4" t="s">
        <v>273</v>
      </c>
      <c r="C103" s="22"/>
      <c r="D103" s="22"/>
      <c r="E103" s="22">
        <v>12730</v>
      </c>
      <c r="F103" s="22">
        <v>0</v>
      </c>
      <c r="G103" s="66"/>
      <c r="H103" s="84">
        <v>1</v>
      </c>
      <c r="I103" s="4" t="s">
        <v>97</v>
      </c>
      <c r="J103" s="22"/>
      <c r="K103" s="22"/>
      <c r="L103" s="22">
        <v>56373.119999999995</v>
      </c>
      <c r="M103" s="22">
        <v>0</v>
      </c>
    </row>
    <row r="104" spans="1:13">
      <c r="A104" s="65">
        <v>2</v>
      </c>
      <c r="B104" s="4" t="s">
        <v>46</v>
      </c>
      <c r="C104" s="22"/>
      <c r="D104" s="22"/>
      <c r="E104" s="22">
        <v>8000</v>
      </c>
      <c r="F104" s="22">
        <v>0</v>
      </c>
      <c r="G104" s="66"/>
      <c r="H104" s="84">
        <v>2</v>
      </c>
      <c r="I104" s="4" t="s">
        <v>279</v>
      </c>
      <c r="J104" s="22"/>
      <c r="K104" s="22"/>
      <c r="L104" s="22">
        <v>41282.9</v>
      </c>
      <c r="M104" s="22">
        <v>0</v>
      </c>
    </row>
    <row r="105" spans="1:13">
      <c r="A105" s="65">
        <v>3</v>
      </c>
      <c r="B105" s="4" t="s">
        <v>272</v>
      </c>
      <c r="C105" s="22"/>
      <c r="D105" s="22"/>
      <c r="E105" s="22">
        <v>37793.5</v>
      </c>
      <c r="F105" s="22">
        <v>0</v>
      </c>
      <c r="G105" s="66"/>
      <c r="H105" s="84">
        <v>3</v>
      </c>
      <c r="I105" s="4" t="s">
        <v>278</v>
      </c>
      <c r="J105" s="22"/>
      <c r="K105" s="22"/>
      <c r="L105" s="22">
        <v>1482</v>
      </c>
      <c r="M105" s="22">
        <v>0</v>
      </c>
    </row>
    <row r="106" spans="1:13">
      <c r="A106" s="65">
        <v>4</v>
      </c>
      <c r="B106" s="4" t="s">
        <v>271</v>
      </c>
      <c r="C106" s="22"/>
      <c r="D106" s="22"/>
      <c r="E106" s="22">
        <v>29032</v>
      </c>
      <c r="F106" s="22">
        <v>0</v>
      </c>
      <c r="G106" s="66"/>
      <c r="H106" s="84">
        <v>4</v>
      </c>
      <c r="I106" s="4" t="s">
        <v>277</v>
      </c>
      <c r="J106" s="22"/>
      <c r="K106" s="22"/>
      <c r="L106" s="22">
        <v>79746.73</v>
      </c>
      <c r="M106" s="22">
        <v>34690</v>
      </c>
    </row>
    <row r="107" spans="1:13">
      <c r="A107" s="65">
        <v>5</v>
      </c>
      <c r="B107" s="4" t="s">
        <v>210</v>
      </c>
      <c r="C107" s="22"/>
      <c r="D107" s="22"/>
      <c r="E107" s="22">
        <v>5992</v>
      </c>
      <c r="F107" s="22">
        <v>0</v>
      </c>
      <c r="G107" s="66"/>
      <c r="H107" s="84">
        <v>5</v>
      </c>
      <c r="I107" s="4" t="s">
        <v>216</v>
      </c>
      <c r="J107" s="22"/>
      <c r="K107" s="22"/>
      <c r="L107" s="22">
        <v>39623</v>
      </c>
      <c r="M107" s="22">
        <v>0</v>
      </c>
    </row>
    <row r="108" spans="1:13">
      <c r="A108" s="65">
        <v>6</v>
      </c>
      <c r="B108" s="4" t="s">
        <v>270</v>
      </c>
      <c r="C108" s="22"/>
      <c r="D108" s="22"/>
      <c r="E108" s="22">
        <v>156113.60999999999</v>
      </c>
      <c r="F108" s="22">
        <v>56850</v>
      </c>
      <c r="G108" s="66"/>
      <c r="H108" s="84">
        <v>6</v>
      </c>
      <c r="I108" s="4" t="s">
        <v>276</v>
      </c>
      <c r="J108" s="22"/>
      <c r="K108" s="22"/>
      <c r="L108" s="22">
        <v>49873.990000000005</v>
      </c>
      <c r="M108" s="22">
        <v>0</v>
      </c>
    </row>
    <row r="109" spans="1:13">
      <c r="A109" s="65">
        <v>7</v>
      </c>
      <c r="B109" s="4" t="s">
        <v>269</v>
      </c>
      <c r="C109" s="22"/>
      <c r="D109" s="22"/>
      <c r="E109" s="22">
        <v>188526.77</v>
      </c>
      <c r="F109" s="22">
        <v>353060</v>
      </c>
      <c r="G109" s="66"/>
      <c r="H109" s="84">
        <v>7</v>
      </c>
      <c r="I109" s="4" t="s">
        <v>275</v>
      </c>
      <c r="J109" s="22"/>
      <c r="K109" s="22"/>
      <c r="L109" s="22">
        <v>31159.95</v>
      </c>
      <c r="M109" s="22">
        <v>0</v>
      </c>
    </row>
    <row r="110" spans="1:13">
      <c r="A110" s="65">
        <v>8</v>
      </c>
      <c r="B110" s="4" t="s">
        <v>268</v>
      </c>
      <c r="C110" s="22"/>
      <c r="D110" s="22"/>
      <c r="E110" s="22">
        <v>8579.15</v>
      </c>
      <c r="F110" s="22">
        <v>3000</v>
      </c>
      <c r="G110" s="66"/>
      <c r="H110" s="84">
        <v>8</v>
      </c>
      <c r="I110" s="4" t="s">
        <v>86</v>
      </c>
      <c r="J110" s="22"/>
      <c r="K110" s="22"/>
      <c r="L110" s="22">
        <v>30854.1</v>
      </c>
      <c r="M110" s="22">
        <v>12200</v>
      </c>
    </row>
    <row r="111" spans="1:13">
      <c r="A111" s="65">
        <v>9</v>
      </c>
      <c r="B111" s="4" t="s">
        <v>42</v>
      </c>
      <c r="C111" s="22"/>
      <c r="D111" s="22"/>
      <c r="E111" s="22">
        <v>11098.75</v>
      </c>
      <c r="F111" s="22">
        <v>0</v>
      </c>
      <c r="G111" s="66"/>
      <c r="H111" s="84">
        <v>9</v>
      </c>
      <c r="I111" s="4" t="s">
        <v>142</v>
      </c>
      <c r="J111" s="22"/>
      <c r="K111" s="22"/>
      <c r="L111" s="22">
        <v>84460.34</v>
      </c>
      <c r="M111" s="22">
        <v>171600</v>
      </c>
    </row>
    <row r="112" spans="1:13">
      <c r="A112" s="65">
        <v>10</v>
      </c>
      <c r="B112" s="4" t="s">
        <v>267</v>
      </c>
      <c r="C112" s="22"/>
      <c r="D112" s="22"/>
      <c r="E112" s="22">
        <v>18317.400000000001</v>
      </c>
      <c r="F112" s="22">
        <v>13200</v>
      </c>
      <c r="G112" s="66"/>
      <c r="H112" s="84">
        <v>10</v>
      </c>
      <c r="I112" s="4" t="s">
        <v>73</v>
      </c>
      <c r="J112" s="22"/>
      <c r="K112" s="22"/>
      <c r="L112" s="22">
        <v>61055</v>
      </c>
      <c r="M112" s="22">
        <v>133000</v>
      </c>
    </row>
    <row r="113" spans="1:13">
      <c r="A113" s="65">
        <v>11</v>
      </c>
      <c r="B113" s="4" t="s">
        <v>266</v>
      </c>
      <c r="C113" s="22"/>
      <c r="D113" s="22"/>
      <c r="E113" s="22">
        <v>24661.8</v>
      </c>
      <c r="F113" s="22">
        <v>14280</v>
      </c>
      <c r="G113" s="66"/>
      <c r="H113" s="84">
        <v>11</v>
      </c>
      <c r="I113" s="4" t="s">
        <v>185</v>
      </c>
      <c r="J113" s="22"/>
      <c r="K113" s="22"/>
      <c r="L113" s="22">
        <v>13455</v>
      </c>
      <c r="M113" s="22">
        <v>33000</v>
      </c>
    </row>
    <row r="114" spans="1:13">
      <c r="A114" s="65">
        <v>12</v>
      </c>
      <c r="B114" s="4" t="s">
        <v>265</v>
      </c>
      <c r="C114" s="22"/>
      <c r="D114" s="22"/>
      <c r="E114" s="22">
        <v>3220</v>
      </c>
      <c r="F114" s="22">
        <v>0</v>
      </c>
      <c r="G114" s="66"/>
      <c r="H114" s="84">
        <v>12</v>
      </c>
      <c r="I114" s="4" t="s">
        <v>11</v>
      </c>
      <c r="J114" s="22"/>
      <c r="K114" s="22"/>
      <c r="L114" s="22">
        <v>28768.03</v>
      </c>
      <c r="M114" s="22">
        <v>1100</v>
      </c>
    </row>
    <row r="115" spans="1:13">
      <c r="A115" s="65">
        <v>13</v>
      </c>
      <c r="B115" s="4" t="s">
        <v>264</v>
      </c>
      <c r="C115" s="22"/>
      <c r="D115" s="22"/>
      <c r="E115" s="22">
        <v>21063.18</v>
      </c>
      <c r="F115" s="22">
        <v>10500</v>
      </c>
      <c r="G115" s="66"/>
      <c r="H115" s="84">
        <v>13</v>
      </c>
      <c r="I115" s="4" t="s">
        <v>15</v>
      </c>
      <c r="J115" s="22"/>
      <c r="K115" s="22"/>
      <c r="L115" s="22">
        <v>62533.64</v>
      </c>
      <c r="M115" s="22">
        <v>47500</v>
      </c>
    </row>
    <row r="116" spans="1:13">
      <c r="A116" s="65">
        <v>14</v>
      </c>
      <c r="B116" s="4" t="s">
        <v>263</v>
      </c>
      <c r="C116" s="22"/>
      <c r="D116" s="22"/>
      <c r="E116" s="22">
        <v>22471.4</v>
      </c>
      <c r="F116" s="22">
        <v>4200</v>
      </c>
      <c r="G116" s="66"/>
      <c r="H116" s="84">
        <v>14</v>
      </c>
      <c r="I116" s="4" t="s">
        <v>274</v>
      </c>
      <c r="J116" s="22"/>
      <c r="K116" s="22"/>
      <c r="L116" s="22">
        <v>207797.98</v>
      </c>
      <c r="M116" s="22">
        <v>10410</v>
      </c>
    </row>
    <row r="117" spans="1:13">
      <c r="A117" s="65">
        <v>15</v>
      </c>
      <c r="B117" s="4" t="s">
        <v>149</v>
      </c>
      <c r="C117" s="22"/>
      <c r="D117" s="22"/>
      <c r="E117" s="22">
        <v>11766.85</v>
      </c>
      <c r="F117" s="22">
        <v>2310</v>
      </c>
      <c r="G117" s="66"/>
      <c r="H117" s="84">
        <v>15</v>
      </c>
      <c r="I117" s="4" t="s">
        <v>106</v>
      </c>
      <c r="J117" s="22"/>
      <c r="K117" s="22"/>
      <c r="L117" s="22">
        <v>15532</v>
      </c>
      <c r="M117" s="22">
        <v>31900</v>
      </c>
    </row>
    <row r="118" spans="1:13">
      <c r="A118" s="65">
        <v>16</v>
      </c>
      <c r="B118" s="4" t="s">
        <v>262</v>
      </c>
      <c r="C118" s="22"/>
      <c r="D118" s="22"/>
      <c r="E118" s="22">
        <v>79894.330000000016</v>
      </c>
      <c r="F118" s="22">
        <v>173900</v>
      </c>
      <c r="G118" s="66"/>
      <c r="H118" s="84">
        <v>16</v>
      </c>
      <c r="I118" s="4" t="s">
        <v>107</v>
      </c>
      <c r="J118" s="22"/>
      <c r="K118" s="22"/>
      <c r="L118" s="22">
        <v>8728.0499999999993</v>
      </c>
      <c r="M118" s="22">
        <v>13000</v>
      </c>
    </row>
    <row r="119" spans="1:13">
      <c r="A119" s="65">
        <v>17</v>
      </c>
      <c r="B119" s="4" t="s">
        <v>222</v>
      </c>
      <c r="C119" s="22"/>
      <c r="D119" s="22"/>
      <c r="E119" s="22">
        <v>150104.4</v>
      </c>
      <c r="F119" s="22">
        <v>66000</v>
      </c>
      <c r="G119" s="66"/>
      <c r="H119" s="84">
        <v>17</v>
      </c>
      <c r="I119" s="4" t="s">
        <v>140</v>
      </c>
      <c r="J119" s="22"/>
      <c r="K119" s="22"/>
      <c r="L119" s="22">
        <v>70401.759999999995</v>
      </c>
      <c r="M119" s="22">
        <v>77700</v>
      </c>
    </row>
    <row r="120" spans="1:13">
      <c r="A120" s="65">
        <v>18</v>
      </c>
      <c r="B120" s="4" t="s">
        <v>261</v>
      </c>
      <c r="C120" s="22"/>
      <c r="D120" s="22"/>
      <c r="E120" s="22">
        <v>27696.67</v>
      </c>
      <c r="F120" s="22">
        <v>0</v>
      </c>
      <c r="G120" s="66"/>
      <c r="H120" s="84">
        <v>18</v>
      </c>
      <c r="I120" s="4"/>
      <c r="J120" s="22"/>
      <c r="K120" s="22"/>
      <c r="L120" s="22"/>
      <c r="M120" s="22"/>
    </row>
    <row r="121" spans="1:13">
      <c r="A121" s="65">
        <v>19</v>
      </c>
      <c r="B121" s="4" t="s">
        <v>163</v>
      </c>
      <c r="C121" s="22"/>
      <c r="D121" s="22"/>
      <c r="E121" s="22">
        <v>6981.49</v>
      </c>
      <c r="F121" s="22">
        <v>1540</v>
      </c>
      <c r="G121" s="66"/>
      <c r="H121" s="84">
        <v>19</v>
      </c>
      <c r="I121" s="4"/>
      <c r="J121" s="22"/>
      <c r="K121" s="22"/>
      <c r="L121" s="22"/>
      <c r="M121" s="22"/>
    </row>
    <row r="122" spans="1:13">
      <c r="A122" s="65">
        <v>20</v>
      </c>
      <c r="B122" s="4" t="s">
        <v>260</v>
      </c>
      <c r="C122" s="22"/>
      <c r="D122" s="22"/>
      <c r="E122" s="22">
        <v>71813.600000000006</v>
      </c>
      <c r="F122" s="22">
        <v>0</v>
      </c>
      <c r="G122" s="66"/>
      <c r="H122" s="84">
        <v>20</v>
      </c>
      <c r="I122" s="4"/>
      <c r="J122" s="22"/>
      <c r="K122" s="22"/>
      <c r="L122" s="22"/>
      <c r="M122" s="22"/>
    </row>
    <row r="123" spans="1:13">
      <c r="A123" s="65">
        <v>21</v>
      </c>
      <c r="B123" s="4" t="s">
        <v>259</v>
      </c>
      <c r="C123" s="22"/>
      <c r="D123" s="22"/>
      <c r="E123" s="22">
        <v>58158.9</v>
      </c>
      <c r="F123" s="22">
        <v>0</v>
      </c>
      <c r="G123" s="66"/>
      <c r="H123" s="84">
        <v>21</v>
      </c>
      <c r="I123" s="4"/>
      <c r="J123" s="22"/>
      <c r="K123" s="22"/>
      <c r="L123" s="22"/>
      <c r="M123" s="22"/>
    </row>
    <row r="124" spans="1:13">
      <c r="A124" s="65">
        <v>22</v>
      </c>
      <c r="B124" s="4" t="s">
        <v>117</v>
      </c>
      <c r="C124" s="22"/>
      <c r="D124" s="22"/>
      <c r="E124" s="22">
        <v>107729.52</v>
      </c>
      <c r="F124" s="22">
        <v>1400</v>
      </c>
      <c r="G124" s="66"/>
      <c r="H124" s="84">
        <v>22</v>
      </c>
      <c r="I124" s="4"/>
      <c r="J124" s="22"/>
      <c r="K124" s="22"/>
      <c r="L124" s="22"/>
      <c r="M124" s="22"/>
    </row>
    <row r="125" spans="1:13">
      <c r="A125" s="65">
        <v>23</v>
      </c>
      <c r="B125" s="4" t="s">
        <v>115</v>
      </c>
      <c r="C125" s="22"/>
      <c r="D125" s="22"/>
      <c r="E125" s="22">
        <v>24976.9</v>
      </c>
      <c r="F125" s="22">
        <v>0</v>
      </c>
      <c r="G125" s="66"/>
      <c r="H125" s="84">
        <v>23</v>
      </c>
      <c r="I125" s="4"/>
      <c r="J125" s="22"/>
      <c r="K125" s="22"/>
      <c r="L125" s="22"/>
      <c r="M125" s="22"/>
    </row>
    <row r="126" spans="1:13">
      <c r="A126" s="65">
        <v>24</v>
      </c>
      <c r="B126" s="4" t="s">
        <v>258</v>
      </c>
      <c r="C126" s="22"/>
      <c r="D126" s="22"/>
      <c r="E126" s="22">
        <v>465230.32</v>
      </c>
      <c r="F126" s="22">
        <v>356000</v>
      </c>
      <c r="G126" s="66"/>
      <c r="H126" s="84">
        <v>24</v>
      </c>
      <c r="I126" s="4"/>
      <c r="J126" s="22"/>
      <c r="K126" s="22"/>
      <c r="L126" s="22"/>
      <c r="M126" s="22"/>
    </row>
    <row r="127" spans="1:13">
      <c r="A127" s="65">
        <v>25</v>
      </c>
      <c r="B127" s="4" t="s">
        <v>20</v>
      </c>
      <c r="C127" s="22"/>
      <c r="D127" s="22"/>
      <c r="E127" s="22">
        <v>129888.76999999999</v>
      </c>
      <c r="F127" s="22">
        <v>42000</v>
      </c>
      <c r="G127" s="66"/>
      <c r="H127" s="84">
        <v>25</v>
      </c>
      <c r="I127" s="4"/>
      <c r="J127" s="22"/>
      <c r="K127" s="22"/>
      <c r="L127" s="22"/>
      <c r="M127" s="22"/>
    </row>
    <row r="128" spans="1:13">
      <c r="A128" s="65">
        <v>26</v>
      </c>
      <c r="B128" s="4" t="s">
        <v>257</v>
      </c>
      <c r="C128" s="22"/>
      <c r="D128" s="22"/>
      <c r="E128" s="22">
        <v>41737.440000000002</v>
      </c>
      <c r="F128" s="22">
        <v>26127</v>
      </c>
      <c r="G128" s="66"/>
      <c r="H128" s="84">
        <v>26</v>
      </c>
      <c r="I128" s="4"/>
      <c r="J128" s="22"/>
      <c r="K128" s="22"/>
      <c r="L128" s="22"/>
      <c r="M128" s="22"/>
    </row>
    <row r="129" spans="1:17">
      <c r="A129" s="65">
        <v>27</v>
      </c>
      <c r="B129" s="4" t="s">
        <v>256</v>
      </c>
      <c r="C129" s="22"/>
      <c r="D129" s="22"/>
      <c r="E129" s="22">
        <v>54668.9</v>
      </c>
      <c r="F129" s="22">
        <v>0</v>
      </c>
      <c r="G129" s="66"/>
      <c r="H129" s="84">
        <v>27</v>
      </c>
      <c r="I129" s="4"/>
      <c r="J129" s="22"/>
      <c r="K129" s="22"/>
      <c r="L129" s="22"/>
      <c r="M129" s="22"/>
    </row>
    <row r="130" spans="1:17">
      <c r="A130" s="65">
        <v>28</v>
      </c>
      <c r="B130" s="4" t="s">
        <v>198</v>
      </c>
      <c r="C130" s="22"/>
      <c r="D130" s="22"/>
      <c r="E130" s="22">
        <v>81545.989999999991</v>
      </c>
      <c r="F130" s="22">
        <v>211140</v>
      </c>
      <c r="G130" s="66"/>
      <c r="H130" s="83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172</v>
      </c>
      <c r="C131" s="22"/>
      <c r="D131" s="22"/>
      <c r="E131" s="22">
        <v>61098.31</v>
      </c>
      <c r="F131" s="22">
        <v>44150</v>
      </c>
      <c r="G131" s="66"/>
      <c r="H131" s="83">
        <v>29</v>
      </c>
      <c r="I131" s="4"/>
      <c r="J131" s="22"/>
      <c r="K131" s="22"/>
      <c r="L131" s="22"/>
      <c r="M131" s="22"/>
    </row>
    <row r="132" spans="1:17" ht="24" thickBot="1">
      <c r="A132" s="106" t="s">
        <v>48</v>
      </c>
      <c r="B132" s="106"/>
      <c r="C132" s="106"/>
      <c r="D132" s="107"/>
      <c r="E132" s="23">
        <f>SUM(E103:E131)</f>
        <v>1920891.95</v>
      </c>
      <c r="F132" s="23">
        <f>SUM(F103:F131)</f>
        <v>1379657</v>
      </c>
      <c r="G132" s="5"/>
      <c r="H132" s="106" t="s">
        <v>48</v>
      </c>
      <c r="I132" s="106"/>
      <c r="J132" s="106"/>
      <c r="K132" s="106"/>
      <c r="L132" s="58">
        <f>SUM(L103:L131)</f>
        <v>883127.59000000008</v>
      </c>
      <c r="M132" s="58">
        <f>SUM(M103:M131)</f>
        <v>566100</v>
      </c>
    </row>
    <row r="133" spans="1:17" ht="30" thickTop="1">
      <c r="A133" s="53"/>
      <c r="B133" s="50"/>
      <c r="C133" s="53"/>
      <c r="D133" s="50"/>
      <c r="E133" s="51"/>
      <c r="F133" s="91" t="s">
        <v>0</v>
      </c>
      <c r="G133" s="91"/>
      <c r="H133" s="105" t="s">
        <v>189</v>
      </c>
      <c r="I133" s="105"/>
      <c r="J133" s="105"/>
      <c r="K133" s="105"/>
      <c r="L133" s="105"/>
      <c r="M133" s="105"/>
    </row>
    <row r="134" spans="1:17">
      <c r="A134" s="108" t="s">
        <v>173</v>
      </c>
      <c r="B134" s="108"/>
      <c r="C134" s="108"/>
      <c r="D134" s="108"/>
      <c r="E134" s="108"/>
      <c r="F134" s="108"/>
      <c r="H134" s="108" t="s">
        <v>228</v>
      </c>
      <c r="I134" s="108"/>
      <c r="J134" s="108"/>
      <c r="K134" s="108"/>
      <c r="L134" s="108"/>
      <c r="M134" s="108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197936</v>
      </c>
      <c r="F137" s="22">
        <v>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/>
      <c r="F138" s="22"/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9823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/>
      <c r="F140" s="22"/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492857+86144-31175-164248</f>
        <v>383578</v>
      </c>
      <c r="F141" s="22">
        <v>221942</v>
      </c>
      <c r="H141" s="86"/>
      <c r="I141" s="5"/>
      <c r="J141" s="109"/>
      <c r="K141" s="109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7500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/>
      <c r="F143" s="22"/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 t="s">
        <v>255</v>
      </c>
      <c r="C144" s="83"/>
      <c r="D144" s="4"/>
      <c r="E144" s="22">
        <v>15678</v>
      </c>
      <c r="F144" s="22">
        <v>0</v>
      </c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88" t="s">
        <v>48</v>
      </c>
      <c r="B151" s="89"/>
      <c r="C151" s="89"/>
      <c r="D151" s="90"/>
      <c r="E151" s="23">
        <f>SUM(E136:E150)</f>
        <v>614515</v>
      </c>
      <c r="F151" s="23">
        <f>SUM(F136:F150)</f>
        <v>221942</v>
      </c>
    </row>
    <row r="152" spans="1:13" ht="24" thickTop="1"/>
    <row r="167" spans="1:13" ht="29.25">
      <c r="E167" s="1"/>
      <c r="F167" s="91" t="s">
        <v>0</v>
      </c>
      <c r="G167" s="91"/>
      <c r="H167" s="110">
        <f ca="1">TODAY()</f>
        <v>42493</v>
      </c>
      <c r="I167" s="110"/>
      <c r="L167" s="1"/>
      <c r="M167" s="8" t="s">
        <v>208</v>
      </c>
    </row>
    <row r="168" spans="1:13">
      <c r="E168" s="1"/>
      <c r="L168" s="1"/>
      <c r="M168" s="1"/>
    </row>
    <row r="169" spans="1:13">
      <c r="A169" s="111" t="s">
        <v>190</v>
      </c>
      <c r="B169" s="111"/>
      <c r="C169" s="111"/>
      <c r="D169" s="111"/>
      <c r="E169" s="31">
        <f>E33</f>
        <v>1936625</v>
      </c>
      <c r="F169" s="31">
        <f>F33</f>
        <v>1901210</v>
      </c>
      <c r="G169" s="27"/>
      <c r="H169" s="111" t="s">
        <v>190</v>
      </c>
      <c r="I169" s="111"/>
      <c r="J169" s="111"/>
      <c r="K169" s="111"/>
      <c r="L169" s="31">
        <f>L15+L33</f>
        <v>893100</v>
      </c>
      <c r="M169" s="31">
        <f>M15+M33</f>
        <v>779080</v>
      </c>
    </row>
    <row r="170" spans="1:13">
      <c r="A170" s="111" t="s">
        <v>191</v>
      </c>
      <c r="B170" s="111"/>
      <c r="C170" s="111"/>
      <c r="D170" s="111"/>
      <c r="E170" s="31">
        <f>E44+E57+E66</f>
        <v>1639422</v>
      </c>
      <c r="F170" s="31">
        <f>F44+F57+F66</f>
        <v>3382389</v>
      </c>
      <c r="G170" s="27"/>
      <c r="H170" s="111" t="s">
        <v>191</v>
      </c>
      <c r="I170" s="111"/>
      <c r="J170" s="111"/>
      <c r="K170" s="111"/>
      <c r="L170" s="31">
        <f>L66</f>
        <v>1191800</v>
      </c>
      <c r="M170" s="31">
        <f>M66</f>
        <v>1525530</v>
      </c>
    </row>
    <row r="171" spans="1:13">
      <c r="A171" s="111" t="s">
        <v>192</v>
      </c>
      <c r="B171" s="111"/>
      <c r="C171" s="111"/>
      <c r="D171" s="111"/>
      <c r="E171" s="31">
        <f>E79+E88+E99</f>
        <v>209029</v>
      </c>
      <c r="F171" s="31">
        <f>F79+F88+F99</f>
        <v>113580</v>
      </c>
      <c r="G171" s="27"/>
      <c r="H171" s="111" t="s">
        <v>192</v>
      </c>
      <c r="I171" s="111"/>
      <c r="J171" s="111"/>
      <c r="K171" s="111"/>
      <c r="L171" s="31">
        <f>L79+L99</f>
        <v>1950202</v>
      </c>
      <c r="M171" s="31">
        <f>M79+M99</f>
        <v>5782310</v>
      </c>
    </row>
    <row r="172" spans="1:13">
      <c r="A172" s="111" t="s">
        <v>219</v>
      </c>
      <c r="B172" s="111"/>
      <c r="C172" s="111"/>
      <c r="D172" s="111"/>
      <c r="E172" s="31">
        <f>E132</f>
        <v>1920891.95</v>
      </c>
      <c r="F172" s="31">
        <f>F132</f>
        <v>1379657</v>
      </c>
      <c r="G172" s="27"/>
      <c r="H172" s="111" t="s">
        <v>219</v>
      </c>
      <c r="I172" s="111"/>
      <c r="J172" s="111"/>
      <c r="K172" s="111"/>
      <c r="L172" s="31">
        <f>L132</f>
        <v>883127.59000000008</v>
      </c>
      <c r="M172" s="31">
        <f>M132</f>
        <v>566100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12" t="s">
        <v>193</v>
      </c>
      <c r="B174" s="113"/>
      <c r="C174" s="113"/>
      <c r="D174" s="114"/>
      <c r="E174" s="30">
        <f>SUM(E169:E172)</f>
        <v>5705967.9500000002</v>
      </c>
      <c r="F174" s="30">
        <f>SUM(F169:F172)</f>
        <v>6776836</v>
      </c>
      <c r="G174" s="56"/>
      <c r="H174" s="112" t="s">
        <v>193</v>
      </c>
      <c r="I174" s="113"/>
      <c r="J174" s="113"/>
      <c r="K174" s="114"/>
      <c r="L174" s="31">
        <f>SUM(L169:L172)</f>
        <v>4918229.59</v>
      </c>
      <c r="M174" s="31">
        <f>SUM(M169:M172)</f>
        <v>8653020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10624197.539999999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15429856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392573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-5198231.4600000009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-706935</v>
      </c>
      <c r="M187" s="73"/>
    </row>
    <row r="188" spans="1:13">
      <c r="I188" s="81" t="s">
        <v>235</v>
      </c>
      <c r="J188" s="86"/>
      <c r="K188" s="5"/>
      <c r="L188" s="25">
        <f>L182+L186+L187</f>
        <v>-5905166.4600000009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56"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  <mergeCell ref="A172:D172"/>
    <mergeCell ref="H172:K172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66:D66"/>
    <mergeCell ref="H66:K66"/>
    <mergeCell ref="F67:G67"/>
    <mergeCell ref="H67:I67"/>
    <mergeCell ref="H16:M16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42493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42493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42493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42493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2016-04-01T14:29:26Z</cp:lastPrinted>
  <dcterms:created xsi:type="dcterms:W3CDTF">2014-08-18T06:00:24Z</dcterms:created>
  <dcterms:modified xsi:type="dcterms:W3CDTF">2016-05-03T14:32:49Z</dcterms:modified>
</cp:coreProperties>
</file>