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Google Drive\PL Thai 2558\"/>
    </mc:Choice>
  </mc:AlternateContent>
  <bookViews>
    <workbookView xWindow="90" yWindow="225" windowWidth="16260" windowHeight="5655"/>
  </bookViews>
  <sheets>
    <sheet name="Sheet1 (2)" sheetId="4" r:id="rId1"/>
    <sheet name="Sheet1" sheetId="1" r:id="rId2"/>
    <sheet name="Sheet2" sheetId="2" r:id="rId3"/>
    <sheet name="Sheet3" sheetId="5" r:id="rId4"/>
  </sheets>
  <calcPr calcId="152511"/>
</workbook>
</file>

<file path=xl/calcChain.xml><?xml version="1.0" encoding="utf-8"?>
<calcChain xmlns="http://schemas.openxmlformats.org/spreadsheetml/2006/main">
  <c r="M71" i="4" l="1"/>
  <c r="L187" i="4"/>
  <c r="L143" i="4" l="1"/>
  <c r="F19" i="4" l="1"/>
  <c r="E19" i="4"/>
  <c r="L107" i="4"/>
  <c r="L106" i="4"/>
  <c r="L15" i="4" l="1"/>
  <c r="M66" i="4"/>
  <c r="M170" i="4" s="1"/>
  <c r="L66" i="4"/>
  <c r="L170" i="4" s="1"/>
  <c r="M15" i="4"/>
  <c r="L144" i="4" l="1"/>
  <c r="L186" i="4" l="1"/>
  <c r="M33" i="4"/>
  <c r="M169" i="4" s="1"/>
  <c r="M79" i="4"/>
  <c r="M99" i="4"/>
  <c r="L33" i="4"/>
  <c r="L169" i="4" s="1"/>
  <c r="L79" i="4"/>
  <c r="L99" i="4"/>
  <c r="L132" i="4"/>
  <c r="L172" i="4" s="1"/>
  <c r="F132" i="4"/>
  <c r="F172" i="4" s="1"/>
  <c r="F33" i="4"/>
  <c r="F169" i="4" s="1"/>
  <c r="F79" i="4"/>
  <c r="F88" i="4"/>
  <c r="F99" i="4"/>
  <c r="F57" i="4"/>
  <c r="F44" i="4"/>
  <c r="F66" i="4"/>
  <c r="E132" i="4"/>
  <c r="E172" i="4" s="1"/>
  <c r="E33" i="4"/>
  <c r="E169" i="4" s="1"/>
  <c r="E79" i="4"/>
  <c r="E88" i="4"/>
  <c r="E99" i="4"/>
  <c r="E57" i="4"/>
  <c r="E44" i="4"/>
  <c r="E66" i="4"/>
  <c r="M132" i="4"/>
  <c r="M172" i="4" s="1"/>
  <c r="H100" i="4"/>
  <c r="E151" i="4"/>
  <c r="F151" i="4"/>
  <c r="H167" i="4"/>
  <c r="H67" i="4"/>
  <c r="H34" i="4"/>
  <c r="H1" i="4"/>
  <c r="F119" i="1"/>
  <c r="E119" i="1"/>
  <c r="H101" i="1"/>
  <c r="M77" i="1"/>
  <c r="L77" i="1"/>
  <c r="F77" i="1"/>
  <c r="E77" i="1"/>
  <c r="F88" i="1"/>
  <c r="E88" i="1"/>
  <c r="M88" i="1"/>
  <c r="L88" i="1"/>
  <c r="M99" i="1"/>
  <c r="L99" i="1"/>
  <c r="F99" i="1"/>
  <c r="E99" i="1"/>
  <c r="F66" i="1"/>
  <c r="E66" i="1"/>
  <c r="F44" i="1"/>
  <c r="E44" i="1"/>
  <c r="M66" i="1"/>
  <c r="L66" i="1"/>
  <c r="M52" i="1"/>
  <c r="L52" i="1"/>
  <c r="F33" i="1"/>
  <c r="E33" i="1"/>
  <c r="M19" i="1"/>
  <c r="L19" i="1"/>
  <c r="H67" i="1"/>
  <c r="H34" i="1"/>
  <c r="H1" i="1"/>
  <c r="L181" i="4" l="1"/>
  <c r="M171" i="4"/>
  <c r="L171" i="4"/>
  <c r="E171" i="4"/>
  <c r="F170" i="4"/>
  <c r="F171" i="4"/>
  <c r="E170" i="4"/>
  <c r="M174" i="4" l="1"/>
  <c r="F174" i="4"/>
  <c r="L174" i="4"/>
  <c r="E174" i="4"/>
  <c r="L180" i="4" l="1"/>
  <c r="L179" i="4"/>
  <c r="L182" i="4" l="1"/>
  <c r="L188" i="4" s="1"/>
</calcChain>
</file>

<file path=xl/sharedStrings.xml><?xml version="1.0" encoding="utf-8"?>
<sst xmlns="http://schemas.openxmlformats.org/spreadsheetml/2006/main" count="601" uniqueCount="270">
  <si>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</si>
  <si>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</si>
  <si>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</si>
  <si>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</si>
  <si>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</si>
  <si>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</si>
  <si>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</si>
  <si>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</si>
  <si>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</si>
  <si>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</si>
  <si>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</si>
  <si>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</si>
  <si>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</si>
  <si>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</si>
  <si>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</si>
  <si>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</si>
  <si>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</si>
  <si>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</si>
  <si>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</si>
  <si>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</si>
  <si>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</si>
  <si>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</si>
  <si>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</si>
  <si>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</si>
  <si>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</si>
  <si>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</si>
  <si>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</si>
  <si>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</si>
  <si>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</si>
  <si>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</si>
  <si>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</si>
  <si>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</si>
  <si>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</si>
  <si>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</si>
  <si>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</si>
  <si>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</si>
  <si>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</si>
  <si>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</si>
  <si>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</si>
  <si>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</si>
  <si>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</si>
  <si>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</si>
  <si>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</si>
  <si>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</si>
  <si>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</si>
  <si>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</si>
  <si>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</si>
  <si>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</si>
  <si>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</si>
  <si>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</si>
  <si>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</si>
  <si>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</si>
  <si>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</si>
  <si>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</si>
  <si>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</si>
  <si>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</si>
  <si>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</si>
  <si>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</si>
  <si>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</si>
  <si>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</si>
  <si>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</si>
  <si>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</si>
  <si>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</si>
  <si>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</si>
  <si>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</si>
  <si>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</si>
  <si>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</si>
  <si>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</si>
  <si>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</si>
  <si>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</si>
  <si>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</si>
  <si>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</si>
  <si>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</si>
  <si>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</si>
  <si>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</si>
  <si>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</si>
  <si>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</si>
  <si>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</si>
  <si>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</si>
  <si>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</si>
  <si>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</si>
  <si>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</si>
  <si>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</si>
  <si>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</si>
  <si>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</si>
  <si>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</si>
  <si>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</si>
  <si>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</si>
  <si>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</si>
  <si>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</si>
  <si>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</si>
  <si>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</si>
  <si>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</si>
  <si>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</si>
  <si>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</si>
  <si>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</si>
  <si>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</si>
  <si>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</si>
  <si>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</si>
  <si>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</si>
  <si>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</si>
  <si>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</si>
  <si>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</si>
  <si>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</si>
  <si>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</si>
  <si>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</si>
  <si>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</si>
  <si>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</si>
  <si>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</si>
  <si>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</si>
  <si>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</si>
  <si>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</si>
  <si>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</si>
  <si>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</si>
  <si>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</si>
  <si>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</si>
  <si>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</si>
  <si>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</si>
  <si>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</si>
  <si>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</si>
  <si>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</si>
  <si>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</si>
  <si>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</si>
  <si>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</si>
  <si>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</si>
  <si>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</si>
  <si>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</si>
  <si>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</si>
  <si>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</si>
  <si>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</si>
  <si>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</si>
  <si>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</si>
  <si>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</si>
  <si>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</si>
  <si>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</si>
  <si>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</si>
  <si>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</si>
  <si>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</si>
  <si>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</si>
  <si>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</si>
  <si>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</si>
  <si>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</si>
  <si>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</si>
  <si>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</si>
  <si>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</si>
  <si>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</si>
  <si>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</si>
  <si>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</si>
  <si>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</si>
  <si>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</si>
  <si>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</si>
  <si>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</si>
  <si>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</si>
  <si>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</si>
  <si>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</si>
  <si>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</si>
  <si>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</si>
  <si>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</si>
  <si>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</si>
  <si>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</si>
  <si>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</si>
  <si>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</si>
  <si>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</si>
  <si>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</si>
  <si>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</si>
  <si>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</si>
  <si>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</si>
  <si>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</si>
  <si>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</si>
  <si>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</si>
  <si>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</si>
  <si>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</si>
  <si>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</si>
  <si>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</si>
  <si>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</si>
  <si>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</si>
  <si>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</si>
  <si>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</si>
  <si>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</si>
  <si>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</si>
  <si>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</si>
  <si>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</si>
  <si>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</si>
  <si>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ขวัญ</t>
  </si>
  <si>
    <t>เบลล์</t>
  </si>
  <si>
    <t>T17</t>
  </si>
  <si>
    <t>นกกทม.</t>
  </si>
  <si>
    <t>ตู่แพร่</t>
  </si>
  <si>
    <t>รินทร์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</si>
  <si>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</si>
  <si>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</si>
  <si>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</si>
  <si>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</si>
  <si>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</si>
  <si>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</si>
  <si>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</si>
  <si>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</si>
  <si>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</si>
  <si>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นาสีทอง</t>
  </si>
  <si>
    <t>เล็กนคร</t>
  </si>
  <si>
    <t>นาแม่บ้าน</t>
  </si>
  <si>
    <t>VH</t>
  </si>
  <si>
    <t>Vนวล</t>
  </si>
  <si>
    <t>Vสุ</t>
  </si>
  <si>
    <t>ปุ้ยฝ้าย</t>
  </si>
  <si>
    <r>
      <t>R</t>
    </r>
    <r>
      <rPr>
        <sz val="16"/>
        <color theme="1"/>
        <rFont val="Calibri"/>
        <family val="2"/>
      </rPr>
      <t>⁺</t>
    </r>
  </si>
  <si>
    <t>แต๊ง รัตภูมิ</t>
  </si>
  <si>
    <t>พี่ใย</t>
  </si>
  <si>
    <t>จิ๋มปาดัง</t>
  </si>
  <si>
    <t>หน้า 6</t>
  </si>
  <si>
    <t>WEB</t>
  </si>
  <si>
    <t>คม</t>
  </si>
  <si>
    <t>สมชาย</t>
  </si>
  <si>
    <t xml:space="preserve">เพื่อนอู๊ด </t>
  </si>
  <si>
    <t xml:space="preserve">ฉ่อย </t>
  </si>
  <si>
    <t xml:space="preserve">KT </t>
  </si>
  <si>
    <t>B99</t>
  </si>
  <si>
    <t>โอ่ง</t>
  </si>
  <si>
    <t>ยายแมรี่</t>
  </si>
  <si>
    <t>ภา</t>
  </si>
  <si>
    <t>รวมหน้า 4</t>
  </si>
  <si>
    <t>พี่สี</t>
  </si>
  <si>
    <t>นาคอนโด</t>
  </si>
  <si>
    <t>ชาญชัย</t>
  </si>
  <si>
    <t>BOY</t>
  </si>
  <si>
    <t>BOSS</t>
  </si>
  <si>
    <t>SERT</t>
  </si>
  <si>
    <t>RED</t>
  </si>
  <si>
    <t>GREEN</t>
  </si>
  <si>
    <t>24LOT</t>
  </si>
  <si>
    <t>Jim padung</t>
  </si>
  <si>
    <t>aood</t>
  </si>
  <si>
    <t>Somchai</t>
  </si>
  <si>
    <t>เอ๋ Agent</t>
  </si>
  <si>
    <t>B/99</t>
  </si>
  <si>
    <t>ตั๊ก AGENT</t>
  </si>
  <si>
    <t>แอ็ะ K9</t>
  </si>
  <si>
    <t>Na Condo</t>
  </si>
  <si>
    <t>บอย agent</t>
  </si>
  <si>
    <t>JITTI</t>
  </si>
  <si>
    <t>ควร agent</t>
  </si>
  <si>
    <t>Mary AGENT</t>
  </si>
  <si>
    <t>พี่ภา Agent</t>
  </si>
  <si>
    <t>ทราย บัว</t>
  </si>
  <si>
    <t>ญาชุมพร</t>
  </si>
  <si>
    <t>รายการ RN</t>
  </si>
  <si>
    <t>RN โป๊ว แตง</t>
  </si>
  <si>
    <t>RN โป๊ว เปิ้ล</t>
  </si>
  <si>
    <t>เปิ้ล โป๊ว RN</t>
  </si>
  <si>
    <t>PLE RN =</t>
  </si>
  <si>
    <t>RN =</t>
  </si>
  <si>
    <t>WEB =</t>
  </si>
  <si>
    <t>Total =</t>
  </si>
  <si>
    <t>คชจ</t>
  </si>
  <si>
    <t>กิ่ง</t>
  </si>
  <si>
    <t>อิ๋ว</t>
  </si>
  <si>
    <t>Mary</t>
  </si>
  <si>
    <t>GODA</t>
  </si>
  <si>
    <t>NUI</t>
  </si>
  <si>
    <t>ฉอ</t>
  </si>
  <si>
    <t>Vasana</t>
  </si>
  <si>
    <t>Vasana โซ้</t>
  </si>
  <si>
    <t>จุก</t>
  </si>
  <si>
    <t>โอ</t>
  </si>
  <si>
    <t>รุจ</t>
  </si>
  <si>
    <t>คุณจิ๋ม</t>
  </si>
  <si>
    <t>โกอั๋น</t>
  </si>
  <si>
    <t>อ้อยฉ่อย</t>
  </si>
  <si>
    <t>รุจน์</t>
  </si>
  <si>
    <t>เจ๊คนเดียว 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</si>
</sst>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[$-1070000]d/mm/yy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sz val="16"/>
      <color indexed="8"/>
      <name val="Angsana New"/>
      <family val="1"/>
    </font>
    <font>
      <sz val="20"/>
      <color theme="1"/>
      <name val="Angsana New"/>
      <family val="1"/>
    </font>
    <font>
      <sz val="16"/>
      <color theme="1"/>
      <name val="Calibri"/>
      <family val="2"/>
    </font>
    <font>
      <u/>
      <sz val="11"/>
      <color theme="10"/>
      <name val="Calibri"/>
      <family val="2"/>
      <charset val="222"/>
      <scheme val="minor"/>
    </font>
    <font>
      <sz val="16"/>
      <color rgb="FF000000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8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14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/>
    <xf numFmtId="0" fontId="2" fillId="0" borderId="6" xfId="0" applyFont="1" applyBorder="1"/>
    <xf numFmtId="14" fontId="4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2" fillId="0" borderId="3" xfId="0" applyFont="1" applyBorder="1" applyAlignment="1">
      <alignment horizontal="center"/>
    </xf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165" fontId="3" fillId="0" borderId="0" xfId="1" applyNumberFormat="1" applyFont="1" applyAlignment="1">
      <alignment horizontal="right"/>
    </xf>
    <xf numFmtId="165" fontId="2" fillId="0" borderId="1" xfId="1" applyNumberFormat="1" applyFont="1" applyBorder="1"/>
    <xf numFmtId="165" fontId="2" fillId="0" borderId="6" xfId="1" applyNumberFormat="1" applyFont="1" applyBorder="1"/>
    <xf numFmtId="165" fontId="2" fillId="0" borderId="15" xfId="1" applyNumberFormat="1" applyFont="1" applyBorder="1"/>
    <xf numFmtId="165" fontId="2" fillId="0" borderId="0" xfId="1" applyNumberFormat="1" applyFont="1" applyBorder="1"/>
    <xf numFmtId="165" fontId="2" fillId="0" borderId="0" xfId="1" applyNumberFormat="1" applyFont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65" fontId="9" fillId="0" borderId="0" xfId="1" applyNumberFormat="1" applyFont="1" applyBorder="1"/>
    <xf numFmtId="165" fontId="9" fillId="0" borderId="3" xfId="1" applyNumberFormat="1" applyFont="1" applyBorder="1"/>
    <xf numFmtId="165" fontId="9" fillId="0" borderId="1" xfId="1" applyNumberFormat="1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65" fontId="9" fillId="0" borderId="0" xfId="1" applyNumberFormat="1" applyFont="1"/>
    <xf numFmtId="0" fontId="9" fillId="0" borderId="0" xfId="0" applyFont="1"/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8" xfId="0" applyFont="1" applyBorder="1" applyAlignment="1">
      <alignment horizontal="center"/>
    </xf>
    <xf numFmtId="165" fontId="9" fillId="0" borderId="18" xfId="1" applyNumberFormat="1" applyFont="1" applyBorder="1"/>
    <xf numFmtId="165" fontId="9" fillId="0" borderId="19" xfId="1" applyNumberFormat="1" applyFont="1" applyBorder="1"/>
    <xf numFmtId="0" fontId="9" fillId="0" borderId="20" xfId="0" applyFont="1" applyBorder="1" applyAlignment="1">
      <alignment horizontal="center"/>
    </xf>
    <xf numFmtId="165" fontId="9" fillId="0" borderId="0" xfId="0" applyNumberFormat="1" applyFont="1" applyBorder="1" applyAlignment="1"/>
    <xf numFmtId="165" fontId="9" fillId="0" borderId="21" xfId="1" applyNumberFormat="1" applyFont="1" applyBorder="1"/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165" fontId="9" fillId="0" borderId="23" xfId="1" applyNumberFormat="1" applyFont="1" applyBorder="1"/>
    <xf numFmtId="165" fontId="9" fillId="0" borderId="24" xfId="1" applyNumberFormat="1" applyFont="1" applyBorder="1"/>
    <xf numFmtId="165" fontId="2" fillId="0" borderId="1" xfId="1" applyNumberFormat="1" applyFont="1" applyBorder="1" applyAlignment="1"/>
    <xf numFmtId="0" fontId="10" fillId="0" borderId="0" xfId="0" applyFont="1" applyAlignment="1"/>
    <xf numFmtId="165" fontId="10" fillId="0" borderId="0" xfId="1" applyNumberFormat="1" applyFont="1" applyAlignment="1"/>
    <xf numFmtId="165" fontId="2" fillId="0" borderId="1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6" fontId="9" fillId="0" borderId="0" xfId="0" applyNumberFormat="1" applyFont="1" applyBorder="1" applyAlignment="1">
      <alignment horizontal="left"/>
    </xf>
    <xf numFmtId="165" fontId="9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0" borderId="15" xfId="1" applyNumberFormat="1" applyFont="1" applyBorder="1" applyAlignment="1">
      <alignment horizontal="center"/>
    </xf>
    <xf numFmtId="165" fontId="2" fillId="0" borderId="16" xfId="1" applyNumberFormat="1" applyFont="1" applyBorder="1"/>
    <xf numFmtId="0" fontId="2" fillId="2" borderId="1" xfId="0" applyFont="1" applyFill="1" applyBorder="1"/>
    <xf numFmtId="165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1" applyFont="1" applyBorder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/>
    <xf numFmtId="0" fontId="2" fillId="0" borderId="31" xfId="0" applyFont="1" applyBorder="1"/>
    <xf numFmtId="0" fontId="13" fillId="3" borderId="1" xfId="2" applyFont="1" applyFill="1" applyBorder="1" applyAlignment="1">
      <alignment horizontal="left" wrapText="1"/>
    </xf>
    <xf numFmtId="0" fontId="13" fillId="3" borderId="1" xfId="2" applyFont="1" applyFill="1" applyBorder="1" applyAlignment="1">
      <alignment horizontal="left"/>
    </xf>
    <xf numFmtId="0" fontId="2" fillId="0" borderId="15" xfId="0" applyFont="1" applyBorder="1" applyAlignment="1">
      <alignment horizontal="left"/>
    </xf>
    <xf numFmtId="165" fontId="2" fillId="0" borderId="31" xfId="1" applyNumberFormat="1" applyFont="1" applyBorder="1"/>
    <xf numFmtId="3" fontId="2" fillId="2" borderId="2" xfId="3" applyNumberFormat="1" applyFont="1" applyFill="1" applyBorder="1" applyAlignment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2" borderId="1" xfId="1" applyNumberFormat="1" applyFont="1" applyFill="1" applyBorder="1" applyAlignment="1">
      <alignment horizontal="right"/>
    </xf>
    <xf numFmtId="0" fontId="2" fillId="0" borderId="17" xfId="0" applyFont="1" applyBorder="1"/>
    <xf numFmtId="0" fontId="2" fillId="0" borderId="18" xfId="0" applyFont="1" applyBorder="1" applyAlignment="1">
      <alignment horizontal="center"/>
    </xf>
    <xf numFmtId="0" fontId="2" fillId="0" borderId="18" xfId="0" applyFont="1" applyBorder="1"/>
    <xf numFmtId="165" fontId="2" fillId="0" borderId="18" xfId="1" applyNumberFormat="1" applyFont="1" applyBorder="1"/>
    <xf numFmtId="165" fontId="2" fillId="0" borderId="19" xfId="1" applyNumberFormat="1" applyFont="1" applyBorder="1"/>
    <xf numFmtId="165" fontId="2" fillId="0" borderId="21" xfId="1" applyNumberFormat="1" applyFont="1" applyBorder="1"/>
    <xf numFmtId="0" fontId="2" fillId="0" borderId="22" xfId="0" applyFont="1" applyBorder="1"/>
    <xf numFmtId="0" fontId="2" fillId="0" borderId="23" xfId="0" applyFont="1" applyBorder="1" applyAlignment="1">
      <alignment horizontal="center"/>
    </xf>
    <xf numFmtId="0" fontId="2" fillId="0" borderId="23" xfId="0" applyFont="1" applyBorder="1"/>
    <xf numFmtId="165" fontId="2" fillId="0" borderId="23" xfId="1" applyNumberFormat="1" applyFont="1" applyBorder="1"/>
    <xf numFmtId="165" fontId="2" fillId="0" borderId="24" xfId="1" applyNumberFormat="1" applyFont="1" applyBorder="1"/>
    <xf numFmtId="0" fontId="2" fillId="0" borderId="0" xfId="0" applyFont="1" applyBorder="1" applyAlignment="1"/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2" borderId="2" xfId="1" applyFont="1" applyFill="1" applyBorder="1" applyAlignment="1"/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0" fillId="0" borderId="0" xfId="0" applyFont="1" applyAlignment="1">
      <alignment horizontal="right"/>
    </xf>
    <xf numFmtId="14" fontId="10" fillId="0" borderId="4" xfId="0" applyNumberFormat="1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10" fillId="0" borderId="0" xfId="0" applyNumberFormat="1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4" fillId="0" borderId="0" xfId="0" applyNumberFormat="1" applyFont="1" applyBorder="1" applyAlignment="1">
      <alignment horizontal="left"/>
    </xf>
    <xf numFmtId="165" fontId="2" fillId="0" borderId="0" xfId="0" applyNumberFormat="1" applyFont="1"/>
  </cellXfs>
  <cellStyles count="4">
    <cellStyle name="Comma" xfId="1" builtinId="3"/>
    <cellStyle name="Hyperlink" xfId="3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tabSelected="1" topLeftCell="A46" zoomScaleNormal="100" zoomScaleSheetLayoutView="115" workbookViewId="0">
      <selection activeCell="M72" sqref="M72"/>
    </sheetView>
  </sheetViews>
  <sheetFormatPr defaultColWidth="9" defaultRowHeight="23.25"/>
  <cols>
    <col min="1" max="1" width="3.5703125" style="6" customWidth="1"/>
    <col min="2" max="2" width="12.42578125" style="1" bestFit="1" customWidth="1"/>
    <col min="3" max="3" width="4.5703125" style="6" bestFit="1" customWidth="1"/>
    <col min="4" max="4" width="4.5703125" style="1" customWidth="1"/>
    <col min="5" max="5" width="11.28515625" style="27" customWidth="1"/>
    <col min="6" max="6" width="11.140625" style="27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27" customWidth="1"/>
    <col min="13" max="13" width="11.7109375" style="27" customWidth="1"/>
    <col min="14" max="16384" width="9" style="1"/>
  </cols>
  <sheetData>
    <row r="1" spans="1:13" ht="29.25">
      <c r="A1" s="54"/>
      <c r="B1" s="51"/>
      <c r="C1" s="54"/>
      <c r="D1" s="51"/>
      <c r="E1" s="52"/>
      <c r="F1" s="101" t="s">
        <v>0</v>
      </c>
      <c r="G1" s="101"/>
      <c r="H1" s="102">
        <f ca="1">TODAY()</f>
        <v>42324</v>
      </c>
      <c r="I1" s="102"/>
      <c r="J1" s="55"/>
      <c r="K1" s="51"/>
      <c r="L1" s="52"/>
      <c r="M1" s="22" t="s">
        <v>7</v>
      </c>
    </row>
    <row r="2" spans="1:13">
      <c r="A2" s="2" t="s">
        <v>5</v>
      </c>
      <c r="B2" s="2" t="s">
        <v>1</v>
      </c>
      <c r="C2" s="2" t="s">
        <v>10</v>
      </c>
      <c r="D2" s="2" t="s">
        <v>2</v>
      </c>
      <c r="E2" s="53" t="s">
        <v>3</v>
      </c>
      <c r="F2" s="53" t="s">
        <v>4</v>
      </c>
      <c r="G2" s="3"/>
      <c r="H2" s="2" t="s">
        <v>5</v>
      </c>
      <c r="I2" s="2" t="s">
        <v>1</v>
      </c>
      <c r="J2" s="2" t="s">
        <v>10</v>
      </c>
      <c r="K2" s="2" t="s">
        <v>2</v>
      </c>
      <c r="L2" s="53" t="s">
        <v>3</v>
      </c>
      <c r="M2" s="53" t="s">
        <v>4</v>
      </c>
    </row>
    <row r="3" spans="1:13">
      <c r="A3" s="103" t="s">
        <v>6</v>
      </c>
      <c r="B3" s="99"/>
      <c r="C3" s="99"/>
      <c r="D3" s="99"/>
      <c r="E3" s="99"/>
      <c r="F3" s="104"/>
      <c r="G3" s="5"/>
      <c r="H3" s="103" t="s">
        <v>36</v>
      </c>
      <c r="I3" s="99"/>
      <c r="J3" s="99"/>
      <c r="K3" s="99"/>
      <c r="L3" s="99"/>
      <c r="M3" s="104"/>
    </row>
    <row r="4" spans="1:13">
      <c r="A4" s="2">
        <v>1</v>
      </c>
      <c r="B4" s="4" t="s">
        <v>11</v>
      </c>
      <c r="C4" s="59" t="s">
        <v>12</v>
      </c>
      <c r="D4" s="4"/>
      <c r="E4" s="23">
        <v>610751</v>
      </c>
      <c r="F4" s="23">
        <v>547420</v>
      </c>
      <c r="G4" s="5"/>
      <c r="H4" s="2">
        <v>1</v>
      </c>
      <c r="I4" s="4" t="s">
        <v>37</v>
      </c>
      <c r="J4" s="2" t="s">
        <v>38</v>
      </c>
      <c r="K4" s="4">
        <v>0</v>
      </c>
      <c r="L4" s="23">
        <v>0</v>
      </c>
      <c r="M4" s="23">
        <v>0</v>
      </c>
    </row>
    <row r="5" spans="1:13">
      <c r="A5" s="2">
        <v>2</v>
      </c>
      <c r="B5" s="4" t="s">
        <v>13</v>
      </c>
      <c r="C5" s="59" t="s">
        <v>14</v>
      </c>
      <c r="D5" s="4">
        <v>4</v>
      </c>
      <c r="E5" s="23">
        <v>19308</v>
      </c>
      <c r="F5" s="23">
        <v>6750</v>
      </c>
      <c r="G5" s="5"/>
      <c r="H5" s="2">
        <v>2</v>
      </c>
      <c r="I5" s="4" t="s">
        <v>39</v>
      </c>
      <c r="J5" s="2"/>
      <c r="K5" s="4">
        <v>4</v>
      </c>
      <c r="L5" s="23">
        <v>16506</v>
      </c>
      <c r="M5" s="23">
        <v>0</v>
      </c>
    </row>
    <row r="6" spans="1:13">
      <c r="A6" s="2">
        <v>3</v>
      </c>
      <c r="B6" s="4" t="s">
        <v>15</v>
      </c>
      <c r="C6" s="59" t="s">
        <v>34</v>
      </c>
      <c r="D6" s="4">
        <v>13</v>
      </c>
      <c r="E6" s="23">
        <v>32081</v>
      </c>
      <c r="F6" s="23">
        <v>44200</v>
      </c>
      <c r="G6" s="5"/>
      <c r="H6" s="2">
        <v>3</v>
      </c>
      <c r="I6" s="4" t="s">
        <v>40</v>
      </c>
      <c r="J6" s="2"/>
      <c r="K6" s="4"/>
      <c r="L6" s="23">
        <v>167877</v>
      </c>
      <c r="M6" s="23">
        <v>61840</v>
      </c>
    </row>
    <row r="7" spans="1:13">
      <c r="A7" s="2">
        <v>4</v>
      </c>
      <c r="B7" s="4" t="s">
        <v>16</v>
      </c>
      <c r="C7" s="59"/>
      <c r="D7" s="4">
        <v>12</v>
      </c>
      <c r="E7" s="23">
        <v>82686</v>
      </c>
      <c r="F7" s="23">
        <v>85000</v>
      </c>
      <c r="G7" s="5"/>
      <c r="H7" s="2">
        <v>4</v>
      </c>
      <c r="I7" s="4" t="s">
        <v>41</v>
      </c>
      <c r="J7" s="2"/>
      <c r="K7" s="4">
        <v>3</v>
      </c>
      <c r="L7" s="23">
        <v>16615</v>
      </c>
      <c r="M7" s="23">
        <v>28900</v>
      </c>
    </row>
    <row r="8" spans="1:13">
      <c r="A8" s="2">
        <v>5</v>
      </c>
      <c r="B8" s="4" t="s">
        <v>17</v>
      </c>
      <c r="C8" s="59" t="s">
        <v>35</v>
      </c>
      <c r="D8" s="4">
        <v>23</v>
      </c>
      <c r="E8" s="23">
        <v>286310</v>
      </c>
      <c r="F8" s="23">
        <v>129210</v>
      </c>
      <c r="G8" s="5"/>
      <c r="H8" s="2">
        <v>5</v>
      </c>
      <c r="I8" s="4" t="s">
        <v>42</v>
      </c>
      <c r="J8" s="2"/>
      <c r="K8" s="4">
        <v>0</v>
      </c>
      <c r="L8" s="23">
        <v>0</v>
      </c>
      <c r="M8" s="23">
        <v>0</v>
      </c>
    </row>
    <row r="9" spans="1:13">
      <c r="A9" s="2">
        <v>6</v>
      </c>
      <c r="B9" s="4" t="s">
        <v>19</v>
      </c>
      <c r="C9" s="59"/>
      <c r="D9" s="4">
        <v>1</v>
      </c>
      <c r="E9" s="23">
        <v>12800</v>
      </c>
      <c r="F9" s="23">
        <v>0</v>
      </c>
      <c r="G9" s="5"/>
      <c r="H9" s="2">
        <v>6</v>
      </c>
      <c r="I9" s="4" t="s">
        <v>43</v>
      </c>
      <c r="J9" s="2" t="s">
        <v>44</v>
      </c>
      <c r="K9" s="4"/>
      <c r="L9" s="23">
        <v>120052</v>
      </c>
      <c r="M9" s="23">
        <v>0</v>
      </c>
    </row>
    <row r="10" spans="1:13">
      <c r="A10" s="2">
        <v>7</v>
      </c>
      <c r="B10" s="4" t="s">
        <v>20</v>
      </c>
      <c r="C10" s="59"/>
      <c r="D10" s="4">
        <v>30</v>
      </c>
      <c r="E10" s="23">
        <v>203908</v>
      </c>
      <c r="F10" s="23">
        <v>15000</v>
      </c>
      <c r="G10" s="5"/>
      <c r="H10" s="2">
        <v>7</v>
      </c>
      <c r="I10" s="4" t="s">
        <v>45</v>
      </c>
      <c r="J10" s="2"/>
      <c r="K10" s="4">
        <v>2</v>
      </c>
      <c r="L10" s="23">
        <v>2597</v>
      </c>
      <c r="M10" s="23">
        <v>0</v>
      </c>
    </row>
    <row r="11" spans="1:13">
      <c r="A11" s="2">
        <v>8</v>
      </c>
      <c r="B11" s="4" t="s">
        <v>21</v>
      </c>
      <c r="C11" s="59"/>
      <c r="D11" s="4">
        <v>6</v>
      </c>
      <c r="E11" s="23">
        <v>82039</v>
      </c>
      <c r="F11" s="23">
        <v>0</v>
      </c>
      <c r="G11" s="5"/>
      <c r="H11" s="2">
        <v>8</v>
      </c>
      <c r="I11" s="4" t="s">
        <v>46</v>
      </c>
      <c r="J11" s="2"/>
      <c r="K11" s="4">
        <v>0</v>
      </c>
      <c r="L11" s="23">
        <v>0</v>
      </c>
      <c r="M11" s="23">
        <v>0</v>
      </c>
    </row>
    <row r="12" spans="1:13">
      <c r="A12" s="2">
        <v>9</v>
      </c>
      <c r="B12" s="4" t="s">
        <v>22</v>
      </c>
      <c r="C12" s="59"/>
      <c r="D12" s="4">
        <v>7</v>
      </c>
      <c r="E12" s="23">
        <v>84241</v>
      </c>
      <c r="F12" s="23">
        <v>0</v>
      </c>
      <c r="G12" s="5"/>
      <c r="H12" s="2">
        <v>9</v>
      </c>
      <c r="I12" s="4" t="s">
        <v>205</v>
      </c>
      <c r="J12" s="2"/>
      <c r="K12" s="4">
        <v>2</v>
      </c>
      <c r="L12" s="23">
        <v>2215</v>
      </c>
      <c r="M12" s="23">
        <v>0</v>
      </c>
    </row>
    <row r="13" spans="1:13">
      <c r="A13" s="2">
        <v>10</v>
      </c>
      <c r="B13" s="4" t="s">
        <v>23</v>
      </c>
      <c r="C13" s="59"/>
      <c r="D13" s="4">
        <v>10</v>
      </c>
      <c r="E13" s="23">
        <v>141254</v>
      </c>
      <c r="F13" s="23">
        <v>116000</v>
      </c>
      <c r="G13" s="5"/>
      <c r="H13" s="2">
        <v>10</v>
      </c>
      <c r="I13" s="4"/>
      <c r="J13" s="2"/>
      <c r="K13" s="4"/>
      <c r="L13" s="23"/>
      <c r="M13" s="23"/>
    </row>
    <row r="14" spans="1:13">
      <c r="A14" s="2">
        <v>11</v>
      </c>
      <c r="B14" s="4" t="s">
        <v>24</v>
      </c>
      <c r="C14" s="59"/>
      <c r="D14" s="4">
        <v>1</v>
      </c>
      <c r="E14" s="23">
        <v>34000</v>
      </c>
      <c r="F14" s="23">
        <v>30000</v>
      </c>
      <c r="G14" s="5"/>
      <c r="H14" s="2">
        <v>11</v>
      </c>
      <c r="I14" s="4"/>
      <c r="J14" s="2"/>
      <c r="K14" s="4"/>
      <c r="L14" s="23"/>
      <c r="M14" s="23"/>
    </row>
    <row r="15" spans="1:13" ht="24" thickBot="1">
      <c r="A15" s="2">
        <v>12</v>
      </c>
      <c r="B15" s="4" t="s">
        <v>26</v>
      </c>
      <c r="C15" s="59"/>
      <c r="D15" s="4"/>
      <c r="E15" s="23">
        <v>469</v>
      </c>
      <c r="F15" s="23">
        <v>0</v>
      </c>
      <c r="G15" s="5"/>
      <c r="H15" s="111" t="s">
        <v>48</v>
      </c>
      <c r="I15" s="112"/>
      <c r="J15" s="112"/>
      <c r="K15" s="113"/>
      <c r="L15" s="23">
        <f>SUM(L1:L14)</f>
        <v>325862</v>
      </c>
      <c r="M15" s="23">
        <f>SUM(M1:M14)</f>
        <v>90740</v>
      </c>
    </row>
    <row r="16" spans="1:13" ht="24" thickTop="1">
      <c r="A16" s="2">
        <v>13</v>
      </c>
      <c r="B16" s="4" t="s">
        <v>207</v>
      </c>
      <c r="C16" s="59"/>
      <c r="D16" s="4">
        <v>1</v>
      </c>
      <c r="E16" s="23">
        <v>1160</v>
      </c>
      <c r="F16" s="23">
        <v>0</v>
      </c>
      <c r="G16" s="5"/>
      <c r="H16" s="122" t="s">
        <v>49</v>
      </c>
      <c r="I16" s="123"/>
      <c r="J16" s="123"/>
      <c r="K16" s="123"/>
      <c r="L16" s="123"/>
      <c r="M16" s="124"/>
    </row>
    <row r="17" spans="1:16">
      <c r="A17" s="2">
        <v>14</v>
      </c>
      <c r="B17" s="4" t="s">
        <v>28</v>
      </c>
      <c r="C17" s="59"/>
      <c r="D17" s="4">
        <v>6</v>
      </c>
      <c r="E17" s="23">
        <v>37438</v>
      </c>
      <c r="F17" s="23">
        <v>4000</v>
      </c>
      <c r="G17" s="5"/>
      <c r="H17" s="97">
        <v>1</v>
      </c>
      <c r="I17" s="10" t="s">
        <v>204</v>
      </c>
      <c r="J17" s="10"/>
      <c r="K17" s="10">
        <v>1</v>
      </c>
      <c r="L17" s="50">
        <v>9450</v>
      </c>
      <c r="M17" s="69">
        <v>5000</v>
      </c>
    </row>
    <row r="18" spans="1:16">
      <c r="A18" s="2">
        <v>15</v>
      </c>
      <c r="B18" s="4" t="s">
        <v>29</v>
      </c>
      <c r="C18" s="59"/>
      <c r="D18" s="4">
        <v>1</v>
      </c>
      <c r="E18" s="23">
        <v>10837</v>
      </c>
      <c r="F18" s="23">
        <v>3000</v>
      </c>
      <c r="G18" s="5"/>
      <c r="H18" s="97">
        <v>2</v>
      </c>
      <c r="I18" s="4" t="s">
        <v>50</v>
      </c>
      <c r="J18" s="97" t="s">
        <v>58</v>
      </c>
      <c r="K18" s="4">
        <v>4</v>
      </c>
      <c r="L18" s="23">
        <v>90968</v>
      </c>
      <c r="M18" s="23">
        <v>0</v>
      </c>
    </row>
    <row r="19" spans="1:16">
      <c r="A19" s="2">
        <v>16</v>
      </c>
      <c r="B19" s="4" t="s">
        <v>180</v>
      </c>
      <c r="C19" s="59"/>
      <c r="D19" s="4"/>
      <c r="E19" s="23">
        <f>1888456*0.63*0.4</f>
        <v>475890.91200000001</v>
      </c>
      <c r="F19" s="23">
        <f>746400*0.4</f>
        <v>298560</v>
      </c>
      <c r="G19" s="5"/>
      <c r="H19" s="97">
        <v>3</v>
      </c>
      <c r="I19" s="4" t="s">
        <v>51</v>
      </c>
      <c r="J19" s="16" t="s">
        <v>59</v>
      </c>
      <c r="K19" s="4">
        <v>5</v>
      </c>
      <c r="L19" s="23">
        <v>12478</v>
      </c>
      <c r="M19" s="23">
        <v>0</v>
      </c>
      <c r="P19" s="142"/>
    </row>
    <row r="20" spans="1:16">
      <c r="A20" s="2">
        <v>17</v>
      </c>
      <c r="B20" s="4" t="s">
        <v>31</v>
      </c>
      <c r="C20" s="59"/>
      <c r="D20" s="4">
        <v>5</v>
      </c>
      <c r="E20" s="23">
        <v>43254</v>
      </c>
      <c r="F20" s="23">
        <v>7000</v>
      </c>
      <c r="G20" s="5"/>
      <c r="H20" s="97">
        <v>4</v>
      </c>
      <c r="I20" s="4" t="s">
        <v>52</v>
      </c>
      <c r="J20" s="97" t="s">
        <v>60</v>
      </c>
      <c r="K20" s="4">
        <v>6</v>
      </c>
      <c r="L20" s="23">
        <v>37733</v>
      </c>
      <c r="M20" s="23">
        <v>0</v>
      </c>
    </row>
    <row r="21" spans="1:16">
      <c r="A21" s="2">
        <v>18</v>
      </c>
      <c r="B21" s="4" t="s">
        <v>75</v>
      </c>
      <c r="C21" s="70" t="s">
        <v>76</v>
      </c>
      <c r="D21" s="4">
        <v>5</v>
      </c>
      <c r="E21" s="23">
        <v>27258</v>
      </c>
      <c r="F21" s="23">
        <v>0</v>
      </c>
      <c r="G21" s="5"/>
      <c r="H21" s="97">
        <v>5</v>
      </c>
      <c r="I21" s="4" t="s">
        <v>53</v>
      </c>
      <c r="J21" s="97"/>
      <c r="K21" s="4">
        <v>25</v>
      </c>
      <c r="L21" s="23">
        <v>1823284</v>
      </c>
      <c r="M21" s="23">
        <v>3509500</v>
      </c>
    </row>
    <row r="22" spans="1:16">
      <c r="A22" s="2">
        <v>19</v>
      </c>
      <c r="B22" s="4" t="s">
        <v>201</v>
      </c>
      <c r="C22" s="70"/>
      <c r="D22" s="4">
        <v>1</v>
      </c>
      <c r="E22" s="23">
        <v>8054</v>
      </c>
      <c r="F22" s="23">
        <v>66000</v>
      </c>
      <c r="G22" s="5"/>
      <c r="H22" s="97">
        <v>6</v>
      </c>
      <c r="I22" s="56">
        <v>99</v>
      </c>
      <c r="J22" s="97"/>
      <c r="K22" s="4">
        <v>9</v>
      </c>
      <c r="L22" s="23">
        <v>33213</v>
      </c>
      <c r="M22" s="23">
        <v>13600</v>
      </c>
    </row>
    <row r="23" spans="1:16">
      <c r="A23" s="2">
        <v>20</v>
      </c>
      <c r="B23" s="4" t="s">
        <v>202</v>
      </c>
      <c r="C23" s="70"/>
      <c r="D23" s="4">
        <v>1</v>
      </c>
      <c r="E23" s="23">
        <v>2892</v>
      </c>
      <c r="F23" s="23">
        <v>0</v>
      </c>
      <c r="G23" s="5"/>
      <c r="H23" s="97">
        <v>7</v>
      </c>
      <c r="I23" s="63" t="s">
        <v>54</v>
      </c>
      <c r="J23" s="65"/>
      <c r="K23" s="63">
        <v>7</v>
      </c>
      <c r="L23" s="64">
        <v>55830</v>
      </c>
      <c r="M23" s="64">
        <v>101400</v>
      </c>
    </row>
    <row r="24" spans="1:16">
      <c r="A24" s="2">
        <v>21</v>
      </c>
      <c r="B24" s="4" t="s">
        <v>203</v>
      </c>
      <c r="C24" s="70"/>
      <c r="D24" s="4">
        <v>3</v>
      </c>
      <c r="E24" s="23">
        <v>11988</v>
      </c>
      <c r="F24" s="23">
        <v>6000</v>
      </c>
      <c r="G24" s="5"/>
      <c r="H24" s="97">
        <v>8</v>
      </c>
      <c r="I24" s="4" t="s">
        <v>55</v>
      </c>
      <c r="J24" s="97"/>
      <c r="K24" s="4">
        <v>5</v>
      </c>
      <c r="L24" s="23">
        <v>49878</v>
      </c>
      <c r="M24" s="23">
        <v>0</v>
      </c>
    </row>
    <row r="25" spans="1:16">
      <c r="A25" s="2">
        <v>22</v>
      </c>
      <c r="B25" s="4" t="s">
        <v>144</v>
      </c>
      <c r="C25" s="70" t="s">
        <v>146</v>
      </c>
      <c r="D25" s="4">
        <v>2</v>
      </c>
      <c r="E25" s="23">
        <v>63275</v>
      </c>
      <c r="F25" s="23">
        <v>0</v>
      </c>
      <c r="G25" s="5"/>
      <c r="H25" s="97">
        <v>9</v>
      </c>
      <c r="I25" s="4" t="s">
        <v>56</v>
      </c>
      <c r="J25" s="97"/>
      <c r="K25" s="4">
        <v>2</v>
      </c>
      <c r="L25" s="23">
        <v>13466</v>
      </c>
      <c r="M25" s="23">
        <v>15000</v>
      </c>
    </row>
    <row r="26" spans="1:16">
      <c r="A26" s="2">
        <v>23</v>
      </c>
      <c r="B26" s="4" t="s">
        <v>262</v>
      </c>
      <c r="C26" s="59"/>
      <c r="D26" s="4">
        <v>0</v>
      </c>
      <c r="E26" s="23">
        <v>0</v>
      </c>
      <c r="F26" s="23">
        <v>0</v>
      </c>
      <c r="G26" s="5"/>
      <c r="H26" s="97">
        <v>10</v>
      </c>
      <c r="I26" s="4" t="s">
        <v>57</v>
      </c>
      <c r="J26" s="97"/>
      <c r="K26" s="4">
        <v>1</v>
      </c>
      <c r="L26" s="23">
        <v>17557</v>
      </c>
      <c r="M26" s="23">
        <v>4500</v>
      </c>
    </row>
    <row r="27" spans="1:16">
      <c r="A27" s="2">
        <v>24</v>
      </c>
      <c r="B27" s="4" t="s">
        <v>265</v>
      </c>
      <c r="C27" s="59"/>
      <c r="D27" s="4">
        <v>1</v>
      </c>
      <c r="E27" s="23">
        <v>120</v>
      </c>
      <c r="F27" s="23">
        <v>0</v>
      </c>
      <c r="G27" s="5"/>
      <c r="H27" s="97">
        <v>11</v>
      </c>
      <c r="I27" s="4" t="s">
        <v>69</v>
      </c>
      <c r="J27" s="97"/>
      <c r="K27" s="4">
        <v>5</v>
      </c>
      <c r="L27" s="23">
        <v>9021</v>
      </c>
      <c r="M27" s="23">
        <v>0</v>
      </c>
    </row>
    <row r="28" spans="1:16">
      <c r="A28" s="2">
        <v>25</v>
      </c>
      <c r="B28" s="4" t="s">
        <v>267</v>
      </c>
      <c r="C28" s="59"/>
      <c r="D28" s="4">
        <v>2</v>
      </c>
      <c r="E28" s="23">
        <v>9592</v>
      </c>
      <c r="F28" s="23">
        <v>0</v>
      </c>
      <c r="G28" s="5"/>
      <c r="H28" s="97">
        <v>12</v>
      </c>
      <c r="I28" s="4" t="s">
        <v>79</v>
      </c>
      <c r="J28" s="97"/>
      <c r="K28" s="4">
        <v>1</v>
      </c>
      <c r="L28" s="23">
        <v>4548</v>
      </c>
      <c r="M28" s="23">
        <v>9100</v>
      </c>
    </row>
    <row r="29" spans="1:16">
      <c r="A29" s="2">
        <v>26</v>
      </c>
      <c r="B29" s="4"/>
      <c r="C29" s="59"/>
      <c r="D29" s="4"/>
      <c r="E29" s="23"/>
      <c r="F29" s="23"/>
      <c r="G29" s="5"/>
      <c r="H29" s="97">
        <v>13</v>
      </c>
      <c r="I29" s="4" t="s">
        <v>200</v>
      </c>
      <c r="J29" s="97"/>
      <c r="K29" s="4">
        <v>0</v>
      </c>
      <c r="L29" s="23">
        <v>0</v>
      </c>
      <c r="M29" s="23">
        <v>0</v>
      </c>
    </row>
    <row r="30" spans="1:16">
      <c r="A30" s="2">
        <v>27</v>
      </c>
      <c r="B30" s="4"/>
      <c r="C30" s="59"/>
      <c r="D30" s="4"/>
      <c r="E30" s="23"/>
      <c r="F30" s="23"/>
      <c r="G30" s="5"/>
      <c r="H30" s="2">
        <v>11</v>
      </c>
      <c r="I30" s="4" t="s">
        <v>269</v>
      </c>
      <c r="J30" s="2"/>
      <c r="K30" s="4">
        <v>5</v>
      </c>
      <c r="L30" s="23">
        <v>60608</v>
      </c>
      <c r="M30" s="23">
        <v>0</v>
      </c>
    </row>
    <row r="31" spans="1:16">
      <c r="A31" s="2">
        <v>28</v>
      </c>
      <c r="B31" s="4"/>
      <c r="C31" s="59"/>
      <c r="D31" s="4"/>
      <c r="E31" s="23"/>
      <c r="F31" s="23"/>
      <c r="G31" s="5"/>
      <c r="H31" s="2">
        <v>12</v>
      </c>
      <c r="I31" s="4"/>
      <c r="J31" s="2"/>
      <c r="K31" s="4"/>
      <c r="L31" s="23"/>
      <c r="M31" s="23"/>
    </row>
    <row r="32" spans="1:16">
      <c r="A32" s="2">
        <v>29</v>
      </c>
      <c r="B32" s="4"/>
      <c r="C32" s="59"/>
      <c r="D32" s="4"/>
      <c r="E32" s="23"/>
      <c r="F32" s="23"/>
      <c r="G32" s="5"/>
      <c r="H32" s="2">
        <v>13</v>
      </c>
      <c r="I32" s="4"/>
      <c r="J32" s="2"/>
      <c r="K32" s="4"/>
      <c r="L32" s="23"/>
      <c r="M32" s="23"/>
    </row>
    <row r="33" spans="1:13" ht="24" thickBot="1">
      <c r="A33" s="108" t="s">
        <v>48</v>
      </c>
      <c r="B33" s="109"/>
      <c r="C33" s="109"/>
      <c r="D33" s="110"/>
      <c r="E33" s="24">
        <f>SUM(E4:E28)</f>
        <v>2281605.912</v>
      </c>
      <c r="F33" s="24">
        <f>SUM(F4:F28)</f>
        <v>1358140</v>
      </c>
      <c r="G33" s="5"/>
      <c r="H33" s="108" t="s">
        <v>48</v>
      </c>
      <c r="I33" s="109"/>
      <c r="J33" s="109"/>
      <c r="K33" s="110"/>
      <c r="L33" s="24">
        <f>SUM(L21:L32)</f>
        <v>2067405</v>
      </c>
      <c r="M33" s="24">
        <f>SUM(M21:M32)</f>
        <v>3653100</v>
      </c>
    </row>
    <row r="34" spans="1:13" ht="30" thickTop="1">
      <c r="A34" s="54"/>
      <c r="B34" s="51"/>
      <c r="C34" s="54"/>
      <c r="D34" s="51"/>
      <c r="E34" s="52"/>
      <c r="F34" s="101" t="s">
        <v>0</v>
      </c>
      <c r="G34" s="101"/>
      <c r="H34" s="102">
        <f ca="1">TODAY()</f>
        <v>42324</v>
      </c>
      <c r="I34" s="102"/>
      <c r="J34" s="55"/>
      <c r="K34" s="51"/>
      <c r="L34" s="52"/>
      <c r="M34" s="22" t="s">
        <v>8</v>
      </c>
    </row>
    <row r="35" spans="1:13">
      <c r="A35" s="2" t="s">
        <v>5</v>
      </c>
      <c r="B35" s="2" t="s">
        <v>1</v>
      </c>
      <c r="C35" s="2" t="s">
        <v>10</v>
      </c>
      <c r="D35" s="2" t="s">
        <v>2</v>
      </c>
      <c r="E35" s="53" t="s">
        <v>3</v>
      </c>
      <c r="F35" s="53" t="s">
        <v>4</v>
      </c>
      <c r="G35" s="3"/>
      <c r="H35" s="2" t="s">
        <v>5</v>
      </c>
      <c r="I35" s="2" t="s">
        <v>1</v>
      </c>
      <c r="J35" s="2" t="s">
        <v>10</v>
      </c>
      <c r="K35" s="2" t="s">
        <v>2</v>
      </c>
      <c r="L35" s="53" t="s">
        <v>3</v>
      </c>
      <c r="M35" s="53" t="s">
        <v>4</v>
      </c>
    </row>
    <row r="36" spans="1:13">
      <c r="A36" s="103" t="s">
        <v>67</v>
      </c>
      <c r="B36" s="99"/>
      <c r="C36" s="99"/>
      <c r="D36" s="99"/>
      <c r="E36" s="99"/>
      <c r="F36" s="104"/>
      <c r="G36" s="3"/>
      <c r="H36" s="103" t="s">
        <v>100</v>
      </c>
      <c r="I36" s="99"/>
      <c r="J36" s="99"/>
      <c r="K36" s="99"/>
      <c r="L36" s="99"/>
      <c r="M36" s="104"/>
    </row>
    <row r="37" spans="1:13">
      <c r="A37" s="2">
        <v>1</v>
      </c>
      <c r="B37" s="4" t="s">
        <v>61</v>
      </c>
      <c r="C37" s="2" t="s">
        <v>62</v>
      </c>
      <c r="D37" s="4">
        <v>8</v>
      </c>
      <c r="E37" s="23">
        <v>190033</v>
      </c>
      <c r="F37" s="23">
        <v>968000</v>
      </c>
      <c r="G37" s="5"/>
      <c r="H37" s="2">
        <v>1</v>
      </c>
      <c r="I37" s="4" t="s">
        <v>156</v>
      </c>
      <c r="J37" s="2"/>
      <c r="K37" s="4"/>
      <c r="L37" s="23">
        <v>80356</v>
      </c>
      <c r="M37" s="23">
        <v>49500</v>
      </c>
    </row>
    <row r="38" spans="1:13">
      <c r="A38" s="2">
        <v>2</v>
      </c>
      <c r="B38" s="4" t="s">
        <v>63</v>
      </c>
      <c r="C38" s="2"/>
      <c r="D38" s="4">
        <v>0</v>
      </c>
      <c r="E38" s="23">
        <v>0</v>
      </c>
      <c r="F38" s="23">
        <v>0</v>
      </c>
      <c r="G38" s="5"/>
      <c r="H38" s="2">
        <v>2</v>
      </c>
      <c r="I38" s="4" t="s">
        <v>157</v>
      </c>
      <c r="J38" s="2"/>
      <c r="K38" s="4">
        <v>18</v>
      </c>
      <c r="L38" s="23">
        <v>67615</v>
      </c>
      <c r="M38" s="23">
        <v>26400</v>
      </c>
    </row>
    <row r="39" spans="1:13">
      <c r="A39" s="2">
        <v>3</v>
      </c>
      <c r="B39" s="4" t="s">
        <v>64</v>
      </c>
      <c r="C39" s="2"/>
      <c r="D39" s="4">
        <v>21</v>
      </c>
      <c r="E39" s="23">
        <v>1136652</v>
      </c>
      <c r="F39" s="23">
        <v>2332400</v>
      </c>
      <c r="G39" s="5"/>
      <c r="H39" s="2">
        <v>3</v>
      </c>
      <c r="I39" s="4" t="s">
        <v>158</v>
      </c>
      <c r="J39" s="2"/>
      <c r="K39" s="4">
        <v>1</v>
      </c>
      <c r="L39" s="23">
        <v>5444</v>
      </c>
      <c r="M39" s="23">
        <v>0</v>
      </c>
    </row>
    <row r="40" spans="1:13">
      <c r="A40" s="2">
        <v>4</v>
      </c>
      <c r="B40" s="4" t="s">
        <v>65</v>
      </c>
      <c r="C40" s="2"/>
      <c r="D40" s="4">
        <v>28</v>
      </c>
      <c r="E40" s="23">
        <v>126231</v>
      </c>
      <c r="F40" s="23">
        <v>101700</v>
      </c>
      <c r="G40" s="5"/>
      <c r="H40" s="2">
        <v>4</v>
      </c>
      <c r="I40" s="4" t="s">
        <v>159</v>
      </c>
      <c r="J40" s="2"/>
      <c r="K40" s="4">
        <v>10</v>
      </c>
      <c r="L40" s="23">
        <v>43605</v>
      </c>
      <c r="M40" s="23">
        <v>18900</v>
      </c>
    </row>
    <row r="41" spans="1:13">
      <c r="A41" s="2">
        <v>5</v>
      </c>
      <c r="B41" s="4" t="s">
        <v>66</v>
      </c>
      <c r="C41" s="2"/>
      <c r="D41" s="4">
        <v>16</v>
      </c>
      <c r="E41" s="23">
        <v>112689</v>
      </c>
      <c r="F41" s="23">
        <v>16600</v>
      </c>
      <c r="G41" s="5"/>
      <c r="H41" s="2">
        <v>5</v>
      </c>
      <c r="I41" s="4" t="s">
        <v>160</v>
      </c>
      <c r="J41" s="2" t="s">
        <v>167</v>
      </c>
      <c r="K41" s="4">
        <v>2</v>
      </c>
      <c r="L41" s="23">
        <v>30374</v>
      </c>
      <c r="M41" s="23">
        <v>0</v>
      </c>
    </row>
    <row r="42" spans="1:13">
      <c r="A42" s="2">
        <v>6</v>
      </c>
      <c r="B42" s="4" t="s">
        <v>198</v>
      </c>
      <c r="C42" s="2"/>
      <c r="D42" s="4"/>
      <c r="E42" s="23">
        <v>142499</v>
      </c>
      <c r="F42" s="23">
        <v>36600</v>
      </c>
      <c r="G42" s="5"/>
      <c r="H42" s="2">
        <v>6</v>
      </c>
      <c r="I42" s="4" t="s">
        <v>161</v>
      </c>
      <c r="J42" s="2"/>
      <c r="K42" s="4">
        <v>5</v>
      </c>
      <c r="L42" s="23">
        <v>38878</v>
      </c>
      <c r="M42" s="23">
        <v>0</v>
      </c>
    </row>
    <row r="43" spans="1:13">
      <c r="A43" s="2">
        <v>7</v>
      </c>
      <c r="B43" s="4"/>
      <c r="C43" s="59"/>
      <c r="D43" s="4"/>
      <c r="E43" s="23"/>
      <c r="F43" s="23"/>
      <c r="G43" s="5"/>
      <c r="H43" s="2">
        <v>7</v>
      </c>
      <c r="I43" s="4" t="s">
        <v>162</v>
      </c>
      <c r="J43" s="2"/>
      <c r="K43" s="4"/>
      <c r="L43" s="23">
        <v>276596</v>
      </c>
      <c r="M43" s="23">
        <v>60480</v>
      </c>
    </row>
    <row r="44" spans="1:13">
      <c r="A44" s="103" t="s">
        <v>48</v>
      </c>
      <c r="B44" s="99"/>
      <c r="C44" s="99"/>
      <c r="D44" s="104"/>
      <c r="E44" s="23">
        <f>SUM(E37:E42)</f>
        <v>1708104</v>
      </c>
      <c r="F44" s="23">
        <f>SUM(F37:F42)</f>
        <v>3455300</v>
      </c>
      <c r="G44" s="5"/>
      <c r="H44" s="2">
        <v>8</v>
      </c>
      <c r="I44" s="4" t="s">
        <v>163</v>
      </c>
      <c r="J44" s="2" t="s">
        <v>166</v>
      </c>
      <c r="K44" s="4"/>
      <c r="L44" s="23">
        <v>0</v>
      </c>
      <c r="M44" s="23">
        <v>0</v>
      </c>
    </row>
    <row r="45" spans="1:13">
      <c r="A45" s="103" t="s">
        <v>113</v>
      </c>
      <c r="B45" s="99"/>
      <c r="C45" s="99"/>
      <c r="D45" s="99"/>
      <c r="E45" s="99"/>
      <c r="F45" s="104"/>
      <c r="G45" s="5"/>
      <c r="H45" s="2">
        <v>9</v>
      </c>
      <c r="I45" s="4" t="s">
        <v>164</v>
      </c>
      <c r="J45" s="2" t="s">
        <v>165</v>
      </c>
      <c r="K45" s="4">
        <v>4</v>
      </c>
      <c r="L45" s="23">
        <v>98688</v>
      </c>
      <c r="M45" s="23">
        <v>55000</v>
      </c>
    </row>
    <row r="46" spans="1:13">
      <c r="A46" s="2">
        <v>1</v>
      </c>
      <c r="B46" s="10" t="s">
        <v>114</v>
      </c>
      <c r="C46" s="10" t="s">
        <v>115</v>
      </c>
      <c r="D46" s="4">
        <v>5</v>
      </c>
      <c r="E46" s="23">
        <v>30432</v>
      </c>
      <c r="F46" s="23">
        <v>32000</v>
      </c>
      <c r="G46" s="5"/>
      <c r="H46" s="2">
        <v>10</v>
      </c>
      <c r="I46" s="4" t="s">
        <v>82</v>
      </c>
      <c r="J46" s="2"/>
      <c r="K46" s="4"/>
      <c r="L46" s="23">
        <v>37760</v>
      </c>
      <c r="M46" s="23">
        <v>17100</v>
      </c>
    </row>
    <row r="47" spans="1:13">
      <c r="A47" s="2">
        <v>2</v>
      </c>
      <c r="B47" s="4" t="s">
        <v>116</v>
      </c>
      <c r="C47" s="2"/>
      <c r="D47" s="4">
        <v>15</v>
      </c>
      <c r="E47" s="23">
        <v>35103</v>
      </c>
      <c r="F47" s="23">
        <v>0</v>
      </c>
      <c r="G47" s="5"/>
      <c r="H47" s="2">
        <v>11</v>
      </c>
      <c r="I47" s="4" t="s">
        <v>109</v>
      </c>
      <c r="J47" s="2" t="s">
        <v>110</v>
      </c>
      <c r="K47" s="4"/>
      <c r="L47" s="23">
        <v>0</v>
      </c>
      <c r="M47" s="23">
        <v>0</v>
      </c>
    </row>
    <row r="48" spans="1:13">
      <c r="A48" s="2">
        <v>3</v>
      </c>
      <c r="B48" s="56" t="s">
        <v>118</v>
      </c>
      <c r="C48" s="2" t="s">
        <v>117</v>
      </c>
      <c r="D48" s="4">
        <v>15</v>
      </c>
      <c r="E48" s="23">
        <v>315460</v>
      </c>
      <c r="F48" s="23">
        <v>0</v>
      </c>
      <c r="G48" s="5"/>
      <c r="H48" s="2">
        <v>12</v>
      </c>
      <c r="I48" s="4" t="s">
        <v>185</v>
      </c>
      <c r="J48" s="19"/>
      <c r="K48" s="4"/>
      <c r="L48" s="23">
        <v>0</v>
      </c>
      <c r="M48" s="23">
        <v>0</v>
      </c>
    </row>
    <row r="49" spans="1:13">
      <c r="A49" s="2">
        <v>4</v>
      </c>
      <c r="B49" s="4" t="s">
        <v>119</v>
      </c>
      <c r="C49" s="2"/>
      <c r="D49" s="4">
        <v>57</v>
      </c>
      <c r="E49" s="23">
        <v>297262</v>
      </c>
      <c r="F49" s="23">
        <v>100100</v>
      </c>
      <c r="G49" s="5"/>
      <c r="H49" s="2">
        <v>13</v>
      </c>
      <c r="I49" s="4" t="s">
        <v>186</v>
      </c>
      <c r="J49" s="19"/>
      <c r="K49" s="4">
        <v>14</v>
      </c>
      <c r="L49" s="23">
        <v>84781</v>
      </c>
      <c r="M49" s="23">
        <v>41000</v>
      </c>
    </row>
    <row r="50" spans="1:13">
      <c r="A50" s="2">
        <v>5</v>
      </c>
      <c r="B50" s="4" t="s">
        <v>120</v>
      </c>
      <c r="C50" s="2" t="s">
        <v>125</v>
      </c>
      <c r="D50" s="4">
        <v>6</v>
      </c>
      <c r="E50" s="23">
        <v>34259</v>
      </c>
      <c r="F50" s="23">
        <v>0</v>
      </c>
      <c r="G50" s="5"/>
      <c r="H50" s="2">
        <v>14</v>
      </c>
      <c r="I50" s="4" t="s">
        <v>187</v>
      </c>
      <c r="J50" s="19"/>
      <c r="K50" s="4">
        <v>2</v>
      </c>
      <c r="L50" s="23">
        <v>79020</v>
      </c>
      <c r="M50" s="23">
        <v>0</v>
      </c>
    </row>
    <row r="51" spans="1:13">
      <c r="A51" s="2">
        <v>6</v>
      </c>
      <c r="B51" s="4" t="s">
        <v>121</v>
      </c>
      <c r="C51" s="2" t="s">
        <v>126</v>
      </c>
      <c r="D51" s="4">
        <v>13</v>
      </c>
      <c r="E51" s="23">
        <v>60297</v>
      </c>
      <c r="F51" s="23">
        <v>21000</v>
      </c>
      <c r="G51" s="5"/>
      <c r="H51" s="2">
        <v>15</v>
      </c>
      <c r="I51" s="4" t="s">
        <v>188</v>
      </c>
      <c r="J51" s="19"/>
      <c r="K51" s="4">
        <v>18</v>
      </c>
      <c r="L51" s="23">
        <v>82383</v>
      </c>
      <c r="M51" s="23">
        <v>1500</v>
      </c>
    </row>
    <row r="52" spans="1:13">
      <c r="A52" s="2">
        <v>7</v>
      </c>
      <c r="B52" s="4" t="s">
        <v>199</v>
      </c>
      <c r="C52" s="97"/>
      <c r="D52" s="4">
        <v>7</v>
      </c>
      <c r="E52" s="23">
        <v>1654620</v>
      </c>
      <c r="F52" s="23">
        <v>2634000</v>
      </c>
      <c r="G52" s="5"/>
      <c r="H52" s="2">
        <v>16</v>
      </c>
      <c r="I52" s="4" t="s">
        <v>169</v>
      </c>
      <c r="J52" s="97" t="s">
        <v>171</v>
      </c>
      <c r="K52" s="63">
        <v>10</v>
      </c>
      <c r="L52" s="64">
        <v>88908</v>
      </c>
      <c r="M52" s="64">
        <v>33100</v>
      </c>
    </row>
    <row r="53" spans="1:13">
      <c r="A53" s="2">
        <v>8</v>
      </c>
      <c r="B53" s="4" t="s">
        <v>123</v>
      </c>
      <c r="C53" s="97"/>
      <c r="D53" s="4">
        <v>0</v>
      </c>
      <c r="E53" s="23">
        <v>0</v>
      </c>
      <c r="F53" s="23">
        <v>0</v>
      </c>
      <c r="G53" s="5"/>
      <c r="H53" s="2">
        <v>17</v>
      </c>
      <c r="I53" s="4" t="s">
        <v>170</v>
      </c>
      <c r="J53" s="97" t="s">
        <v>172</v>
      </c>
      <c r="K53" s="4">
        <v>0</v>
      </c>
      <c r="L53" s="23">
        <v>0</v>
      </c>
      <c r="M53" s="23">
        <v>0</v>
      </c>
    </row>
    <row r="54" spans="1:13">
      <c r="A54" s="2">
        <v>9</v>
      </c>
      <c r="B54" s="4" t="s">
        <v>84</v>
      </c>
      <c r="C54" s="97"/>
      <c r="D54" s="4">
        <v>42</v>
      </c>
      <c r="E54" s="23">
        <v>211303</v>
      </c>
      <c r="F54" s="23">
        <v>142300</v>
      </c>
      <c r="G54" s="5"/>
      <c r="H54" s="97">
        <v>18</v>
      </c>
      <c r="I54" s="4" t="s">
        <v>70</v>
      </c>
      <c r="J54" s="97" t="s">
        <v>71</v>
      </c>
      <c r="K54" s="4">
        <v>7</v>
      </c>
      <c r="L54" s="23">
        <v>38206</v>
      </c>
      <c r="M54" s="23">
        <v>0</v>
      </c>
    </row>
    <row r="55" spans="1:13">
      <c r="A55" s="2">
        <v>10</v>
      </c>
      <c r="B55" s="4" t="s">
        <v>183</v>
      </c>
      <c r="C55" s="97"/>
      <c r="D55" s="4"/>
      <c r="E55" s="23">
        <v>255263</v>
      </c>
      <c r="F55" s="23">
        <v>193690</v>
      </c>
      <c r="G55" s="5"/>
      <c r="H55" s="97">
        <v>19</v>
      </c>
      <c r="I55" s="4" t="s">
        <v>78</v>
      </c>
      <c r="J55" s="97" t="s">
        <v>77</v>
      </c>
      <c r="K55" s="4">
        <v>4</v>
      </c>
      <c r="L55" s="23">
        <v>45418</v>
      </c>
      <c r="M55" s="23">
        <v>136500</v>
      </c>
    </row>
    <row r="56" spans="1:13">
      <c r="A56" s="2">
        <v>11</v>
      </c>
      <c r="B56" s="4"/>
      <c r="C56" s="2"/>
      <c r="D56" s="4"/>
      <c r="E56" s="23"/>
      <c r="F56" s="23"/>
      <c r="G56" s="5"/>
      <c r="H56" s="97">
        <v>20</v>
      </c>
      <c r="I56" s="4" t="s">
        <v>80</v>
      </c>
      <c r="J56" s="97"/>
      <c r="K56" s="4">
        <v>2</v>
      </c>
      <c r="L56" s="23">
        <v>11627</v>
      </c>
      <c r="M56" s="23">
        <v>0</v>
      </c>
    </row>
    <row r="57" spans="1:13" ht="24" thickBot="1">
      <c r="A57" s="108" t="s">
        <v>48</v>
      </c>
      <c r="B57" s="109"/>
      <c r="C57" s="109"/>
      <c r="D57" s="110"/>
      <c r="E57" s="24">
        <f>SUM(E46:E56)</f>
        <v>2893999</v>
      </c>
      <c r="F57" s="24">
        <f>SUM(F46:F56)</f>
        <v>3123090</v>
      </c>
      <c r="G57" s="5"/>
      <c r="H57" s="97">
        <v>21</v>
      </c>
      <c r="I57" s="63" t="s">
        <v>81</v>
      </c>
      <c r="J57" s="65"/>
      <c r="K57" s="4"/>
      <c r="L57" s="23">
        <v>0</v>
      </c>
      <c r="M57" s="23">
        <v>0</v>
      </c>
    </row>
    <row r="58" spans="1:13" ht="24" thickTop="1">
      <c r="A58" s="105" t="s">
        <v>128</v>
      </c>
      <c r="B58" s="106"/>
      <c r="C58" s="106"/>
      <c r="D58" s="106"/>
      <c r="E58" s="106"/>
      <c r="F58" s="107"/>
      <c r="G58" s="5"/>
      <c r="H58" s="97">
        <v>22</v>
      </c>
      <c r="I58" s="4" t="s">
        <v>83</v>
      </c>
      <c r="J58" s="97"/>
      <c r="K58" s="4">
        <v>4</v>
      </c>
      <c r="L58" s="23">
        <v>1622</v>
      </c>
      <c r="M58" s="23">
        <v>0</v>
      </c>
    </row>
    <row r="59" spans="1:13">
      <c r="A59" s="2">
        <v>1</v>
      </c>
      <c r="B59" s="4" t="s">
        <v>129</v>
      </c>
      <c r="C59" s="2" t="s">
        <v>133</v>
      </c>
      <c r="D59" s="10">
        <v>23</v>
      </c>
      <c r="E59" s="50">
        <v>19933</v>
      </c>
      <c r="F59" s="50">
        <v>27800</v>
      </c>
      <c r="G59" s="5"/>
      <c r="H59" s="97">
        <v>23</v>
      </c>
      <c r="I59" s="66" t="s">
        <v>122</v>
      </c>
      <c r="J59" s="67" t="s">
        <v>127</v>
      </c>
      <c r="K59" s="66">
        <v>5</v>
      </c>
      <c r="L59" s="64">
        <v>8089</v>
      </c>
      <c r="M59" s="64">
        <v>0</v>
      </c>
    </row>
    <row r="60" spans="1:13">
      <c r="A60" s="2">
        <v>2</v>
      </c>
      <c r="B60" s="4" t="s">
        <v>130</v>
      </c>
      <c r="C60" s="2"/>
      <c r="D60" s="4">
        <v>34</v>
      </c>
      <c r="E60" s="23">
        <v>80202</v>
      </c>
      <c r="F60" s="23">
        <v>37630</v>
      </c>
      <c r="G60" s="5"/>
      <c r="H60" s="97">
        <v>24</v>
      </c>
      <c r="I60" s="4"/>
      <c r="J60" s="97"/>
      <c r="K60" s="4"/>
      <c r="L60" s="23"/>
      <c r="M60" s="23"/>
    </row>
    <row r="61" spans="1:13">
      <c r="A61" s="2">
        <v>3</v>
      </c>
      <c r="B61" s="4" t="s">
        <v>131</v>
      </c>
      <c r="C61" s="2"/>
      <c r="D61" s="4">
        <v>12</v>
      </c>
      <c r="E61" s="23">
        <v>27411</v>
      </c>
      <c r="F61" s="23">
        <v>0</v>
      </c>
      <c r="G61" s="5"/>
      <c r="H61" s="97">
        <v>25</v>
      </c>
      <c r="I61" s="63"/>
      <c r="J61" s="65"/>
      <c r="K61" s="63"/>
      <c r="L61" s="64"/>
      <c r="M61" s="64"/>
    </row>
    <row r="62" spans="1:13">
      <c r="A62" s="2">
        <v>4</v>
      </c>
      <c r="B62" s="4" t="s">
        <v>132</v>
      </c>
      <c r="C62" s="2"/>
      <c r="D62" s="4">
        <v>15</v>
      </c>
      <c r="E62" s="23">
        <v>114805</v>
      </c>
      <c r="F62" s="23">
        <v>141500</v>
      </c>
      <c r="G62" s="5"/>
      <c r="H62" s="97">
        <v>26</v>
      </c>
      <c r="I62" s="4"/>
      <c r="J62" s="2"/>
      <c r="K62" s="4"/>
      <c r="L62" s="23"/>
      <c r="M62" s="23"/>
    </row>
    <row r="63" spans="1:13">
      <c r="A63" s="2">
        <v>5</v>
      </c>
      <c r="B63" s="4" t="s">
        <v>101</v>
      </c>
      <c r="C63" s="2"/>
      <c r="D63" s="4">
        <v>5</v>
      </c>
      <c r="E63" s="23">
        <v>26189</v>
      </c>
      <c r="F63" s="23">
        <v>0</v>
      </c>
      <c r="G63" s="5"/>
      <c r="H63" s="97">
        <v>27</v>
      </c>
      <c r="I63" s="4"/>
      <c r="J63" s="59"/>
      <c r="K63" s="4"/>
      <c r="L63" s="23"/>
      <c r="M63" s="23"/>
    </row>
    <row r="64" spans="1:13">
      <c r="A64" s="2">
        <v>6</v>
      </c>
      <c r="B64" s="4" t="s">
        <v>94</v>
      </c>
      <c r="C64" s="2" t="s">
        <v>87</v>
      </c>
      <c r="D64" s="4">
        <v>0</v>
      </c>
      <c r="E64" s="23">
        <v>0</v>
      </c>
      <c r="F64" s="23">
        <v>0</v>
      </c>
      <c r="G64" s="5"/>
      <c r="H64" s="97">
        <v>28</v>
      </c>
      <c r="I64" s="4"/>
      <c r="J64" s="2"/>
      <c r="K64" s="4"/>
      <c r="L64" s="23"/>
      <c r="M64" s="23"/>
    </row>
    <row r="65" spans="1:13">
      <c r="A65" s="2">
        <v>7</v>
      </c>
      <c r="B65" s="4"/>
      <c r="C65" s="2"/>
      <c r="D65" s="4"/>
      <c r="E65" s="23"/>
      <c r="F65" s="23"/>
      <c r="G65" s="5"/>
      <c r="H65" s="97">
        <v>29</v>
      </c>
      <c r="I65" s="4"/>
      <c r="J65" s="2"/>
      <c r="K65" s="4"/>
      <c r="L65" s="23"/>
      <c r="M65" s="23"/>
    </row>
    <row r="66" spans="1:13" ht="24" thickBot="1">
      <c r="A66" s="108" t="s">
        <v>48</v>
      </c>
      <c r="B66" s="109"/>
      <c r="C66" s="109"/>
      <c r="D66" s="110"/>
      <c r="E66" s="24">
        <f>SUM(E59:E65)</f>
        <v>268540</v>
      </c>
      <c r="F66" s="24">
        <f>SUM(F59:F65)</f>
        <v>206930</v>
      </c>
      <c r="G66" s="5"/>
      <c r="H66" s="108" t="s">
        <v>48</v>
      </c>
      <c r="I66" s="109"/>
      <c r="J66" s="109"/>
      <c r="K66" s="110"/>
      <c r="L66" s="24">
        <f>SUM(L37:L65)</f>
        <v>1119370</v>
      </c>
      <c r="M66" s="24">
        <f>SUM(M37:M65)</f>
        <v>439480</v>
      </c>
    </row>
    <row r="67" spans="1:13" ht="30" thickTop="1">
      <c r="A67" s="54"/>
      <c r="B67" s="51"/>
      <c r="C67" s="54"/>
      <c r="D67" s="51"/>
      <c r="E67" s="52"/>
      <c r="F67" s="101" t="s">
        <v>0</v>
      </c>
      <c r="G67" s="101"/>
      <c r="H67" s="102">
        <f ca="1">TODAY()</f>
        <v>42324</v>
      </c>
      <c r="I67" s="102"/>
      <c r="J67" s="55"/>
      <c r="K67" s="51"/>
      <c r="L67" s="52"/>
      <c r="M67" s="22" t="s">
        <v>9</v>
      </c>
    </row>
    <row r="68" spans="1:13">
      <c r="A68" s="2" t="s">
        <v>5</v>
      </c>
      <c r="B68" s="2" t="s">
        <v>1</v>
      </c>
      <c r="C68" s="2" t="s">
        <v>10</v>
      </c>
      <c r="D68" s="2" t="s">
        <v>2</v>
      </c>
      <c r="E68" s="53" t="s">
        <v>3</v>
      </c>
      <c r="F68" s="53" t="s">
        <v>4</v>
      </c>
      <c r="G68" s="3"/>
      <c r="H68" s="2" t="s">
        <v>5</v>
      </c>
      <c r="I68" s="2" t="s">
        <v>1</v>
      </c>
      <c r="J68" s="2" t="s">
        <v>10</v>
      </c>
      <c r="K68" s="2" t="s">
        <v>2</v>
      </c>
      <c r="L68" s="53" t="s">
        <v>3</v>
      </c>
      <c r="M68" s="53" t="s">
        <v>4</v>
      </c>
    </row>
    <row r="69" spans="1:13">
      <c r="A69" s="103" t="s">
        <v>103</v>
      </c>
      <c r="B69" s="99"/>
      <c r="C69" s="99"/>
      <c r="D69" s="99"/>
      <c r="E69" s="99"/>
      <c r="F69" s="104"/>
      <c r="G69" s="5"/>
      <c r="H69" s="103" t="s">
        <v>254</v>
      </c>
      <c r="I69" s="99"/>
      <c r="J69" s="99"/>
      <c r="K69" s="99"/>
      <c r="L69" s="99"/>
      <c r="M69" s="104"/>
    </row>
    <row r="70" spans="1:13">
      <c r="A70" s="2">
        <v>1</v>
      </c>
      <c r="B70" s="4" t="s">
        <v>104</v>
      </c>
      <c r="C70" s="2"/>
      <c r="D70" s="4">
        <v>6</v>
      </c>
      <c r="E70" s="23">
        <v>24902</v>
      </c>
      <c r="F70" s="23">
        <v>44000</v>
      </c>
      <c r="G70" s="5"/>
      <c r="H70" s="2">
        <v>1</v>
      </c>
      <c r="I70" s="4" t="s">
        <v>135</v>
      </c>
      <c r="J70" s="2" t="s">
        <v>138</v>
      </c>
      <c r="K70" s="4">
        <v>4</v>
      </c>
      <c r="L70" s="23">
        <v>124121</v>
      </c>
      <c r="M70" s="23">
        <v>0</v>
      </c>
    </row>
    <row r="71" spans="1:13">
      <c r="A71" s="2">
        <v>2</v>
      </c>
      <c r="B71" s="4" t="s">
        <v>105</v>
      </c>
      <c r="C71" s="2"/>
      <c r="D71" s="4">
        <v>9</v>
      </c>
      <c r="E71" s="23">
        <v>56746</v>
      </c>
      <c r="F71" s="23">
        <v>8600</v>
      </c>
      <c r="G71" s="5"/>
      <c r="H71" s="2">
        <v>2</v>
      </c>
      <c r="I71" s="4" t="s">
        <v>137</v>
      </c>
      <c r="J71" s="2"/>
      <c r="K71" s="4">
        <v>11</v>
      </c>
      <c r="L71" s="23">
        <v>37321</v>
      </c>
      <c r="M71" s="23">
        <f>8850+2000</f>
        <v>10850</v>
      </c>
    </row>
    <row r="72" spans="1:13">
      <c r="A72" s="2">
        <v>3</v>
      </c>
      <c r="B72" s="4" t="s">
        <v>106</v>
      </c>
      <c r="C72" s="2"/>
      <c r="D72" s="4">
        <v>10</v>
      </c>
      <c r="E72" s="23">
        <v>42153</v>
      </c>
      <c r="F72" s="23">
        <v>37780</v>
      </c>
      <c r="G72" s="5"/>
      <c r="H72" s="2">
        <v>3</v>
      </c>
      <c r="I72" s="4" t="s">
        <v>155</v>
      </c>
      <c r="J72" s="2"/>
      <c r="K72" s="4">
        <v>10</v>
      </c>
      <c r="L72" s="23">
        <v>123988</v>
      </c>
      <c r="M72" s="23">
        <v>2100</v>
      </c>
    </row>
    <row r="73" spans="1:13">
      <c r="A73" s="2">
        <v>4</v>
      </c>
      <c r="B73" s="4" t="s">
        <v>107</v>
      </c>
      <c r="C73" s="2"/>
      <c r="D73" s="4">
        <v>0</v>
      </c>
      <c r="E73" s="23">
        <v>0</v>
      </c>
      <c r="F73" s="23">
        <v>0</v>
      </c>
      <c r="G73" s="5"/>
      <c r="H73" s="2">
        <v>4</v>
      </c>
      <c r="I73" s="4"/>
      <c r="J73" s="2"/>
      <c r="K73" s="4"/>
      <c r="L73" s="23"/>
      <c r="M73" s="23"/>
    </row>
    <row r="74" spans="1:13">
      <c r="A74" s="2">
        <v>5</v>
      </c>
      <c r="B74" s="4" t="s">
        <v>112</v>
      </c>
      <c r="C74" s="59"/>
      <c r="D74" s="4">
        <v>0</v>
      </c>
      <c r="E74" s="23">
        <v>0</v>
      </c>
      <c r="F74" s="23">
        <v>0</v>
      </c>
      <c r="G74" s="5"/>
      <c r="H74" s="2">
        <v>5</v>
      </c>
      <c r="I74" s="4"/>
      <c r="J74" s="2"/>
      <c r="K74" s="4"/>
      <c r="L74" s="23"/>
      <c r="M74" s="23"/>
    </row>
    <row r="75" spans="1:13">
      <c r="A75" s="2">
        <v>6</v>
      </c>
      <c r="B75" s="4"/>
      <c r="C75" s="59"/>
      <c r="D75" s="4"/>
      <c r="E75" s="23"/>
      <c r="F75" s="23"/>
      <c r="G75" s="5"/>
      <c r="H75" s="2">
        <v>6</v>
      </c>
      <c r="I75" s="4"/>
      <c r="J75" s="2"/>
      <c r="K75" s="4"/>
      <c r="L75" s="23"/>
      <c r="M75" s="23"/>
    </row>
    <row r="76" spans="1:13">
      <c r="A76" s="2">
        <v>7</v>
      </c>
      <c r="B76" s="4"/>
      <c r="C76" s="2"/>
      <c r="D76" s="4"/>
      <c r="E76" s="23"/>
      <c r="F76" s="23"/>
      <c r="G76" s="5"/>
      <c r="H76" s="2">
        <v>7</v>
      </c>
      <c r="I76" s="4"/>
      <c r="J76" s="2"/>
      <c r="K76" s="4"/>
      <c r="L76" s="23"/>
      <c r="M76" s="23"/>
    </row>
    <row r="77" spans="1:13">
      <c r="A77" s="2">
        <v>8</v>
      </c>
      <c r="B77" s="4"/>
      <c r="C77" s="2"/>
      <c r="D77" s="4"/>
      <c r="E77" s="23"/>
      <c r="F77" s="23"/>
      <c r="G77" s="5"/>
      <c r="H77" s="2">
        <v>8</v>
      </c>
      <c r="I77" s="4"/>
      <c r="J77" s="2"/>
      <c r="K77" s="4"/>
      <c r="L77" s="23"/>
      <c r="M77" s="23"/>
    </row>
    <row r="78" spans="1:13">
      <c r="A78" s="2">
        <v>9</v>
      </c>
      <c r="B78" s="4"/>
      <c r="C78" s="2"/>
      <c r="D78" s="4"/>
      <c r="E78" s="23"/>
      <c r="F78" s="23"/>
      <c r="G78" s="5"/>
      <c r="H78" s="2">
        <v>9</v>
      </c>
      <c r="I78" s="4"/>
      <c r="J78" s="2"/>
      <c r="K78" s="4"/>
      <c r="L78" s="23"/>
      <c r="M78" s="23"/>
    </row>
    <row r="79" spans="1:13" ht="24" thickBot="1">
      <c r="A79" s="108" t="s">
        <v>48</v>
      </c>
      <c r="B79" s="109"/>
      <c r="C79" s="109"/>
      <c r="D79" s="110"/>
      <c r="E79" s="24">
        <f>SUM(E70:E78)</f>
        <v>123801</v>
      </c>
      <c r="F79" s="24">
        <f>SUM(F70:F78)</f>
        <v>90380</v>
      </c>
      <c r="G79" s="5"/>
      <c r="H79" s="108" t="s">
        <v>48</v>
      </c>
      <c r="I79" s="109"/>
      <c r="J79" s="109"/>
      <c r="K79" s="110"/>
      <c r="L79" s="24">
        <f>SUM(L70:L78)</f>
        <v>285430</v>
      </c>
      <c r="M79" s="24">
        <f>SUM(M70:M78)</f>
        <v>12950</v>
      </c>
    </row>
    <row r="80" spans="1:13" ht="24" thickTop="1">
      <c r="A80" s="105" t="s">
        <v>139</v>
      </c>
      <c r="B80" s="106"/>
      <c r="C80" s="106"/>
      <c r="D80" s="106"/>
      <c r="E80" s="106"/>
      <c r="F80" s="107"/>
      <c r="G80" s="5"/>
      <c r="H80" s="105" t="s">
        <v>85</v>
      </c>
      <c r="I80" s="106"/>
      <c r="J80" s="106"/>
      <c r="K80" s="106"/>
      <c r="L80" s="106"/>
      <c r="M80" s="107"/>
    </row>
    <row r="81" spans="1:13">
      <c r="A81" s="2">
        <v>1</v>
      </c>
      <c r="B81" s="4" t="s">
        <v>140</v>
      </c>
      <c r="C81" s="2"/>
      <c r="D81" s="4">
        <v>0</v>
      </c>
      <c r="E81" s="23">
        <v>0</v>
      </c>
      <c r="F81" s="23">
        <v>0</v>
      </c>
      <c r="G81" s="5"/>
      <c r="H81" s="2">
        <v>1</v>
      </c>
      <c r="I81" s="4" t="s">
        <v>86</v>
      </c>
      <c r="J81" s="2"/>
      <c r="K81" s="4"/>
      <c r="L81" s="23">
        <v>1238584</v>
      </c>
      <c r="M81" s="23">
        <v>172700</v>
      </c>
    </row>
    <row r="82" spans="1:13">
      <c r="A82" s="2">
        <v>2</v>
      </c>
      <c r="B82" s="4" t="s">
        <v>141</v>
      </c>
      <c r="C82" s="2"/>
      <c r="D82" s="4">
        <v>6</v>
      </c>
      <c r="E82" s="23">
        <v>12885</v>
      </c>
      <c r="F82" s="23">
        <v>0</v>
      </c>
      <c r="G82" s="5"/>
      <c r="H82" s="2">
        <v>2</v>
      </c>
      <c r="I82" s="4" t="s">
        <v>95</v>
      </c>
      <c r="J82" s="2" t="s">
        <v>88</v>
      </c>
      <c r="K82" s="4">
        <v>1</v>
      </c>
      <c r="L82" s="23">
        <v>5102</v>
      </c>
      <c r="M82" s="23">
        <v>2550</v>
      </c>
    </row>
    <row r="83" spans="1:13">
      <c r="A83" s="2">
        <v>3</v>
      </c>
      <c r="B83" s="4" t="s">
        <v>142</v>
      </c>
      <c r="C83" s="2"/>
      <c r="D83" s="4">
        <v>0</v>
      </c>
      <c r="E83" s="23">
        <v>0</v>
      </c>
      <c r="F83" s="23">
        <v>0</v>
      </c>
      <c r="G83" s="5"/>
      <c r="H83" s="2">
        <v>3</v>
      </c>
      <c r="I83" s="4" t="s">
        <v>96</v>
      </c>
      <c r="J83" s="2" t="s">
        <v>89</v>
      </c>
      <c r="K83" s="4">
        <v>7</v>
      </c>
      <c r="L83" s="23">
        <v>20351</v>
      </c>
      <c r="M83" s="23">
        <v>9100</v>
      </c>
    </row>
    <row r="84" spans="1:13">
      <c r="A84" s="2">
        <v>4</v>
      </c>
      <c r="B84" s="4" t="s">
        <v>143</v>
      </c>
      <c r="C84" s="2"/>
      <c r="D84" s="4">
        <v>3</v>
      </c>
      <c r="E84" s="23">
        <v>52721</v>
      </c>
      <c r="F84" s="23">
        <v>0</v>
      </c>
      <c r="G84" s="5"/>
      <c r="H84" s="2">
        <v>4</v>
      </c>
      <c r="I84" s="4" t="s">
        <v>97</v>
      </c>
      <c r="J84" s="2" t="s">
        <v>90</v>
      </c>
      <c r="K84" s="4">
        <v>0</v>
      </c>
      <c r="L84" s="23">
        <v>0</v>
      </c>
      <c r="M84" s="23">
        <v>0</v>
      </c>
    </row>
    <row r="85" spans="1:13">
      <c r="A85" s="2">
        <v>5</v>
      </c>
      <c r="B85" s="4" t="s">
        <v>145</v>
      </c>
      <c r="C85" s="59"/>
      <c r="D85" s="4">
        <v>16</v>
      </c>
      <c r="E85" s="23">
        <v>53077</v>
      </c>
      <c r="F85" s="23">
        <v>0</v>
      </c>
      <c r="G85" s="5"/>
      <c r="H85" s="2">
        <v>5</v>
      </c>
      <c r="I85" s="4" t="s">
        <v>98</v>
      </c>
      <c r="J85" s="2" t="s">
        <v>91</v>
      </c>
      <c r="K85" s="4">
        <v>3</v>
      </c>
      <c r="L85" s="23">
        <v>172336</v>
      </c>
      <c r="M85" s="23">
        <v>0</v>
      </c>
    </row>
    <row r="86" spans="1:13">
      <c r="A86" s="2">
        <v>6</v>
      </c>
      <c r="B86" s="4" t="s">
        <v>154</v>
      </c>
      <c r="C86" s="59"/>
      <c r="D86" s="4">
        <v>0</v>
      </c>
      <c r="E86" s="23">
        <v>0</v>
      </c>
      <c r="F86" s="23">
        <v>0</v>
      </c>
      <c r="G86" s="5"/>
      <c r="H86" s="2">
        <v>6</v>
      </c>
      <c r="I86" s="4" t="s">
        <v>99</v>
      </c>
      <c r="J86" s="2" t="s">
        <v>92</v>
      </c>
      <c r="K86" s="4">
        <v>5</v>
      </c>
      <c r="L86" s="23">
        <v>62682</v>
      </c>
      <c r="M86" s="23">
        <v>0</v>
      </c>
    </row>
    <row r="87" spans="1:13">
      <c r="A87" s="2">
        <v>7</v>
      </c>
      <c r="B87" s="4" t="s">
        <v>208</v>
      </c>
      <c r="C87" s="2"/>
      <c r="D87" s="4">
        <v>0</v>
      </c>
      <c r="E87" s="23">
        <v>0</v>
      </c>
      <c r="F87" s="23">
        <v>0</v>
      </c>
      <c r="G87" s="5"/>
      <c r="H87" s="2">
        <v>7</v>
      </c>
      <c r="I87" s="4" t="s">
        <v>100</v>
      </c>
      <c r="J87" s="2" t="s">
        <v>93</v>
      </c>
      <c r="K87" s="4">
        <v>8</v>
      </c>
      <c r="L87" s="50">
        <v>79805</v>
      </c>
      <c r="M87" s="50">
        <v>0</v>
      </c>
    </row>
    <row r="88" spans="1:13" ht="24" thickBot="1">
      <c r="A88" s="114" t="s">
        <v>48</v>
      </c>
      <c r="B88" s="114"/>
      <c r="C88" s="114"/>
      <c r="D88" s="114"/>
      <c r="E88" s="24">
        <f>SUM(E81:E87)</f>
        <v>118683</v>
      </c>
      <c r="F88" s="24">
        <f>SUM(F81:F87)</f>
        <v>0</v>
      </c>
      <c r="G88" s="5"/>
      <c r="H88" s="2">
        <v>8</v>
      </c>
      <c r="I88" s="4" t="s">
        <v>102</v>
      </c>
      <c r="J88" s="2"/>
      <c r="K88" s="4">
        <v>1</v>
      </c>
      <c r="L88" s="50">
        <v>44250</v>
      </c>
      <c r="M88" s="50">
        <v>0</v>
      </c>
    </row>
    <row r="89" spans="1:13" ht="24" thickTop="1">
      <c r="A89" s="103" t="s">
        <v>147</v>
      </c>
      <c r="B89" s="99"/>
      <c r="C89" s="99"/>
      <c r="D89" s="99"/>
      <c r="E89" s="99"/>
      <c r="F89" s="104"/>
      <c r="G89" s="5"/>
      <c r="H89" s="2">
        <v>9</v>
      </c>
      <c r="I89" s="4" t="s">
        <v>73</v>
      </c>
      <c r="J89" s="2"/>
      <c r="K89" s="4">
        <v>6</v>
      </c>
      <c r="L89" s="50">
        <v>78970</v>
      </c>
      <c r="M89" s="50">
        <v>0</v>
      </c>
    </row>
    <row r="90" spans="1:13">
      <c r="A90" s="2">
        <v>1</v>
      </c>
      <c r="B90" s="4" t="s">
        <v>148</v>
      </c>
      <c r="C90" s="2" t="s">
        <v>149</v>
      </c>
      <c r="D90" s="4">
        <v>2</v>
      </c>
      <c r="E90" s="23">
        <v>14023</v>
      </c>
      <c r="F90" s="23">
        <v>5600</v>
      </c>
      <c r="G90" s="5"/>
      <c r="H90" s="2">
        <v>10</v>
      </c>
      <c r="I90" s="4" t="s">
        <v>74</v>
      </c>
      <c r="J90" s="2"/>
      <c r="K90" s="4">
        <v>2</v>
      </c>
      <c r="L90" s="23">
        <v>7950</v>
      </c>
      <c r="M90" s="23">
        <v>0</v>
      </c>
    </row>
    <row r="91" spans="1:13">
      <c r="A91" s="2">
        <v>2</v>
      </c>
      <c r="B91" s="4" t="s">
        <v>151</v>
      </c>
      <c r="C91" s="2" t="s">
        <v>150</v>
      </c>
      <c r="D91" s="4">
        <v>26</v>
      </c>
      <c r="E91" s="23">
        <v>27250</v>
      </c>
      <c r="F91" s="23">
        <v>19725</v>
      </c>
      <c r="G91" s="5"/>
      <c r="H91" s="2">
        <v>11</v>
      </c>
      <c r="I91" s="4" t="s">
        <v>72</v>
      </c>
      <c r="J91" s="2"/>
      <c r="K91" s="4">
        <v>15</v>
      </c>
      <c r="L91" s="23">
        <v>213384</v>
      </c>
      <c r="M91" s="23">
        <v>310000</v>
      </c>
    </row>
    <row r="92" spans="1:13">
      <c r="A92" s="2">
        <v>3</v>
      </c>
      <c r="B92" s="4" t="s">
        <v>152</v>
      </c>
      <c r="C92" s="2"/>
      <c r="D92" s="4">
        <v>0</v>
      </c>
      <c r="E92" s="23">
        <v>0</v>
      </c>
      <c r="F92" s="23">
        <v>0</v>
      </c>
      <c r="G92" s="5"/>
      <c r="H92" s="2">
        <v>12</v>
      </c>
      <c r="I92" s="4" t="s">
        <v>184</v>
      </c>
      <c r="J92" s="2"/>
      <c r="K92" s="4">
        <v>14</v>
      </c>
      <c r="L92" s="23">
        <v>54743</v>
      </c>
      <c r="M92" s="23">
        <v>0</v>
      </c>
    </row>
    <row r="93" spans="1:13">
      <c r="A93" s="2">
        <v>4</v>
      </c>
      <c r="B93" s="4" t="s">
        <v>153</v>
      </c>
      <c r="C93" s="2"/>
      <c r="D93" s="4">
        <v>1</v>
      </c>
      <c r="E93" s="23">
        <v>92446</v>
      </c>
      <c r="F93" s="23">
        <v>0</v>
      </c>
      <c r="G93" s="5"/>
      <c r="H93" s="2">
        <v>13</v>
      </c>
      <c r="I93" s="4" t="s">
        <v>221</v>
      </c>
      <c r="J93" s="2"/>
      <c r="K93" s="4"/>
      <c r="L93" s="23">
        <v>48281</v>
      </c>
      <c r="M93" s="23">
        <v>50110</v>
      </c>
    </row>
    <row r="94" spans="1:13">
      <c r="A94" s="2">
        <v>5</v>
      </c>
      <c r="B94" s="4" t="s">
        <v>206</v>
      </c>
      <c r="C94" s="2"/>
      <c r="D94" s="4">
        <v>3</v>
      </c>
      <c r="E94" s="23">
        <v>53237</v>
      </c>
      <c r="F94" s="23">
        <v>25900</v>
      </c>
      <c r="G94" s="5"/>
      <c r="H94" s="2">
        <v>14</v>
      </c>
      <c r="I94" s="4" t="s">
        <v>223</v>
      </c>
      <c r="J94" s="2"/>
      <c r="K94" s="4"/>
      <c r="L94" s="23">
        <v>218222</v>
      </c>
      <c r="M94" s="23">
        <v>271130</v>
      </c>
    </row>
    <row r="95" spans="1:13">
      <c r="A95" s="2"/>
      <c r="B95" s="4"/>
      <c r="C95" s="2"/>
      <c r="D95" s="4"/>
      <c r="E95" s="23"/>
      <c r="F95" s="23"/>
      <c r="G95" s="5"/>
      <c r="H95" s="2">
        <v>15</v>
      </c>
      <c r="I95" s="56">
        <v>333</v>
      </c>
      <c r="J95" s="2"/>
      <c r="K95" s="4">
        <v>0</v>
      </c>
      <c r="L95" s="23">
        <v>0</v>
      </c>
      <c r="M95" s="23">
        <v>0</v>
      </c>
    </row>
    <row r="96" spans="1:13">
      <c r="A96" s="2"/>
      <c r="B96" s="4"/>
      <c r="C96" s="2"/>
      <c r="D96" s="4"/>
      <c r="E96" s="23"/>
      <c r="F96" s="23"/>
      <c r="G96" s="5"/>
      <c r="H96" s="2">
        <v>16</v>
      </c>
      <c r="I96" s="4" t="s">
        <v>266</v>
      </c>
      <c r="J96" s="2"/>
      <c r="K96" s="4">
        <v>2</v>
      </c>
      <c r="L96" s="23">
        <v>1922</v>
      </c>
      <c r="M96" s="23">
        <v>1000</v>
      </c>
    </row>
    <row r="97" spans="1:13">
      <c r="A97" s="2"/>
      <c r="B97" s="4"/>
      <c r="C97" s="2"/>
      <c r="D97" s="4"/>
      <c r="E97" s="23"/>
      <c r="F97" s="23"/>
      <c r="G97" s="5"/>
      <c r="H97" s="2">
        <v>17</v>
      </c>
      <c r="I97" s="4" t="s">
        <v>268</v>
      </c>
      <c r="J97" s="2"/>
      <c r="K97" s="4">
        <v>4</v>
      </c>
      <c r="L97" s="23">
        <v>15934</v>
      </c>
      <c r="M97" s="23">
        <v>0</v>
      </c>
    </row>
    <row r="98" spans="1:13">
      <c r="A98" s="2"/>
      <c r="B98" s="4"/>
      <c r="C98" s="2"/>
      <c r="D98" s="4"/>
      <c r="E98" s="23"/>
      <c r="F98" s="23"/>
      <c r="G98" s="5"/>
      <c r="H98" s="21">
        <v>18</v>
      </c>
      <c r="I98" s="20"/>
      <c r="J98" s="21"/>
      <c r="K98" s="20"/>
      <c r="L98" s="25"/>
      <c r="M98" s="25"/>
    </row>
    <row r="99" spans="1:13" ht="24" thickBot="1">
      <c r="A99" s="114" t="s">
        <v>48</v>
      </c>
      <c r="B99" s="114"/>
      <c r="C99" s="114"/>
      <c r="D99" s="114"/>
      <c r="E99" s="24">
        <f>SUM(E90:E98)</f>
        <v>186956</v>
      </c>
      <c r="F99" s="24">
        <f>SUM(F90:F98)</f>
        <v>51225</v>
      </c>
      <c r="G99" s="5"/>
      <c r="H99" s="114" t="s">
        <v>48</v>
      </c>
      <c r="I99" s="114"/>
      <c r="J99" s="114"/>
      <c r="K99" s="114"/>
      <c r="L99" s="24">
        <f>SUM(L81:L97)</f>
        <v>2262516</v>
      </c>
      <c r="M99" s="24">
        <f>SUM(M81:M98)</f>
        <v>816590</v>
      </c>
    </row>
    <row r="100" spans="1:13" ht="30" thickTop="1">
      <c r="A100" s="54"/>
      <c r="B100" s="51"/>
      <c r="C100" s="54"/>
      <c r="D100" s="51"/>
      <c r="E100" s="52"/>
      <c r="F100" s="101" t="s">
        <v>0</v>
      </c>
      <c r="G100" s="101"/>
      <c r="H100" s="115">
        <f ca="1">TODAY()</f>
        <v>42324</v>
      </c>
      <c r="I100" s="115"/>
      <c r="J100" s="55"/>
      <c r="K100" s="51"/>
      <c r="L100" s="52"/>
      <c r="M100" s="22" t="s">
        <v>175</v>
      </c>
    </row>
    <row r="101" spans="1:13">
      <c r="A101" s="103" t="s">
        <v>210</v>
      </c>
      <c r="B101" s="99"/>
      <c r="C101" s="99"/>
      <c r="D101" s="99"/>
      <c r="E101" s="99"/>
      <c r="F101" s="104"/>
      <c r="G101" s="60"/>
      <c r="H101" s="125" t="s">
        <v>210</v>
      </c>
      <c r="I101" s="125"/>
      <c r="J101" s="125"/>
      <c r="K101" s="125"/>
      <c r="L101" s="125"/>
      <c r="M101" s="125"/>
    </row>
    <row r="102" spans="1:13">
      <c r="A102" s="21" t="s">
        <v>5</v>
      </c>
      <c r="B102" s="21" t="s">
        <v>1</v>
      </c>
      <c r="C102" s="103"/>
      <c r="D102" s="104"/>
      <c r="E102" s="61" t="s">
        <v>3</v>
      </c>
      <c r="F102" s="61" t="s">
        <v>4</v>
      </c>
      <c r="G102" s="4"/>
      <c r="H102" s="21" t="s">
        <v>5</v>
      </c>
      <c r="I102" s="21" t="s">
        <v>1</v>
      </c>
      <c r="J102" s="103"/>
      <c r="K102" s="104"/>
      <c r="L102" s="61" t="s">
        <v>3</v>
      </c>
      <c r="M102" s="61" t="s">
        <v>4</v>
      </c>
    </row>
    <row r="103" spans="1:13">
      <c r="A103" s="10">
        <v>1</v>
      </c>
      <c r="B103" s="56" t="s">
        <v>215</v>
      </c>
      <c r="C103" s="103"/>
      <c r="D103" s="104"/>
      <c r="E103" s="23">
        <v>16881</v>
      </c>
      <c r="F103" s="23">
        <v>0</v>
      </c>
      <c r="G103" s="4"/>
      <c r="H103" s="59">
        <v>1</v>
      </c>
      <c r="I103" s="4" t="s">
        <v>107</v>
      </c>
      <c r="J103" s="103"/>
      <c r="K103" s="104"/>
      <c r="L103" s="23">
        <v>11025</v>
      </c>
      <c r="M103" s="23">
        <v>2200</v>
      </c>
    </row>
    <row r="104" spans="1:13">
      <c r="A104" s="10">
        <v>2</v>
      </c>
      <c r="B104" s="75" t="s">
        <v>214</v>
      </c>
      <c r="C104" s="103"/>
      <c r="D104" s="104"/>
      <c r="E104" s="25">
        <v>43312</v>
      </c>
      <c r="F104" s="25">
        <v>0</v>
      </c>
      <c r="G104" s="4"/>
      <c r="H104" s="59">
        <v>2</v>
      </c>
      <c r="I104" s="4" t="s">
        <v>259</v>
      </c>
      <c r="J104" s="103"/>
      <c r="K104" s="104"/>
      <c r="L104" s="23">
        <v>4475</v>
      </c>
      <c r="M104" s="23">
        <v>0</v>
      </c>
    </row>
    <row r="105" spans="1:13">
      <c r="A105" s="71">
        <v>3</v>
      </c>
      <c r="B105" s="73" t="s">
        <v>230</v>
      </c>
      <c r="C105" s="99"/>
      <c r="D105" s="99"/>
      <c r="E105" s="77">
        <v>52626</v>
      </c>
      <c r="F105" s="81">
        <v>0</v>
      </c>
      <c r="G105" s="78"/>
      <c r="H105" s="59">
        <v>3</v>
      </c>
      <c r="I105" s="4" t="s">
        <v>24</v>
      </c>
      <c r="J105" s="103"/>
      <c r="K105" s="104"/>
      <c r="L105" s="23">
        <v>99501</v>
      </c>
      <c r="M105" s="23">
        <v>21000</v>
      </c>
    </row>
    <row r="106" spans="1:13">
      <c r="A106" s="71">
        <v>4</v>
      </c>
      <c r="B106" s="74" t="s">
        <v>231</v>
      </c>
      <c r="C106" s="99"/>
      <c r="D106" s="99"/>
      <c r="E106" s="77">
        <v>954319</v>
      </c>
      <c r="F106" s="81">
        <v>0</v>
      </c>
      <c r="G106" s="78"/>
      <c r="H106" s="59">
        <v>4</v>
      </c>
      <c r="I106" s="4" t="s">
        <v>260</v>
      </c>
      <c r="J106" s="103"/>
      <c r="K106" s="104"/>
      <c r="L106" s="23">
        <f>39000+2363</f>
        <v>41363</v>
      </c>
      <c r="M106" s="23">
        <v>39000</v>
      </c>
    </row>
    <row r="107" spans="1:13">
      <c r="A107" s="71">
        <v>5</v>
      </c>
      <c r="B107" s="74" t="s">
        <v>232</v>
      </c>
      <c r="C107" s="99"/>
      <c r="D107" s="99"/>
      <c r="E107" s="77">
        <v>4266</v>
      </c>
      <c r="F107" s="81">
        <v>0</v>
      </c>
      <c r="G107" s="78"/>
      <c r="H107" s="59">
        <v>5</v>
      </c>
      <c r="I107" s="4" t="s">
        <v>261</v>
      </c>
      <c r="J107" s="103"/>
      <c r="K107" s="104"/>
      <c r="L107" s="23">
        <f>5754+5000</f>
        <v>10754</v>
      </c>
      <c r="M107" s="23">
        <v>5000</v>
      </c>
    </row>
    <row r="108" spans="1:13">
      <c r="A108" s="71">
        <v>6</v>
      </c>
      <c r="B108" s="74" t="s">
        <v>211</v>
      </c>
      <c r="C108" s="99"/>
      <c r="D108" s="99"/>
      <c r="E108" s="77">
        <v>2184</v>
      </c>
      <c r="F108" s="81">
        <v>0</v>
      </c>
      <c r="G108" s="78"/>
      <c r="H108" s="59">
        <v>6</v>
      </c>
      <c r="I108" s="4" t="s">
        <v>132</v>
      </c>
      <c r="J108" s="103"/>
      <c r="K108" s="104"/>
      <c r="L108" s="23">
        <v>156</v>
      </c>
      <c r="M108" s="23">
        <v>0</v>
      </c>
    </row>
    <row r="109" spans="1:13">
      <c r="A109" s="71">
        <v>7</v>
      </c>
      <c r="B109" s="74" t="s">
        <v>233</v>
      </c>
      <c r="C109" s="99"/>
      <c r="D109" s="99"/>
      <c r="E109" s="98"/>
      <c r="F109" s="81"/>
      <c r="G109" s="78"/>
      <c r="H109" s="59">
        <v>7</v>
      </c>
      <c r="I109" s="4" t="s">
        <v>263</v>
      </c>
      <c r="J109" s="103"/>
      <c r="K109" s="104"/>
      <c r="L109" s="23">
        <v>223003</v>
      </c>
      <c r="M109" s="23">
        <v>115500</v>
      </c>
    </row>
    <row r="110" spans="1:13">
      <c r="A110" s="71">
        <v>8</v>
      </c>
      <c r="B110" s="74" t="s">
        <v>234</v>
      </c>
      <c r="C110" s="99"/>
      <c r="D110" s="99"/>
      <c r="E110" s="77">
        <v>172112</v>
      </c>
      <c r="F110" s="81">
        <v>29700</v>
      </c>
      <c r="G110" s="78"/>
      <c r="H110" s="59">
        <v>8</v>
      </c>
      <c r="I110" s="4" t="s">
        <v>264</v>
      </c>
      <c r="J110" s="103"/>
      <c r="K110" s="104"/>
      <c r="L110" s="23">
        <v>4936</v>
      </c>
      <c r="M110" s="23">
        <v>0</v>
      </c>
    </row>
    <row r="111" spans="1:13">
      <c r="A111" s="71">
        <v>9</v>
      </c>
      <c r="B111" s="74" t="s">
        <v>235</v>
      </c>
      <c r="C111" s="99"/>
      <c r="D111" s="99"/>
      <c r="E111" s="77">
        <v>172686</v>
      </c>
      <c r="F111" s="81">
        <v>44900</v>
      </c>
      <c r="G111" s="78"/>
      <c r="H111" s="59">
        <v>9</v>
      </c>
      <c r="I111" s="4"/>
      <c r="J111" s="103"/>
      <c r="K111" s="104"/>
      <c r="L111" s="23"/>
      <c r="M111" s="23"/>
    </row>
    <row r="112" spans="1:13">
      <c r="A112" s="71">
        <v>10</v>
      </c>
      <c r="B112" s="74" t="s">
        <v>217</v>
      </c>
      <c r="C112" s="99"/>
      <c r="D112" s="99"/>
      <c r="E112" s="77">
        <v>59974</v>
      </c>
      <c r="F112" s="81">
        <v>0</v>
      </c>
      <c r="G112" s="78"/>
      <c r="H112" s="59">
        <v>10</v>
      </c>
      <c r="I112" s="10"/>
      <c r="J112" s="103"/>
      <c r="K112" s="104"/>
      <c r="L112" s="23"/>
      <c r="M112" s="23"/>
    </row>
    <row r="113" spans="1:13">
      <c r="A113" s="71">
        <v>11</v>
      </c>
      <c r="B113" s="74" t="s">
        <v>42</v>
      </c>
      <c r="C113" s="99"/>
      <c r="D113" s="99"/>
      <c r="E113" s="77">
        <v>28646</v>
      </c>
      <c r="F113" s="81">
        <v>0</v>
      </c>
      <c r="G113" s="78"/>
      <c r="H113" s="59">
        <v>11</v>
      </c>
      <c r="I113" s="10"/>
      <c r="J113" s="103"/>
      <c r="K113" s="104"/>
      <c r="L113" s="10"/>
      <c r="M113" s="10"/>
    </row>
    <row r="114" spans="1:13">
      <c r="A114" s="71">
        <v>12</v>
      </c>
      <c r="B114" s="74" t="s">
        <v>236</v>
      </c>
      <c r="C114" s="99"/>
      <c r="D114" s="99"/>
      <c r="E114" s="77">
        <v>22449</v>
      </c>
      <c r="F114" s="81">
        <v>13200</v>
      </c>
      <c r="G114" s="78"/>
      <c r="H114" s="59">
        <v>12</v>
      </c>
      <c r="I114" s="4"/>
      <c r="J114" s="103"/>
      <c r="K114" s="104"/>
      <c r="L114" s="23"/>
      <c r="M114" s="23"/>
    </row>
    <row r="115" spans="1:13">
      <c r="A115" s="71">
        <v>13</v>
      </c>
      <c r="B115" s="74" t="s">
        <v>237</v>
      </c>
      <c r="C115" s="99"/>
      <c r="D115" s="99"/>
      <c r="E115" s="77">
        <v>20905</v>
      </c>
      <c r="F115" s="81">
        <v>18900</v>
      </c>
      <c r="G115" s="78"/>
      <c r="H115" s="59">
        <v>13</v>
      </c>
      <c r="I115" s="4"/>
      <c r="J115" s="103"/>
      <c r="K115" s="104"/>
      <c r="L115" s="23"/>
      <c r="M115" s="23"/>
    </row>
    <row r="116" spans="1:13">
      <c r="A116" s="71">
        <v>14</v>
      </c>
      <c r="B116" s="74" t="s">
        <v>255</v>
      </c>
      <c r="C116" s="99"/>
      <c r="D116" s="99"/>
      <c r="E116" s="77">
        <v>10223</v>
      </c>
      <c r="F116" s="81">
        <v>0</v>
      </c>
      <c r="G116" s="78"/>
      <c r="H116" s="59">
        <v>14</v>
      </c>
      <c r="I116" s="4"/>
      <c r="J116" s="103"/>
      <c r="K116" s="104"/>
      <c r="L116" s="23"/>
      <c r="M116" s="23"/>
    </row>
    <row r="117" spans="1:13">
      <c r="A117" s="71">
        <v>15</v>
      </c>
      <c r="B117" s="74" t="s">
        <v>238</v>
      </c>
      <c r="C117" s="103"/>
      <c r="D117" s="104"/>
      <c r="E117" s="77">
        <v>165887</v>
      </c>
      <c r="F117" s="81">
        <v>64400</v>
      </c>
      <c r="G117" s="78"/>
      <c r="H117" s="59">
        <v>15</v>
      </c>
      <c r="I117" s="4"/>
      <c r="J117" s="103"/>
      <c r="K117" s="104"/>
      <c r="L117" s="23"/>
      <c r="M117" s="23"/>
    </row>
    <row r="118" spans="1:13">
      <c r="A118" s="71">
        <v>16</v>
      </c>
      <c r="B118" s="74" t="s">
        <v>163</v>
      </c>
      <c r="C118" s="103"/>
      <c r="D118" s="104"/>
      <c r="E118" s="77">
        <v>13137</v>
      </c>
      <c r="F118" s="81">
        <v>0</v>
      </c>
      <c r="G118" s="78"/>
      <c r="H118" s="59">
        <v>16</v>
      </c>
      <c r="I118" s="4"/>
      <c r="J118" s="103"/>
      <c r="K118" s="104"/>
      <c r="L118" s="23"/>
      <c r="M118" s="23"/>
    </row>
    <row r="119" spans="1:13">
      <c r="A119" s="71">
        <v>17</v>
      </c>
      <c r="B119" s="74" t="s">
        <v>239</v>
      </c>
      <c r="C119" s="103"/>
      <c r="D119" s="104"/>
      <c r="E119" s="77">
        <v>18653</v>
      </c>
      <c r="F119" s="81">
        <v>264000</v>
      </c>
      <c r="G119" s="78"/>
      <c r="H119" s="59">
        <v>17</v>
      </c>
      <c r="I119" s="4"/>
      <c r="J119" s="103"/>
      <c r="K119" s="104"/>
      <c r="L119" s="23"/>
      <c r="M119" s="23"/>
    </row>
    <row r="120" spans="1:13">
      <c r="A120" s="71">
        <v>18</v>
      </c>
      <c r="B120" s="74" t="s">
        <v>240</v>
      </c>
      <c r="C120" s="103"/>
      <c r="D120" s="104"/>
      <c r="E120" s="77">
        <v>546935</v>
      </c>
      <c r="F120" s="81">
        <v>332910</v>
      </c>
      <c r="G120" s="78"/>
      <c r="H120" s="59">
        <v>18</v>
      </c>
      <c r="I120" s="4"/>
      <c r="J120" s="103"/>
      <c r="K120" s="104"/>
      <c r="L120" s="23"/>
      <c r="M120" s="23"/>
    </row>
    <row r="121" spans="1:13">
      <c r="A121" s="71">
        <v>19</v>
      </c>
      <c r="B121" s="74" t="s">
        <v>20</v>
      </c>
      <c r="C121" s="103"/>
      <c r="D121" s="104"/>
      <c r="E121" s="77">
        <v>108730</v>
      </c>
      <c r="F121" s="81">
        <v>50000</v>
      </c>
      <c r="G121" s="78"/>
      <c r="H121" s="59">
        <v>19</v>
      </c>
      <c r="I121" s="4"/>
      <c r="J121" s="103"/>
      <c r="K121" s="104"/>
      <c r="L121" s="23"/>
      <c r="M121" s="23"/>
    </row>
    <row r="122" spans="1:13">
      <c r="A122" s="71">
        <v>20</v>
      </c>
      <c r="B122" s="74" t="s">
        <v>241</v>
      </c>
      <c r="C122" s="103"/>
      <c r="D122" s="104"/>
      <c r="E122" s="77">
        <v>19911</v>
      </c>
      <c r="F122" s="81">
        <v>5843</v>
      </c>
      <c r="G122" s="78"/>
      <c r="H122" s="59">
        <v>20</v>
      </c>
      <c r="I122" s="4"/>
      <c r="J122" s="103"/>
      <c r="K122" s="104"/>
      <c r="L122" s="23"/>
      <c r="M122" s="23"/>
    </row>
    <row r="123" spans="1:13">
      <c r="A123" s="71">
        <v>21</v>
      </c>
      <c r="B123" s="74" t="s">
        <v>198</v>
      </c>
      <c r="C123" s="103"/>
      <c r="D123" s="104"/>
      <c r="E123" s="77">
        <v>106944</v>
      </c>
      <c r="F123" s="81">
        <v>118350</v>
      </c>
      <c r="G123" s="78"/>
      <c r="H123" s="59">
        <v>21</v>
      </c>
      <c r="I123" s="4"/>
      <c r="J123" s="103"/>
      <c r="K123" s="104"/>
      <c r="L123" s="23"/>
      <c r="M123" s="23"/>
    </row>
    <row r="124" spans="1:13">
      <c r="A124" s="71">
        <v>22</v>
      </c>
      <c r="B124" s="74" t="s">
        <v>172</v>
      </c>
      <c r="C124" s="103"/>
      <c r="D124" s="104"/>
      <c r="E124" s="77">
        <v>44761</v>
      </c>
      <c r="F124" s="81">
        <v>7770</v>
      </c>
      <c r="G124" s="78"/>
      <c r="H124" s="59">
        <v>22</v>
      </c>
      <c r="I124" s="4"/>
      <c r="J124" s="103"/>
      <c r="K124" s="104"/>
      <c r="L124" s="23"/>
      <c r="M124" s="23"/>
    </row>
    <row r="125" spans="1:13">
      <c r="A125" s="71">
        <v>23</v>
      </c>
      <c r="B125" s="74" t="s">
        <v>97</v>
      </c>
      <c r="C125" s="103"/>
      <c r="D125" s="104"/>
      <c r="E125" s="77">
        <v>78246</v>
      </c>
      <c r="F125" s="81">
        <v>0</v>
      </c>
      <c r="G125" s="78"/>
      <c r="H125" s="59">
        <v>23</v>
      </c>
      <c r="I125" s="4"/>
      <c r="J125" s="103"/>
      <c r="K125" s="104"/>
      <c r="L125" s="23"/>
      <c r="M125" s="23"/>
    </row>
    <row r="126" spans="1:13">
      <c r="A126" s="71">
        <v>24</v>
      </c>
      <c r="B126" s="74" t="s">
        <v>242</v>
      </c>
      <c r="C126" s="103"/>
      <c r="D126" s="104"/>
      <c r="E126" s="77">
        <v>49559</v>
      </c>
      <c r="F126" s="81">
        <v>0</v>
      </c>
      <c r="G126" s="78"/>
      <c r="H126" s="59">
        <v>24</v>
      </c>
      <c r="I126" s="4"/>
      <c r="J126" s="103"/>
      <c r="K126" s="104"/>
      <c r="L126" s="23"/>
      <c r="M126" s="23"/>
    </row>
    <row r="127" spans="1:13">
      <c r="A127" s="71">
        <v>25</v>
      </c>
      <c r="B127" s="74" t="s">
        <v>243</v>
      </c>
      <c r="C127" s="103"/>
      <c r="D127" s="104"/>
      <c r="E127" s="77">
        <v>180096</v>
      </c>
      <c r="F127" s="81">
        <v>81870</v>
      </c>
      <c r="G127" s="78"/>
      <c r="H127" s="59">
        <v>25</v>
      </c>
      <c r="I127" s="4"/>
      <c r="J127" s="103"/>
      <c r="K127" s="104"/>
      <c r="L127" s="23"/>
      <c r="M127" s="23"/>
    </row>
    <row r="128" spans="1:13">
      <c r="A128" s="71">
        <v>26</v>
      </c>
      <c r="B128" s="74" t="s">
        <v>185</v>
      </c>
      <c r="C128" s="103"/>
      <c r="D128" s="104"/>
      <c r="E128" s="77">
        <v>10005</v>
      </c>
      <c r="F128" s="81">
        <v>0</v>
      </c>
      <c r="G128" s="78"/>
      <c r="H128" s="59">
        <v>26</v>
      </c>
      <c r="I128" s="4"/>
      <c r="J128" s="103"/>
      <c r="K128" s="104"/>
      <c r="L128" s="23"/>
      <c r="M128" s="23"/>
    </row>
    <row r="129" spans="1:17">
      <c r="A129" s="71">
        <v>27</v>
      </c>
      <c r="B129" s="74" t="s">
        <v>11</v>
      </c>
      <c r="C129" s="103"/>
      <c r="D129" s="104"/>
      <c r="E129" s="77">
        <v>45546</v>
      </c>
      <c r="F129" s="81">
        <v>1100</v>
      </c>
      <c r="G129" s="78"/>
      <c r="H129" s="59">
        <v>27</v>
      </c>
      <c r="I129" s="4"/>
      <c r="J129" s="103"/>
      <c r="K129" s="104"/>
      <c r="L129" s="23"/>
      <c r="M129" s="23"/>
    </row>
    <row r="130" spans="1:17">
      <c r="A130" s="10">
        <v>28</v>
      </c>
      <c r="B130" s="72" t="s">
        <v>140</v>
      </c>
      <c r="C130" s="103"/>
      <c r="D130" s="104"/>
      <c r="E130" s="76">
        <v>164364</v>
      </c>
      <c r="F130" s="76">
        <v>0</v>
      </c>
      <c r="G130" s="4"/>
      <c r="H130" s="59">
        <v>28</v>
      </c>
      <c r="I130" s="4"/>
      <c r="J130" s="103"/>
      <c r="K130" s="104"/>
      <c r="L130" s="23"/>
      <c r="M130" s="23"/>
    </row>
    <row r="131" spans="1:17">
      <c r="A131" s="10">
        <v>29</v>
      </c>
      <c r="B131" s="72" t="s">
        <v>105</v>
      </c>
      <c r="C131" s="103"/>
      <c r="D131" s="104"/>
      <c r="E131" s="23">
        <v>19611</v>
      </c>
      <c r="F131" s="23">
        <v>0</v>
      </c>
      <c r="G131" s="4"/>
      <c r="H131" s="59">
        <v>29</v>
      </c>
      <c r="I131" s="4"/>
      <c r="J131" s="103"/>
      <c r="K131" s="104"/>
      <c r="L131" s="23"/>
      <c r="M131" s="23"/>
    </row>
    <row r="132" spans="1:17" ht="24" thickBot="1">
      <c r="A132" s="121" t="s">
        <v>48</v>
      </c>
      <c r="B132" s="121"/>
      <c r="C132" s="121"/>
      <c r="D132" s="121"/>
      <c r="E132" s="62">
        <f>SUM(E103:E131)</f>
        <v>3132968</v>
      </c>
      <c r="F132" s="62">
        <f>SUM(F103:F131)</f>
        <v>1032943</v>
      </c>
      <c r="G132" s="5"/>
      <c r="H132" s="121" t="s">
        <v>48</v>
      </c>
      <c r="I132" s="121"/>
      <c r="J132" s="121"/>
      <c r="K132" s="121"/>
      <c r="L132" s="62">
        <f>SUM(L103:L131)</f>
        <v>395213</v>
      </c>
      <c r="M132" s="62">
        <f>SUM(M103:M131)</f>
        <v>182700</v>
      </c>
    </row>
    <row r="133" spans="1:17" ht="30" thickTop="1">
      <c r="A133" s="54"/>
      <c r="B133" s="51"/>
      <c r="C133" s="54"/>
      <c r="D133" s="51"/>
      <c r="E133" s="52"/>
      <c r="F133" s="101" t="s">
        <v>0</v>
      </c>
      <c r="G133" s="101"/>
      <c r="H133" s="120" t="s">
        <v>189</v>
      </c>
      <c r="I133" s="120"/>
      <c r="J133" s="120"/>
      <c r="K133" s="120"/>
      <c r="L133" s="120"/>
      <c r="M133" s="120"/>
    </row>
    <row r="134" spans="1:17">
      <c r="A134" s="125" t="s">
        <v>173</v>
      </c>
      <c r="B134" s="125"/>
      <c r="C134" s="125"/>
      <c r="D134" s="125"/>
      <c r="E134" s="125"/>
      <c r="F134" s="125"/>
      <c r="H134" s="125" t="s">
        <v>245</v>
      </c>
      <c r="I134" s="125"/>
      <c r="J134" s="125"/>
      <c r="K134" s="125"/>
      <c r="L134" s="125"/>
      <c r="M134" s="125"/>
    </row>
    <row r="135" spans="1:17">
      <c r="A135" s="2" t="s">
        <v>5</v>
      </c>
      <c r="B135" s="2" t="s">
        <v>1</v>
      </c>
      <c r="C135" s="2" t="s">
        <v>10</v>
      </c>
      <c r="D135" s="2" t="s">
        <v>2</v>
      </c>
      <c r="E135" s="53" t="s">
        <v>3</v>
      </c>
      <c r="F135" s="53" t="s">
        <v>174</v>
      </c>
      <c r="H135" s="79" t="s">
        <v>5</v>
      </c>
      <c r="I135" s="79" t="s">
        <v>1</v>
      </c>
      <c r="J135" s="79" t="s">
        <v>10</v>
      </c>
      <c r="K135" s="79" t="s">
        <v>2</v>
      </c>
      <c r="L135" s="53" t="s">
        <v>3</v>
      </c>
      <c r="M135" s="53" t="s">
        <v>174</v>
      </c>
    </row>
    <row r="136" spans="1:17">
      <c r="A136" s="2">
        <v>1</v>
      </c>
      <c r="B136" s="4" t="s">
        <v>225</v>
      </c>
      <c r="C136" s="2"/>
      <c r="D136" s="4"/>
      <c r="E136" s="23">
        <v>0</v>
      </c>
      <c r="F136" s="23">
        <v>0</v>
      </c>
      <c r="H136" s="79">
        <v>1</v>
      </c>
      <c r="I136" s="4" t="s">
        <v>181</v>
      </c>
      <c r="J136" s="79"/>
      <c r="K136" s="4"/>
      <c r="L136" s="23"/>
      <c r="M136" s="23"/>
    </row>
    <row r="137" spans="1:17">
      <c r="A137" s="2">
        <v>2</v>
      </c>
      <c r="B137" s="4" t="s">
        <v>215</v>
      </c>
      <c r="C137" s="2"/>
      <c r="D137" s="4"/>
      <c r="E137" s="23">
        <v>714688</v>
      </c>
      <c r="F137" s="23">
        <v>0</v>
      </c>
      <c r="H137" s="79">
        <v>2</v>
      </c>
      <c r="I137" s="4" t="s">
        <v>246</v>
      </c>
      <c r="J137" s="79"/>
      <c r="K137" s="4"/>
      <c r="L137" s="23"/>
      <c r="M137" s="23"/>
      <c r="P137" s="26"/>
      <c r="Q137" s="26"/>
    </row>
    <row r="138" spans="1:17">
      <c r="A138" s="2">
        <v>3</v>
      </c>
      <c r="B138" s="4" t="s">
        <v>228</v>
      </c>
      <c r="C138" s="2"/>
      <c r="D138" s="4"/>
      <c r="E138" s="23">
        <v>124739</v>
      </c>
      <c r="F138" s="23">
        <v>0</v>
      </c>
      <c r="H138" s="79">
        <v>3</v>
      </c>
      <c r="I138" s="4" t="s">
        <v>247</v>
      </c>
      <c r="J138" s="79"/>
      <c r="K138" s="4"/>
      <c r="L138" s="23"/>
      <c r="M138" s="23"/>
      <c r="P138" s="26"/>
      <c r="Q138" s="26"/>
    </row>
    <row r="139" spans="1:17">
      <c r="A139" s="2">
        <v>4</v>
      </c>
      <c r="B139" s="4" t="s">
        <v>226</v>
      </c>
      <c r="C139" s="2"/>
      <c r="D139" s="4"/>
      <c r="E139" s="23">
        <v>0</v>
      </c>
      <c r="F139" s="23">
        <v>0</v>
      </c>
      <c r="H139" s="79">
        <v>4</v>
      </c>
      <c r="I139" s="4" t="s">
        <v>248</v>
      </c>
      <c r="J139" s="79"/>
      <c r="K139" s="4"/>
      <c r="L139" s="23"/>
      <c r="M139" s="23"/>
      <c r="P139" s="26"/>
      <c r="Q139" s="26"/>
    </row>
    <row r="140" spans="1:17">
      <c r="A140" s="2">
        <v>5</v>
      </c>
      <c r="B140" s="4" t="s">
        <v>227</v>
      </c>
      <c r="C140" s="68"/>
      <c r="D140" s="4"/>
      <c r="E140" s="23">
        <v>0</v>
      </c>
      <c r="F140" s="23">
        <v>0</v>
      </c>
      <c r="H140" s="96">
        <v>5</v>
      </c>
      <c r="I140" s="4" t="s">
        <v>253</v>
      </c>
      <c r="J140" s="10"/>
      <c r="K140" s="10"/>
      <c r="L140" s="23"/>
      <c r="M140" s="23"/>
    </row>
    <row r="141" spans="1:17" ht="24" thickBot="1">
      <c r="A141" s="2">
        <v>6</v>
      </c>
      <c r="B141" s="4" t="s">
        <v>229</v>
      </c>
      <c r="C141" s="68"/>
      <c r="D141" s="4"/>
      <c r="E141" s="23">
        <v>768305</v>
      </c>
      <c r="F141" s="23">
        <v>132023</v>
      </c>
      <c r="H141" s="80"/>
      <c r="I141" s="5"/>
      <c r="J141" s="100"/>
      <c r="K141" s="100"/>
      <c r="L141" s="26"/>
      <c r="M141" s="26"/>
    </row>
    <row r="142" spans="1:17">
      <c r="A142" s="2">
        <v>7</v>
      </c>
      <c r="B142" s="4" t="s">
        <v>244</v>
      </c>
      <c r="C142" s="2"/>
      <c r="D142" s="4"/>
      <c r="E142" s="23">
        <v>0</v>
      </c>
      <c r="F142" s="23">
        <v>0</v>
      </c>
      <c r="H142" s="80"/>
      <c r="I142" s="82"/>
      <c r="J142" s="83"/>
      <c r="K142" s="84"/>
      <c r="L142" s="85"/>
      <c r="M142" s="86"/>
    </row>
    <row r="143" spans="1:17">
      <c r="A143" s="2">
        <v>8</v>
      </c>
      <c r="B143" s="4" t="s">
        <v>256</v>
      </c>
      <c r="C143" s="79"/>
      <c r="D143" s="4"/>
      <c r="E143" s="23">
        <v>34000</v>
      </c>
      <c r="F143" s="23">
        <v>120000</v>
      </c>
      <c r="H143" s="80"/>
      <c r="I143" s="94" t="s">
        <v>250</v>
      </c>
      <c r="J143" s="93"/>
      <c r="K143" s="93"/>
      <c r="L143" s="26">
        <f>(($L$136-$M$136-$L$137+$M$137-$L$140)*0.7)-$L$138+$M$138+$L$139-$M$139</f>
        <v>0</v>
      </c>
      <c r="M143" s="87"/>
    </row>
    <row r="144" spans="1:17">
      <c r="A144" s="2">
        <v>9</v>
      </c>
      <c r="B144" s="4" t="s">
        <v>257</v>
      </c>
      <c r="C144" s="2"/>
      <c r="D144" s="4"/>
      <c r="E144" s="23">
        <v>970980</v>
      </c>
      <c r="F144" s="23">
        <v>1650000</v>
      </c>
      <c r="H144" s="80"/>
      <c r="I144" s="95" t="s">
        <v>249</v>
      </c>
      <c r="J144" s="93"/>
      <c r="K144" s="93"/>
      <c r="L144" s="26">
        <f>(($L$136-$M$136-$L$137+$M$137-$L$140)*0.3)+$L$138-$M$138-$L$139+$M$139</f>
        <v>0</v>
      </c>
      <c r="M144" s="87"/>
    </row>
    <row r="145" spans="1:13" ht="24" thickBot="1">
      <c r="A145" s="2">
        <v>10</v>
      </c>
      <c r="B145" s="4" t="s">
        <v>258</v>
      </c>
      <c r="C145" s="2"/>
      <c r="D145" s="4"/>
      <c r="E145" s="23">
        <v>0</v>
      </c>
      <c r="F145" s="23">
        <v>0</v>
      </c>
      <c r="I145" s="88"/>
      <c r="J145" s="89"/>
      <c r="K145" s="90"/>
      <c r="L145" s="91"/>
      <c r="M145" s="92"/>
    </row>
    <row r="146" spans="1:13">
      <c r="A146" s="2">
        <v>11</v>
      </c>
      <c r="B146" s="4" t="s">
        <v>181</v>
      </c>
      <c r="C146" s="2"/>
      <c r="D146" s="4"/>
      <c r="E146" s="23">
        <v>85000</v>
      </c>
      <c r="F146" s="23">
        <v>300000</v>
      </c>
      <c r="I146" s="5"/>
      <c r="J146" s="80"/>
      <c r="K146" s="5"/>
      <c r="L146" s="26"/>
      <c r="M146" s="26"/>
    </row>
    <row r="147" spans="1:13">
      <c r="A147" s="2">
        <v>12</v>
      </c>
      <c r="B147" s="4" t="s">
        <v>97</v>
      </c>
      <c r="C147" s="2"/>
      <c r="D147" s="4"/>
      <c r="E147" s="23">
        <v>25500</v>
      </c>
      <c r="F147" s="23"/>
      <c r="I147" s="5"/>
      <c r="J147" s="80"/>
      <c r="K147" s="5"/>
      <c r="L147" s="26"/>
      <c r="M147" s="26"/>
    </row>
    <row r="148" spans="1:13">
      <c r="A148" s="2">
        <v>13</v>
      </c>
      <c r="B148" s="4"/>
      <c r="C148" s="2"/>
      <c r="D148" s="4"/>
      <c r="E148" s="23"/>
      <c r="F148" s="23"/>
    </row>
    <row r="149" spans="1:13">
      <c r="A149" s="2">
        <v>14</v>
      </c>
      <c r="B149" s="4"/>
      <c r="C149" s="2"/>
      <c r="D149" s="4"/>
      <c r="E149" s="23"/>
      <c r="F149" s="23"/>
    </row>
    <row r="150" spans="1:13">
      <c r="A150" s="2">
        <v>15</v>
      </c>
      <c r="B150" s="4"/>
      <c r="C150" s="2"/>
      <c r="D150" s="4"/>
      <c r="E150" s="23"/>
      <c r="F150" s="23"/>
    </row>
    <row r="151" spans="1:13" ht="24" thickBot="1">
      <c r="A151" s="108" t="s">
        <v>48</v>
      </c>
      <c r="B151" s="109"/>
      <c r="C151" s="109"/>
      <c r="D151" s="110"/>
      <c r="E151" s="24">
        <f>SUM(E136:E150)</f>
        <v>2723212</v>
      </c>
      <c r="F151" s="24">
        <f>SUM(F136:F150)</f>
        <v>2202023</v>
      </c>
    </row>
    <row r="152" spans="1:13" ht="24" thickTop="1"/>
    <row r="167" spans="1:13" ht="29.25">
      <c r="E167" s="1"/>
      <c r="F167" s="101" t="s">
        <v>0</v>
      </c>
      <c r="G167" s="101"/>
      <c r="H167" s="115">
        <f ca="1">TODAY()</f>
        <v>42324</v>
      </c>
      <c r="I167" s="115"/>
      <c r="L167" s="1"/>
      <c r="M167" s="8" t="s">
        <v>209</v>
      </c>
    </row>
    <row r="168" spans="1:13">
      <c r="E168" s="1"/>
      <c r="L168" s="1"/>
      <c r="M168" s="1"/>
    </row>
    <row r="169" spans="1:13">
      <c r="A169" s="119" t="s">
        <v>190</v>
      </c>
      <c r="B169" s="119"/>
      <c r="C169" s="119"/>
      <c r="D169" s="119"/>
      <c r="E169" s="32">
        <f>E33</f>
        <v>2281605.912</v>
      </c>
      <c r="F169" s="32">
        <f>F33</f>
        <v>1358140</v>
      </c>
      <c r="G169" s="28"/>
      <c r="H169" s="119" t="s">
        <v>190</v>
      </c>
      <c r="I169" s="119"/>
      <c r="J169" s="119"/>
      <c r="K169" s="119"/>
      <c r="L169" s="32">
        <f>L15+L33</f>
        <v>2393267</v>
      </c>
      <c r="M169" s="32">
        <f>M15+M33</f>
        <v>3743840</v>
      </c>
    </row>
    <row r="170" spans="1:13">
      <c r="A170" s="119" t="s">
        <v>191</v>
      </c>
      <c r="B170" s="119"/>
      <c r="C170" s="119"/>
      <c r="D170" s="119"/>
      <c r="E170" s="32">
        <f>E44+E57+E66</f>
        <v>4870643</v>
      </c>
      <c r="F170" s="32">
        <f>F44+F57+F66</f>
        <v>6785320</v>
      </c>
      <c r="G170" s="28"/>
      <c r="H170" s="119" t="s">
        <v>191</v>
      </c>
      <c r="I170" s="119"/>
      <c r="J170" s="119"/>
      <c r="K170" s="119"/>
      <c r="L170" s="32">
        <f>L66</f>
        <v>1119370</v>
      </c>
      <c r="M170" s="32">
        <f>M66</f>
        <v>439480</v>
      </c>
    </row>
    <row r="171" spans="1:13">
      <c r="A171" s="119" t="s">
        <v>192</v>
      </c>
      <c r="B171" s="119"/>
      <c r="C171" s="119"/>
      <c r="D171" s="119"/>
      <c r="E171" s="32">
        <f>E79+E88+E99</f>
        <v>429440</v>
      </c>
      <c r="F171" s="32">
        <f>F79+F88+F99</f>
        <v>141605</v>
      </c>
      <c r="G171" s="28"/>
      <c r="H171" s="119" t="s">
        <v>192</v>
      </c>
      <c r="I171" s="119"/>
      <c r="J171" s="119"/>
      <c r="K171" s="119"/>
      <c r="L171" s="32">
        <f>L79+L99</f>
        <v>2547946</v>
      </c>
      <c r="M171" s="32">
        <f>M79+M99</f>
        <v>829540</v>
      </c>
    </row>
    <row r="172" spans="1:13">
      <c r="A172" s="119" t="s">
        <v>220</v>
      </c>
      <c r="B172" s="119"/>
      <c r="C172" s="119"/>
      <c r="D172" s="119"/>
      <c r="E172" s="32">
        <f>E132</f>
        <v>3132968</v>
      </c>
      <c r="F172" s="32">
        <f>F132</f>
        <v>1032943</v>
      </c>
      <c r="G172" s="28"/>
      <c r="H172" s="119" t="s">
        <v>220</v>
      </c>
      <c r="I172" s="119"/>
      <c r="J172" s="119"/>
      <c r="K172" s="119"/>
      <c r="L172" s="32">
        <f>L132</f>
        <v>395213</v>
      </c>
      <c r="M172" s="32">
        <f>M132</f>
        <v>182700</v>
      </c>
    </row>
    <row r="173" spans="1:13">
      <c r="A173" s="29"/>
      <c r="B173" s="29"/>
      <c r="C173" s="29"/>
      <c r="D173" s="29"/>
      <c r="E173" s="30"/>
      <c r="F173" s="30"/>
      <c r="G173" s="28"/>
      <c r="H173" s="29"/>
      <c r="I173" s="29"/>
      <c r="J173" s="29"/>
      <c r="K173" s="29"/>
      <c r="L173" s="30"/>
      <c r="M173" s="30"/>
    </row>
    <row r="174" spans="1:13">
      <c r="A174" s="116" t="s">
        <v>193</v>
      </c>
      <c r="B174" s="117"/>
      <c r="C174" s="117"/>
      <c r="D174" s="118"/>
      <c r="E174" s="31">
        <f>SUM(E169:E172)</f>
        <v>10714656.912</v>
      </c>
      <c r="F174" s="31">
        <f>SUM(F169:F172)</f>
        <v>9318008</v>
      </c>
      <c r="G174" s="57"/>
      <c r="H174" s="116" t="s">
        <v>193</v>
      </c>
      <c r="I174" s="117"/>
      <c r="J174" s="117"/>
      <c r="K174" s="118"/>
      <c r="L174" s="32">
        <f>SUM(L169:L172)</f>
        <v>6455796</v>
      </c>
      <c r="M174" s="32">
        <f>SUM(M169:M172)</f>
        <v>5195560</v>
      </c>
    </row>
    <row r="175" spans="1:13">
      <c r="A175" s="33"/>
      <c r="B175" s="34"/>
      <c r="C175" s="34"/>
      <c r="D175" s="33"/>
      <c r="E175" s="35"/>
      <c r="F175" s="35"/>
      <c r="G175" s="28"/>
      <c r="H175" s="36"/>
      <c r="I175" s="36"/>
      <c r="J175" s="36"/>
      <c r="K175" s="36"/>
      <c r="L175" s="36"/>
      <c r="M175" s="36"/>
    </row>
    <row r="176" spans="1:13">
      <c r="A176" s="33"/>
      <c r="B176" s="34"/>
      <c r="C176" s="34"/>
      <c r="D176" s="33"/>
      <c r="E176" s="35"/>
      <c r="F176" s="30"/>
      <c r="G176" s="28"/>
      <c r="H176" s="36"/>
      <c r="I176" s="36"/>
      <c r="J176" s="36"/>
      <c r="K176" s="36"/>
      <c r="L176" s="36"/>
      <c r="M176" s="36"/>
    </row>
    <row r="177" spans="1:13" ht="24" thickBot="1">
      <c r="A177" s="29"/>
      <c r="B177" s="28"/>
      <c r="C177" s="28"/>
      <c r="D177" s="29"/>
      <c r="E177" s="30"/>
      <c r="F177" s="30"/>
      <c r="G177" s="28"/>
      <c r="H177" s="28"/>
      <c r="I177" s="36"/>
      <c r="J177" s="36"/>
      <c r="K177" s="36"/>
      <c r="L177" s="36"/>
      <c r="M177" s="36"/>
    </row>
    <row r="178" spans="1:13">
      <c r="A178" s="29"/>
      <c r="B178" s="28"/>
      <c r="C178" s="28"/>
      <c r="D178" s="29"/>
      <c r="E178" s="30"/>
      <c r="F178" s="30"/>
      <c r="G178" s="28"/>
      <c r="H178" s="28"/>
      <c r="I178" s="37"/>
      <c r="J178" s="38"/>
      <c r="K178" s="39"/>
      <c r="L178" s="40"/>
      <c r="M178" s="41"/>
    </row>
    <row r="179" spans="1:13">
      <c r="A179" s="29"/>
      <c r="B179" s="28"/>
      <c r="C179" s="28"/>
      <c r="D179" s="29"/>
      <c r="E179" s="30"/>
      <c r="F179" s="30"/>
      <c r="G179" s="28"/>
      <c r="H179" s="28"/>
      <c r="I179" s="42" t="s">
        <v>194</v>
      </c>
      <c r="J179" s="29"/>
      <c r="K179" s="43"/>
      <c r="L179" s="43">
        <f>E174+L174</f>
        <v>17170452.912</v>
      </c>
      <c r="M179" s="44"/>
    </row>
    <row r="180" spans="1:13">
      <c r="A180" s="29"/>
      <c r="B180" s="28"/>
      <c r="C180" s="28"/>
      <c r="D180" s="29"/>
      <c r="E180" s="30"/>
      <c r="F180" s="30"/>
      <c r="G180" s="28"/>
      <c r="H180" s="28"/>
      <c r="I180" s="42" t="s">
        <v>195</v>
      </c>
      <c r="J180" s="29"/>
      <c r="K180" s="43"/>
      <c r="L180" s="43">
        <f>F174+M174</f>
        <v>14513568</v>
      </c>
      <c r="M180" s="44"/>
    </row>
    <row r="181" spans="1:13">
      <c r="A181" s="29"/>
      <c r="B181" s="28"/>
      <c r="C181" s="28"/>
      <c r="D181" s="29"/>
      <c r="E181" s="30"/>
      <c r="F181" s="30"/>
      <c r="G181" s="28"/>
      <c r="H181" s="28"/>
      <c r="I181" s="42" t="s">
        <v>196</v>
      </c>
      <c r="J181" s="29"/>
      <c r="K181" s="43"/>
      <c r="L181" s="43">
        <f>E151-F151</f>
        <v>521189</v>
      </c>
      <c r="M181" s="44"/>
    </row>
    <row r="182" spans="1:13">
      <c r="A182" s="33"/>
      <c r="B182" s="34"/>
      <c r="C182" s="34"/>
      <c r="D182" s="33"/>
      <c r="E182" s="35"/>
      <c r="F182" s="30"/>
      <c r="G182" s="28"/>
      <c r="H182" s="36"/>
      <c r="I182" s="42" t="s">
        <v>197</v>
      </c>
      <c r="J182" s="29"/>
      <c r="K182" s="58"/>
      <c r="L182" s="58">
        <f>L179-L180-(L181)</f>
        <v>2135695.9120000005</v>
      </c>
      <c r="M182" s="44"/>
    </row>
    <row r="183" spans="1:13" ht="24" thickBot="1">
      <c r="A183" s="33"/>
      <c r="B183" s="34"/>
      <c r="C183" s="34"/>
      <c r="D183" s="33"/>
      <c r="E183" s="35"/>
      <c r="F183" s="30"/>
      <c r="G183" s="28"/>
      <c r="H183" s="36"/>
      <c r="I183" s="45"/>
      <c r="J183" s="46"/>
      <c r="K183" s="47"/>
      <c r="L183" s="48"/>
      <c r="M183" s="49"/>
    </row>
    <row r="184" spans="1:13" ht="24" thickBot="1"/>
    <row r="185" spans="1:13">
      <c r="I185" s="82"/>
      <c r="J185" s="83"/>
      <c r="K185" s="84"/>
      <c r="L185" s="85"/>
      <c r="M185" s="86"/>
    </row>
    <row r="186" spans="1:13">
      <c r="I186" s="95" t="s">
        <v>250</v>
      </c>
      <c r="J186" s="80"/>
      <c r="K186" s="5"/>
      <c r="L186" s="26">
        <f>L144</f>
        <v>0</v>
      </c>
      <c r="M186" s="87"/>
    </row>
    <row r="187" spans="1:13">
      <c r="I187" s="95" t="s">
        <v>251</v>
      </c>
      <c r="J187" s="80"/>
      <c r="K187" s="5"/>
      <c r="L187" s="26">
        <f>1040225</f>
        <v>1040225</v>
      </c>
      <c r="M187" s="87"/>
    </row>
    <row r="188" spans="1:13">
      <c r="I188" s="95" t="s">
        <v>252</v>
      </c>
      <c r="J188" s="80"/>
      <c r="K188" s="5"/>
      <c r="L188" s="26">
        <f>L182+L186+L187</f>
        <v>3175920.9120000005</v>
      </c>
      <c r="M188" s="87"/>
    </row>
    <row r="189" spans="1:13" ht="24" thickBot="1">
      <c r="I189" s="88"/>
      <c r="J189" s="89"/>
      <c r="K189" s="90"/>
      <c r="L189" s="91"/>
      <c r="M189" s="92"/>
    </row>
  </sheetData>
  <mergeCells count="114">
    <mergeCell ref="H16:M16"/>
    <mergeCell ref="C108:D108"/>
    <mergeCell ref="C109:D109"/>
    <mergeCell ref="C110:D110"/>
    <mergeCell ref="H134:M134"/>
    <mergeCell ref="J113:K113"/>
    <mergeCell ref="C112:D112"/>
    <mergeCell ref="C113:D113"/>
    <mergeCell ref="A134:F134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9:D129"/>
    <mergeCell ref="C130:D130"/>
    <mergeCell ref="C131:D131"/>
    <mergeCell ref="A101:F101"/>
    <mergeCell ref="H101:M101"/>
    <mergeCell ref="A172:D172"/>
    <mergeCell ref="H172:K172"/>
    <mergeCell ref="J126:K126"/>
    <mergeCell ref="J127:K127"/>
    <mergeCell ref="J128:K128"/>
    <mergeCell ref="J129:K129"/>
    <mergeCell ref="J130:K130"/>
    <mergeCell ref="J121:K121"/>
    <mergeCell ref="J122:K122"/>
    <mergeCell ref="J123:K123"/>
    <mergeCell ref="J124:K124"/>
    <mergeCell ref="J125:K125"/>
    <mergeCell ref="A171:D171"/>
    <mergeCell ref="H171:K171"/>
    <mergeCell ref="J116:K116"/>
    <mergeCell ref="J117:K117"/>
    <mergeCell ref="J118:K118"/>
    <mergeCell ref="J119:K119"/>
    <mergeCell ref="C107:D107"/>
    <mergeCell ref="J120:K120"/>
    <mergeCell ref="C127:D127"/>
    <mergeCell ref="C128:D128"/>
    <mergeCell ref="J131:K131"/>
    <mergeCell ref="C116:D116"/>
    <mergeCell ref="C114:D114"/>
    <mergeCell ref="C115:D115"/>
    <mergeCell ref="J110:K110"/>
    <mergeCell ref="J111:K111"/>
    <mergeCell ref="J112:K112"/>
    <mergeCell ref="A174:D174"/>
    <mergeCell ref="H174:K174"/>
    <mergeCell ref="F167:G167"/>
    <mergeCell ref="H167:I167"/>
    <mergeCell ref="A169:D169"/>
    <mergeCell ref="H169:K169"/>
    <mergeCell ref="A170:D170"/>
    <mergeCell ref="H170:K170"/>
    <mergeCell ref="H99:K99"/>
    <mergeCell ref="C104:D104"/>
    <mergeCell ref="C105:D105"/>
    <mergeCell ref="A151:D151"/>
    <mergeCell ref="H133:M133"/>
    <mergeCell ref="F133:G133"/>
    <mergeCell ref="J108:K108"/>
    <mergeCell ref="J109:K109"/>
    <mergeCell ref="J104:K104"/>
    <mergeCell ref="J105:K105"/>
    <mergeCell ref="J106:K106"/>
    <mergeCell ref="J107:K107"/>
    <mergeCell ref="A132:D132"/>
    <mergeCell ref="H132:K132"/>
    <mergeCell ref="J114:K114"/>
    <mergeCell ref="J115:K115"/>
    <mergeCell ref="A69:F69"/>
    <mergeCell ref="H69:M69"/>
    <mergeCell ref="C103:D103"/>
    <mergeCell ref="A79:D79"/>
    <mergeCell ref="F100:G100"/>
    <mergeCell ref="H100:I100"/>
    <mergeCell ref="H79:K79"/>
    <mergeCell ref="A80:F80"/>
    <mergeCell ref="H80:M80"/>
    <mergeCell ref="A88:D88"/>
    <mergeCell ref="J102:K102"/>
    <mergeCell ref="C102:D102"/>
    <mergeCell ref="J103:K103"/>
    <mergeCell ref="C106:D106"/>
    <mergeCell ref="J141:K141"/>
    <mergeCell ref="C111:D111"/>
    <mergeCell ref="F1:G1"/>
    <mergeCell ref="H1:I1"/>
    <mergeCell ref="A3:F3"/>
    <mergeCell ref="H3:M3"/>
    <mergeCell ref="A58:F58"/>
    <mergeCell ref="A33:D33"/>
    <mergeCell ref="H33:K33"/>
    <mergeCell ref="F34:G34"/>
    <mergeCell ref="H34:I34"/>
    <mergeCell ref="A36:F36"/>
    <mergeCell ref="H36:M36"/>
    <mergeCell ref="A44:D44"/>
    <mergeCell ref="A45:F45"/>
    <mergeCell ref="A57:D57"/>
    <mergeCell ref="H15:K15"/>
    <mergeCell ref="A89:F89"/>
    <mergeCell ref="A99:D99"/>
    <mergeCell ref="A66:D66"/>
    <mergeCell ref="H66:K66"/>
    <mergeCell ref="F67:G67"/>
    <mergeCell ref="H67:I67"/>
  </mergeCells>
  <pageMargins left="0.28000000000000003" right="0.21" top="0.21" bottom="0.24" header="0.3" footer="0.24"/>
  <pageSetup paperSize="9" orientation="portrait" r:id="rId1"/>
  <rowBreaks count="5" manualBreakCount="5">
    <brk id="33" max="16383" man="1"/>
    <brk id="66" max="16383" man="1"/>
    <brk id="99" max="16383" man="1"/>
    <brk id="132" max="16383" man="1"/>
    <brk id="16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43" workbookViewId="0">
      <selection activeCell="E99" sqref="E99"/>
    </sheetView>
  </sheetViews>
  <sheetFormatPr defaultColWidth="8.7109375" defaultRowHeight="23.25"/>
  <cols>
    <col min="1" max="1" width="3.5703125" style="6" customWidth="1"/>
    <col min="2" max="2" width="9.7109375" style="1" customWidth="1"/>
    <col min="3" max="3" width="3.7109375" style="6" customWidth="1"/>
    <col min="4" max="4" width="4.5703125" style="1" customWidth="1"/>
    <col min="5" max="5" width="11.28515625" style="1" customWidth="1"/>
    <col min="6" max="6" width="11.140625" style="1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1" customWidth="1"/>
    <col min="13" max="13" width="11.7109375" style="1" customWidth="1"/>
    <col min="14" max="16384" width="8.7109375" style="1"/>
  </cols>
  <sheetData>
    <row r="1" spans="1:13" ht="29.25">
      <c r="A1" s="9"/>
      <c r="B1" s="7"/>
      <c r="C1" s="9"/>
      <c r="D1" s="7"/>
      <c r="E1" s="7"/>
      <c r="F1" s="126" t="s">
        <v>0</v>
      </c>
      <c r="G1" s="126"/>
      <c r="H1" s="127">
        <f ca="1">TODAY()</f>
        <v>42324</v>
      </c>
      <c r="I1" s="127"/>
      <c r="J1" s="15"/>
      <c r="K1" s="7"/>
      <c r="L1" s="7"/>
      <c r="M1" s="8" t="s">
        <v>7</v>
      </c>
    </row>
    <row r="2" spans="1:13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>
      <c r="A3" s="131" t="s">
        <v>6</v>
      </c>
      <c r="B3" s="132"/>
      <c r="C3" s="132"/>
      <c r="D3" s="132"/>
      <c r="E3" s="132"/>
      <c r="F3" s="133"/>
      <c r="G3" s="5"/>
      <c r="H3" s="131" t="s">
        <v>36</v>
      </c>
      <c r="I3" s="132"/>
      <c r="J3" s="132"/>
      <c r="K3" s="132"/>
      <c r="L3" s="132"/>
      <c r="M3" s="133"/>
    </row>
    <row r="4" spans="1:13">
      <c r="A4" s="2">
        <v>1</v>
      </c>
      <c r="B4" s="13" t="s">
        <v>11</v>
      </c>
      <c r="C4" s="2" t="s">
        <v>12</v>
      </c>
      <c r="D4" s="4"/>
      <c r="E4" s="4"/>
      <c r="F4" s="4"/>
      <c r="G4" s="5"/>
      <c r="H4" s="2">
        <v>1</v>
      </c>
      <c r="I4" s="13" t="s">
        <v>37</v>
      </c>
      <c r="J4" s="2" t="s">
        <v>38</v>
      </c>
      <c r="K4" s="4"/>
      <c r="L4" s="4"/>
      <c r="M4" s="4"/>
    </row>
    <row r="5" spans="1:13">
      <c r="A5" s="2">
        <v>2</v>
      </c>
      <c r="B5" s="13" t="s">
        <v>13</v>
      </c>
      <c r="C5" s="2" t="s">
        <v>14</v>
      </c>
      <c r="D5" s="4"/>
      <c r="E5" s="4"/>
      <c r="F5" s="4"/>
      <c r="G5" s="5"/>
      <c r="H5" s="2">
        <v>2</v>
      </c>
      <c r="I5" s="13" t="s">
        <v>39</v>
      </c>
      <c r="J5" s="2"/>
      <c r="K5" s="4"/>
      <c r="L5" s="4"/>
      <c r="M5" s="4"/>
    </row>
    <row r="6" spans="1:13">
      <c r="A6" s="2">
        <v>3</v>
      </c>
      <c r="B6" s="13" t="s">
        <v>15</v>
      </c>
      <c r="C6" s="2" t="s">
        <v>34</v>
      </c>
      <c r="D6" s="4"/>
      <c r="E6" s="4"/>
      <c r="F6" s="4"/>
      <c r="G6" s="5"/>
      <c r="H6" s="2">
        <v>3</v>
      </c>
      <c r="I6" s="13" t="s">
        <v>40</v>
      </c>
      <c r="J6" s="2"/>
      <c r="K6" s="4"/>
      <c r="L6" s="4"/>
      <c r="M6" s="4"/>
    </row>
    <row r="7" spans="1:13">
      <c r="A7" s="2">
        <v>4</v>
      </c>
      <c r="B7" s="13" t="s">
        <v>16</v>
      </c>
      <c r="C7" s="2"/>
      <c r="D7" s="4"/>
      <c r="E7" s="4"/>
      <c r="F7" s="4"/>
      <c r="G7" s="5"/>
      <c r="H7" s="2">
        <v>4</v>
      </c>
      <c r="I7" s="13" t="s">
        <v>41</v>
      </c>
      <c r="J7" s="2"/>
      <c r="K7" s="4"/>
      <c r="L7" s="4"/>
      <c r="M7" s="4"/>
    </row>
    <row r="8" spans="1:13">
      <c r="A8" s="2">
        <v>5</v>
      </c>
      <c r="B8" s="13" t="s">
        <v>17</v>
      </c>
      <c r="C8" s="2" t="s">
        <v>35</v>
      </c>
      <c r="D8" s="4"/>
      <c r="E8" s="4"/>
      <c r="F8" s="4"/>
      <c r="G8" s="5"/>
      <c r="H8" s="2">
        <v>5</v>
      </c>
      <c r="I8" s="13" t="s">
        <v>42</v>
      </c>
      <c r="J8" s="2"/>
      <c r="K8" s="4"/>
      <c r="L8" s="4"/>
      <c r="M8" s="4"/>
    </row>
    <row r="9" spans="1:13">
      <c r="A9" s="2">
        <v>6</v>
      </c>
      <c r="B9" s="13" t="s">
        <v>18</v>
      </c>
      <c r="C9" s="2"/>
      <c r="D9" s="4"/>
      <c r="E9" s="4"/>
      <c r="F9" s="4"/>
      <c r="G9" s="5"/>
      <c r="H9" s="2">
        <v>6</v>
      </c>
      <c r="I9" s="13" t="s">
        <v>43</v>
      </c>
      <c r="J9" s="2" t="s">
        <v>44</v>
      </c>
      <c r="K9" s="4"/>
      <c r="L9" s="4"/>
      <c r="M9" s="4"/>
    </row>
    <row r="10" spans="1:13">
      <c r="A10" s="2">
        <v>7</v>
      </c>
      <c r="B10" s="13" t="s">
        <v>19</v>
      </c>
      <c r="C10" s="2"/>
      <c r="D10" s="4"/>
      <c r="E10" s="4"/>
      <c r="F10" s="4"/>
      <c r="G10" s="5"/>
      <c r="H10" s="2">
        <v>7</v>
      </c>
      <c r="I10" s="13" t="s">
        <v>45</v>
      </c>
      <c r="J10" s="2"/>
      <c r="K10" s="4"/>
      <c r="L10" s="4"/>
      <c r="M10" s="4"/>
    </row>
    <row r="11" spans="1:13">
      <c r="A11" s="2">
        <v>8</v>
      </c>
      <c r="B11" s="13" t="s">
        <v>20</v>
      </c>
      <c r="C11" s="2"/>
      <c r="D11" s="4"/>
      <c r="E11" s="4"/>
      <c r="F11" s="4"/>
      <c r="G11" s="5"/>
      <c r="H11" s="2">
        <v>8</v>
      </c>
      <c r="I11" s="13" t="s">
        <v>46</v>
      </c>
      <c r="J11" s="2"/>
      <c r="K11" s="4"/>
      <c r="L11" s="4"/>
      <c r="M11" s="4"/>
    </row>
    <row r="12" spans="1:13">
      <c r="A12" s="2">
        <v>9</v>
      </c>
      <c r="B12" s="13" t="s">
        <v>21</v>
      </c>
      <c r="C12" s="2"/>
      <c r="D12" s="4"/>
      <c r="E12" s="4"/>
      <c r="F12" s="4"/>
      <c r="G12" s="5"/>
      <c r="H12" s="2">
        <v>9</v>
      </c>
      <c r="I12" s="13" t="s">
        <v>47</v>
      </c>
      <c r="J12" s="2"/>
      <c r="K12" s="4"/>
      <c r="L12" s="4"/>
      <c r="M12" s="4"/>
    </row>
    <row r="13" spans="1:13">
      <c r="A13" s="2">
        <v>10</v>
      </c>
      <c r="B13" s="13" t="s">
        <v>22</v>
      </c>
      <c r="C13" s="2"/>
      <c r="D13" s="4"/>
      <c r="E13" s="4"/>
      <c r="F13" s="4"/>
      <c r="G13" s="5"/>
      <c r="H13" s="2">
        <v>10</v>
      </c>
      <c r="I13" s="4"/>
      <c r="J13" s="2"/>
      <c r="K13" s="4"/>
      <c r="L13" s="4"/>
      <c r="M13" s="4"/>
    </row>
    <row r="14" spans="1:13">
      <c r="A14" s="2">
        <v>11</v>
      </c>
      <c r="B14" s="13" t="s">
        <v>23</v>
      </c>
      <c r="C14" s="2"/>
      <c r="D14" s="4"/>
      <c r="E14" s="4"/>
      <c r="F14" s="4"/>
      <c r="G14" s="5"/>
      <c r="H14" s="2">
        <v>11</v>
      </c>
      <c r="I14" s="4"/>
      <c r="J14" s="2"/>
      <c r="K14" s="4"/>
      <c r="L14" s="4"/>
      <c r="M14" s="4"/>
    </row>
    <row r="15" spans="1:13">
      <c r="A15" s="2">
        <v>12</v>
      </c>
      <c r="B15" s="13" t="s">
        <v>24</v>
      </c>
      <c r="C15" s="2"/>
      <c r="D15" s="4"/>
      <c r="E15" s="4"/>
      <c r="F15" s="4"/>
      <c r="G15" s="5"/>
      <c r="H15" s="2">
        <v>12</v>
      </c>
      <c r="I15" s="4"/>
      <c r="J15" s="2"/>
      <c r="K15" s="4"/>
      <c r="L15" s="4"/>
      <c r="M15" s="4"/>
    </row>
    <row r="16" spans="1:13">
      <c r="A16" s="2">
        <v>13</v>
      </c>
      <c r="B16" s="13" t="s">
        <v>25</v>
      </c>
      <c r="C16" s="2"/>
      <c r="D16" s="4"/>
      <c r="E16" s="4"/>
      <c r="F16" s="4"/>
      <c r="G16" s="5"/>
      <c r="H16" s="2">
        <v>13</v>
      </c>
      <c r="I16" s="4"/>
      <c r="J16" s="2"/>
      <c r="K16" s="4"/>
      <c r="L16" s="4"/>
      <c r="M16" s="4"/>
    </row>
    <row r="17" spans="1:13">
      <c r="A17" s="2">
        <v>14</v>
      </c>
      <c r="B17" s="13" t="s">
        <v>26</v>
      </c>
      <c r="C17" s="2"/>
      <c r="D17" s="4"/>
      <c r="E17" s="4"/>
      <c r="F17" s="4"/>
      <c r="G17" s="5"/>
      <c r="H17" s="2">
        <v>14</v>
      </c>
      <c r="I17" s="4"/>
      <c r="J17" s="2"/>
      <c r="K17" s="4"/>
      <c r="L17" s="4"/>
      <c r="M17" s="4"/>
    </row>
    <row r="18" spans="1:13">
      <c r="A18" s="2">
        <v>15</v>
      </c>
      <c r="B18" s="13" t="s">
        <v>27</v>
      </c>
      <c r="C18" s="2"/>
      <c r="D18" s="4"/>
      <c r="E18" s="4"/>
      <c r="F18" s="4"/>
      <c r="G18" s="5"/>
      <c r="H18" s="2">
        <v>15</v>
      </c>
      <c r="I18" s="4"/>
      <c r="J18" s="2"/>
      <c r="K18" s="4"/>
      <c r="L18" s="4"/>
      <c r="M18" s="4"/>
    </row>
    <row r="19" spans="1:13" ht="24" thickBot="1">
      <c r="A19" s="2">
        <v>16</v>
      </c>
      <c r="B19" s="13" t="s">
        <v>28</v>
      </c>
      <c r="C19" s="2"/>
      <c r="D19" s="4"/>
      <c r="E19" s="4"/>
      <c r="F19" s="4"/>
      <c r="G19" s="5"/>
      <c r="H19" s="128" t="s">
        <v>48</v>
      </c>
      <c r="I19" s="129"/>
      <c r="J19" s="129"/>
      <c r="K19" s="130"/>
      <c r="L19" s="14">
        <f>SUM(L4:L15)</f>
        <v>0</v>
      </c>
      <c r="M19" s="14">
        <f>SUM(M4:M15)</f>
        <v>0</v>
      </c>
    </row>
    <row r="20" spans="1:13" ht="24" thickTop="1">
      <c r="A20" s="2">
        <v>17</v>
      </c>
      <c r="B20" s="13" t="s">
        <v>29</v>
      </c>
      <c r="C20" s="2"/>
      <c r="D20" s="4"/>
      <c r="E20" s="4"/>
      <c r="F20" s="4"/>
      <c r="G20" s="5"/>
      <c r="H20" s="137" t="s">
        <v>49</v>
      </c>
      <c r="I20" s="138"/>
      <c r="J20" s="138"/>
      <c r="K20" s="138"/>
      <c r="L20" s="138"/>
      <c r="M20" s="139"/>
    </row>
    <row r="21" spans="1:13">
      <c r="A21" s="2">
        <v>18</v>
      </c>
      <c r="B21" s="13" t="s">
        <v>30</v>
      </c>
      <c r="C21" s="2"/>
      <c r="D21" s="4"/>
      <c r="E21" s="4"/>
      <c r="F21" s="4"/>
      <c r="G21" s="5"/>
      <c r="H21" s="2">
        <v>1</v>
      </c>
      <c r="I21" s="13" t="s">
        <v>50</v>
      </c>
      <c r="J21" s="2" t="s">
        <v>58</v>
      </c>
      <c r="K21" s="4"/>
      <c r="L21" s="4"/>
      <c r="M21" s="4"/>
    </row>
    <row r="22" spans="1:13">
      <c r="A22" s="2">
        <v>19</v>
      </c>
      <c r="B22" s="13" t="s">
        <v>31</v>
      </c>
      <c r="C22" s="2"/>
      <c r="D22" s="4"/>
      <c r="E22" s="4"/>
      <c r="F22" s="4"/>
      <c r="G22" s="5"/>
      <c r="H22" s="2">
        <v>2</v>
      </c>
      <c r="I22" s="13" t="s">
        <v>51</v>
      </c>
      <c r="J22" s="16" t="s">
        <v>59</v>
      </c>
      <c r="K22" s="4"/>
      <c r="L22" s="4"/>
      <c r="M22" s="4"/>
    </row>
    <row r="23" spans="1:13">
      <c r="A23" s="2">
        <v>20</v>
      </c>
      <c r="B23" s="13" t="s">
        <v>32</v>
      </c>
      <c r="C23" s="2"/>
      <c r="D23" s="4"/>
      <c r="E23" s="4"/>
      <c r="F23" s="4"/>
      <c r="G23" s="5"/>
      <c r="H23" s="2">
        <v>3</v>
      </c>
      <c r="I23" s="13" t="s">
        <v>52</v>
      </c>
      <c r="J23" s="2" t="s">
        <v>60</v>
      </c>
      <c r="K23" s="4"/>
      <c r="L23" s="4"/>
      <c r="M23" s="4"/>
    </row>
    <row r="24" spans="1:13">
      <c r="A24" s="2">
        <v>21</v>
      </c>
      <c r="B24" s="13" t="s">
        <v>33</v>
      </c>
      <c r="C24" s="2"/>
      <c r="D24" s="4"/>
      <c r="E24" s="4"/>
      <c r="F24" s="4"/>
      <c r="G24" s="5"/>
      <c r="H24" s="2">
        <v>4</v>
      </c>
      <c r="I24" s="13" t="s">
        <v>53</v>
      </c>
      <c r="J24" s="2"/>
      <c r="K24" s="4"/>
      <c r="L24" s="4"/>
      <c r="M24" s="4"/>
    </row>
    <row r="25" spans="1:13">
      <c r="A25" s="2">
        <v>22</v>
      </c>
      <c r="B25" s="13"/>
      <c r="C25" s="2"/>
      <c r="D25" s="4"/>
      <c r="E25" s="4"/>
      <c r="F25" s="4"/>
      <c r="G25" s="5"/>
      <c r="H25" s="2">
        <v>5</v>
      </c>
      <c r="I25" s="17">
        <v>99</v>
      </c>
      <c r="J25" s="2"/>
      <c r="K25" s="4"/>
      <c r="L25" s="4"/>
      <c r="M25" s="4"/>
    </row>
    <row r="26" spans="1:13">
      <c r="A26" s="2">
        <v>23</v>
      </c>
      <c r="B26" s="13"/>
      <c r="C26" s="2"/>
      <c r="D26" s="4"/>
      <c r="E26" s="4"/>
      <c r="F26" s="4"/>
      <c r="G26" s="5"/>
      <c r="H26" s="2">
        <v>6</v>
      </c>
      <c r="I26" s="13" t="s">
        <v>54</v>
      </c>
      <c r="J26" s="2"/>
      <c r="K26" s="4"/>
      <c r="L26" s="4"/>
      <c r="M26" s="4"/>
    </row>
    <row r="27" spans="1:13">
      <c r="A27" s="2">
        <v>24</v>
      </c>
      <c r="B27" s="13"/>
      <c r="C27" s="2"/>
      <c r="D27" s="4"/>
      <c r="E27" s="4"/>
      <c r="F27" s="4"/>
      <c r="G27" s="5"/>
      <c r="H27" s="2">
        <v>7</v>
      </c>
      <c r="I27" s="13" t="s">
        <v>55</v>
      </c>
      <c r="J27" s="2"/>
      <c r="K27" s="4"/>
      <c r="L27" s="4"/>
      <c r="M27" s="4"/>
    </row>
    <row r="28" spans="1:13">
      <c r="A28" s="2">
        <v>25</v>
      </c>
      <c r="B28" s="13"/>
      <c r="C28" s="2"/>
      <c r="D28" s="4"/>
      <c r="E28" s="4"/>
      <c r="F28" s="4"/>
      <c r="G28" s="5"/>
      <c r="H28" s="2">
        <v>8</v>
      </c>
      <c r="I28" s="13" t="s">
        <v>56</v>
      </c>
      <c r="J28" s="2"/>
      <c r="K28" s="4"/>
      <c r="L28" s="4"/>
      <c r="M28" s="4"/>
    </row>
    <row r="29" spans="1:13">
      <c r="A29" s="2">
        <v>26</v>
      </c>
      <c r="B29" s="13"/>
      <c r="C29" s="2"/>
      <c r="D29" s="4"/>
      <c r="E29" s="4"/>
      <c r="F29" s="4"/>
      <c r="G29" s="5"/>
      <c r="H29" s="2">
        <v>9</v>
      </c>
      <c r="I29" s="13" t="s">
        <v>57</v>
      </c>
      <c r="J29" s="2"/>
      <c r="K29" s="4"/>
      <c r="L29" s="4"/>
      <c r="M29" s="4"/>
    </row>
    <row r="30" spans="1:13">
      <c r="A30" s="2">
        <v>27</v>
      </c>
      <c r="B30" s="13"/>
      <c r="C30" s="2"/>
      <c r="D30" s="4"/>
      <c r="E30" s="4"/>
      <c r="F30" s="4"/>
      <c r="G30" s="5"/>
      <c r="H30" s="2">
        <v>10</v>
      </c>
      <c r="I30" s="13"/>
      <c r="J30" s="2"/>
      <c r="K30" s="4"/>
      <c r="L30" s="4"/>
      <c r="M30" s="4"/>
    </row>
    <row r="31" spans="1:13">
      <c r="A31" s="2">
        <v>28</v>
      </c>
      <c r="B31" s="13"/>
      <c r="C31" s="2"/>
      <c r="D31" s="4"/>
      <c r="E31" s="4"/>
      <c r="F31" s="4"/>
      <c r="G31" s="5"/>
      <c r="H31" s="2">
        <v>11</v>
      </c>
      <c r="I31" s="13"/>
      <c r="J31" s="2"/>
      <c r="K31" s="4"/>
      <c r="L31" s="4"/>
      <c r="M31" s="4"/>
    </row>
    <row r="32" spans="1:13">
      <c r="A32" s="2">
        <v>29</v>
      </c>
      <c r="B32" s="13"/>
      <c r="C32" s="2"/>
      <c r="D32" s="4"/>
      <c r="E32" s="4"/>
      <c r="F32" s="4"/>
      <c r="G32" s="5"/>
      <c r="H32" s="2">
        <v>12</v>
      </c>
      <c r="I32" s="13"/>
      <c r="J32" s="2"/>
      <c r="K32" s="4"/>
      <c r="L32" s="4"/>
      <c r="M32" s="4"/>
    </row>
    <row r="33" spans="1:13" ht="24" thickBot="1">
      <c r="A33" s="128" t="s">
        <v>48</v>
      </c>
      <c r="B33" s="129"/>
      <c r="C33" s="129"/>
      <c r="D33" s="130"/>
      <c r="E33" s="14">
        <f>SUM(E4:E32)</f>
        <v>0</v>
      </c>
      <c r="F33" s="14">
        <f>SUM(F4:F32)</f>
        <v>0</v>
      </c>
      <c r="G33" s="5"/>
      <c r="H33" s="128" t="s">
        <v>48</v>
      </c>
      <c r="I33" s="129"/>
      <c r="J33" s="129"/>
      <c r="K33" s="130"/>
      <c r="L33" s="14"/>
      <c r="M33" s="14"/>
    </row>
    <row r="34" spans="1:13" ht="30" thickTop="1">
      <c r="A34" s="9"/>
      <c r="B34" s="7"/>
      <c r="C34" s="9"/>
      <c r="D34" s="7"/>
      <c r="E34" s="7"/>
      <c r="F34" s="126" t="s">
        <v>0</v>
      </c>
      <c r="G34" s="126"/>
      <c r="H34" s="127">
        <f ca="1">TODAY()</f>
        <v>42324</v>
      </c>
      <c r="I34" s="127"/>
      <c r="J34" s="15"/>
      <c r="K34" s="7"/>
      <c r="L34" s="7"/>
      <c r="M34" s="8" t="s">
        <v>8</v>
      </c>
    </row>
    <row r="35" spans="1:13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>
      <c r="A36" s="131" t="s">
        <v>67</v>
      </c>
      <c r="B36" s="132"/>
      <c r="C36" s="132"/>
      <c r="D36" s="132"/>
      <c r="E36" s="132"/>
      <c r="F36" s="133"/>
      <c r="G36" s="12"/>
      <c r="H36" s="131" t="s">
        <v>68</v>
      </c>
      <c r="I36" s="132"/>
      <c r="J36" s="132"/>
      <c r="K36" s="132"/>
      <c r="L36" s="132"/>
      <c r="M36" s="133"/>
    </row>
    <row r="37" spans="1:13">
      <c r="A37" s="2">
        <v>1</v>
      </c>
      <c r="B37" s="13" t="s">
        <v>61</v>
      </c>
      <c r="C37" s="2" t="s">
        <v>62</v>
      </c>
      <c r="D37" s="4"/>
      <c r="E37" s="4"/>
      <c r="F37" s="4"/>
      <c r="G37" s="5"/>
      <c r="H37" s="2">
        <v>1</v>
      </c>
      <c r="I37" s="13" t="s">
        <v>69</v>
      </c>
      <c r="J37" s="2"/>
      <c r="K37" s="4"/>
      <c r="L37" s="4"/>
      <c r="M37" s="4"/>
    </row>
    <row r="38" spans="1:13">
      <c r="A38" s="2">
        <v>2</v>
      </c>
      <c r="B38" s="13" t="s">
        <v>63</v>
      </c>
      <c r="C38" s="2"/>
      <c r="D38" s="4"/>
      <c r="E38" s="4"/>
      <c r="F38" s="4"/>
      <c r="G38" s="5"/>
      <c r="H38" s="2">
        <v>2</v>
      </c>
      <c r="I38" s="13" t="s">
        <v>70</v>
      </c>
      <c r="J38" s="2" t="s">
        <v>71</v>
      </c>
      <c r="K38" s="4"/>
      <c r="L38" s="4"/>
      <c r="M38" s="4"/>
    </row>
    <row r="39" spans="1:13">
      <c r="A39" s="2">
        <v>3</v>
      </c>
      <c r="B39" s="13" t="s">
        <v>64</v>
      </c>
      <c r="C39" s="2"/>
      <c r="D39" s="4"/>
      <c r="E39" s="4"/>
      <c r="F39" s="4"/>
      <c r="G39" s="5"/>
      <c r="H39" s="2">
        <v>3</v>
      </c>
      <c r="I39" s="13" t="s">
        <v>72</v>
      </c>
      <c r="J39" s="2"/>
      <c r="K39" s="4"/>
      <c r="L39" s="4"/>
      <c r="M39" s="4"/>
    </row>
    <row r="40" spans="1:13">
      <c r="A40" s="2">
        <v>4</v>
      </c>
      <c r="B40" s="13" t="s">
        <v>65</v>
      </c>
      <c r="C40" s="2"/>
      <c r="D40" s="4"/>
      <c r="E40" s="4"/>
      <c r="F40" s="4"/>
      <c r="G40" s="5"/>
      <c r="H40" s="2">
        <v>4</v>
      </c>
      <c r="I40" s="13" t="s">
        <v>73</v>
      </c>
      <c r="J40" s="2"/>
      <c r="K40" s="4"/>
      <c r="L40" s="4"/>
      <c r="M40" s="4"/>
    </row>
    <row r="41" spans="1:13">
      <c r="A41" s="2">
        <v>5</v>
      </c>
      <c r="B41" s="13" t="s">
        <v>66</v>
      </c>
      <c r="C41" s="2"/>
      <c r="D41" s="4"/>
      <c r="E41" s="4"/>
      <c r="F41" s="4"/>
      <c r="G41" s="5"/>
      <c r="H41" s="2">
        <v>5</v>
      </c>
      <c r="I41" s="13" t="s">
        <v>74</v>
      </c>
      <c r="J41" s="2"/>
      <c r="K41" s="4"/>
      <c r="L41" s="4"/>
      <c r="M41" s="4"/>
    </row>
    <row r="42" spans="1:13">
      <c r="A42" s="2">
        <v>6</v>
      </c>
      <c r="B42" s="4"/>
      <c r="C42" s="2"/>
      <c r="D42" s="4"/>
      <c r="E42" s="4"/>
      <c r="F42" s="4"/>
      <c r="G42" s="5"/>
      <c r="H42" s="2">
        <v>6</v>
      </c>
      <c r="I42" s="13" t="s">
        <v>75</v>
      </c>
      <c r="J42" s="2" t="s">
        <v>76</v>
      </c>
      <c r="K42" s="4"/>
      <c r="L42" s="4"/>
      <c r="M42" s="4"/>
    </row>
    <row r="43" spans="1:13">
      <c r="A43" s="2">
        <v>7</v>
      </c>
      <c r="B43" s="4"/>
      <c r="C43" s="2"/>
      <c r="D43" s="4"/>
      <c r="E43" s="4"/>
      <c r="F43" s="4"/>
      <c r="G43" s="5"/>
      <c r="H43" s="2">
        <v>7</v>
      </c>
      <c r="I43" s="13" t="s">
        <v>78</v>
      </c>
      <c r="J43" s="2" t="s">
        <v>77</v>
      </c>
      <c r="K43" s="4"/>
      <c r="L43" s="4"/>
      <c r="M43" s="4"/>
    </row>
    <row r="44" spans="1:13">
      <c r="A44" s="131" t="s">
        <v>48</v>
      </c>
      <c r="B44" s="132"/>
      <c r="C44" s="132"/>
      <c r="D44" s="133"/>
      <c r="E44" s="4">
        <f>SUM(E37:E43)</f>
        <v>0</v>
      </c>
      <c r="F44" s="4">
        <f>SUM(F37:F43)</f>
        <v>0</v>
      </c>
      <c r="G44" s="5"/>
      <c r="H44" s="2">
        <v>8</v>
      </c>
      <c r="I44" s="13" t="s">
        <v>79</v>
      </c>
      <c r="J44" s="2"/>
      <c r="K44" s="4"/>
      <c r="L44" s="4"/>
      <c r="M44" s="4"/>
    </row>
    <row r="45" spans="1:13">
      <c r="A45" s="131" t="s">
        <v>103</v>
      </c>
      <c r="B45" s="132"/>
      <c r="C45" s="132"/>
      <c r="D45" s="132"/>
      <c r="E45" s="132"/>
      <c r="F45" s="133"/>
      <c r="G45" s="5"/>
      <c r="H45" s="2">
        <v>9</v>
      </c>
      <c r="I45" s="13" t="s">
        <v>80</v>
      </c>
      <c r="J45" s="2"/>
      <c r="K45" s="4"/>
      <c r="L45" s="4"/>
      <c r="M45" s="4"/>
    </row>
    <row r="46" spans="1:13">
      <c r="A46" s="2">
        <v>1</v>
      </c>
      <c r="B46" s="4" t="s">
        <v>104</v>
      </c>
      <c r="C46" s="2"/>
      <c r="D46" s="4"/>
      <c r="E46" s="4"/>
      <c r="F46" s="4"/>
      <c r="G46" s="5"/>
      <c r="H46" s="2">
        <v>10</v>
      </c>
      <c r="I46" s="13" t="s">
        <v>81</v>
      </c>
      <c r="J46" s="2"/>
      <c r="K46" s="4"/>
      <c r="L46" s="4"/>
      <c r="M46" s="4"/>
    </row>
    <row r="47" spans="1:13">
      <c r="A47" s="2">
        <v>2</v>
      </c>
      <c r="B47" s="4" t="s">
        <v>105</v>
      </c>
      <c r="C47" s="2"/>
      <c r="D47" s="4"/>
      <c r="E47" s="4"/>
      <c r="F47" s="4"/>
      <c r="G47" s="5"/>
      <c r="H47" s="2">
        <v>11</v>
      </c>
      <c r="I47" s="13" t="s">
        <v>82</v>
      </c>
      <c r="J47" s="2"/>
      <c r="K47" s="4"/>
      <c r="L47" s="4"/>
      <c r="M47" s="4"/>
    </row>
    <row r="48" spans="1:13">
      <c r="A48" s="2">
        <v>3</v>
      </c>
      <c r="B48" s="4" t="s">
        <v>106</v>
      </c>
      <c r="C48" s="2"/>
      <c r="D48" s="4"/>
      <c r="E48" s="4"/>
      <c r="F48" s="4"/>
      <c r="G48" s="5"/>
      <c r="H48" s="2">
        <v>12</v>
      </c>
      <c r="I48" s="13" t="s">
        <v>83</v>
      </c>
      <c r="J48" s="2"/>
      <c r="K48" s="4"/>
      <c r="L48" s="4"/>
      <c r="M48" s="4"/>
    </row>
    <row r="49" spans="1:13">
      <c r="A49" s="2">
        <v>4</v>
      </c>
      <c r="B49" s="4" t="s">
        <v>107</v>
      </c>
      <c r="C49" s="2"/>
      <c r="D49" s="4"/>
      <c r="E49" s="4"/>
      <c r="F49" s="4"/>
      <c r="G49" s="5"/>
      <c r="H49" s="2">
        <v>13</v>
      </c>
      <c r="I49" s="13" t="s">
        <v>84</v>
      </c>
      <c r="J49" s="2"/>
      <c r="K49" s="4"/>
      <c r="L49" s="4"/>
      <c r="M49" s="4"/>
    </row>
    <row r="50" spans="1:13">
      <c r="A50" s="2">
        <v>5</v>
      </c>
      <c r="B50" s="4" t="s">
        <v>108</v>
      </c>
      <c r="C50" s="2"/>
      <c r="D50" s="4"/>
      <c r="E50" s="4"/>
      <c r="F50" s="4"/>
      <c r="G50" s="5"/>
      <c r="H50" s="2">
        <v>14</v>
      </c>
      <c r="I50" s="13"/>
      <c r="J50" s="2"/>
      <c r="K50" s="4"/>
      <c r="L50" s="4"/>
      <c r="M50" s="4"/>
    </row>
    <row r="51" spans="1:13">
      <c r="A51" s="2">
        <v>6</v>
      </c>
      <c r="B51" s="4" t="s">
        <v>109</v>
      </c>
      <c r="C51" s="2" t="s">
        <v>110</v>
      </c>
      <c r="D51" s="4"/>
      <c r="E51" s="4"/>
      <c r="F51" s="4"/>
      <c r="G51" s="5"/>
      <c r="H51" s="2">
        <v>15</v>
      </c>
      <c r="I51" s="13"/>
      <c r="J51" s="2"/>
      <c r="K51" s="4"/>
      <c r="L51" s="4"/>
      <c r="M51" s="4"/>
    </row>
    <row r="52" spans="1:13" ht="24" thickBot="1">
      <c r="A52" s="2">
        <v>7</v>
      </c>
      <c r="B52" s="4" t="s">
        <v>111</v>
      </c>
      <c r="C52" s="2"/>
      <c r="D52" s="4"/>
      <c r="E52" s="4"/>
      <c r="F52" s="4"/>
      <c r="G52" s="5"/>
      <c r="H52" s="128" t="s">
        <v>48</v>
      </c>
      <c r="I52" s="129"/>
      <c r="J52" s="129"/>
      <c r="K52" s="130"/>
      <c r="L52" s="14">
        <f>SUM(L37:L51)</f>
        <v>0</v>
      </c>
      <c r="M52" s="14">
        <f>SUM(M37:M51)</f>
        <v>0</v>
      </c>
    </row>
    <row r="53" spans="1:13" ht="24" thickTop="1">
      <c r="A53" s="2">
        <v>8</v>
      </c>
      <c r="B53" s="4" t="s">
        <v>112</v>
      </c>
      <c r="C53" s="2"/>
      <c r="D53" s="4"/>
      <c r="E53" s="4"/>
      <c r="F53" s="4"/>
      <c r="G53" s="5"/>
      <c r="H53" s="134" t="s">
        <v>85</v>
      </c>
      <c r="I53" s="135"/>
      <c r="J53" s="135"/>
      <c r="K53" s="135"/>
      <c r="L53" s="135"/>
      <c r="M53" s="136"/>
    </row>
    <row r="54" spans="1:13">
      <c r="A54" s="2">
        <v>9</v>
      </c>
      <c r="B54" s="4"/>
      <c r="C54" s="2"/>
      <c r="D54" s="4"/>
      <c r="E54" s="4"/>
      <c r="F54" s="4"/>
      <c r="G54" s="5"/>
      <c r="H54" s="2">
        <v>1</v>
      </c>
      <c r="I54" s="13" t="s">
        <v>86</v>
      </c>
      <c r="J54" s="2"/>
      <c r="K54" s="4"/>
      <c r="L54" s="4"/>
      <c r="M54" s="4"/>
    </row>
    <row r="55" spans="1:13" ht="24" thickBot="1">
      <c r="A55" s="128" t="s">
        <v>48</v>
      </c>
      <c r="B55" s="129"/>
      <c r="C55" s="129"/>
      <c r="D55" s="130"/>
      <c r="E55" s="14"/>
      <c r="F55" s="14"/>
      <c r="G55" s="5"/>
      <c r="H55" s="2">
        <v>2</v>
      </c>
      <c r="I55" s="13" t="s">
        <v>94</v>
      </c>
      <c r="J55" s="2" t="s">
        <v>87</v>
      </c>
      <c r="K55" s="4"/>
      <c r="L55" s="4"/>
      <c r="M55" s="4"/>
    </row>
    <row r="56" spans="1:13" ht="24" thickTop="1">
      <c r="A56" s="134" t="s">
        <v>113</v>
      </c>
      <c r="B56" s="135"/>
      <c r="C56" s="135"/>
      <c r="D56" s="135"/>
      <c r="E56" s="135"/>
      <c r="F56" s="136"/>
      <c r="G56" s="5"/>
      <c r="H56" s="2">
        <v>3</v>
      </c>
      <c r="I56" s="13" t="s">
        <v>95</v>
      </c>
      <c r="J56" s="2" t="s">
        <v>88</v>
      </c>
      <c r="K56" s="4"/>
      <c r="L56" s="4"/>
      <c r="M56" s="4"/>
    </row>
    <row r="57" spans="1:13">
      <c r="A57" s="2">
        <v>1</v>
      </c>
      <c r="B57" s="18" t="s">
        <v>114</v>
      </c>
      <c r="C57" s="10" t="s">
        <v>115</v>
      </c>
      <c r="D57" s="18"/>
      <c r="E57" s="18"/>
      <c r="F57" s="18"/>
      <c r="G57" s="5"/>
      <c r="H57" s="2">
        <v>4</v>
      </c>
      <c r="I57" s="13" t="s">
        <v>96</v>
      </c>
      <c r="J57" s="2" t="s">
        <v>89</v>
      </c>
      <c r="K57" s="4"/>
      <c r="L57" s="4"/>
      <c r="M57" s="4"/>
    </row>
    <row r="58" spans="1:13">
      <c r="A58" s="2">
        <v>2</v>
      </c>
      <c r="B58" s="13" t="s">
        <v>116</v>
      </c>
      <c r="C58" s="2"/>
      <c r="D58" s="4"/>
      <c r="E58" s="4"/>
      <c r="F58" s="4"/>
      <c r="G58" s="5"/>
      <c r="H58" s="2">
        <v>5</v>
      </c>
      <c r="I58" s="13" t="s">
        <v>97</v>
      </c>
      <c r="J58" s="2" t="s">
        <v>90</v>
      </c>
      <c r="K58" s="4"/>
      <c r="L58" s="4"/>
      <c r="M58" s="4"/>
    </row>
    <row r="59" spans="1:13">
      <c r="A59" s="2">
        <v>3</v>
      </c>
      <c r="B59" s="17" t="s">
        <v>118</v>
      </c>
      <c r="C59" s="2" t="s">
        <v>117</v>
      </c>
      <c r="D59" s="4"/>
      <c r="E59" s="4"/>
      <c r="F59" s="4"/>
      <c r="G59" s="5"/>
      <c r="H59" s="2">
        <v>6</v>
      </c>
      <c r="I59" s="13" t="s">
        <v>98</v>
      </c>
      <c r="J59" s="2" t="s">
        <v>91</v>
      </c>
      <c r="K59" s="4"/>
      <c r="L59" s="4"/>
      <c r="M59" s="4"/>
    </row>
    <row r="60" spans="1:13">
      <c r="A60" s="2">
        <v>4</v>
      </c>
      <c r="B60" s="13" t="s">
        <v>119</v>
      </c>
      <c r="C60" s="2"/>
      <c r="D60" s="4"/>
      <c r="E60" s="4"/>
      <c r="F60" s="4"/>
      <c r="G60" s="5"/>
      <c r="H60" s="2">
        <v>7</v>
      </c>
      <c r="I60" s="13" t="s">
        <v>99</v>
      </c>
      <c r="J60" s="2" t="s">
        <v>92</v>
      </c>
      <c r="K60" s="4"/>
      <c r="L60" s="4"/>
      <c r="M60" s="4"/>
    </row>
    <row r="61" spans="1:13">
      <c r="A61" s="2">
        <v>5</v>
      </c>
      <c r="B61" s="13" t="s">
        <v>120</v>
      </c>
      <c r="C61" s="2" t="s">
        <v>125</v>
      </c>
      <c r="D61" s="4"/>
      <c r="E61" s="4"/>
      <c r="F61" s="4"/>
      <c r="G61" s="5"/>
      <c r="H61" s="2">
        <v>8</v>
      </c>
      <c r="I61" s="13" t="s">
        <v>100</v>
      </c>
      <c r="J61" s="2" t="s">
        <v>93</v>
      </c>
      <c r="K61" s="4"/>
      <c r="L61" s="4"/>
      <c r="M61" s="4"/>
    </row>
    <row r="62" spans="1:13">
      <c r="A62" s="2">
        <v>6</v>
      </c>
      <c r="B62" s="13" t="s">
        <v>121</v>
      </c>
      <c r="C62" s="2" t="s">
        <v>126</v>
      </c>
      <c r="D62" s="4"/>
      <c r="E62" s="4"/>
      <c r="F62" s="4"/>
      <c r="G62" s="5"/>
      <c r="H62" s="2">
        <v>9</v>
      </c>
      <c r="I62" s="13" t="s">
        <v>101</v>
      </c>
      <c r="J62" s="2"/>
      <c r="K62" s="4"/>
      <c r="L62" s="4"/>
      <c r="M62" s="4"/>
    </row>
    <row r="63" spans="1:13">
      <c r="A63" s="2">
        <v>7</v>
      </c>
      <c r="B63" s="13" t="s">
        <v>122</v>
      </c>
      <c r="C63" s="2" t="s">
        <v>127</v>
      </c>
      <c r="D63" s="4"/>
      <c r="E63" s="4"/>
      <c r="F63" s="4"/>
      <c r="G63" s="5"/>
      <c r="H63" s="2">
        <v>10</v>
      </c>
      <c r="I63" s="13" t="s">
        <v>102</v>
      </c>
      <c r="J63" s="2"/>
      <c r="K63" s="4"/>
      <c r="L63" s="4"/>
      <c r="M63" s="4"/>
    </row>
    <row r="64" spans="1:13">
      <c r="A64" s="2">
        <v>8</v>
      </c>
      <c r="B64" s="13" t="s">
        <v>124</v>
      </c>
      <c r="C64" s="2"/>
      <c r="D64" s="4"/>
      <c r="E64" s="4"/>
      <c r="F64" s="4"/>
      <c r="G64" s="5"/>
      <c r="H64" s="2">
        <v>11</v>
      </c>
      <c r="I64" s="13"/>
      <c r="J64" s="2"/>
      <c r="K64" s="4"/>
      <c r="L64" s="4"/>
      <c r="M64" s="4"/>
    </row>
    <row r="65" spans="1:13">
      <c r="A65" s="2">
        <v>9</v>
      </c>
      <c r="B65" s="13" t="s">
        <v>123</v>
      </c>
      <c r="C65" s="2"/>
      <c r="D65" s="4"/>
      <c r="E65" s="4"/>
      <c r="F65" s="4"/>
      <c r="G65" s="5"/>
      <c r="H65" s="2">
        <v>12</v>
      </c>
      <c r="I65" s="13"/>
      <c r="J65" s="2"/>
      <c r="K65" s="4"/>
      <c r="L65" s="4"/>
      <c r="M65" s="4"/>
    </row>
    <row r="66" spans="1:13" ht="24" thickBot="1">
      <c r="A66" s="128" t="s">
        <v>48</v>
      </c>
      <c r="B66" s="129"/>
      <c r="C66" s="129"/>
      <c r="D66" s="130"/>
      <c r="E66" s="14">
        <f>SUM(E57:E65)</f>
        <v>0</v>
      </c>
      <c r="F66" s="14">
        <f>SUM(F57:F65)</f>
        <v>0</v>
      </c>
      <c r="G66" s="5"/>
      <c r="H66" s="128" t="s">
        <v>48</v>
      </c>
      <c r="I66" s="129"/>
      <c r="J66" s="129"/>
      <c r="K66" s="130"/>
      <c r="L66" s="14">
        <f>SUM(L54:L65)</f>
        <v>0</v>
      </c>
      <c r="M66" s="14">
        <f>SUM(M54:M65)</f>
        <v>0</v>
      </c>
    </row>
    <row r="67" spans="1:13" ht="30" thickTop="1">
      <c r="A67" s="9"/>
      <c r="B67" s="7"/>
      <c r="C67" s="9"/>
      <c r="D67" s="7"/>
      <c r="E67" s="7"/>
      <c r="F67" s="126" t="s">
        <v>0</v>
      </c>
      <c r="G67" s="126"/>
      <c r="H67" s="127">
        <f ca="1">TODAY()</f>
        <v>42324</v>
      </c>
      <c r="I67" s="127"/>
      <c r="J67" s="15"/>
      <c r="K67" s="7"/>
      <c r="L67" s="7"/>
      <c r="M67" s="8" t="s">
        <v>9</v>
      </c>
    </row>
    <row r="68" spans="1:13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>
      <c r="A69" s="131" t="s">
        <v>128</v>
      </c>
      <c r="B69" s="132"/>
      <c r="C69" s="132"/>
      <c r="D69" s="132"/>
      <c r="E69" s="132"/>
      <c r="F69" s="133"/>
      <c r="G69" s="5"/>
      <c r="H69" s="131" t="s">
        <v>134</v>
      </c>
      <c r="I69" s="132"/>
      <c r="J69" s="132"/>
      <c r="K69" s="132"/>
      <c r="L69" s="132"/>
      <c r="M69" s="133"/>
    </row>
    <row r="70" spans="1:13">
      <c r="A70" s="2">
        <v>1</v>
      </c>
      <c r="B70" s="13" t="s">
        <v>129</v>
      </c>
      <c r="C70" s="2" t="s">
        <v>133</v>
      </c>
      <c r="D70" s="4"/>
      <c r="E70" s="4"/>
      <c r="F70" s="4"/>
      <c r="G70" s="5"/>
      <c r="H70" s="2">
        <v>1</v>
      </c>
      <c r="I70" s="13" t="s">
        <v>135</v>
      </c>
      <c r="J70" s="2" t="s">
        <v>138</v>
      </c>
      <c r="K70" s="4"/>
      <c r="L70" s="4"/>
      <c r="M70" s="4"/>
    </row>
    <row r="71" spans="1:13">
      <c r="A71" s="2">
        <v>2</v>
      </c>
      <c r="B71" s="13" t="s">
        <v>130</v>
      </c>
      <c r="C71" s="2"/>
      <c r="D71" s="4"/>
      <c r="E71" s="4"/>
      <c r="F71" s="4"/>
      <c r="G71" s="5"/>
      <c r="H71" s="2">
        <v>2</v>
      </c>
      <c r="I71" s="13" t="s">
        <v>136</v>
      </c>
      <c r="J71" s="2"/>
      <c r="K71" s="4"/>
      <c r="L71" s="4"/>
      <c r="M71" s="4"/>
    </row>
    <row r="72" spans="1:13">
      <c r="A72" s="2">
        <v>3</v>
      </c>
      <c r="B72" s="13" t="s">
        <v>131</v>
      </c>
      <c r="C72" s="2"/>
      <c r="D72" s="4"/>
      <c r="E72" s="4"/>
      <c r="F72" s="4"/>
      <c r="G72" s="5"/>
      <c r="H72" s="2">
        <v>3</v>
      </c>
      <c r="I72" s="13" t="s">
        <v>137</v>
      </c>
      <c r="J72" s="2"/>
      <c r="K72" s="4"/>
      <c r="L72" s="4"/>
      <c r="M72" s="4"/>
    </row>
    <row r="73" spans="1:13">
      <c r="A73" s="2">
        <v>4</v>
      </c>
      <c r="B73" s="13" t="s">
        <v>132</v>
      </c>
      <c r="C73" s="2"/>
      <c r="D73" s="4"/>
      <c r="E73" s="4"/>
      <c r="F73" s="4"/>
      <c r="G73" s="5"/>
      <c r="H73" s="2">
        <v>4</v>
      </c>
      <c r="I73" s="13" t="s">
        <v>155</v>
      </c>
      <c r="J73" s="2"/>
      <c r="K73" s="4"/>
      <c r="L73" s="4"/>
      <c r="M73" s="4"/>
    </row>
    <row r="74" spans="1:13">
      <c r="A74" s="2">
        <v>5</v>
      </c>
      <c r="B74" s="13"/>
      <c r="C74" s="2"/>
      <c r="D74" s="4"/>
      <c r="E74" s="4"/>
      <c r="F74" s="4"/>
      <c r="G74" s="5"/>
      <c r="H74" s="2">
        <v>5</v>
      </c>
      <c r="I74" s="13"/>
      <c r="J74" s="2"/>
      <c r="K74" s="4"/>
      <c r="L74" s="4"/>
      <c r="M74" s="4"/>
    </row>
    <row r="75" spans="1:13">
      <c r="A75" s="2">
        <v>6</v>
      </c>
      <c r="B75" s="13"/>
      <c r="C75" s="2"/>
      <c r="D75" s="4"/>
      <c r="E75" s="4"/>
      <c r="F75" s="4"/>
      <c r="G75" s="5"/>
      <c r="H75" s="2">
        <v>6</v>
      </c>
      <c r="I75" s="13"/>
      <c r="J75" s="2"/>
      <c r="K75" s="4"/>
      <c r="L75" s="4"/>
      <c r="M75" s="4"/>
    </row>
    <row r="76" spans="1:13">
      <c r="A76" s="2">
        <v>7</v>
      </c>
      <c r="B76" s="13"/>
      <c r="C76" s="2"/>
      <c r="D76" s="4"/>
      <c r="E76" s="4"/>
      <c r="F76" s="4"/>
      <c r="G76" s="5"/>
      <c r="H76" s="2">
        <v>7</v>
      </c>
      <c r="I76" s="13"/>
      <c r="J76" s="2"/>
      <c r="K76" s="4"/>
      <c r="L76" s="4"/>
      <c r="M76" s="4"/>
    </row>
    <row r="77" spans="1:13">
      <c r="A77" s="131" t="s">
        <v>48</v>
      </c>
      <c r="B77" s="132"/>
      <c r="C77" s="132"/>
      <c r="D77" s="133"/>
      <c r="E77" s="4">
        <f>SUM(E70:E76)</f>
        <v>0</v>
      </c>
      <c r="F77" s="4">
        <f>SUM(F70:F76)</f>
        <v>0</v>
      </c>
      <c r="G77" s="5"/>
      <c r="H77" s="131" t="s">
        <v>48</v>
      </c>
      <c r="I77" s="132"/>
      <c r="J77" s="132"/>
      <c r="K77" s="133"/>
      <c r="L77" s="4">
        <f>SUM(L70:L76)</f>
        <v>0</v>
      </c>
      <c r="M77" s="4">
        <f>SUM(M70:M76)</f>
        <v>0</v>
      </c>
    </row>
    <row r="78" spans="1:13">
      <c r="A78" s="131" t="s">
        <v>139</v>
      </c>
      <c r="B78" s="132"/>
      <c r="C78" s="132"/>
      <c r="D78" s="132"/>
      <c r="E78" s="132"/>
      <c r="F78" s="133"/>
      <c r="G78" s="5"/>
      <c r="H78" s="131" t="s">
        <v>147</v>
      </c>
      <c r="I78" s="132"/>
      <c r="J78" s="132"/>
      <c r="K78" s="132"/>
      <c r="L78" s="132"/>
      <c r="M78" s="133"/>
    </row>
    <row r="79" spans="1:13">
      <c r="A79" s="2">
        <v>1</v>
      </c>
      <c r="B79" s="13" t="s">
        <v>140</v>
      </c>
      <c r="C79" s="2"/>
      <c r="D79" s="4"/>
      <c r="E79" s="4"/>
      <c r="F79" s="4"/>
      <c r="G79" s="5"/>
      <c r="H79" s="2">
        <v>1</v>
      </c>
      <c r="I79" s="13" t="s">
        <v>148</v>
      </c>
      <c r="J79" s="2" t="s">
        <v>149</v>
      </c>
      <c r="K79" s="4"/>
      <c r="L79" s="4"/>
      <c r="M79" s="4"/>
    </row>
    <row r="80" spans="1:13">
      <c r="A80" s="2">
        <v>2</v>
      </c>
      <c r="B80" s="13" t="s">
        <v>141</v>
      </c>
      <c r="C80" s="2"/>
      <c r="D80" s="4"/>
      <c r="E80" s="4"/>
      <c r="F80" s="4"/>
      <c r="G80" s="5"/>
      <c r="H80" s="2">
        <v>2</v>
      </c>
      <c r="I80" s="13" t="s">
        <v>151</v>
      </c>
      <c r="J80" s="2" t="s">
        <v>150</v>
      </c>
      <c r="K80" s="4"/>
      <c r="L80" s="4"/>
      <c r="M80" s="4"/>
    </row>
    <row r="81" spans="1:13">
      <c r="A81" s="2">
        <v>3</v>
      </c>
      <c r="B81" s="13" t="s">
        <v>142</v>
      </c>
      <c r="C81" s="2"/>
      <c r="D81" s="4"/>
      <c r="E81" s="4"/>
      <c r="F81" s="4"/>
      <c r="G81" s="5"/>
      <c r="H81" s="2">
        <v>3</v>
      </c>
      <c r="I81" s="13" t="s">
        <v>152</v>
      </c>
      <c r="J81" s="2"/>
      <c r="K81" s="4"/>
      <c r="L81" s="4"/>
      <c r="M81" s="4"/>
    </row>
    <row r="82" spans="1:13">
      <c r="A82" s="2">
        <v>4</v>
      </c>
      <c r="B82" s="13" t="s">
        <v>143</v>
      </c>
      <c r="C82" s="2"/>
      <c r="D82" s="4"/>
      <c r="E82" s="4"/>
      <c r="F82" s="4"/>
      <c r="G82" s="5"/>
      <c r="H82" s="2">
        <v>4</v>
      </c>
      <c r="I82" s="13" t="s">
        <v>153</v>
      </c>
      <c r="J82" s="2"/>
      <c r="K82" s="4"/>
      <c r="L82" s="4"/>
      <c r="M82" s="4"/>
    </row>
    <row r="83" spans="1:13">
      <c r="A83" s="2">
        <v>5</v>
      </c>
      <c r="B83" s="13" t="s">
        <v>144</v>
      </c>
      <c r="C83" s="2" t="s">
        <v>146</v>
      </c>
      <c r="D83" s="4"/>
      <c r="E83" s="4"/>
      <c r="F83" s="4"/>
      <c r="G83" s="5"/>
      <c r="H83" s="2">
        <v>5</v>
      </c>
      <c r="I83" s="13"/>
      <c r="J83" s="2"/>
      <c r="K83" s="4"/>
      <c r="L83" s="4"/>
      <c r="M83" s="4"/>
    </row>
    <row r="84" spans="1:13">
      <c r="A84" s="2">
        <v>6</v>
      </c>
      <c r="B84" s="13" t="s">
        <v>145</v>
      </c>
      <c r="C84" s="2"/>
      <c r="D84" s="4"/>
      <c r="E84" s="4"/>
      <c r="F84" s="4"/>
      <c r="G84" s="5"/>
      <c r="H84" s="2">
        <v>6</v>
      </c>
      <c r="I84" s="13"/>
      <c r="J84" s="2"/>
      <c r="K84" s="4"/>
      <c r="L84" s="4"/>
      <c r="M84" s="4"/>
    </row>
    <row r="85" spans="1:13">
      <c r="A85" s="2">
        <v>7</v>
      </c>
      <c r="B85" s="13"/>
      <c r="C85" s="2"/>
      <c r="D85" s="4"/>
      <c r="E85" s="4"/>
      <c r="F85" s="4"/>
      <c r="G85" s="5"/>
      <c r="H85" s="2">
        <v>7</v>
      </c>
      <c r="I85" s="13"/>
      <c r="J85" s="2"/>
      <c r="K85" s="4"/>
      <c r="L85" s="4"/>
      <c r="M85" s="4"/>
    </row>
    <row r="86" spans="1:13">
      <c r="A86" s="2">
        <v>8</v>
      </c>
      <c r="B86" s="13"/>
      <c r="C86" s="2"/>
      <c r="D86" s="4"/>
      <c r="E86" s="4"/>
      <c r="F86" s="4"/>
      <c r="G86" s="5"/>
      <c r="H86" s="2">
        <v>8</v>
      </c>
      <c r="I86" s="13"/>
      <c r="J86" s="2"/>
      <c r="K86" s="4"/>
      <c r="L86" s="4"/>
      <c r="M86" s="4"/>
    </row>
    <row r="87" spans="1:13">
      <c r="A87" s="2">
        <v>9</v>
      </c>
      <c r="B87" s="13" t="s">
        <v>154</v>
      </c>
      <c r="C87" s="2"/>
      <c r="D87" s="4"/>
      <c r="E87" s="4"/>
      <c r="F87" s="4"/>
      <c r="G87" s="5"/>
      <c r="H87" s="2">
        <v>9</v>
      </c>
      <c r="I87" s="13"/>
      <c r="J87" s="2"/>
      <c r="K87" s="4"/>
      <c r="L87" s="4"/>
      <c r="M87" s="4"/>
    </row>
    <row r="88" spans="1:13" ht="24" thickBot="1">
      <c r="A88" s="128" t="s">
        <v>48</v>
      </c>
      <c r="B88" s="129"/>
      <c r="C88" s="129"/>
      <c r="D88" s="130"/>
      <c r="E88" s="14">
        <f>SUM(E79:E87)</f>
        <v>0</v>
      </c>
      <c r="F88" s="14">
        <f>SUM(F79:F87)</f>
        <v>0</v>
      </c>
      <c r="G88" s="5"/>
      <c r="H88" s="128" t="s">
        <v>48</v>
      </c>
      <c r="I88" s="129"/>
      <c r="J88" s="129"/>
      <c r="K88" s="130"/>
      <c r="L88" s="14">
        <f>SUM(L79:L86)</f>
        <v>0</v>
      </c>
      <c r="M88" s="14">
        <f>SUM(M79:M87)</f>
        <v>0</v>
      </c>
    </row>
    <row r="89" spans="1:13" ht="24" thickTop="1">
      <c r="A89" s="137" t="s">
        <v>168</v>
      </c>
      <c r="B89" s="138"/>
      <c r="C89" s="138"/>
      <c r="D89" s="138"/>
      <c r="E89" s="138"/>
      <c r="F89" s="139"/>
      <c r="G89" s="5"/>
      <c r="H89" s="134" t="s">
        <v>100</v>
      </c>
      <c r="I89" s="135"/>
      <c r="J89" s="135"/>
      <c r="K89" s="135"/>
      <c r="L89" s="135"/>
      <c r="M89" s="136"/>
    </row>
    <row r="90" spans="1:13">
      <c r="A90" s="2">
        <v>1</v>
      </c>
      <c r="B90" s="13" t="s">
        <v>169</v>
      </c>
      <c r="C90" s="2" t="s">
        <v>171</v>
      </c>
      <c r="D90" s="4"/>
      <c r="E90" s="4"/>
      <c r="F90" s="4"/>
      <c r="G90" s="5"/>
      <c r="H90" s="2">
        <v>1</v>
      </c>
      <c r="I90" s="13" t="s">
        <v>156</v>
      </c>
      <c r="J90" s="2"/>
      <c r="K90" s="4"/>
      <c r="L90" s="4"/>
      <c r="M90" s="4"/>
    </row>
    <row r="91" spans="1:13">
      <c r="A91" s="2">
        <v>2</v>
      </c>
      <c r="B91" s="13" t="s">
        <v>170</v>
      </c>
      <c r="C91" s="2" t="s">
        <v>172</v>
      </c>
      <c r="D91" s="4"/>
      <c r="E91" s="4"/>
      <c r="F91" s="4"/>
      <c r="G91" s="5"/>
      <c r="H91" s="2">
        <v>2</v>
      </c>
      <c r="I91" s="13" t="s">
        <v>157</v>
      </c>
      <c r="J91" s="2"/>
      <c r="K91" s="4"/>
      <c r="L91" s="4"/>
      <c r="M91" s="4"/>
    </row>
    <row r="92" spans="1:13">
      <c r="A92" s="2">
        <v>3</v>
      </c>
      <c r="B92" s="13"/>
      <c r="C92" s="2"/>
      <c r="D92" s="4"/>
      <c r="E92" s="4"/>
      <c r="F92" s="4"/>
      <c r="G92" s="5"/>
      <c r="H92" s="2">
        <v>3</v>
      </c>
      <c r="I92" s="13" t="s">
        <v>158</v>
      </c>
      <c r="J92" s="2"/>
      <c r="K92" s="4"/>
      <c r="L92" s="4"/>
      <c r="M92" s="4"/>
    </row>
    <row r="93" spans="1:13">
      <c r="A93" s="2">
        <v>4</v>
      </c>
      <c r="B93" s="13"/>
      <c r="C93" s="2"/>
      <c r="D93" s="4"/>
      <c r="E93" s="4"/>
      <c r="F93" s="4"/>
      <c r="G93" s="5"/>
      <c r="H93" s="2">
        <v>4</v>
      </c>
      <c r="I93" s="13" t="s">
        <v>159</v>
      </c>
      <c r="J93" s="2"/>
      <c r="K93" s="4"/>
      <c r="L93" s="4"/>
      <c r="M93" s="4"/>
    </row>
    <row r="94" spans="1:13">
      <c r="A94" s="2">
        <v>5</v>
      </c>
      <c r="B94" s="13"/>
      <c r="C94" s="2"/>
      <c r="D94" s="4"/>
      <c r="E94" s="4"/>
      <c r="F94" s="4"/>
      <c r="G94" s="5"/>
      <c r="H94" s="2">
        <v>5</v>
      </c>
      <c r="I94" s="13" t="s">
        <v>160</v>
      </c>
      <c r="J94" s="2" t="s">
        <v>167</v>
      </c>
      <c r="K94" s="4"/>
      <c r="L94" s="4"/>
      <c r="M94" s="4"/>
    </row>
    <row r="95" spans="1:13">
      <c r="A95" s="2">
        <v>6</v>
      </c>
      <c r="B95" s="13"/>
      <c r="C95" s="2"/>
      <c r="D95" s="4"/>
      <c r="E95" s="4"/>
      <c r="F95" s="4"/>
      <c r="G95" s="5"/>
      <c r="H95" s="2">
        <v>6</v>
      </c>
      <c r="I95" s="13" t="s">
        <v>161</v>
      </c>
      <c r="J95" s="2"/>
      <c r="K95" s="4"/>
      <c r="L95" s="4"/>
      <c r="M95" s="4"/>
    </row>
    <row r="96" spans="1:13">
      <c r="A96" s="2">
        <v>7</v>
      </c>
      <c r="B96" s="13"/>
      <c r="C96" s="2"/>
      <c r="D96" s="4"/>
      <c r="E96" s="4"/>
      <c r="F96" s="4"/>
      <c r="G96" s="5"/>
      <c r="H96" s="2">
        <v>7</v>
      </c>
      <c r="I96" s="13" t="s">
        <v>162</v>
      </c>
      <c r="J96" s="2"/>
      <c r="K96" s="4"/>
      <c r="L96" s="4"/>
      <c r="M96" s="4"/>
    </row>
    <row r="97" spans="1:13">
      <c r="A97" s="2">
        <v>8</v>
      </c>
      <c r="B97" s="13"/>
      <c r="C97" s="2"/>
      <c r="D97" s="4"/>
      <c r="E97" s="4"/>
      <c r="F97" s="4"/>
      <c r="G97" s="5"/>
      <c r="H97" s="2">
        <v>8</v>
      </c>
      <c r="I97" s="13" t="s">
        <v>163</v>
      </c>
      <c r="J97" s="2" t="s">
        <v>166</v>
      </c>
      <c r="K97" s="4"/>
      <c r="L97" s="4"/>
      <c r="M97" s="4"/>
    </row>
    <row r="98" spans="1:13">
      <c r="A98" s="2">
        <v>9</v>
      </c>
      <c r="B98" s="13"/>
      <c r="C98" s="2"/>
      <c r="D98" s="4"/>
      <c r="E98" s="4"/>
      <c r="F98" s="4"/>
      <c r="G98" s="5"/>
      <c r="H98" s="2">
        <v>9</v>
      </c>
      <c r="I98" s="13" t="s">
        <v>164</v>
      </c>
      <c r="J98" s="2" t="s">
        <v>165</v>
      </c>
      <c r="K98" s="4"/>
      <c r="L98" s="4"/>
      <c r="M98" s="4"/>
    </row>
    <row r="99" spans="1:13" ht="24" thickBot="1">
      <c r="A99" s="128" t="s">
        <v>48</v>
      </c>
      <c r="B99" s="129"/>
      <c r="C99" s="129"/>
      <c r="D99" s="130"/>
      <c r="E99" s="14">
        <f>SUM(E90:E98)</f>
        <v>0</v>
      </c>
      <c r="F99" s="14">
        <f>SUM(F90:F98)</f>
        <v>0</v>
      </c>
      <c r="G99" s="5"/>
      <c r="H99" s="128" t="s">
        <v>48</v>
      </c>
      <c r="I99" s="129"/>
      <c r="J99" s="129"/>
      <c r="K99" s="130"/>
      <c r="L99" s="14">
        <f>SUM(L90:L98)</f>
        <v>0</v>
      </c>
      <c r="M99" s="14">
        <f>SUM(M90:M98)</f>
        <v>0</v>
      </c>
    </row>
    <row r="100" spans="1:13" ht="24" thickTop="1"/>
    <row r="101" spans="1:13" ht="29.25">
      <c r="A101" s="9"/>
      <c r="B101" s="7"/>
      <c r="C101" s="9"/>
      <c r="D101" s="7"/>
      <c r="E101" s="7"/>
      <c r="F101" s="126" t="s">
        <v>0</v>
      </c>
      <c r="G101" s="126"/>
      <c r="H101" s="141">
        <f ca="1">TODAY()</f>
        <v>42324</v>
      </c>
      <c r="I101" s="141"/>
      <c r="J101" s="15"/>
      <c r="K101" s="7"/>
      <c r="L101" s="7"/>
      <c r="M101" s="8" t="s">
        <v>175</v>
      </c>
    </row>
    <row r="102" spans="1:13">
      <c r="A102" s="140" t="s">
        <v>173</v>
      </c>
      <c r="B102" s="140"/>
      <c r="C102" s="140"/>
      <c r="D102" s="140"/>
      <c r="E102" s="140"/>
      <c r="F102" s="140"/>
      <c r="H102" s="3"/>
      <c r="I102" s="5"/>
    </row>
    <row r="103" spans="1:13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>
      <c r="A104" s="2">
        <v>1</v>
      </c>
      <c r="B104" s="4" t="s">
        <v>46</v>
      </c>
      <c r="C104" s="2"/>
      <c r="D104" s="4"/>
      <c r="E104" s="4"/>
      <c r="F104" s="4"/>
    </row>
    <row r="105" spans="1:13">
      <c r="A105" s="2">
        <v>2</v>
      </c>
      <c r="B105" s="4" t="s">
        <v>176</v>
      </c>
      <c r="C105" s="2"/>
      <c r="D105" s="4"/>
      <c r="E105" s="4"/>
      <c r="F105" s="4"/>
    </row>
    <row r="106" spans="1:13">
      <c r="A106" s="2">
        <v>3</v>
      </c>
      <c r="B106" s="4" t="s">
        <v>177</v>
      </c>
      <c r="C106" s="2"/>
      <c r="D106" s="4"/>
      <c r="E106" s="4"/>
      <c r="F106" s="4"/>
    </row>
    <row r="107" spans="1:13">
      <c r="A107" s="2">
        <v>4</v>
      </c>
      <c r="B107" s="4" t="s">
        <v>178</v>
      </c>
      <c r="C107" s="2"/>
      <c r="D107" s="4"/>
      <c r="E107" s="4"/>
      <c r="F107" s="4"/>
    </row>
    <row r="108" spans="1:13">
      <c r="A108" s="2">
        <v>5</v>
      </c>
      <c r="B108" s="4" t="s">
        <v>179</v>
      </c>
      <c r="C108" s="2"/>
      <c r="D108" s="4"/>
      <c r="E108" s="4"/>
      <c r="F108" s="4"/>
    </row>
    <row r="109" spans="1:13">
      <c r="A109" s="2">
        <v>6</v>
      </c>
      <c r="B109" s="4" t="s">
        <v>180</v>
      </c>
      <c r="C109" s="2"/>
      <c r="D109" s="4"/>
      <c r="E109" s="4"/>
      <c r="F109" s="4"/>
    </row>
    <row r="110" spans="1:13">
      <c r="A110" s="2">
        <v>7</v>
      </c>
      <c r="B110" s="4" t="s">
        <v>75</v>
      </c>
      <c r="C110" s="2"/>
      <c r="D110" s="4"/>
      <c r="E110" s="4"/>
      <c r="F110" s="4"/>
    </row>
    <row r="111" spans="1:13">
      <c r="A111" s="2">
        <v>8</v>
      </c>
      <c r="B111" s="4" t="s">
        <v>181</v>
      </c>
      <c r="C111" s="2"/>
      <c r="D111" s="4"/>
      <c r="E111" s="4"/>
      <c r="F111" s="4"/>
    </row>
    <row r="112" spans="1:13">
      <c r="A112" s="2">
        <v>9</v>
      </c>
      <c r="B112" s="4" t="s">
        <v>64</v>
      </c>
      <c r="C112" s="2"/>
      <c r="D112" s="4"/>
      <c r="E112" s="4"/>
      <c r="F112" s="4"/>
    </row>
    <row r="113" spans="1:6">
      <c r="A113" s="2">
        <v>10</v>
      </c>
      <c r="B113" s="4" t="s">
        <v>19</v>
      </c>
      <c r="C113" s="2"/>
      <c r="D113" s="4"/>
      <c r="E113" s="4"/>
      <c r="F113" s="4"/>
    </row>
    <row r="114" spans="1:6">
      <c r="A114" s="2">
        <v>11</v>
      </c>
      <c r="B114" s="4" t="s">
        <v>182</v>
      </c>
      <c r="C114" s="2"/>
      <c r="D114" s="4"/>
      <c r="E114" s="4"/>
      <c r="F114" s="4"/>
    </row>
    <row r="115" spans="1:6">
      <c r="A115" s="2">
        <v>12</v>
      </c>
      <c r="B115" s="4"/>
      <c r="C115" s="2"/>
      <c r="D115" s="4"/>
      <c r="E115" s="4"/>
      <c r="F115" s="4"/>
    </row>
    <row r="116" spans="1:6">
      <c r="A116" s="2">
        <v>13</v>
      </c>
      <c r="B116" s="4"/>
      <c r="C116" s="2"/>
      <c r="D116" s="4"/>
      <c r="E116" s="4"/>
      <c r="F116" s="4"/>
    </row>
    <row r="117" spans="1:6">
      <c r="A117" s="2">
        <v>14</v>
      </c>
      <c r="B117" s="4"/>
      <c r="C117" s="2"/>
      <c r="D117" s="4"/>
      <c r="E117" s="4"/>
      <c r="F117" s="4"/>
    </row>
    <row r="118" spans="1:6">
      <c r="A118" s="2">
        <v>15</v>
      </c>
      <c r="B118" s="4"/>
      <c r="C118" s="2"/>
      <c r="D118" s="4"/>
      <c r="E118" s="4"/>
      <c r="F118" s="4"/>
    </row>
    <row r="119" spans="1:6" ht="24" thickBot="1">
      <c r="A119" s="128" t="s">
        <v>48</v>
      </c>
      <c r="B119" s="129"/>
      <c r="C119" s="129"/>
      <c r="D119" s="130"/>
      <c r="E119" s="14">
        <f>SUM(E104:E118)</f>
        <v>0</v>
      </c>
      <c r="F119" s="14">
        <f>SUM(F104:F118)</f>
        <v>0</v>
      </c>
    </row>
    <row r="120" spans="1:6" ht="24" thickTop="1"/>
  </sheetData>
  <mergeCells count="38">
    <mergeCell ref="A102:F102"/>
    <mergeCell ref="F101:G101"/>
    <mergeCell ref="H101:I101"/>
    <mergeCell ref="A119:D119"/>
    <mergeCell ref="A88:D88"/>
    <mergeCell ref="H88:K88"/>
    <mergeCell ref="H89:M89"/>
    <mergeCell ref="H99:K99"/>
    <mergeCell ref="A99:D99"/>
    <mergeCell ref="A89:F89"/>
    <mergeCell ref="A69:F69"/>
    <mergeCell ref="H69:M69"/>
    <mergeCell ref="A77:D77"/>
    <mergeCell ref="H77:K77"/>
    <mergeCell ref="A78:F78"/>
    <mergeCell ref="H78:M78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</mergeCells>
  <pageMargins left="0.28000000000000003" right="0.21" top="0.21" bottom="0.24" header="0.3" footer="0.2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B5" sqref="B5"/>
    </sheetView>
  </sheetViews>
  <sheetFormatPr defaultRowHeight="15"/>
  <sheetData>
    <row r="1" spans="1:1" ht="23.25">
      <c r="A1" s="4" t="s">
        <v>215</v>
      </c>
    </row>
    <row r="2" spans="1:1" ht="23.25">
      <c r="A2" s="4" t="s">
        <v>214</v>
      </c>
    </row>
    <row r="3" spans="1:1" ht="23.25">
      <c r="A3" s="4" t="s">
        <v>208</v>
      </c>
    </row>
    <row r="4" spans="1:1" ht="23.25">
      <c r="A4" s="4" t="s">
        <v>64</v>
      </c>
    </row>
    <row r="5" spans="1:1" ht="23.25">
      <c r="A5" s="4" t="s">
        <v>213</v>
      </c>
    </row>
    <row r="6" spans="1:1" ht="23.25">
      <c r="A6" s="4" t="s">
        <v>212</v>
      </c>
    </row>
    <row r="7" spans="1:1" ht="23.25">
      <c r="A7" s="4" t="s">
        <v>211</v>
      </c>
    </row>
    <row r="8" spans="1:1" ht="23.25">
      <c r="A8" s="4" t="s">
        <v>216</v>
      </c>
    </row>
    <row r="9" spans="1:1" ht="23.25">
      <c r="A9" s="4" t="s">
        <v>26</v>
      </c>
    </row>
    <row r="10" spans="1:1" ht="23.25">
      <c r="A10" s="4" t="s">
        <v>217</v>
      </c>
    </row>
    <row r="11" spans="1:1" ht="23.25">
      <c r="A11" s="10" t="s">
        <v>163</v>
      </c>
    </row>
    <row r="12" spans="1:1" ht="23.25">
      <c r="A12" s="10" t="s">
        <v>218</v>
      </c>
    </row>
    <row r="13" spans="1:1" ht="23.25">
      <c r="A13" s="4" t="s">
        <v>170</v>
      </c>
    </row>
    <row r="14" spans="1:1" ht="23.25">
      <c r="A14" s="4" t="s">
        <v>219</v>
      </c>
    </row>
    <row r="15" spans="1:1" ht="23.25">
      <c r="A15" s="4" t="s">
        <v>107</v>
      </c>
    </row>
    <row r="16" spans="1:1" ht="23.25">
      <c r="A16" s="4" t="s">
        <v>18</v>
      </c>
    </row>
    <row r="17" spans="1:1" ht="23.25">
      <c r="A17" s="4" t="s">
        <v>87</v>
      </c>
    </row>
    <row r="18" spans="1:1" ht="23.25">
      <c r="A18" s="4" t="s">
        <v>222</v>
      </c>
    </row>
    <row r="19" spans="1:1" ht="23.25">
      <c r="A19" s="4" t="s">
        <v>142</v>
      </c>
    </row>
    <row r="20" spans="1:1" ht="23.25">
      <c r="A20" s="10" t="s">
        <v>132</v>
      </c>
    </row>
    <row r="21" spans="1:1" ht="23.25">
      <c r="A21" s="10" t="s">
        <v>54</v>
      </c>
    </row>
    <row r="22" spans="1:1" ht="23.25">
      <c r="A22" s="4" t="s">
        <v>42</v>
      </c>
    </row>
    <row r="23" spans="1:1" ht="23.25">
      <c r="A23" s="4" t="s">
        <v>224</v>
      </c>
    </row>
    <row r="24" spans="1:1" ht="23.25">
      <c r="A24" s="4" t="s">
        <v>97</v>
      </c>
    </row>
    <row r="25" spans="1:1" ht="23.25">
      <c r="A25" s="4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2015-11-16T15:59:43Z</cp:lastPrinted>
  <dcterms:created xsi:type="dcterms:W3CDTF">2014-08-18T06:00:24Z</dcterms:created>
  <dcterms:modified xsi:type="dcterms:W3CDTF">2015-11-16T16:00:24Z</dcterms:modified>
</cp:coreProperties>
</file>