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E141" i="4" l="1"/>
  <c r="L103" i="4" l="1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E125" i="4"/>
  <c r="E126" i="4"/>
  <c r="E127" i="4"/>
  <c r="E128" i="4"/>
  <c r="E129" i="4"/>
  <c r="E130" i="4"/>
  <c r="E131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F44" i="4" l="1"/>
  <c r="E44" i="4"/>
  <c r="L132" i="4"/>
  <c r="F132" i="4" l="1"/>
  <c r="E132" i="4"/>
  <c r="F33" i="4" l="1"/>
  <c r="F169" i="4" s="1"/>
  <c r="E33" i="4"/>
  <c r="E169" i="4" s="1"/>
  <c r="L172" i="4"/>
  <c r="E172" i="4"/>
  <c r="L99" i="4"/>
  <c r="M33" i="4"/>
  <c r="L33" i="4"/>
  <c r="L143" i="4"/>
  <c r="L15" i="4"/>
  <c r="M66" i="4"/>
  <c r="M170" i="4" s="1"/>
  <c r="L66" i="4"/>
  <c r="L170" i="4" s="1"/>
  <c r="M15" i="4"/>
  <c r="L144" i="4"/>
  <c r="L186" i="4" s="1"/>
  <c r="M79" i="4"/>
  <c r="M99" i="4"/>
  <c r="L79" i="4"/>
  <c r="F172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M174" i="4" s="1"/>
  <c r="E174" i="4" l="1"/>
  <c r="L174" i="4"/>
  <c r="F174" i="4"/>
  <c r="L180" i="4" s="1"/>
  <c r="L179" i="4" l="1"/>
  <c r="L182" i="4" s="1"/>
  <c r="L188" i="4" s="1"/>
</calcChain>
</file>

<file path=xl/sharedStrings.xml><?xml version="1.0" encoding="utf-8"?>
<sst xmlns="http://schemas.openxmlformats.org/spreadsheetml/2006/main" count="611" uniqueCount="279">
  <si>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</si>
  <si>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</si>
  <si>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</si>
  <si>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</si>
  <si>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</si>
  <si>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</si>
  <si>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</si>
  <si>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</si>
  <si>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</si>
  <si>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</si>
  <si>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</si>
  <si>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</si>
  <si>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</si>
  <si>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</si>
  <si>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</si>
  <si>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</si>
  <si>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</si>
  <si>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</si>
  <si>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</si>
  <si>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</si>
  <si>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</si>
  <si>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</si>
  <si>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</si>
  <si>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</si>
  <si>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</si>
  <si>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</si>
  <si>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</si>
  <si>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</si>
  <si>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</si>
  <si>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</si>
  <si>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</si>
  <si>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</si>
  <si>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</si>
  <si>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</si>
  <si>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</si>
  <si>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</si>
  <si>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</si>
  <si>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</si>
  <si>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</si>
  <si>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</si>
  <si>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</si>
  <si>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</si>
  <si>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</si>
  <si>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</si>
  <si>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</si>
  <si>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</si>
  <si>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</si>
  <si>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</si>
  <si>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</si>
  <si>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</si>
  <si>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</si>
  <si>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</si>
  <si>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</si>
  <si>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</si>
  <si>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</si>
  <si>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</si>
  <si>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</si>
  <si>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</si>
  <si>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</si>
  <si>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</si>
  <si>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</si>
  <si>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</si>
  <si>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</si>
  <si>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</si>
  <si>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</si>
  <si>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</si>
  <si>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</si>
  <si>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</si>
  <si>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</si>
  <si>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</si>
  <si>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</si>
  <si>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</si>
  <si>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</si>
  <si>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</si>
  <si>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</si>
  <si>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</si>
  <si>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</si>
  <si>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</si>
  <si>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</si>
  <si>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</si>
  <si>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</si>
  <si>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</si>
  <si>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</si>
  <si>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</si>
  <si>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</si>
  <si>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</si>
  <si>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</si>
  <si>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</si>
  <si>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</si>
  <si>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</si>
  <si>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</si>
  <si>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</si>
  <si>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</si>
  <si>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</si>
  <si>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</si>
  <si>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</si>
  <si>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</si>
  <si>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</si>
  <si>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</si>
  <si>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</si>
  <si>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</si>
  <si>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</si>
  <si>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</si>
  <si>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</si>
  <si>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</si>
  <si>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</si>
  <si>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</si>
  <si>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</si>
  <si>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</si>
  <si>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</si>
  <si>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</si>
  <si>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</si>
  <si>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</si>
  <si>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</si>
  <si>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</si>
  <si>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</si>
  <si>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</si>
  <si>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</si>
  <si>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</si>
  <si>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</si>
  <si>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</si>
  <si>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</si>
  <si>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</si>
  <si>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</si>
  <si>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</si>
  <si>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</si>
  <si>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</si>
  <si>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</si>
  <si>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</si>
  <si>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</si>
  <si>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</si>
  <si>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</si>
  <si>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</si>
  <si>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</si>
  <si>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</si>
  <si>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</si>
  <si>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</si>
  <si>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</si>
  <si>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</si>
  <si>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</si>
  <si>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</si>
  <si>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</si>
  <si>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</si>
  <si>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</si>
  <si>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</si>
  <si>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</si>
  <si>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</si>
  <si>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</si>
  <si>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</si>
  <si>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</si>
  <si>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</si>
  <si>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</si>
  <si>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</si>
  <si>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</si>
  <si>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</si>
  <si>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</si>
  <si>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</si>
  <si>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</si>
  <si>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</si>
  <si>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</si>
  <si>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</si>
  <si>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</si>
  <si>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</si>
  <si>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</si>
  <si>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</si>
  <si>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</si>
  <si>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</si>
  <si>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</si>
  <si>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</si>
  <si>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</si>
  <si>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</si>
  <si>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</si>
  <si>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</si>
  <si>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</si>
  <si>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</si>
  <si>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</si>
  <si>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</si>
  <si>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</si>
  <si>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</si>
  <si>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</si>
  <si>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</si>
  <si>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</si>
  <si>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</si>
  <si>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</si>
  <si>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</si>
  <si>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</si>
  <si>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</si>
  <si>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</si>
  <si>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</si>
  <si>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</si>
  <si>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</si>
  <si>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</si>
  <si>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</si>
  <si>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</si>
  <si>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</si>
  <si>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</si>
  <si>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</si>
  <si>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</si>
  <si>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</si>
  <si>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</si>
  <si>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</si>
  <si>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</si>
  <si>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</si>
  <si>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</si>
  <si>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</si>
  <si>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</si>
  <si>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</si>
  <si>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</si>
  <si>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</si>
  <si>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</si>
  <si>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</si>
  <si>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</si>
  <si>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</si>
  <si>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</si>
  <si>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</si>
  <si>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</si>
  <si>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</si>
  <si>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</si>
  <si>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</si>
  <si>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</si>
  <si>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</si>
  <si>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</si>
  <si>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</si>
  <si>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</si>
  <si>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</si>
  <si>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</si>
  <si>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</si>
  <si>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</si>
  <si>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</si>
  <si>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</si>
  <si>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</si>
  <si>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</si>
  <si>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</si>
  <si>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</si>
  <si>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</si>
  <si>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</si>
  <si>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</si>
  <si>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</si>
  <si>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</si>
  <si>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</si>
  <si>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</si>
  <si>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</si>
  <si>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</si>
  <si>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</si>
  <si>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</si>
  <si>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</si>
  <si>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</si>
  <si>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V ลี่</t>
  </si>
  <si>
    <t>Sert</t>
  </si>
  <si>
    <t>เจน</t>
  </si>
  <si>
    <t>แกะ</t>
  </si>
  <si>
    <t>แม่เปิ้ล</t>
  </si>
  <si>
    <t>Jin Agent</t>
  </si>
  <si>
    <t>JITTI</t>
  </si>
  <si>
    <t>FAR</t>
  </si>
  <si>
    <t>บอย agent</t>
  </si>
  <si>
    <t>ANN</t>
  </si>
  <si>
    <t>อิ๋ว</t>
  </si>
  <si>
    <t>Nan</t>
  </si>
  <si>
    <t>Na Condo</t>
  </si>
  <si>
    <t>แอ็ะ K9</t>
  </si>
  <si>
    <t>ฉอ</t>
  </si>
  <si>
    <t>ตั๊ก AGENT</t>
  </si>
  <si>
    <t>B/99</t>
  </si>
  <si>
    <t>Somchai</t>
  </si>
  <si>
    <t>aood</t>
  </si>
  <si>
    <t>Jim padung</t>
  </si>
  <si>
    <t>ควร agent</t>
  </si>
  <si>
    <t>นุช future</t>
  </si>
  <si>
    <t>Nui UK</t>
  </si>
  <si>
    <t>Mary AGENT</t>
  </si>
  <si>
    <t>Jakhoy</t>
  </si>
  <si>
    <t>ต๊ะ</t>
  </si>
  <si>
    <t>PAN</t>
  </si>
  <si>
    <t>พี่ภา Agent</t>
  </si>
  <si>
    <t>โอ Agent</t>
  </si>
  <si>
    <t>อโนรัต</t>
  </si>
  <si>
    <t>ชาย</t>
  </si>
  <si>
    <t>ปู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</si>
</sst>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47397</v>
          </cell>
          <cell r="D2">
            <v>15641.01</v>
          </cell>
        </row>
        <row r="3">
          <cell r="C3">
            <v>14400</v>
          </cell>
          <cell r="D3">
            <v>5184</v>
          </cell>
        </row>
        <row r="4">
          <cell r="C4">
            <v>67650</v>
          </cell>
          <cell r="D4">
            <v>22340.5</v>
          </cell>
        </row>
        <row r="5">
          <cell r="C5">
            <v>124200</v>
          </cell>
          <cell r="D5">
            <v>43180</v>
          </cell>
        </row>
        <row r="6">
          <cell r="C6">
            <v>2944</v>
          </cell>
          <cell r="D6">
            <v>1021.6</v>
          </cell>
        </row>
        <row r="7">
          <cell r="C7">
            <v>7840</v>
          </cell>
          <cell r="D7">
            <v>2394</v>
          </cell>
        </row>
        <row r="8">
          <cell r="C8">
            <v>220336</v>
          </cell>
          <cell r="D8">
            <v>75450.52</v>
          </cell>
        </row>
        <row r="9">
          <cell r="C9">
            <v>244387.3</v>
          </cell>
          <cell r="D9">
            <v>79020.710000000006</v>
          </cell>
        </row>
        <row r="10">
          <cell r="C10">
            <v>14703</v>
          </cell>
          <cell r="D10">
            <v>4076.55</v>
          </cell>
        </row>
        <row r="11">
          <cell r="C11">
            <v>22370</v>
          </cell>
          <cell r="D11">
            <v>7629.5</v>
          </cell>
        </row>
        <row r="12">
          <cell r="C12">
            <v>32892</v>
          </cell>
          <cell r="D12">
            <v>10889.4</v>
          </cell>
        </row>
        <row r="13">
          <cell r="C13">
            <v>32112</v>
          </cell>
          <cell r="D13">
            <v>8041.2</v>
          </cell>
        </row>
        <row r="14">
          <cell r="C14">
            <v>16316</v>
          </cell>
          <cell r="D14">
            <v>4868.3</v>
          </cell>
        </row>
        <row r="15">
          <cell r="C15">
            <v>28916</v>
          </cell>
          <cell r="D15">
            <v>9298.61</v>
          </cell>
        </row>
        <row r="16">
          <cell r="C16">
            <v>30278</v>
          </cell>
          <cell r="D16">
            <v>9165.7999999999993</v>
          </cell>
        </row>
        <row r="17">
          <cell r="C17">
            <v>600</v>
          </cell>
          <cell r="D17">
            <v>210</v>
          </cell>
        </row>
        <row r="18">
          <cell r="C18">
            <v>65113</v>
          </cell>
          <cell r="D18">
            <v>21468.67</v>
          </cell>
        </row>
        <row r="19">
          <cell r="C19">
            <v>264608</v>
          </cell>
          <cell r="D19">
            <v>82214.16</v>
          </cell>
        </row>
        <row r="20">
          <cell r="C20">
            <v>40850</v>
          </cell>
          <cell r="D20">
            <v>12697.5</v>
          </cell>
        </row>
        <row r="21">
          <cell r="C21">
            <v>6393</v>
          </cell>
          <cell r="D21">
            <v>1993.79</v>
          </cell>
        </row>
        <row r="22">
          <cell r="C22">
            <v>49780</v>
          </cell>
          <cell r="D22">
            <v>17208.599999999999</v>
          </cell>
        </row>
        <row r="23">
          <cell r="C23">
            <v>61828</v>
          </cell>
          <cell r="D23">
            <v>22076.36</v>
          </cell>
        </row>
        <row r="24">
          <cell r="C24">
            <v>4286</v>
          </cell>
          <cell r="D24">
            <v>1570.02</v>
          </cell>
        </row>
        <row r="25">
          <cell r="C25">
            <v>30319</v>
          </cell>
          <cell r="D25">
            <v>9818.65</v>
          </cell>
        </row>
        <row r="26">
          <cell r="C26">
            <v>651011</v>
          </cell>
          <cell r="D26">
            <v>200810.38</v>
          </cell>
        </row>
        <row r="27">
          <cell r="C27">
            <v>64261</v>
          </cell>
          <cell r="D27">
            <v>20853.43</v>
          </cell>
        </row>
        <row r="28">
          <cell r="C28">
            <v>32801.699999999997</v>
          </cell>
          <cell r="D28">
            <v>9461.8799999999992</v>
          </cell>
        </row>
        <row r="29">
          <cell r="C29">
            <v>114125</v>
          </cell>
          <cell r="D29">
            <v>34450.6</v>
          </cell>
        </row>
        <row r="30">
          <cell r="C30">
            <v>59945</v>
          </cell>
          <cell r="D30">
            <v>16654.95</v>
          </cell>
        </row>
        <row r="31">
          <cell r="C31">
            <v>149356</v>
          </cell>
          <cell r="D31">
            <v>46348.12</v>
          </cell>
        </row>
        <row r="32">
          <cell r="C32">
            <v>79340</v>
          </cell>
          <cell r="D32">
            <v>27225</v>
          </cell>
        </row>
        <row r="33">
          <cell r="C33">
            <v>4632</v>
          </cell>
          <cell r="D33">
            <v>1621.2</v>
          </cell>
        </row>
        <row r="34">
          <cell r="C34">
            <v>102386.88</v>
          </cell>
          <cell r="D34">
            <v>34778.82</v>
          </cell>
        </row>
        <row r="35">
          <cell r="C35">
            <v>56532</v>
          </cell>
          <cell r="D35">
            <v>19786.2</v>
          </cell>
        </row>
        <row r="36">
          <cell r="C36">
            <v>83600</v>
          </cell>
          <cell r="D36">
            <v>26111.5</v>
          </cell>
        </row>
        <row r="37">
          <cell r="C37">
            <v>7560</v>
          </cell>
          <cell r="D37">
            <v>2625</v>
          </cell>
        </row>
        <row r="38">
          <cell r="C38">
            <v>155211</v>
          </cell>
          <cell r="D38">
            <v>51090.67</v>
          </cell>
        </row>
        <row r="39">
          <cell r="C39">
            <v>153887</v>
          </cell>
          <cell r="D39">
            <v>50369.69</v>
          </cell>
        </row>
        <row r="40">
          <cell r="C40">
            <v>34360</v>
          </cell>
          <cell r="D40">
            <v>12343.2</v>
          </cell>
        </row>
        <row r="41">
          <cell r="C41">
            <v>16410</v>
          </cell>
          <cell r="D41">
            <v>5743.5</v>
          </cell>
        </row>
        <row r="42">
          <cell r="C42">
            <v>32780</v>
          </cell>
          <cell r="D42">
            <v>11534.61</v>
          </cell>
        </row>
        <row r="43">
          <cell r="C43">
            <v>110086</v>
          </cell>
          <cell r="D43">
            <v>36176.959999999999</v>
          </cell>
        </row>
        <row r="44">
          <cell r="C44">
            <v>266425</v>
          </cell>
          <cell r="D44">
            <v>75587.25</v>
          </cell>
        </row>
        <row r="45">
          <cell r="C45">
            <v>20526</v>
          </cell>
          <cell r="D45">
            <v>5209.3999999999996</v>
          </cell>
        </row>
        <row r="46">
          <cell r="C46">
            <v>123100.6</v>
          </cell>
          <cell r="D46">
            <v>37503.58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24lot.com/index.php?r=report/viewSaleDetaili59&amp;a=inJt5LlbX93w%2FAfPc2S7%2Fyjz2C2orp9FnZxakX04XmE%3D&amp;b=5XXyDyTXvuHgJ7Ro%2B6aNErkhUF7XUhzd639aKtioEx0%3D&amp;c=aBFTvTSv%2BFmiVmQMeerGh%2BDQcCs6klaPNoFCl8MHy8I%3D&amp;d=KA2nFJh0jageX4CztligweaEqEI%2BgWhAZ1o7ZzCkAvg%3D" TargetMode="External"/><Relationship Id="rId13" Type="http://schemas.openxmlformats.org/officeDocument/2006/relationships/hyperlink" Target="http://www.24lot.com/index.php?r=report/viewSaleDetaili59&amp;a=inJt5LlbX93w%2FAfPc2S7%2Fyjz2C2orp9FnZxakX04XmE%3D&amp;b=ARZeTDj92VQpogEfsDMmqb0OXKOh%2B1VxXIYFpZMd4m4%3D&amp;c=aBFTvTSv%2BFmiVmQMeerGh%2BDQcCs6klaPNoFCl8MHy8I%3D&amp;d=KA2nFJh0jageX4CztligweaEqEI%2BgWhAZ1o7ZzCkAvg%3D" TargetMode="External"/><Relationship Id="rId18" Type="http://schemas.openxmlformats.org/officeDocument/2006/relationships/hyperlink" Target="http://www.24lot.com/index.php?r=report/viewSaleDetaili59&amp;a=inJt5LlbX93w%2FAfPc2S7%2Fyjz2C2orp9FnZxakX04XmE%3D&amp;b=7BUxTygbbjGCqUWSuq6c0yykykER97UoF4quRkDunXU%3D&amp;c=aBFTvTSv%2BFmiVmQMeerGh%2BDQcCs6klaPNoFCl8MHy8I%3D&amp;d=KA2nFJh0jageX4CztligweaEqEI%2BgWhAZ1o7ZzCkAvg%3D" TargetMode="External"/><Relationship Id="rId26" Type="http://schemas.openxmlformats.org/officeDocument/2006/relationships/hyperlink" Target="http://www.24lot.com/index.php?r=report/viewSaleDetaili59&amp;a=inJt5LlbX93w%2FAfPc2S7%2Fyjz2C2orp9FnZxakX04XmE%3D&amp;b=StIYZf%2BZLto%2B7Iqh54qOSRv1lPTS6tO3CtDfNEf%2BCzU%3D&amp;c=aBFTvTSv%2BFmiVmQMeerGh%2BDQcCs6klaPNoFCl8MHy8I%3D&amp;d=KA2nFJh0jageX4CztligweaEqEI%2BgWhAZ1o7ZzCkAvg%3D" TargetMode="External"/><Relationship Id="rId39" Type="http://schemas.openxmlformats.org/officeDocument/2006/relationships/hyperlink" Target="http://www.24lot.com/index.php?r=report/viewSaleDetaili59&amp;a=inJt5LlbX93w%2FAfPc2S7%2Fyjz2C2orp9FnZxakX04XmE%3D&amp;b=F97ZJbbcHGKKcWgwaRtgSajYHHayB6xsHs6sCKTw784%3D&amp;c=aBFTvTSv%2BFmiVmQMeerGh%2BDQcCs6klaPNoFCl8MHy8I%3D&amp;d=KA2nFJh0jageX4CztligweaEqEI%2BgWhAZ1o7ZzCkAvg%3D" TargetMode="External"/><Relationship Id="rId3" Type="http://schemas.openxmlformats.org/officeDocument/2006/relationships/hyperlink" Target="http://www.24lot.com/index.php?r=report/viewSaleDetaili59&amp;a=inJt5LlbX93w%2FAfPc2S7%2Fyjz2C2orp9FnZxakX04XmE%3D&amp;b=HgDFAaKFz7N1e3GcOZMdnVmMU7MniXFft25hHZJkD1g%3D&amp;c=aBFTvTSv%2BFmiVmQMeerGh%2BDQcCs6klaPNoFCl8MHy8I%3D&amp;d=KA2nFJh0jageX4CztligweaEqEI%2BgWhAZ1o7ZzCkAvg%3D" TargetMode="External"/><Relationship Id="rId21" Type="http://schemas.openxmlformats.org/officeDocument/2006/relationships/hyperlink" Target="http://www.24lot.com/index.php?r=report/viewSaleDetaili59&amp;a=Hgu2xb0i3erPvFaaPjbYVPQHyjSpptRz8PdJdEDcps4%3D&amp;b=u1QxIOX9GB9ksGBocuWaRzNqjmcR9CZyv74AD21DxOg%3D&amp;c=aBFTvTSv%2BFmiVmQMeerGh%2BDQcCs6klaPNoFCl8MHy8I%3D&amp;d=KA2nFJh0jageX4CztligweaEqEI%2BgWhAZ1o7ZzCkAvg%3D" TargetMode="External"/><Relationship Id="rId34" Type="http://schemas.openxmlformats.org/officeDocument/2006/relationships/hyperlink" Target="http://www.24lot.com/index.php?r=report/viewSaleDetaili59&amp;a=inJt5LlbX93w%2FAfPc2S7%2Fyjz2C2orp9FnZxakX04XmE%3D&amp;b=IzDLjki%2FWi6DceFELxQK2h%2FchC%2FJ%2BD%2F8wV6H7FntZ8Q%3D&amp;c=aBFTvTSv%2BFmiVmQMeerGh%2BDQcCs6klaPNoFCl8MHy8I%3D&amp;d=KA2nFJh0jageX4CztligweaEqEI%2BgWhAZ1o7ZzCkAvg%3D" TargetMode="External"/><Relationship Id="rId42" Type="http://schemas.openxmlformats.org/officeDocument/2006/relationships/hyperlink" Target="http://www.24lot.com/index.php?r=report/viewSaleDetaili59&amp;a=inJt5LlbX93w%2FAfPc2S7%2Fyjz2C2orp9FnZxakX04XmE%3D&amp;b=xBW7JKTeyZAIC0xr8IWeld3mQSfMrWkAXPGWlSixkps%3D&amp;c=aBFTvTSv%2BFmiVmQMeerGh%2BDQcCs6klaPNoFCl8MHy8I%3D&amp;d=KA2nFJh0jageX4CztligweaEqEI%2BgWhAZ1o7ZzCkAvg%3D" TargetMode="External"/><Relationship Id="rId7" Type="http://schemas.openxmlformats.org/officeDocument/2006/relationships/hyperlink" Target="http://www.24lot.com/index.php?r=report/viewSaleDetaili59&amp;a=inJt5LlbX93w%2FAfPc2S7%2Fyjz2C2orp9FnZxakX04XmE%3D&amp;b=3jKzTaFuJQXlnXc97uxgr0aju3Fqi60kCZxF3IFHt6E%3D&amp;c=aBFTvTSv%2BFmiVmQMeerGh%2BDQcCs6klaPNoFCl8MHy8I%3D&amp;d=KA2nFJh0jageX4CztligweaEqEI%2BgWhAZ1o7ZzCkAvg%3D" TargetMode="External"/><Relationship Id="rId12" Type="http://schemas.openxmlformats.org/officeDocument/2006/relationships/hyperlink" Target="http://www.24lot.com/index.php?r=report/viewSaleDetaili59&amp;a=inJt5LlbX93w%2FAfPc2S7%2Fyjz2C2orp9FnZxakX04XmE%3D&amp;b=HGvSAyisufc5yFa70q62pN%2BGyshpoDyMrIz727%2BV1M8%3D&amp;c=aBFTvTSv%2BFmiVmQMeerGh%2BDQcCs6klaPNoFCl8MHy8I%3D&amp;d=KA2nFJh0jageX4CztligweaEqEI%2BgWhAZ1o7ZzCkAvg%3D" TargetMode="External"/><Relationship Id="rId17" Type="http://schemas.openxmlformats.org/officeDocument/2006/relationships/hyperlink" Target="http://www.24lot.com/index.php?r=report/viewSaleDetaili59&amp;a=inJt5LlbX93w%2FAfPc2S7%2Fyjz2C2orp9FnZxakX04XmE%3D&amp;b=94Sy0pUJyY%2B%2F%2F51ieRD8%2FF0L9vlEnrWRXeRr4CvD4Xc%3D&amp;c=aBFTvTSv%2BFmiVmQMeerGh%2BDQcCs6klaPNoFCl8MHy8I%3D&amp;d=KA2nFJh0jageX4CztligweaEqEI%2BgWhAZ1o7ZzCkAvg%3D" TargetMode="External"/><Relationship Id="rId25" Type="http://schemas.openxmlformats.org/officeDocument/2006/relationships/hyperlink" Target="http://www.24lot.com/index.php?r=report/viewSaleDetaili59&amp;a=inJt5LlbX93w%2FAfPc2S7%2Fyjz2C2orp9FnZxakX04XmE%3D&amp;b=jHwux0JLQgiB2aY19ywfuv0X9X4ZeTb%2F0VzmsoT4Rmw%3D&amp;c=aBFTvTSv%2BFmiVmQMeerGh%2BDQcCs6klaPNoFCl8MHy8I%3D&amp;d=KA2nFJh0jageX4CztligweaEqEI%2BgWhAZ1o7ZzCkAvg%3D" TargetMode="External"/><Relationship Id="rId33" Type="http://schemas.openxmlformats.org/officeDocument/2006/relationships/hyperlink" Target="http://www.24lot.com/index.php?r=report/viewSaleDetaili59&amp;a=inJt5LlbX93w%2FAfPc2S7%2Fyjz2C2orp9FnZxakX04XmE%3D&amp;b=rwp6z7Kln8v%2FMw%2B9vK%2Be%2FDIRE0r0zYYf%2BJF9iFeEdKw%3D&amp;c=aBFTvTSv%2BFmiVmQMeerGh%2BDQcCs6klaPNoFCl8MHy8I%3D&amp;d=KA2nFJh0jageX4CztligweaEqEI%2BgWhAZ1o7ZzCkAvg%3D" TargetMode="External"/><Relationship Id="rId38" Type="http://schemas.openxmlformats.org/officeDocument/2006/relationships/hyperlink" Target="http://www.24lot.com/index.php?r=report/viewSaleDetaili59&amp;a=inJt5LlbX93w%2FAfPc2S7%2Fyjz2C2orp9FnZxakX04XmE%3D&amp;b=TaDbmU2bRB2qYO8oYcC2yRGpFCe7HLaarnuzC5oIAUs%3D&amp;c=aBFTvTSv%2BFmiVmQMeerGh%2BDQcCs6klaPNoFCl8MHy8I%3D&amp;d=KA2nFJh0jageX4CztligweaEqEI%2BgWhAZ1o7ZzCkAvg%3D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ww.24lot.com/index.php?r=report/viewSaleDetaili59&amp;a=inJt5LlbX93w%2FAfPc2S7%2Fyjz2C2orp9FnZxakX04XmE%3D&amp;b=eIYUgZ9up%2BVk9wUG4GlOC7irt86UYcPlXNZhPbx8yOU%3D&amp;c=aBFTvTSv%2BFmiVmQMeerGh%2BDQcCs6klaPNoFCl8MHy8I%3D&amp;d=KA2nFJh0jageX4CztligweaEqEI%2BgWhAZ1o7ZzCkAvg%3D" TargetMode="External"/><Relationship Id="rId16" Type="http://schemas.openxmlformats.org/officeDocument/2006/relationships/hyperlink" Target="http://www.24lot.com/index.php?r=report/viewSaleDetaili59&amp;a=inJt5LlbX93w%2FAfPc2S7%2Fyjz2C2orp9FnZxakX04XmE%3D&amp;b=Cs9LUZOwZUarnBak2PL46wD5kfdf1F3n%2FurK%2BuQHJLI%3D&amp;c=aBFTvTSv%2BFmiVmQMeerGh%2BDQcCs6klaPNoFCl8MHy8I%3D&amp;d=KA2nFJh0jageX4CztligweaEqEI%2BgWhAZ1o7ZzCkAvg%3D" TargetMode="External"/><Relationship Id="rId20" Type="http://schemas.openxmlformats.org/officeDocument/2006/relationships/hyperlink" Target="http://www.24lot.com/index.php?r=report/viewSaleDetaili59&amp;a=inJt5LlbX93w%2FAfPc2S7%2Fyjz2C2orp9FnZxakX04XmE%3D&amp;b=dSxPzFtfyI2P%2BPqMwQF9BsIA3yMh%2BKdvfe0BKgD0ezE%3D&amp;c=aBFTvTSv%2BFmiVmQMeerGh%2BDQcCs6klaPNoFCl8MHy8I%3D&amp;d=KA2nFJh0jageX4CztligweaEqEI%2BgWhAZ1o7ZzCkAvg%3D" TargetMode="External"/><Relationship Id="rId29" Type="http://schemas.openxmlformats.org/officeDocument/2006/relationships/hyperlink" Target="http://www.24lot.com/index.php?r=report/viewSaleDetaili59&amp;a=inJt5LlbX93w%2FAfPc2S7%2Fyjz2C2orp9FnZxakX04XmE%3D&amp;b=DQhBmhlfvtltGuFK9UQbH3vs7LGU%2BDZXGOif4Oq7WXs%3D&amp;c=aBFTvTSv%2BFmiVmQMeerGh%2BDQcCs6klaPNoFCl8MHy8I%3D&amp;d=KA2nFJh0jageX4CztligweaEqEI%2BgWhAZ1o7ZzCkAvg%3D" TargetMode="External"/><Relationship Id="rId41" Type="http://schemas.openxmlformats.org/officeDocument/2006/relationships/hyperlink" Target="http://www.24lot.com/index.php?r=report/viewSaleDetaili59&amp;a=inJt5LlbX93w%2FAfPc2S7%2Fyjz2C2orp9FnZxakX04XmE%3D&amp;b=9mdx8Cq2KTYKTsNAEbyqhnk29WQyG7f7kqoQgk4kWj8%3D&amp;c=aBFTvTSv%2BFmiVmQMeerGh%2BDQcCs6klaPNoFCl8MHy8I%3D&amp;d=KA2nFJh0jageX4CztligweaEqEI%2BgWhAZ1o7ZzCkAvg%3D" TargetMode="External"/><Relationship Id="rId1" Type="http://schemas.openxmlformats.org/officeDocument/2006/relationships/hyperlink" Target="http://www.24lot.com/index.php?r=report/viewSaleDetaili59&amp;a=inJt5LlbX93w%2FAfPc2S7%2Fyjz2C2orp9FnZxakX04XmE%3D&amp;b=YPNu5Eut%2Bbt54tAGgA5SEjU%2FP2QiC%2Bug3LrLJoSeWUU%3D&amp;c=aBFTvTSv%2BFmiVmQMeerGh%2BDQcCs6klaPNoFCl8MHy8I%3D&amp;d=KA2nFJh0jageX4CztligweaEqEI%2BgWhAZ1o7ZzCkAvg%3D" TargetMode="External"/><Relationship Id="rId6" Type="http://schemas.openxmlformats.org/officeDocument/2006/relationships/hyperlink" Target="http://www.24lot.com/index.php?r=report/viewSaleDetaili59&amp;a=inJt5LlbX93w%2FAfPc2S7%2Fyjz2C2orp9FnZxakX04XmE%3D&amp;b=Iy0Yn4WbSACJRz13RddKPP32wo5gOcZejLUw24OeLq4%3D&amp;c=aBFTvTSv%2BFmiVmQMeerGh%2BDQcCs6klaPNoFCl8MHy8I%3D&amp;d=KA2nFJh0jageX4CztligweaEqEI%2BgWhAZ1o7ZzCkAvg%3D" TargetMode="External"/><Relationship Id="rId11" Type="http://schemas.openxmlformats.org/officeDocument/2006/relationships/hyperlink" Target="http://www.24lot.com/index.php?r=report/viewSaleDetaili59&amp;a=inJt5LlbX93w%2FAfPc2S7%2Fyjz2C2orp9FnZxakX04XmE%3D&amp;b=Qad2opbzEVg3wF6Az2Sdh%2Fn4J5GMS2Xry4NVGI%2BNK%2Bc%3D&amp;c=aBFTvTSv%2BFmiVmQMeerGh%2BDQcCs6klaPNoFCl8MHy8I%3D&amp;d=KA2nFJh0jageX4CztligweaEqEI%2BgWhAZ1o7ZzCkAvg%3D" TargetMode="External"/><Relationship Id="rId24" Type="http://schemas.openxmlformats.org/officeDocument/2006/relationships/hyperlink" Target="http://www.24lot.com/index.php?r=report/viewSaleDetaili59&amp;a=inJt5LlbX93w%2FAfPc2S7%2Fyjz2C2orp9FnZxakX04XmE%3D&amp;b=XrKVIy5NtwzuNjzjNQnpvJTq0%2BD3U2DUIoghBxM8KPA%3D&amp;c=aBFTvTSv%2BFmiVmQMeerGh%2BDQcCs6klaPNoFCl8MHy8I%3D&amp;d=KA2nFJh0jageX4CztligweaEqEI%2BgWhAZ1o7ZzCkAvg%3D" TargetMode="External"/><Relationship Id="rId32" Type="http://schemas.openxmlformats.org/officeDocument/2006/relationships/hyperlink" Target="http://www.24lot.com/index.php?r=report/viewSaleDetaili59&amp;a=inJt5LlbX93w%2FAfPc2S7%2Fyjz2C2orp9FnZxakX04XmE%3D&amp;b=5kNylH5GwQ9%2BHDPSbwxMekXxGqUCpJo%2BKmW%2BdZRy%2FYM%3D&amp;c=aBFTvTSv%2BFmiVmQMeerGh%2BDQcCs6klaPNoFCl8MHy8I%3D&amp;d=KA2nFJh0jageX4CztligweaEqEI%2BgWhAZ1o7ZzCkAvg%3D" TargetMode="External"/><Relationship Id="rId37" Type="http://schemas.openxmlformats.org/officeDocument/2006/relationships/hyperlink" Target="http://www.24lot.com/index.php?r=report/viewSaleDetaili59&amp;a=inJt5LlbX93w%2FAfPc2S7%2Fyjz2C2orp9FnZxakX04XmE%3D&amp;b=TmJnrpajujjQ0MPzHBXLhdM%2FZAWDQ8HtNBTnRiibJHc%3D&amp;c=aBFTvTSv%2BFmiVmQMeerGh%2BDQcCs6klaPNoFCl8MHy8I%3D&amp;d=KA2nFJh0jageX4CztligweaEqEI%2BgWhAZ1o7ZzCkAvg%3D" TargetMode="External"/><Relationship Id="rId40" Type="http://schemas.openxmlformats.org/officeDocument/2006/relationships/hyperlink" Target="http://www.24lot.com/index.php?r=report/viewSaleDetaili59&amp;a=inJt5LlbX93w%2FAfPc2S7%2Fyjz2C2orp9FnZxakX04XmE%3D&amp;b=y074XQtG9SztPGt7YzXTy0bjbq643VXM%2FbfFSxjb%2BVU%3D&amp;c=aBFTvTSv%2BFmiVmQMeerGh%2BDQcCs6klaPNoFCl8MHy8I%3D&amp;d=KA2nFJh0jageX4CztligweaEqEI%2BgWhAZ1o7ZzCkAvg%3D" TargetMode="External"/><Relationship Id="rId45" Type="http://schemas.openxmlformats.org/officeDocument/2006/relationships/hyperlink" Target="http://www.24lot.com/index.php?r=report/viewSaleDetaili59&amp;a=inJt5LlbX93w%2FAfPc2S7%2Fyjz2C2orp9FnZxakX04XmE%3D&amp;b=HtvfMtj%2FbcLphfr3xvA7Zcyl8xncSwkfg%2F1EJCnM4uA%3D&amp;c=aBFTvTSv%2BFmiVmQMeerGh%2BDQcCs6klaPNoFCl8MHy8I%3D&amp;d=KA2nFJh0jageX4CztligweaEqEI%2BgWhAZ1o7ZzCkAvg%3D" TargetMode="External"/><Relationship Id="rId5" Type="http://schemas.openxmlformats.org/officeDocument/2006/relationships/hyperlink" Target="http://www.24lot.com/index.php?r=report/viewSaleDetaili59&amp;a=inJt5LlbX93w%2FAfPc2S7%2Fyjz2C2orp9FnZxakX04XmE%3D&amp;b=TYZHoQYMII03vmH6VthEDZ7wayaYwFyGR9cZbQQjzlk%3D&amp;c=aBFTvTSv%2BFmiVmQMeerGh%2BDQcCs6klaPNoFCl8MHy8I%3D&amp;d=KA2nFJh0jageX4CztligweaEqEI%2BgWhAZ1o7ZzCkAvg%3D" TargetMode="External"/><Relationship Id="rId15" Type="http://schemas.openxmlformats.org/officeDocument/2006/relationships/hyperlink" Target="http://www.24lot.com/index.php?r=report/viewSaleDetaili59&amp;a=inJt5LlbX93w%2FAfPc2S7%2Fyjz2C2orp9FnZxakX04XmE%3D&amp;b=IcSGziEjjkHxGJvsdnjwLdyvLZ%2Fkij4X4PgZK4Vjn8Y%3D&amp;c=aBFTvTSv%2BFmiVmQMeerGh%2BDQcCs6klaPNoFCl8MHy8I%3D&amp;d=KA2nFJh0jageX4CztligweaEqEI%2BgWhAZ1o7ZzCkAvg%3D" TargetMode="External"/><Relationship Id="rId23" Type="http://schemas.openxmlformats.org/officeDocument/2006/relationships/hyperlink" Target="http://www.24lot.com/index.php?r=report/viewSaleDetaili59&amp;a=inJt5LlbX93w%2FAfPc2S7%2Fyjz2C2orp9FnZxakX04XmE%3D&amp;b=Dp2Ys3%2B77BOVCdZdrNXQ64ZwDkjtoy%2FZNf1hg13POtc%3D&amp;c=aBFTvTSv%2BFmiVmQMeerGh%2BDQcCs6klaPNoFCl8MHy8I%3D&amp;d=KA2nFJh0jageX4CztligweaEqEI%2BgWhAZ1o7ZzCkAvg%3D" TargetMode="External"/><Relationship Id="rId28" Type="http://schemas.openxmlformats.org/officeDocument/2006/relationships/hyperlink" Target="http://www.24lot.com/index.php?r=report/viewSaleDetaili59&amp;a=inJt5LlbX93w%2FAfPc2S7%2Fyjz2C2orp9FnZxakX04XmE%3D&amp;b=SpIx%2BZODvOc%2FipHJQdjf99Um7J8wG4CHk84faFtccYM%3D&amp;c=aBFTvTSv%2BFmiVmQMeerGh%2BDQcCs6klaPNoFCl8MHy8I%3D&amp;d=KA2nFJh0jageX4CztligweaEqEI%2BgWhAZ1o7ZzCkAvg%3D" TargetMode="External"/><Relationship Id="rId36" Type="http://schemas.openxmlformats.org/officeDocument/2006/relationships/hyperlink" Target="http://www.24lot.com/index.php?r=report/viewSaleDetaili59&amp;a=inJt5LlbX93w%2FAfPc2S7%2Fyjz2C2orp9FnZxakX04XmE%3D&amp;b=ah%2FCVRVYzwxWjc8i9vD3Xl6zGze76AHoM1QREXgzd7k%3D&amp;c=aBFTvTSv%2BFmiVmQMeerGh%2BDQcCs6klaPNoFCl8MHy8I%3D&amp;d=KA2nFJh0jageX4CztligweaEqEI%2BgWhAZ1o7ZzCkAvg%3D" TargetMode="External"/><Relationship Id="rId10" Type="http://schemas.openxmlformats.org/officeDocument/2006/relationships/hyperlink" Target="http://www.24lot.com/index.php?r=report/viewSaleDetaili59&amp;a=inJt5LlbX93w%2FAfPc2S7%2Fyjz2C2orp9FnZxakX04XmE%3D&amp;b=04xootwn4XHa1IvPUVIjdFpUYS7fYKie9%2FdEaFKgx10%3D&amp;c=aBFTvTSv%2BFmiVmQMeerGh%2BDQcCs6klaPNoFCl8MHy8I%3D&amp;d=KA2nFJh0jageX4CztligweaEqEI%2BgWhAZ1o7ZzCkAvg%3D" TargetMode="External"/><Relationship Id="rId19" Type="http://schemas.openxmlformats.org/officeDocument/2006/relationships/hyperlink" Target="http://www.24lot.com/index.php?r=report/viewSaleDetaili59&amp;a=inJt5LlbX93w%2FAfPc2S7%2Fyjz2C2orp9FnZxakX04XmE%3D&amp;b=puj5ExzHS9Vd%2BeJmmRsenjuUA008w9EB7S4vbFDT5E0%3D&amp;c=aBFTvTSv%2BFmiVmQMeerGh%2BDQcCs6klaPNoFCl8MHy8I%3D&amp;d=KA2nFJh0jageX4CztligweaEqEI%2BgWhAZ1o7ZzCkAvg%3D" TargetMode="External"/><Relationship Id="rId31" Type="http://schemas.openxmlformats.org/officeDocument/2006/relationships/hyperlink" Target="http://www.24lot.com/index.php?r=report/viewSaleDetaili59&amp;a=inJt5LlbX93w%2FAfPc2S7%2Fyjz2C2orp9FnZxakX04XmE%3D&amp;b=p0zQYoP3mxcGRajjYZvXCPTuHDSE67woJfcFDyWdiQg%3D&amp;c=aBFTvTSv%2BFmiVmQMeerGh%2BDQcCs6klaPNoFCl8MHy8I%3D&amp;d=KA2nFJh0jageX4CztligweaEqEI%2BgWhAZ1o7ZzCkAvg%3D" TargetMode="External"/><Relationship Id="rId44" Type="http://schemas.openxmlformats.org/officeDocument/2006/relationships/hyperlink" Target="http://www.24lot.com/index.php?r=report/viewSaleDetaili59&amp;a=inJt5LlbX93w%2FAfPc2S7%2Fyjz2C2orp9FnZxakX04XmE%3D&amp;b=S%2FFPX4MIu%2FTt45e10%2FXHiaob0YOLIC5wD53aEapkrbU%3D&amp;c=aBFTvTSv%2BFmiVmQMeerGh%2BDQcCs6klaPNoFCl8MHy8I%3D&amp;d=KA2nFJh0jageX4CztligweaEqEI%2BgWhAZ1o7ZzCkAvg%3D" TargetMode="External"/><Relationship Id="rId4" Type="http://schemas.openxmlformats.org/officeDocument/2006/relationships/hyperlink" Target="http://www.24lot.com/index.php?r=report/viewSaleDetaili59&amp;a=inJt5LlbX93w%2FAfPc2S7%2Fyjz2C2orp9FnZxakX04XmE%3D&amp;b=ZzGVB3e2g0mKlzMeAb%2F8eBX26Z4Go8sQZIf8TwTC5nc%3D&amp;c=aBFTvTSv%2BFmiVmQMeerGh%2BDQcCs6klaPNoFCl8MHy8I%3D&amp;d=KA2nFJh0jageX4CztligweaEqEI%2BgWhAZ1o7ZzCkAvg%3D" TargetMode="External"/><Relationship Id="rId9" Type="http://schemas.openxmlformats.org/officeDocument/2006/relationships/hyperlink" Target="http://www.24lot.com/index.php?r=report/viewSaleDetaili59&amp;a=inJt5LlbX93w%2FAfPc2S7%2Fyjz2C2orp9FnZxakX04XmE%3D&amp;b=RcKL%2Fw7toZaVm%2BH7Ul39i1ypD8WMm%2BXGpfoU5piQF%2Fc%3D&amp;c=aBFTvTSv%2BFmiVmQMeerGh%2BDQcCs6klaPNoFCl8MHy8I%3D&amp;d=KA2nFJh0jageX4CztligweaEqEI%2BgWhAZ1o7ZzCkAvg%3D" TargetMode="External"/><Relationship Id="rId14" Type="http://schemas.openxmlformats.org/officeDocument/2006/relationships/hyperlink" Target="http://www.24lot.com/index.php?r=report/viewSaleDetaili59&amp;a=inJt5LlbX93w%2FAfPc2S7%2Fyjz2C2orp9FnZxakX04XmE%3D&amp;b=WtU2tU9hcbzycU4aXKmlsp4sSfu4XffM07KUE5wDgaM%3D&amp;c=aBFTvTSv%2BFmiVmQMeerGh%2BDQcCs6klaPNoFCl8MHy8I%3D&amp;d=KA2nFJh0jageX4CztligweaEqEI%2BgWhAZ1o7ZzCkAvg%3D" TargetMode="External"/><Relationship Id="rId22" Type="http://schemas.openxmlformats.org/officeDocument/2006/relationships/hyperlink" Target="http://www.24lot.com/index.php?r=report/viewSaleDetaili59&amp;a=Hgu2xb0i3erPvFaaPjbYVPQHyjSpptRz8PdJdEDcps4%3D&amp;b=95tRAEPmIUCkdyFRA9wJRd3UacP%2F6lqT3oTdjT34zqU%3D&amp;c=aBFTvTSv%2BFmiVmQMeerGh%2BDQcCs6klaPNoFCl8MHy8I%3D&amp;d=KA2nFJh0jageX4CztligweaEqEI%2BgWhAZ1o7ZzCkAvg%3D" TargetMode="External"/><Relationship Id="rId27" Type="http://schemas.openxmlformats.org/officeDocument/2006/relationships/hyperlink" Target="http://www.24lot.com/index.php?r=report/viewSaleDetaili59&amp;a=inJt5LlbX93w%2FAfPc2S7%2Fyjz2C2orp9FnZxakX04XmE%3D&amp;b=%2FPZbStrDMZVCN%2BPyFyECkW629z%2FsSwNnlZIGr0kDhXY%3D&amp;c=aBFTvTSv%2BFmiVmQMeerGh%2BDQcCs6klaPNoFCl8MHy8I%3D&amp;d=KA2nFJh0jageX4CztligweaEqEI%2BgWhAZ1o7ZzCkAvg%3D" TargetMode="External"/><Relationship Id="rId30" Type="http://schemas.openxmlformats.org/officeDocument/2006/relationships/hyperlink" Target="http://www.24lot.com/index.php?r=report/viewSaleDetaili59&amp;a=inJt5LlbX93w%2FAfPc2S7%2Fyjz2C2orp9FnZxakX04XmE%3D&amp;b=t1651esjtVbgE6aXyazPaOtJ3sjeH8jebLm09F1U0KA%3D&amp;c=aBFTvTSv%2BFmiVmQMeerGh%2BDQcCs6klaPNoFCl8MHy8I%3D&amp;d=KA2nFJh0jageX4CztligweaEqEI%2BgWhAZ1o7ZzCkAvg%3D" TargetMode="External"/><Relationship Id="rId35" Type="http://schemas.openxmlformats.org/officeDocument/2006/relationships/hyperlink" Target="http://www.24lot.com/index.php?r=report/viewSaleDetaili59&amp;a=inJt5LlbX93w%2FAfPc2S7%2Fyjz2C2orp9FnZxakX04XmE%3D&amp;b=1LtKjYr%2FWJ%2F2hRaP%2Bfeg7uPDYeBUntF7XsdI1tuJir0%3D&amp;c=aBFTvTSv%2BFmiVmQMeerGh%2BDQcCs6klaPNoFCl8MHy8I%3D&amp;d=KA2nFJh0jageX4CztligweaEqEI%2BgWhAZ1o7ZzCkAvg%3D" TargetMode="External"/><Relationship Id="rId43" Type="http://schemas.openxmlformats.org/officeDocument/2006/relationships/hyperlink" Target="http://www.24lot.com/index.php?r=report/viewSaleDetaili59&amp;a=inJt5LlbX93w%2FAfPc2S7%2Fyjz2C2orp9FnZxakX04XmE%3D&amp;b=wXxS23PUWTDahECLxOlsRNeApvb0B4Nvsy7AOhAnWDo%3D&amp;c=aBFTvTSv%2BFmiVmQMeerGh%2BDQcCs6klaPNoFCl8MHy8I%3D&amp;d=KA2nFJh0jageX4CztligweaEqEI%2BgWhAZ1o7ZzCkAvg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64" zoomScaleNormal="100" zoomScaleSheetLayoutView="55" workbookViewId="0">
      <selection activeCell="M98" sqref="M98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1" t="s">
        <v>0</v>
      </c>
      <c r="G1" s="91"/>
      <c r="H1" s="92">
        <f ca="1">TODAY()</f>
        <v>42477</v>
      </c>
      <c r="I1" s="9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6" t="s">
        <v>6</v>
      </c>
      <c r="B3" s="97"/>
      <c r="C3" s="97"/>
      <c r="D3" s="97"/>
      <c r="E3" s="97"/>
      <c r="F3" s="98"/>
      <c r="G3" s="5"/>
      <c r="H3" s="96" t="s">
        <v>36</v>
      </c>
      <c r="I3" s="97"/>
      <c r="J3" s="97"/>
      <c r="K3" s="97"/>
      <c r="L3" s="97"/>
      <c r="M3" s="98"/>
    </row>
    <row r="4" spans="1:13">
      <c r="A4" s="2">
        <v>1</v>
      </c>
      <c r="B4" s="4" t="s">
        <v>11</v>
      </c>
      <c r="C4" s="83" t="s">
        <v>12</v>
      </c>
      <c r="D4" s="4"/>
      <c r="E4" s="22">
        <v>509734</v>
      </c>
      <c r="F4" s="22">
        <v>566980</v>
      </c>
      <c r="G4" s="5"/>
      <c r="H4" s="83">
        <v>1</v>
      </c>
      <c r="I4" s="4" t="s">
        <v>37</v>
      </c>
      <c r="J4" s="83" t="s">
        <v>38</v>
      </c>
      <c r="K4" s="4">
        <v>1</v>
      </c>
      <c r="L4" s="22">
        <v>195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>
        <v>2</v>
      </c>
      <c r="E5" s="22">
        <v>10904</v>
      </c>
      <c r="F5" s="22">
        <v>9200</v>
      </c>
      <c r="G5" s="5"/>
      <c r="H5" s="83">
        <v>2</v>
      </c>
      <c r="I5" s="4" t="s">
        <v>39</v>
      </c>
      <c r="J5" s="83"/>
      <c r="K5" s="4">
        <v>6</v>
      </c>
      <c r="L5" s="22">
        <v>18372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9</v>
      </c>
      <c r="E6" s="22">
        <v>17322</v>
      </c>
      <c r="F6" s="22">
        <v>8050</v>
      </c>
      <c r="G6" s="5"/>
      <c r="H6" s="83">
        <v>3</v>
      </c>
      <c r="I6" s="4" t="s">
        <v>40</v>
      </c>
      <c r="J6" s="83"/>
      <c r="K6" s="4"/>
      <c r="L6" s="22">
        <v>304309</v>
      </c>
      <c r="M6" s="22">
        <v>244200</v>
      </c>
    </row>
    <row r="7" spans="1:13">
      <c r="A7" s="2">
        <v>4</v>
      </c>
      <c r="B7" s="4" t="s">
        <v>16</v>
      </c>
      <c r="C7" s="83"/>
      <c r="D7" s="4">
        <v>6</v>
      </c>
      <c r="E7" s="22">
        <v>105015</v>
      </c>
      <c r="F7" s="22">
        <v>51340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22</v>
      </c>
      <c r="E8" s="22">
        <v>315606</v>
      </c>
      <c r="F8" s="22">
        <v>51060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22400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4</v>
      </c>
      <c r="L9" s="22">
        <v>88939</v>
      </c>
      <c r="M9" s="22">
        <v>0</v>
      </c>
    </row>
    <row r="10" spans="1:13">
      <c r="A10" s="2">
        <v>7</v>
      </c>
      <c r="B10" s="4" t="s">
        <v>20</v>
      </c>
      <c r="C10" s="83"/>
      <c r="D10" s="4">
        <v>27</v>
      </c>
      <c r="E10" s="22">
        <v>262318</v>
      </c>
      <c r="F10" s="22">
        <v>185000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6</v>
      </c>
      <c r="E11" s="22">
        <v>86877</v>
      </c>
      <c r="F11" s="22">
        <v>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7</v>
      </c>
      <c r="E12" s="22">
        <v>94439</v>
      </c>
      <c r="F12" s="22">
        <v>5000</v>
      </c>
      <c r="G12" s="5"/>
      <c r="H12" s="83">
        <v>9</v>
      </c>
      <c r="I12" s="4" t="s">
        <v>243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8</v>
      </c>
      <c r="E13" s="22">
        <v>75689</v>
      </c>
      <c r="F13" s="22">
        <v>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5</v>
      </c>
      <c r="E14" s="22">
        <v>47220</v>
      </c>
      <c r="F14" s="22">
        <v>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0</v>
      </c>
      <c r="E15" s="22">
        <v>0</v>
      </c>
      <c r="F15" s="22">
        <v>0</v>
      </c>
      <c r="G15" s="5"/>
      <c r="H15" s="102" t="s">
        <v>48</v>
      </c>
      <c r="I15" s="103"/>
      <c r="J15" s="103"/>
      <c r="K15" s="104"/>
      <c r="L15" s="22">
        <f>SUM(L1:L14)</f>
        <v>411815</v>
      </c>
      <c r="M15" s="22">
        <f>SUM(M1:M14)</f>
        <v>244200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93" t="s">
        <v>49</v>
      </c>
      <c r="I16" s="94"/>
      <c r="J16" s="94"/>
      <c r="K16" s="94"/>
      <c r="L16" s="94"/>
      <c r="M16" s="95"/>
    </row>
    <row r="17" spans="1:16">
      <c r="A17" s="2">
        <v>14</v>
      </c>
      <c r="B17" s="4" t="s">
        <v>28</v>
      </c>
      <c r="C17" s="83"/>
      <c r="D17" s="4">
        <v>0</v>
      </c>
      <c r="E17" s="22">
        <v>0</v>
      </c>
      <c r="F17" s="22">
        <v>0</v>
      </c>
      <c r="G17" s="5"/>
      <c r="H17" s="83">
        <v>1</v>
      </c>
      <c r="I17" s="10" t="s">
        <v>204</v>
      </c>
      <c r="J17" s="10"/>
      <c r="K17" s="10"/>
      <c r="L17" s="49"/>
      <c r="M17" s="64"/>
    </row>
    <row r="18" spans="1:16">
      <c r="A18" s="2">
        <v>15</v>
      </c>
      <c r="B18" s="4" t="s">
        <v>29</v>
      </c>
      <c r="C18" s="83"/>
      <c r="D18" s="4">
        <v>3</v>
      </c>
      <c r="E18" s="22">
        <v>19877</v>
      </c>
      <c r="F18" s="22">
        <v>21000</v>
      </c>
      <c r="G18" s="5"/>
      <c r="H18" s="83">
        <v>2</v>
      </c>
      <c r="I18" s="4" t="s">
        <v>50</v>
      </c>
      <c r="J18" s="83" t="s">
        <v>58</v>
      </c>
      <c r="K18" s="4"/>
      <c r="L18" s="22"/>
      <c r="M18" s="22"/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14</v>
      </c>
      <c r="L19" s="22">
        <v>174550</v>
      </c>
      <c r="M19" s="22">
        <v>0</v>
      </c>
      <c r="P19" s="82"/>
    </row>
    <row r="20" spans="1:16">
      <c r="A20" s="2">
        <v>17</v>
      </c>
      <c r="B20" s="4" t="s">
        <v>31</v>
      </c>
      <c r="C20" s="83"/>
      <c r="D20" s="4">
        <v>0</v>
      </c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4</v>
      </c>
      <c r="L20" s="22">
        <v>26999</v>
      </c>
      <c r="M20" s="22">
        <v>0</v>
      </c>
    </row>
    <row r="21" spans="1:16">
      <c r="A21" s="2">
        <v>18</v>
      </c>
      <c r="B21" s="4" t="s">
        <v>75</v>
      </c>
      <c r="C21" s="83" t="s">
        <v>76</v>
      </c>
      <c r="D21" s="4">
        <v>4</v>
      </c>
      <c r="E21" s="22">
        <v>18219</v>
      </c>
      <c r="F21" s="22">
        <v>0</v>
      </c>
      <c r="G21" s="5"/>
      <c r="H21" s="83">
        <v>5</v>
      </c>
      <c r="I21" s="4" t="s">
        <v>53</v>
      </c>
      <c r="J21" s="83"/>
      <c r="K21" s="4">
        <v>26</v>
      </c>
      <c r="L21" s="22">
        <v>225544</v>
      </c>
      <c r="M21" s="22">
        <v>52300</v>
      </c>
    </row>
    <row r="22" spans="1:16">
      <c r="A22" s="2">
        <v>19</v>
      </c>
      <c r="B22" s="4" t="s">
        <v>201</v>
      </c>
      <c r="C22" s="83"/>
      <c r="D22" s="4">
        <v>1</v>
      </c>
      <c r="E22" s="22">
        <v>3917</v>
      </c>
      <c r="F22" s="22">
        <v>0</v>
      </c>
      <c r="G22" s="5"/>
      <c r="H22" s="83">
        <v>6</v>
      </c>
      <c r="I22" s="55">
        <v>99</v>
      </c>
      <c r="J22" s="83"/>
      <c r="K22" s="4">
        <v>6</v>
      </c>
      <c r="L22" s="22">
        <v>20338</v>
      </c>
      <c r="M22" s="22">
        <v>440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7019</v>
      </c>
      <c r="F23" s="22">
        <v>2000</v>
      </c>
      <c r="G23" s="5"/>
      <c r="H23" s="83">
        <v>7</v>
      </c>
      <c r="I23" s="59" t="s">
        <v>54</v>
      </c>
      <c r="J23" s="61"/>
      <c r="K23" s="59"/>
      <c r="L23" s="60"/>
      <c r="M23" s="60"/>
    </row>
    <row r="24" spans="1:16">
      <c r="A24" s="2">
        <v>21</v>
      </c>
      <c r="B24" s="4" t="s">
        <v>203</v>
      </c>
      <c r="C24" s="83"/>
      <c r="D24" s="4">
        <v>3</v>
      </c>
      <c r="E24" s="22">
        <v>14186</v>
      </c>
      <c r="F24" s="22">
        <v>0</v>
      </c>
      <c r="G24" s="5"/>
      <c r="H24" s="83">
        <v>8</v>
      </c>
      <c r="I24" s="4" t="s">
        <v>55</v>
      </c>
      <c r="J24" s="83"/>
      <c r="K24" s="4">
        <v>7</v>
      </c>
      <c r="L24" s="22">
        <v>8568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82105</v>
      </c>
      <c r="F25" s="22">
        <v>0</v>
      </c>
      <c r="G25" s="5"/>
      <c r="H25" s="83">
        <v>9</v>
      </c>
      <c r="I25" s="4" t="s">
        <v>56</v>
      </c>
      <c r="J25" s="83"/>
      <c r="K25" s="4">
        <v>2</v>
      </c>
      <c r="L25" s="22">
        <v>38733</v>
      </c>
      <c r="M25" s="22">
        <v>0</v>
      </c>
    </row>
    <row r="26" spans="1:16">
      <c r="A26" s="2">
        <v>23</v>
      </c>
      <c r="B26" s="4" t="s">
        <v>239</v>
      </c>
      <c r="C26" s="83"/>
      <c r="D26" s="4">
        <v>0</v>
      </c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3666</v>
      </c>
      <c r="M26" s="22">
        <v>0</v>
      </c>
    </row>
    <row r="27" spans="1:16">
      <c r="A27" s="2">
        <v>24</v>
      </c>
      <c r="B27" s="4"/>
      <c r="C27" s="83"/>
      <c r="D27" s="4"/>
      <c r="E27" s="22"/>
      <c r="F27" s="22"/>
      <c r="G27" s="5"/>
      <c r="H27" s="83">
        <v>11</v>
      </c>
      <c r="I27" s="4" t="s">
        <v>69</v>
      </c>
      <c r="J27" s="83"/>
      <c r="K27" s="4">
        <v>3</v>
      </c>
      <c r="L27" s="22">
        <v>7784</v>
      </c>
      <c r="M27" s="22">
        <v>0</v>
      </c>
    </row>
    <row r="28" spans="1:16">
      <c r="A28" s="2">
        <v>25</v>
      </c>
      <c r="B28" s="4" t="s">
        <v>244</v>
      </c>
      <c r="C28" s="83"/>
      <c r="D28" s="4">
        <v>1</v>
      </c>
      <c r="E28" s="22">
        <v>4323</v>
      </c>
      <c r="F28" s="22">
        <v>0</v>
      </c>
      <c r="G28" s="5"/>
      <c r="H28" s="83">
        <v>12</v>
      </c>
      <c r="I28" s="4" t="s">
        <v>79</v>
      </c>
      <c r="J28" s="83"/>
      <c r="K28" s="4">
        <v>3</v>
      </c>
      <c r="L28" s="22">
        <v>17831</v>
      </c>
      <c r="M28" s="22">
        <v>7700</v>
      </c>
    </row>
    <row r="29" spans="1:16">
      <c r="A29" s="2">
        <v>26</v>
      </c>
      <c r="B29" s="4" t="s">
        <v>180</v>
      </c>
      <c r="C29" s="83"/>
      <c r="D29" s="4">
        <v>0</v>
      </c>
      <c r="E29" s="22">
        <v>0</v>
      </c>
      <c r="F29" s="22">
        <v>0</v>
      </c>
      <c r="G29" s="5"/>
      <c r="H29" s="83">
        <v>13</v>
      </c>
      <c r="I29" s="4" t="s">
        <v>200</v>
      </c>
      <c r="J29" s="83"/>
      <c r="K29" s="4"/>
      <c r="L29" s="22"/>
      <c r="M29" s="22"/>
    </row>
    <row r="30" spans="1:16">
      <c r="A30" s="2">
        <v>27</v>
      </c>
      <c r="B30" s="4" t="s">
        <v>245</v>
      </c>
      <c r="C30" s="83"/>
      <c r="D30" s="4">
        <v>6</v>
      </c>
      <c r="E30" s="22">
        <v>60315</v>
      </c>
      <c r="F30" s="22">
        <v>110460</v>
      </c>
      <c r="G30" s="5"/>
      <c r="H30" s="83">
        <v>11</v>
      </c>
      <c r="I30" s="4" t="s">
        <v>241</v>
      </c>
      <c r="J30" s="83"/>
      <c r="K30" s="4">
        <v>7</v>
      </c>
      <c r="L30" s="22">
        <v>143062</v>
      </c>
      <c r="M30" s="22">
        <v>0</v>
      </c>
      <c r="O30" s="82"/>
    </row>
    <row r="31" spans="1:16">
      <c r="A31" s="2">
        <v>28</v>
      </c>
      <c r="B31" s="4" t="s">
        <v>247</v>
      </c>
      <c r="C31" s="83"/>
      <c r="D31" s="4">
        <v>0</v>
      </c>
      <c r="E31" s="22">
        <v>0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C32" s="83"/>
      <c r="D32" s="4"/>
      <c r="E32" s="22"/>
      <c r="F32" s="22"/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88" t="s">
        <v>48</v>
      </c>
      <c r="B33" s="89"/>
      <c r="C33" s="89"/>
      <c r="D33" s="90"/>
      <c r="E33" s="23">
        <f>SUM(E4:E32)</f>
        <v>1757485</v>
      </c>
      <c r="F33" s="23">
        <f>SUM(F4:F32)</f>
        <v>1010090</v>
      </c>
      <c r="G33" s="5"/>
      <c r="H33" s="88" t="s">
        <v>48</v>
      </c>
      <c r="I33" s="89"/>
      <c r="J33" s="89"/>
      <c r="K33" s="90"/>
      <c r="L33" s="23">
        <f>SUM(L17:L32)</f>
        <v>667075</v>
      </c>
      <c r="M33" s="23">
        <f>SUM(M17:M32)</f>
        <v>60440</v>
      </c>
    </row>
    <row r="34" spans="1:13" ht="30" thickTop="1">
      <c r="A34" s="53"/>
      <c r="B34" s="50"/>
      <c r="C34" s="53"/>
      <c r="D34" s="50"/>
      <c r="E34" s="51"/>
      <c r="F34" s="91" t="s">
        <v>0</v>
      </c>
      <c r="G34" s="91"/>
      <c r="H34" s="92">
        <f ca="1">TODAY()</f>
        <v>42477</v>
      </c>
      <c r="I34" s="92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6" t="s">
        <v>67</v>
      </c>
      <c r="B36" s="97"/>
      <c r="C36" s="97"/>
      <c r="D36" s="97"/>
      <c r="E36" s="97"/>
      <c r="F36" s="98"/>
      <c r="G36" s="86"/>
      <c r="H36" s="96" t="s">
        <v>100</v>
      </c>
      <c r="I36" s="97"/>
      <c r="J36" s="97"/>
      <c r="K36" s="97"/>
      <c r="L36" s="97"/>
      <c r="M36" s="98"/>
    </row>
    <row r="37" spans="1:13">
      <c r="A37" s="2">
        <v>1</v>
      </c>
      <c r="B37" s="4" t="s">
        <v>61</v>
      </c>
      <c r="C37" s="83" t="s">
        <v>62</v>
      </c>
      <c r="D37" s="4">
        <v>1</v>
      </c>
      <c r="E37" s="22">
        <v>27909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59589</v>
      </c>
      <c r="M37" s="22">
        <v>130200</v>
      </c>
    </row>
    <row r="38" spans="1:13">
      <c r="A38" s="2">
        <v>2</v>
      </c>
      <c r="B38" s="4" t="s">
        <v>63</v>
      </c>
      <c r="C38" s="83"/>
      <c r="D38" s="4"/>
      <c r="E38" s="22"/>
      <c r="F38" s="22"/>
      <c r="G38" s="5"/>
      <c r="H38" s="83">
        <v>2</v>
      </c>
      <c r="I38" s="4" t="s">
        <v>157</v>
      </c>
      <c r="J38" s="83"/>
      <c r="K38" s="4">
        <v>18</v>
      </c>
      <c r="L38" s="22">
        <v>65450</v>
      </c>
      <c r="M38" s="22">
        <v>26100</v>
      </c>
    </row>
    <row r="39" spans="1:13">
      <c r="A39" s="2">
        <v>3</v>
      </c>
      <c r="B39" s="4" t="s">
        <v>64</v>
      </c>
      <c r="C39" s="83"/>
      <c r="D39" s="4">
        <v>11</v>
      </c>
      <c r="E39" s="22">
        <v>890574</v>
      </c>
      <c r="F39" s="22">
        <v>599970</v>
      </c>
      <c r="G39" s="5"/>
      <c r="H39" s="83">
        <v>3</v>
      </c>
      <c r="I39" s="4" t="s">
        <v>158</v>
      </c>
      <c r="J39" s="83"/>
      <c r="K39" s="4">
        <v>1</v>
      </c>
      <c r="L39" s="22">
        <v>7715</v>
      </c>
      <c r="M39" s="22">
        <v>11000</v>
      </c>
    </row>
    <row r="40" spans="1:13">
      <c r="A40" s="2">
        <v>4</v>
      </c>
      <c r="B40" s="4" t="s">
        <v>65</v>
      </c>
      <c r="C40" s="83"/>
      <c r="D40" s="4">
        <v>20</v>
      </c>
      <c r="E40" s="22">
        <v>64889</v>
      </c>
      <c r="F40" s="22">
        <v>0</v>
      </c>
      <c r="G40" s="5"/>
      <c r="H40" s="83">
        <v>4</v>
      </c>
      <c r="I40" s="4" t="s">
        <v>159</v>
      </c>
      <c r="J40" s="83"/>
      <c r="K40" s="4">
        <v>4</v>
      </c>
      <c r="L40" s="22">
        <v>9760</v>
      </c>
      <c r="M40" s="22">
        <v>900</v>
      </c>
    </row>
    <row r="41" spans="1:13">
      <c r="A41" s="2">
        <v>5</v>
      </c>
      <c r="B41" s="4" t="s">
        <v>66</v>
      </c>
      <c r="C41" s="83"/>
      <c r="D41" s="4"/>
      <c r="E41" s="22"/>
      <c r="F41" s="22"/>
      <c r="G41" s="5"/>
      <c r="H41" s="83">
        <v>5</v>
      </c>
      <c r="I41" s="4" t="s">
        <v>160</v>
      </c>
      <c r="J41" s="83" t="s">
        <v>167</v>
      </c>
      <c r="K41" s="4">
        <v>1</v>
      </c>
      <c r="L41" s="22">
        <v>11218</v>
      </c>
      <c r="M41" s="22">
        <v>0</v>
      </c>
    </row>
    <row r="42" spans="1:13">
      <c r="A42" s="2">
        <v>6</v>
      </c>
      <c r="B42" s="4" t="s">
        <v>198</v>
      </c>
      <c r="C42" s="83"/>
      <c r="D42" s="4">
        <v>25</v>
      </c>
      <c r="E42" s="22">
        <v>97291</v>
      </c>
      <c r="F42" s="22">
        <v>67400</v>
      </c>
      <c r="G42" s="5"/>
      <c r="H42" s="83">
        <v>6</v>
      </c>
      <c r="I42" s="4" t="s">
        <v>161</v>
      </c>
      <c r="J42" s="83"/>
      <c r="K42" s="4">
        <v>2</v>
      </c>
      <c r="L42" s="22">
        <v>28510</v>
      </c>
      <c r="M42" s="22">
        <v>0</v>
      </c>
    </row>
    <row r="43" spans="1:13">
      <c r="A43" s="2">
        <v>7</v>
      </c>
      <c r="B43" s="4" t="s">
        <v>249</v>
      </c>
      <c r="C43" s="83"/>
      <c r="D43" s="4">
        <v>8</v>
      </c>
      <c r="E43" s="22">
        <v>59032</v>
      </c>
      <c r="F43" s="22">
        <v>0</v>
      </c>
      <c r="G43" s="5"/>
      <c r="H43" s="83">
        <v>7</v>
      </c>
      <c r="I43" s="4" t="s">
        <v>162</v>
      </c>
      <c r="J43" s="83"/>
      <c r="K43" s="4"/>
      <c r="L43" s="22">
        <v>269520</v>
      </c>
      <c r="M43" s="22">
        <v>123630</v>
      </c>
    </row>
    <row r="44" spans="1:13">
      <c r="A44" s="96" t="s">
        <v>48</v>
      </c>
      <c r="B44" s="97"/>
      <c r="C44" s="97"/>
      <c r="D44" s="98"/>
      <c r="E44" s="22">
        <f>SUM(E37:E43)</f>
        <v>1139695</v>
      </c>
      <c r="F44" s="22">
        <f>SUM(F37:F43)</f>
        <v>667370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6" t="s">
        <v>113</v>
      </c>
      <c r="B45" s="97"/>
      <c r="C45" s="97"/>
      <c r="D45" s="97"/>
      <c r="E45" s="97"/>
      <c r="F45" s="98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58323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/>
      <c r="E46" s="22"/>
      <c r="F46" s="22"/>
      <c r="G46" s="5"/>
      <c r="H46" s="83">
        <v>10</v>
      </c>
      <c r="I46" s="4" t="s">
        <v>82</v>
      </c>
      <c r="J46" s="83"/>
      <c r="K46" s="4"/>
      <c r="L46" s="22">
        <v>37039</v>
      </c>
      <c r="M46" s="22">
        <v>19300</v>
      </c>
    </row>
    <row r="47" spans="1:13">
      <c r="A47" s="2">
        <v>2</v>
      </c>
      <c r="B47" s="4" t="s">
        <v>116</v>
      </c>
      <c r="C47" s="83"/>
      <c r="D47" s="4">
        <v>13</v>
      </c>
      <c r="E47" s="22">
        <v>24866</v>
      </c>
      <c r="F47" s="22">
        <v>0</v>
      </c>
      <c r="G47" s="5"/>
      <c r="H47" s="83">
        <v>11</v>
      </c>
      <c r="I47" s="4" t="s">
        <v>250</v>
      </c>
      <c r="J47" s="83"/>
      <c r="K47" s="4">
        <v>2</v>
      </c>
      <c r="L47" s="22">
        <v>22526</v>
      </c>
      <c r="M47" s="22">
        <v>13500</v>
      </c>
    </row>
    <row r="48" spans="1:13">
      <c r="A48" s="2">
        <v>3</v>
      </c>
      <c r="B48" s="55" t="s">
        <v>118</v>
      </c>
      <c r="C48" s="83" t="s">
        <v>117</v>
      </c>
      <c r="D48" s="4"/>
      <c r="E48" s="22">
        <v>271614</v>
      </c>
      <c r="F48" s="22">
        <v>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58</v>
      </c>
      <c r="E49" s="22">
        <v>537863</v>
      </c>
      <c r="F49" s="22">
        <v>294300</v>
      </c>
      <c r="G49" s="5"/>
      <c r="H49" s="83">
        <v>13</v>
      </c>
      <c r="I49" s="4" t="s">
        <v>186</v>
      </c>
      <c r="J49" s="85"/>
      <c r="K49" s="4">
        <v>6</v>
      </c>
      <c r="L49" s="22">
        <v>59422</v>
      </c>
      <c r="M49" s="22">
        <v>37800</v>
      </c>
    </row>
    <row r="50" spans="1:13">
      <c r="A50" s="2">
        <v>5</v>
      </c>
      <c r="B50" s="4" t="s">
        <v>120</v>
      </c>
      <c r="C50" s="83" t="s">
        <v>125</v>
      </c>
      <c r="D50" s="4">
        <v>6</v>
      </c>
      <c r="E50" s="22">
        <v>36831</v>
      </c>
      <c r="F50" s="22">
        <v>0</v>
      </c>
      <c r="G50" s="5"/>
      <c r="H50" s="83">
        <v>14</v>
      </c>
      <c r="I50" s="4" t="s">
        <v>187</v>
      </c>
      <c r="J50" s="85"/>
      <c r="K50" s="4">
        <v>3</v>
      </c>
      <c r="L50" s="22">
        <v>89720</v>
      </c>
      <c r="M50" s="22">
        <v>0</v>
      </c>
    </row>
    <row r="51" spans="1:13">
      <c r="A51" s="2">
        <v>6</v>
      </c>
      <c r="B51" s="4" t="s">
        <v>121</v>
      </c>
      <c r="C51" s="83" t="s">
        <v>126</v>
      </c>
      <c r="D51" s="4">
        <v>12</v>
      </c>
      <c r="E51" s="22">
        <v>56703</v>
      </c>
      <c r="F51" s="22">
        <v>15000</v>
      </c>
      <c r="G51" s="5"/>
      <c r="H51" s="83">
        <v>15</v>
      </c>
      <c r="I51" s="4" t="s">
        <v>188</v>
      </c>
      <c r="J51" s="85"/>
      <c r="K51" s="4">
        <v>9</v>
      </c>
      <c r="L51" s="22">
        <v>19903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12</v>
      </c>
      <c r="E52" s="22">
        <v>1245846</v>
      </c>
      <c r="F52" s="22">
        <v>800000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2863</v>
      </c>
      <c r="M52" s="60">
        <v>0</v>
      </c>
    </row>
    <row r="53" spans="1:13">
      <c r="A53" s="2">
        <v>8</v>
      </c>
      <c r="B53" s="4" t="s">
        <v>123</v>
      </c>
      <c r="C53" s="83"/>
      <c r="D53" s="4"/>
      <c r="E53" s="22"/>
      <c r="F53" s="22"/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/>
      <c r="E54" s="22"/>
      <c r="F54" s="22"/>
      <c r="G54" s="5"/>
      <c r="H54" s="83">
        <v>18</v>
      </c>
      <c r="I54" s="4" t="s">
        <v>70</v>
      </c>
      <c r="J54" s="83" t="s">
        <v>71</v>
      </c>
      <c r="K54" s="4">
        <v>7</v>
      </c>
      <c r="L54" s="22">
        <v>56923</v>
      </c>
      <c r="M54" s="22">
        <v>0</v>
      </c>
    </row>
    <row r="55" spans="1:13">
      <c r="A55" s="2">
        <v>10</v>
      </c>
      <c r="B55" s="4" t="s">
        <v>183</v>
      </c>
      <c r="C55" s="83"/>
      <c r="D55" s="4"/>
      <c r="E55" s="22"/>
      <c r="F55" s="22"/>
      <c r="G55" s="5"/>
      <c r="H55" s="83">
        <v>19</v>
      </c>
      <c r="I55" s="4" t="s">
        <v>78</v>
      </c>
      <c r="J55" s="83" t="s">
        <v>77</v>
      </c>
      <c r="K55" s="4">
        <v>1</v>
      </c>
      <c r="L55" s="22">
        <v>13751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1</v>
      </c>
      <c r="L56" s="22">
        <v>3640</v>
      </c>
      <c r="M56" s="22">
        <v>0</v>
      </c>
    </row>
    <row r="57" spans="1:13" ht="24" thickBot="1">
      <c r="A57" s="88" t="s">
        <v>48</v>
      </c>
      <c r="B57" s="89"/>
      <c r="C57" s="89"/>
      <c r="D57" s="90"/>
      <c r="E57" s="23">
        <f>SUM(E46:E56)</f>
        <v>2173723</v>
      </c>
      <c r="F57" s="23">
        <f>SUM(F46:F56)</f>
        <v>1109300</v>
      </c>
      <c r="G57" s="5"/>
      <c r="H57" s="83">
        <v>21</v>
      </c>
      <c r="I57" s="59" t="s">
        <v>81</v>
      </c>
      <c r="J57" s="61"/>
      <c r="K57" s="4">
        <v>4</v>
      </c>
      <c r="L57" s="22">
        <v>269397</v>
      </c>
      <c r="M57" s="22">
        <v>391500</v>
      </c>
    </row>
    <row r="58" spans="1:13" ht="24" thickTop="1">
      <c r="A58" s="99" t="s">
        <v>128</v>
      </c>
      <c r="B58" s="100"/>
      <c r="C58" s="100"/>
      <c r="D58" s="100"/>
      <c r="E58" s="100"/>
      <c r="F58" s="101"/>
      <c r="G58" s="5"/>
      <c r="H58" s="83">
        <v>22</v>
      </c>
      <c r="I58" s="4" t="s">
        <v>83</v>
      </c>
      <c r="J58" s="83"/>
      <c r="K58" s="4">
        <v>2</v>
      </c>
      <c r="L58" s="22">
        <v>2517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0</v>
      </c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3</v>
      </c>
      <c r="L59" s="60">
        <v>4751</v>
      </c>
      <c r="M59" s="60">
        <v>0</v>
      </c>
    </row>
    <row r="60" spans="1:13">
      <c r="A60" s="2">
        <v>2</v>
      </c>
      <c r="B60" s="4" t="s">
        <v>130</v>
      </c>
      <c r="C60" s="83"/>
      <c r="D60" s="4">
        <v>21</v>
      </c>
      <c r="E60" s="22">
        <v>58176</v>
      </c>
      <c r="F60" s="22">
        <v>32750</v>
      </c>
      <c r="G60" s="5"/>
      <c r="H60" s="83">
        <v>24</v>
      </c>
      <c r="I60" s="4" t="s">
        <v>248</v>
      </c>
      <c r="J60" s="83"/>
      <c r="K60" s="4"/>
      <c r="L60" s="22">
        <v>98487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11</v>
      </c>
      <c r="E61" s="22">
        <v>28864</v>
      </c>
      <c r="F61" s="22">
        <v>7000</v>
      </c>
      <c r="G61" s="5"/>
      <c r="H61" s="83">
        <v>25</v>
      </c>
      <c r="I61" s="59" t="s">
        <v>251</v>
      </c>
      <c r="J61" s="61"/>
      <c r="K61" s="59">
        <v>0</v>
      </c>
      <c r="L61" s="60">
        <v>0</v>
      </c>
      <c r="M61" s="60">
        <v>0</v>
      </c>
    </row>
    <row r="62" spans="1:13">
      <c r="A62" s="2">
        <v>4</v>
      </c>
      <c r="B62" s="4" t="s">
        <v>132</v>
      </c>
      <c r="C62" s="83"/>
      <c r="D62" s="4">
        <v>0</v>
      </c>
      <c r="E62" s="22">
        <v>0</v>
      </c>
      <c r="F62" s="22">
        <v>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7</v>
      </c>
      <c r="E63" s="22">
        <v>41888</v>
      </c>
      <c r="F63" s="22">
        <v>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0</v>
      </c>
      <c r="E65" s="22">
        <v>0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88" t="s">
        <v>48</v>
      </c>
      <c r="B66" s="89"/>
      <c r="C66" s="89"/>
      <c r="D66" s="90"/>
      <c r="E66" s="23">
        <f>SUM(E59:E65)</f>
        <v>128928</v>
      </c>
      <c r="F66" s="23">
        <f>SUM(F59:F65)</f>
        <v>39750</v>
      </c>
      <c r="G66" s="5"/>
      <c r="H66" s="88" t="s">
        <v>48</v>
      </c>
      <c r="I66" s="89"/>
      <c r="J66" s="89"/>
      <c r="K66" s="90"/>
      <c r="L66" s="23">
        <f>SUM(L37:L65)</f>
        <v>1191024</v>
      </c>
      <c r="M66" s="23">
        <f>SUM(M37:M65)</f>
        <v>753930</v>
      </c>
    </row>
    <row r="67" spans="1:13" ht="30" thickTop="1">
      <c r="A67" s="53"/>
      <c r="B67" s="50"/>
      <c r="C67" s="53"/>
      <c r="D67" s="50"/>
      <c r="E67" s="51"/>
      <c r="F67" s="91" t="s">
        <v>0</v>
      </c>
      <c r="G67" s="91"/>
      <c r="H67" s="92">
        <f ca="1">TODAY()</f>
        <v>42477</v>
      </c>
      <c r="I67" s="9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6" t="s">
        <v>103</v>
      </c>
      <c r="B69" s="97"/>
      <c r="C69" s="97"/>
      <c r="D69" s="97"/>
      <c r="E69" s="97"/>
      <c r="F69" s="98"/>
      <c r="G69" s="5"/>
      <c r="H69" s="96" t="s">
        <v>237</v>
      </c>
      <c r="I69" s="97"/>
      <c r="J69" s="97"/>
      <c r="K69" s="97"/>
      <c r="L69" s="97"/>
      <c r="M69" s="98"/>
    </row>
    <row r="70" spans="1:13">
      <c r="A70" s="2">
        <v>1</v>
      </c>
      <c r="B70" s="4" t="s">
        <v>104</v>
      </c>
      <c r="C70" s="83"/>
      <c r="D70" s="4">
        <v>7</v>
      </c>
      <c r="E70" s="22">
        <v>18540</v>
      </c>
      <c r="F70" s="22">
        <v>40000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3</v>
      </c>
      <c r="E71" s="22">
        <v>25833</v>
      </c>
      <c r="F71" s="22">
        <v>12500</v>
      </c>
      <c r="G71" s="5"/>
      <c r="H71" s="83">
        <v>2</v>
      </c>
      <c r="I71" s="4" t="s">
        <v>137</v>
      </c>
      <c r="J71" s="83"/>
      <c r="K71" s="4">
        <v>10</v>
      </c>
      <c r="L71" s="22">
        <v>40601</v>
      </c>
      <c r="M71" s="22">
        <v>11900</v>
      </c>
    </row>
    <row r="72" spans="1:13">
      <c r="A72" s="2">
        <v>3</v>
      </c>
      <c r="B72" s="4" t="s">
        <v>106</v>
      </c>
      <c r="C72" s="83"/>
      <c r="D72" s="4">
        <v>9</v>
      </c>
      <c r="E72" s="22">
        <v>25040</v>
      </c>
      <c r="F72" s="22">
        <v>12450</v>
      </c>
      <c r="G72" s="5"/>
      <c r="H72" s="83">
        <v>3</v>
      </c>
      <c r="I72" s="4" t="s">
        <v>155</v>
      </c>
      <c r="J72" s="83"/>
      <c r="K72" s="4">
        <v>3</v>
      </c>
      <c r="L72" s="22">
        <v>27823</v>
      </c>
      <c r="M72" s="22">
        <v>27200</v>
      </c>
    </row>
    <row r="73" spans="1:13">
      <c r="A73" s="2">
        <v>4</v>
      </c>
      <c r="B73" s="4" t="s">
        <v>107</v>
      </c>
      <c r="C73" s="83"/>
      <c r="D73" s="4">
        <v>0</v>
      </c>
      <c r="E73" s="22">
        <v>0</v>
      </c>
      <c r="F73" s="22">
        <v>0</v>
      </c>
      <c r="G73" s="5"/>
      <c r="H73" s="83">
        <v>4</v>
      </c>
      <c r="I73" s="4" t="s">
        <v>242</v>
      </c>
      <c r="J73" s="83"/>
      <c r="K73" s="4">
        <v>3</v>
      </c>
      <c r="L73" s="22">
        <v>21454</v>
      </c>
      <c r="M73" s="22">
        <v>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88" t="s">
        <v>48</v>
      </c>
      <c r="B79" s="89"/>
      <c r="C79" s="89"/>
      <c r="D79" s="90"/>
      <c r="E79" s="23">
        <f>SUM(E70:E78)</f>
        <v>69413</v>
      </c>
      <c r="F79" s="23">
        <f>SUM(F70:F78)</f>
        <v>64950</v>
      </c>
      <c r="G79" s="5"/>
      <c r="H79" s="88" t="s">
        <v>48</v>
      </c>
      <c r="I79" s="89"/>
      <c r="J79" s="89"/>
      <c r="K79" s="90"/>
      <c r="L79" s="23">
        <f>SUM(L70:L78)</f>
        <v>89878</v>
      </c>
      <c r="M79" s="23">
        <f>SUM(M70:M78)</f>
        <v>39100</v>
      </c>
    </row>
    <row r="80" spans="1:13" ht="24" thickTop="1">
      <c r="A80" s="99" t="s">
        <v>139</v>
      </c>
      <c r="B80" s="100"/>
      <c r="C80" s="100"/>
      <c r="D80" s="100"/>
      <c r="E80" s="100"/>
      <c r="F80" s="101"/>
      <c r="G80" s="5"/>
      <c r="H80" s="99" t="s">
        <v>85</v>
      </c>
      <c r="I80" s="100"/>
      <c r="J80" s="100"/>
      <c r="K80" s="100"/>
      <c r="L80" s="100"/>
      <c r="M80" s="101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917784</v>
      </c>
      <c r="M81" s="22">
        <v>274320</v>
      </c>
    </row>
    <row r="82" spans="1:13">
      <c r="A82" s="2">
        <v>2</v>
      </c>
      <c r="B82" s="4" t="s">
        <v>141</v>
      </c>
      <c r="C82" s="83"/>
      <c r="D82" s="4">
        <v>2</v>
      </c>
      <c r="E82" s="22">
        <v>9893</v>
      </c>
      <c r="F82" s="22">
        <v>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27364</v>
      </c>
      <c r="M82" s="22">
        <v>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13</v>
      </c>
      <c r="L83" s="22">
        <v>32973</v>
      </c>
      <c r="M83" s="22">
        <v>6110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46341</v>
      </c>
      <c r="F84" s="22">
        <v>0</v>
      </c>
      <c r="G84" s="5"/>
      <c r="H84" s="83">
        <v>4</v>
      </c>
      <c r="I84" s="4" t="s">
        <v>97</v>
      </c>
      <c r="J84" s="83" t="s">
        <v>90</v>
      </c>
      <c r="K84" s="4"/>
      <c r="L84" s="22"/>
      <c r="M84" s="22"/>
    </row>
    <row r="85" spans="1:13">
      <c r="A85" s="2">
        <v>5</v>
      </c>
      <c r="B85" s="4" t="s">
        <v>145</v>
      </c>
      <c r="C85" s="83"/>
      <c r="D85" s="4">
        <v>7</v>
      </c>
      <c r="E85" s="22">
        <v>29517</v>
      </c>
      <c r="F85" s="22">
        <v>0</v>
      </c>
      <c r="G85" s="5"/>
      <c r="H85" s="83">
        <v>5</v>
      </c>
      <c r="I85" s="4" t="s">
        <v>98</v>
      </c>
      <c r="J85" s="83" t="s">
        <v>91</v>
      </c>
      <c r="K85" s="4">
        <v>1</v>
      </c>
      <c r="L85" s="22">
        <v>531720</v>
      </c>
      <c r="M85" s="22">
        <v>420000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8</v>
      </c>
      <c r="L86" s="22">
        <v>60458</v>
      </c>
      <c r="M86" s="22">
        <v>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5</v>
      </c>
      <c r="L87" s="49">
        <v>65173</v>
      </c>
      <c r="M87" s="49">
        <v>25200</v>
      </c>
    </row>
    <row r="88" spans="1:13" ht="24" thickBot="1">
      <c r="A88" s="115" t="s">
        <v>48</v>
      </c>
      <c r="B88" s="115"/>
      <c r="C88" s="115"/>
      <c r="D88" s="115"/>
      <c r="E88" s="23">
        <f>SUM(E81:E87)</f>
        <v>85751</v>
      </c>
      <c r="F88" s="23">
        <f>SUM(F81:F87)</f>
        <v>0</v>
      </c>
      <c r="G88" s="5"/>
      <c r="H88" s="83">
        <v>8</v>
      </c>
      <c r="I88" s="4" t="s">
        <v>102</v>
      </c>
      <c r="J88" s="83"/>
      <c r="K88" s="4">
        <v>1</v>
      </c>
      <c r="L88" s="49">
        <v>28500</v>
      </c>
      <c r="M88" s="49">
        <v>0</v>
      </c>
    </row>
    <row r="89" spans="1:13" ht="24" thickTop="1">
      <c r="A89" s="96" t="s">
        <v>147</v>
      </c>
      <c r="B89" s="97"/>
      <c r="C89" s="97"/>
      <c r="D89" s="97"/>
      <c r="E89" s="97"/>
      <c r="F89" s="98"/>
      <c r="G89" s="5"/>
      <c r="H89" s="83">
        <v>9</v>
      </c>
      <c r="I89" s="4" t="s">
        <v>73</v>
      </c>
      <c r="J89" s="83"/>
      <c r="K89" s="4"/>
      <c r="L89" s="49"/>
      <c r="M89" s="49"/>
    </row>
    <row r="90" spans="1:13">
      <c r="A90" s="2">
        <v>1</v>
      </c>
      <c r="B90" s="4" t="s">
        <v>148</v>
      </c>
      <c r="C90" s="83" t="s">
        <v>149</v>
      </c>
      <c r="D90" s="4">
        <v>3</v>
      </c>
      <c r="E90" s="22">
        <v>15184</v>
      </c>
      <c r="F90" s="22">
        <v>19500</v>
      </c>
      <c r="G90" s="5"/>
      <c r="H90" s="83">
        <v>10</v>
      </c>
      <c r="I90" s="4" t="s">
        <v>74</v>
      </c>
      <c r="J90" s="83"/>
      <c r="K90" s="4"/>
      <c r="L90" s="22"/>
      <c r="M90" s="22"/>
    </row>
    <row r="91" spans="1:13">
      <c r="A91" s="2">
        <v>2</v>
      </c>
      <c r="B91" s="4" t="s">
        <v>151</v>
      </c>
      <c r="C91" s="83" t="s">
        <v>150</v>
      </c>
      <c r="D91" s="4">
        <v>22</v>
      </c>
      <c r="E91" s="22">
        <v>55469</v>
      </c>
      <c r="F91" s="22">
        <v>32520</v>
      </c>
      <c r="G91" s="5"/>
      <c r="H91" s="83">
        <v>11</v>
      </c>
      <c r="I91" s="4" t="s">
        <v>72</v>
      </c>
      <c r="J91" s="83"/>
      <c r="K91" s="4">
        <v>5</v>
      </c>
      <c r="L91" s="22">
        <v>84034</v>
      </c>
      <c r="M91" s="22">
        <v>3500</v>
      </c>
    </row>
    <row r="92" spans="1:13">
      <c r="A92" s="2">
        <v>3</v>
      </c>
      <c r="B92" s="4" t="s">
        <v>152</v>
      </c>
      <c r="C92" s="83"/>
      <c r="D92" s="4">
        <v>4</v>
      </c>
      <c r="E92" s="22">
        <v>35859</v>
      </c>
      <c r="F92" s="22">
        <v>0</v>
      </c>
      <c r="G92" s="5"/>
      <c r="H92" s="83">
        <v>12</v>
      </c>
      <c r="I92" s="4" t="s">
        <v>184</v>
      </c>
      <c r="J92" s="83"/>
      <c r="K92" s="4">
        <v>5</v>
      </c>
      <c r="L92" s="22">
        <v>113137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2</v>
      </c>
      <c r="E93" s="22">
        <v>19455</v>
      </c>
      <c r="F93" s="22">
        <v>0</v>
      </c>
      <c r="G93" s="5"/>
      <c r="H93" s="83">
        <v>13</v>
      </c>
      <c r="I93" s="4" t="s">
        <v>220</v>
      </c>
      <c r="J93" s="83"/>
      <c r="K93" s="4">
        <v>59</v>
      </c>
      <c r="L93" s="22">
        <v>121185</v>
      </c>
      <c r="M93" s="22">
        <v>20250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15304</v>
      </c>
      <c r="F94" s="22">
        <v>0</v>
      </c>
      <c r="G94" s="5"/>
      <c r="H94" s="83">
        <v>14</v>
      </c>
      <c r="I94" s="4" t="s">
        <v>222</v>
      </c>
      <c r="J94" s="83"/>
      <c r="K94" s="4"/>
      <c r="L94" s="22">
        <v>221326</v>
      </c>
      <c r="M94" s="22">
        <v>3800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/>
      <c r="L95" s="22"/>
      <c r="M95" s="22"/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240</v>
      </c>
      <c r="J96" s="83"/>
      <c r="K96" s="4"/>
      <c r="L96" s="22"/>
      <c r="M96" s="22"/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278</v>
      </c>
      <c r="J97" s="83"/>
      <c r="K97" s="4"/>
      <c r="L97" s="22">
        <v>40931</v>
      </c>
      <c r="M97" s="22">
        <v>88000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246</v>
      </c>
      <c r="J98" s="20"/>
      <c r="K98" s="19">
        <v>1</v>
      </c>
      <c r="L98" s="24">
        <v>17400</v>
      </c>
      <c r="M98" s="24">
        <v>0</v>
      </c>
    </row>
    <row r="99" spans="1:13" ht="24" thickBot="1">
      <c r="A99" s="115" t="s">
        <v>48</v>
      </c>
      <c r="B99" s="115"/>
      <c r="C99" s="115"/>
      <c r="D99" s="115"/>
      <c r="E99" s="23">
        <f>SUM(E90:E98)</f>
        <v>141271</v>
      </c>
      <c r="F99" s="23">
        <f>SUM(F90:F98)</f>
        <v>52020</v>
      </c>
      <c r="G99" s="5"/>
      <c r="H99" s="115" t="s">
        <v>48</v>
      </c>
      <c r="I99" s="115"/>
      <c r="J99" s="115"/>
      <c r="K99" s="115"/>
      <c r="L99" s="23">
        <f>SUM(L81:L98)</f>
        <v>2261985</v>
      </c>
      <c r="M99" s="23">
        <f>SUM(M81:M98)</f>
        <v>841180</v>
      </c>
    </row>
    <row r="100" spans="1:13" ht="30" thickTop="1">
      <c r="A100" s="53"/>
      <c r="B100" s="50"/>
      <c r="C100" s="53"/>
      <c r="D100" s="50"/>
      <c r="E100" s="51"/>
      <c r="F100" s="91" t="s">
        <v>0</v>
      </c>
      <c r="G100" s="91"/>
      <c r="H100" s="110">
        <f ca="1">TODAY()</f>
        <v>42477</v>
      </c>
      <c r="I100" s="110"/>
      <c r="J100" s="54"/>
      <c r="K100" s="50"/>
      <c r="L100" s="51"/>
      <c r="M100" s="21" t="s">
        <v>175</v>
      </c>
    </row>
    <row r="101" spans="1:13">
      <c r="A101" s="96" t="s">
        <v>209</v>
      </c>
      <c r="B101" s="97"/>
      <c r="C101" s="97"/>
      <c r="D101" s="97"/>
      <c r="E101" s="97"/>
      <c r="F101" s="98"/>
      <c r="G101" s="86"/>
      <c r="H101" s="108" t="s">
        <v>209</v>
      </c>
      <c r="I101" s="108"/>
      <c r="J101" s="108"/>
      <c r="K101" s="108"/>
      <c r="L101" s="108"/>
      <c r="M101" s="108"/>
    </row>
    <row r="102" spans="1:13">
      <c r="A102" s="20" t="s">
        <v>5</v>
      </c>
      <c r="B102" s="20" t="s">
        <v>1</v>
      </c>
      <c r="C102" s="96"/>
      <c r="D102" s="97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6"/>
      <c r="K102" s="98"/>
      <c r="L102" s="52" t="s">
        <v>3</v>
      </c>
      <c r="M102" s="52" t="s">
        <v>4</v>
      </c>
    </row>
    <row r="103" spans="1:13">
      <c r="A103" s="65">
        <v>1</v>
      </c>
      <c r="B103" s="4" t="s">
        <v>271</v>
      </c>
      <c r="C103" s="22"/>
      <c r="D103" s="22"/>
      <c r="E103" s="22">
        <f>[1]Sheet1!C2-[1]Sheet1!D2</f>
        <v>31755.989999999998</v>
      </c>
      <c r="F103" s="22">
        <v>0</v>
      </c>
      <c r="G103" s="66"/>
      <c r="H103" s="84">
        <v>1</v>
      </c>
      <c r="I103" s="4" t="s">
        <v>97</v>
      </c>
      <c r="J103" s="22"/>
      <c r="K103" s="22"/>
      <c r="L103" s="22">
        <f>[1]Sheet1!C31-[1]Sheet1!D31</f>
        <v>103007.88</v>
      </c>
      <c r="M103" s="22">
        <v>0</v>
      </c>
    </row>
    <row r="104" spans="1:13">
      <c r="A104" s="65">
        <v>2</v>
      </c>
      <c r="B104" s="4" t="s">
        <v>46</v>
      </c>
      <c r="C104" s="22"/>
      <c r="D104" s="22"/>
      <c r="E104" s="22">
        <f>[1]Sheet1!C3-[1]Sheet1!D3</f>
        <v>9216</v>
      </c>
      <c r="F104" s="22">
        <v>0</v>
      </c>
      <c r="G104" s="66"/>
      <c r="H104" s="84">
        <v>2</v>
      </c>
      <c r="I104" s="4" t="s">
        <v>269</v>
      </c>
      <c r="J104" s="22"/>
      <c r="K104" s="22"/>
      <c r="L104" s="22">
        <f>[1]Sheet1!C32-[1]Sheet1!D32</f>
        <v>52115</v>
      </c>
      <c r="M104" s="22">
        <v>0</v>
      </c>
    </row>
    <row r="105" spans="1:13">
      <c r="A105" s="65">
        <v>3</v>
      </c>
      <c r="B105" s="4" t="s">
        <v>266</v>
      </c>
      <c r="C105" s="22"/>
      <c r="D105" s="22"/>
      <c r="E105" s="22">
        <f>[1]Sheet1!C4-[1]Sheet1!D4</f>
        <v>45309.5</v>
      </c>
      <c r="F105" s="22">
        <v>0</v>
      </c>
      <c r="G105" s="66"/>
      <c r="H105" s="84">
        <v>3</v>
      </c>
      <c r="I105" s="4" t="s">
        <v>268</v>
      </c>
      <c r="J105" s="22"/>
      <c r="K105" s="22"/>
      <c r="L105" s="22">
        <f>[1]Sheet1!C33-[1]Sheet1!D33</f>
        <v>3010.8</v>
      </c>
      <c r="M105" s="22">
        <v>0</v>
      </c>
    </row>
    <row r="106" spans="1:13">
      <c r="A106" s="65">
        <v>4</v>
      </c>
      <c r="B106" s="4" t="s">
        <v>265</v>
      </c>
      <c r="C106" s="22"/>
      <c r="D106" s="22"/>
      <c r="E106" s="22">
        <f>[1]Sheet1!C5-[1]Sheet1!D5</f>
        <v>81020</v>
      </c>
      <c r="F106" s="22">
        <v>0</v>
      </c>
      <c r="G106" s="66"/>
      <c r="H106" s="84">
        <v>4</v>
      </c>
      <c r="I106" s="4" t="s">
        <v>275</v>
      </c>
      <c r="J106" s="22"/>
      <c r="K106" s="22"/>
      <c r="L106" s="22">
        <f>[1]Sheet1!C34-[1]Sheet1!D34</f>
        <v>67608.06</v>
      </c>
      <c r="M106" s="22">
        <v>5390</v>
      </c>
    </row>
    <row r="107" spans="1:13">
      <c r="A107" s="65">
        <v>5</v>
      </c>
      <c r="B107" s="4" t="s">
        <v>264</v>
      </c>
      <c r="C107" s="22"/>
      <c r="D107" s="22"/>
      <c r="E107" s="22">
        <f>[1]Sheet1!C6-[1]Sheet1!D6</f>
        <v>1922.4</v>
      </c>
      <c r="F107" s="22">
        <v>0</v>
      </c>
      <c r="G107" s="66"/>
      <c r="H107" s="84">
        <v>5</v>
      </c>
      <c r="I107" s="4" t="s">
        <v>216</v>
      </c>
      <c r="J107" s="22"/>
      <c r="K107" s="22"/>
      <c r="L107" s="22">
        <f>[1]Sheet1!C35-[1]Sheet1!D35</f>
        <v>36745.800000000003</v>
      </c>
      <c r="M107" s="22">
        <v>0</v>
      </c>
    </row>
    <row r="108" spans="1:13">
      <c r="A108" s="65">
        <v>6</v>
      </c>
      <c r="B108" s="4" t="s">
        <v>210</v>
      </c>
      <c r="C108" s="22"/>
      <c r="D108" s="22"/>
      <c r="E108" s="22">
        <f>[1]Sheet1!C7-[1]Sheet1!D7</f>
        <v>5446</v>
      </c>
      <c r="F108" s="22">
        <v>0</v>
      </c>
      <c r="G108" s="66"/>
      <c r="H108" s="84">
        <v>6</v>
      </c>
      <c r="I108" s="4" t="s">
        <v>274</v>
      </c>
      <c r="J108" s="22"/>
      <c r="K108" s="22"/>
      <c r="L108" s="22">
        <f>[1]Sheet1!C36-[1]Sheet1!D36</f>
        <v>57488.5</v>
      </c>
      <c r="M108" s="22">
        <v>42000</v>
      </c>
    </row>
    <row r="109" spans="1:13">
      <c r="A109" s="65">
        <v>7</v>
      </c>
      <c r="B109" s="4" t="s">
        <v>263</v>
      </c>
      <c r="C109" s="22"/>
      <c r="D109" s="22"/>
      <c r="E109" s="22">
        <f>[1]Sheet1!C8-[1]Sheet1!D8</f>
        <v>144885.47999999998</v>
      </c>
      <c r="F109" s="22">
        <v>51110</v>
      </c>
      <c r="G109" s="66"/>
      <c r="H109" s="84">
        <v>7</v>
      </c>
      <c r="I109" s="4" t="s">
        <v>273</v>
      </c>
      <c r="J109" s="22"/>
      <c r="K109" s="22"/>
      <c r="L109" s="22">
        <f>[1]Sheet1!C37-[1]Sheet1!D37</f>
        <v>4935</v>
      </c>
      <c r="M109" s="22">
        <v>0</v>
      </c>
    </row>
    <row r="110" spans="1:13">
      <c r="A110" s="65">
        <v>8</v>
      </c>
      <c r="B110" s="4" t="s">
        <v>262</v>
      </c>
      <c r="C110" s="22"/>
      <c r="D110" s="22"/>
      <c r="E110" s="22">
        <f>[1]Sheet1!C9-[1]Sheet1!D9</f>
        <v>165366.58999999997</v>
      </c>
      <c r="F110" s="22">
        <v>213960</v>
      </c>
      <c r="G110" s="66"/>
      <c r="H110" s="84">
        <v>8</v>
      </c>
      <c r="I110" s="4" t="s">
        <v>86</v>
      </c>
      <c r="J110" s="22"/>
      <c r="K110" s="22"/>
      <c r="L110" s="22">
        <f>[1]Sheet1!C38-[1]Sheet1!D38</f>
        <v>104120.33</v>
      </c>
      <c r="M110" s="22">
        <v>0</v>
      </c>
    </row>
    <row r="111" spans="1:13">
      <c r="A111" s="65">
        <v>9</v>
      </c>
      <c r="B111" s="4" t="s">
        <v>261</v>
      </c>
      <c r="C111" s="22"/>
      <c r="D111" s="22"/>
      <c r="E111" s="22">
        <f>[1]Sheet1!C10-[1]Sheet1!D10</f>
        <v>10626.45</v>
      </c>
      <c r="F111" s="22">
        <v>4500</v>
      </c>
      <c r="G111" s="66"/>
      <c r="H111" s="84">
        <v>9</v>
      </c>
      <c r="I111" s="4" t="s">
        <v>142</v>
      </c>
      <c r="J111" s="22"/>
      <c r="K111" s="22"/>
      <c r="L111" s="22">
        <f>[1]Sheet1!C39-[1]Sheet1!D39</f>
        <v>103517.31</v>
      </c>
      <c r="M111" s="22">
        <v>3080</v>
      </c>
    </row>
    <row r="112" spans="1:13">
      <c r="A112" s="65">
        <v>10</v>
      </c>
      <c r="B112" s="4" t="s">
        <v>42</v>
      </c>
      <c r="C112" s="22"/>
      <c r="D112" s="22"/>
      <c r="E112" s="22">
        <f>[1]Sheet1!C11-[1]Sheet1!D11</f>
        <v>14740.5</v>
      </c>
      <c r="F112" s="22">
        <v>0</v>
      </c>
      <c r="G112" s="66"/>
      <c r="H112" s="84">
        <v>10</v>
      </c>
      <c r="I112" s="4" t="s">
        <v>73</v>
      </c>
      <c r="J112" s="22"/>
      <c r="K112" s="22"/>
      <c r="L112" s="22">
        <f>[1]Sheet1!C40-[1]Sheet1!D40</f>
        <v>22016.799999999999</v>
      </c>
      <c r="M112" s="22">
        <v>0</v>
      </c>
    </row>
    <row r="113" spans="1:13">
      <c r="A113" s="65">
        <v>11</v>
      </c>
      <c r="B113" s="4" t="s">
        <v>260</v>
      </c>
      <c r="C113" s="22"/>
      <c r="D113" s="22"/>
      <c r="E113" s="22">
        <f>[1]Sheet1!C12-[1]Sheet1!D12</f>
        <v>22002.6</v>
      </c>
      <c r="F113" s="22">
        <v>8400</v>
      </c>
      <c r="G113" s="66"/>
      <c r="H113" s="84">
        <v>11</v>
      </c>
      <c r="I113" s="4" t="s">
        <v>185</v>
      </c>
      <c r="J113" s="22"/>
      <c r="K113" s="22"/>
      <c r="L113" s="22">
        <f>[1]Sheet1!C41-[1]Sheet1!D41</f>
        <v>10666.5</v>
      </c>
      <c r="M113" s="22">
        <v>0</v>
      </c>
    </row>
    <row r="114" spans="1:13">
      <c r="A114" s="65">
        <v>12</v>
      </c>
      <c r="B114" s="4" t="s">
        <v>259</v>
      </c>
      <c r="C114" s="22"/>
      <c r="D114" s="22"/>
      <c r="E114" s="22">
        <f>[1]Sheet1!C13-[1]Sheet1!D13</f>
        <v>24070.799999999999</v>
      </c>
      <c r="F114" s="22">
        <v>21840</v>
      </c>
      <c r="G114" s="66"/>
      <c r="H114" s="84">
        <v>12</v>
      </c>
      <c r="I114" s="4" t="s">
        <v>11</v>
      </c>
      <c r="J114" s="22"/>
      <c r="K114" s="22"/>
      <c r="L114" s="22">
        <f>[1]Sheet1!C42-[1]Sheet1!D42</f>
        <v>21245.39</v>
      </c>
      <c r="M114" s="22">
        <v>14000</v>
      </c>
    </row>
    <row r="115" spans="1:13">
      <c r="A115" s="65">
        <v>13</v>
      </c>
      <c r="B115" s="4" t="s">
        <v>258</v>
      </c>
      <c r="C115" s="22"/>
      <c r="D115" s="22"/>
      <c r="E115" s="22">
        <f>[1]Sheet1!C14-[1]Sheet1!D14</f>
        <v>11447.7</v>
      </c>
      <c r="F115" s="22">
        <v>7050</v>
      </c>
      <c r="G115" s="66"/>
      <c r="H115" s="84">
        <v>13</v>
      </c>
      <c r="I115" s="4" t="s">
        <v>15</v>
      </c>
      <c r="J115" s="22"/>
      <c r="K115" s="22"/>
      <c r="L115" s="22">
        <f>[1]Sheet1!C43-[1]Sheet1!D43</f>
        <v>73909.040000000008</v>
      </c>
      <c r="M115" s="22">
        <v>4200</v>
      </c>
    </row>
    <row r="116" spans="1:13">
      <c r="A116" s="65">
        <v>14</v>
      </c>
      <c r="B116" s="4" t="s">
        <v>257</v>
      </c>
      <c r="C116" s="22"/>
      <c r="D116" s="22"/>
      <c r="E116" s="22">
        <f>[1]Sheet1!C15-[1]Sheet1!D15</f>
        <v>19617.39</v>
      </c>
      <c r="F116" s="22">
        <v>21600</v>
      </c>
      <c r="G116" s="66"/>
      <c r="H116" s="84">
        <v>14</v>
      </c>
      <c r="I116" s="4" t="s">
        <v>272</v>
      </c>
      <c r="J116" s="22"/>
      <c r="K116" s="22"/>
      <c r="L116" s="22">
        <f>[1]Sheet1!C44-[1]Sheet1!D44</f>
        <v>190837.75</v>
      </c>
      <c r="M116" s="22">
        <v>0</v>
      </c>
    </row>
    <row r="117" spans="1:13">
      <c r="A117" s="65">
        <v>15</v>
      </c>
      <c r="B117" s="4" t="s">
        <v>256</v>
      </c>
      <c r="C117" s="22"/>
      <c r="D117" s="22"/>
      <c r="E117" s="22">
        <f>[1]Sheet1!C16-[1]Sheet1!D16</f>
        <v>21112.2</v>
      </c>
      <c r="F117" s="22">
        <v>16500</v>
      </c>
      <c r="G117" s="66"/>
      <c r="H117" s="84">
        <v>15</v>
      </c>
      <c r="I117" s="4" t="s">
        <v>107</v>
      </c>
      <c r="J117" s="22"/>
      <c r="K117" s="22"/>
      <c r="L117" s="22">
        <f>[1]Sheet1!C45-[1]Sheet1!D45</f>
        <v>15316.6</v>
      </c>
      <c r="M117" s="22">
        <v>10400</v>
      </c>
    </row>
    <row r="118" spans="1:13">
      <c r="A118" s="65">
        <v>16</v>
      </c>
      <c r="B118" s="4" t="s">
        <v>276</v>
      </c>
      <c r="C118" s="22"/>
      <c r="D118" s="22"/>
      <c r="E118" s="22">
        <f>[1]Sheet1!C17-[1]Sheet1!D17</f>
        <v>390</v>
      </c>
      <c r="F118" s="22">
        <v>0</v>
      </c>
      <c r="G118" s="66"/>
      <c r="H118" s="84">
        <v>16</v>
      </c>
      <c r="I118" s="4" t="s">
        <v>140</v>
      </c>
      <c r="J118" s="22"/>
      <c r="K118" s="22"/>
      <c r="L118" s="22">
        <f>[1]Sheet1!C46-[1]Sheet1!D46</f>
        <v>85597.02</v>
      </c>
      <c r="M118" s="22">
        <v>0</v>
      </c>
    </row>
    <row r="119" spans="1:13">
      <c r="A119" s="65">
        <v>17</v>
      </c>
      <c r="B119" s="4" t="s">
        <v>255</v>
      </c>
      <c r="C119" s="22"/>
      <c r="D119" s="22"/>
      <c r="E119" s="22">
        <f>[1]Sheet1!C18-[1]Sheet1!D18</f>
        <v>43644.33</v>
      </c>
      <c r="F119" s="22">
        <v>17000</v>
      </c>
      <c r="G119" s="66"/>
      <c r="H119" s="84">
        <v>17</v>
      </c>
      <c r="I119" s="4"/>
      <c r="J119" s="22"/>
      <c r="K119" s="22"/>
      <c r="L119" s="22"/>
      <c r="M119" s="22"/>
    </row>
    <row r="120" spans="1:13">
      <c r="A120" s="65">
        <v>18</v>
      </c>
      <c r="B120" s="4" t="s">
        <v>222</v>
      </c>
      <c r="C120" s="22"/>
      <c r="D120" s="22"/>
      <c r="E120" s="22">
        <f>[1]Sheet1!C19-[1]Sheet1!D19</f>
        <v>182393.84</v>
      </c>
      <c r="F120" s="22">
        <v>76000</v>
      </c>
      <c r="G120" s="66"/>
      <c r="H120" s="84">
        <v>18</v>
      </c>
      <c r="I120" s="4"/>
      <c r="J120" s="22"/>
      <c r="K120" s="22"/>
      <c r="L120" s="22"/>
      <c r="M120" s="22"/>
    </row>
    <row r="121" spans="1:13">
      <c r="A121" s="65">
        <v>19</v>
      </c>
      <c r="B121" s="4" t="s">
        <v>254</v>
      </c>
      <c r="C121" s="22"/>
      <c r="D121" s="22"/>
      <c r="E121" s="22">
        <f>[1]Sheet1!C20-[1]Sheet1!D20</f>
        <v>28152.5</v>
      </c>
      <c r="F121" s="22">
        <v>0</v>
      </c>
      <c r="G121" s="66"/>
      <c r="H121" s="84">
        <v>19</v>
      </c>
      <c r="I121" s="4"/>
      <c r="J121" s="22"/>
      <c r="K121" s="22"/>
      <c r="L121" s="22"/>
      <c r="M121" s="22"/>
    </row>
    <row r="122" spans="1:13">
      <c r="A122" s="65">
        <v>20</v>
      </c>
      <c r="B122" s="4" t="s">
        <v>163</v>
      </c>
      <c r="C122" s="22"/>
      <c r="D122" s="22"/>
      <c r="E122" s="22">
        <f>[1]Sheet1!C21-[1]Sheet1!D21</f>
        <v>4399.21</v>
      </c>
      <c r="F122" s="22">
        <v>3850</v>
      </c>
      <c r="G122" s="66"/>
      <c r="H122" s="84">
        <v>20</v>
      </c>
      <c r="I122" s="4"/>
      <c r="J122" s="22"/>
      <c r="K122" s="22"/>
      <c r="L122" s="22"/>
      <c r="M122" s="22"/>
    </row>
    <row r="123" spans="1:13">
      <c r="A123" s="65">
        <v>21</v>
      </c>
      <c r="B123" s="4" t="s">
        <v>253</v>
      </c>
      <c r="C123" s="22"/>
      <c r="D123" s="22"/>
      <c r="E123" s="22">
        <f>[1]Sheet1!C22-[1]Sheet1!D22</f>
        <v>32571.4</v>
      </c>
      <c r="F123" s="22">
        <v>0</v>
      </c>
      <c r="G123" s="66"/>
      <c r="H123" s="84">
        <v>21</v>
      </c>
      <c r="I123" s="4"/>
      <c r="J123" s="22"/>
      <c r="K123" s="22"/>
      <c r="L123" s="22"/>
      <c r="M123" s="22"/>
    </row>
    <row r="124" spans="1:13">
      <c r="A124" s="65">
        <v>22</v>
      </c>
      <c r="B124" s="4" t="s">
        <v>252</v>
      </c>
      <c r="C124" s="22"/>
      <c r="D124" s="22"/>
      <c r="E124" s="22">
        <f>[1]Sheet1!C23-[1]Sheet1!D23</f>
        <v>39751.64</v>
      </c>
      <c r="F124" s="22">
        <v>0</v>
      </c>
      <c r="G124" s="66"/>
      <c r="H124" s="84">
        <v>22</v>
      </c>
      <c r="I124" s="4"/>
      <c r="J124" s="22"/>
      <c r="K124" s="22"/>
      <c r="L124" s="22"/>
      <c r="M124" s="22"/>
    </row>
    <row r="125" spans="1:13">
      <c r="A125" s="65">
        <v>23</v>
      </c>
      <c r="B125" s="4" t="s">
        <v>117</v>
      </c>
      <c r="C125" s="22"/>
      <c r="D125" s="22"/>
      <c r="E125" s="22">
        <f>[1]Sheet1!C24-[1]Sheet1!D24</f>
        <v>2715.98</v>
      </c>
      <c r="F125" s="22">
        <v>7700</v>
      </c>
      <c r="G125" s="66"/>
      <c r="H125" s="84">
        <v>23</v>
      </c>
      <c r="I125" s="4"/>
      <c r="J125" s="22"/>
      <c r="K125" s="22"/>
      <c r="L125" s="22"/>
      <c r="M125" s="22"/>
    </row>
    <row r="126" spans="1:13">
      <c r="A126" s="65">
        <v>24</v>
      </c>
      <c r="B126" s="4" t="s">
        <v>115</v>
      </c>
      <c r="C126" s="22"/>
      <c r="D126" s="22"/>
      <c r="E126" s="22">
        <f>[1]Sheet1!C25-[1]Sheet1!D25</f>
        <v>20500.349999999999</v>
      </c>
      <c r="F126" s="22">
        <v>42930</v>
      </c>
      <c r="G126" s="66"/>
      <c r="H126" s="84">
        <v>24</v>
      </c>
      <c r="I126" s="4"/>
      <c r="J126" s="22"/>
      <c r="K126" s="22"/>
      <c r="L126" s="22"/>
      <c r="M126" s="22"/>
    </row>
    <row r="127" spans="1:13">
      <c r="A127" s="65">
        <v>25</v>
      </c>
      <c r="B127" s="4" t="s">
        <v>267</v>
      </c>
      <c r="C127" s="22"/>
      <c r="D127" s="22"/>
      <c r="E127" s="22">
        <f>[1]Sheet1!C26-[1]Sheet1!D26</f>
        <v>450200.62</v>
      </c>
      <c r="F127" s="22">
        <v>243090</v>
      </c>
      <c r="G127" s="66"/>
      <c r="H127" s="84">
        <v>25</v>
      </c>
      <c r="I127" s="4"/>
      <c r="J127" s="22"/>
      <c r="K127" s="22"/>
      <c r="L127" s="22"/>
      <c r="M127" s="22"/>
    </row>
    <row r="128" spans="1:13">
      <c r="A128" s="65">
        <v>26</v>
      </c>
      <c r="B128" s="4" t="s">
        <v>20</v>
      </c>
      <c r="C128" s="22"/>
      <c r="D128" s="22"/>
      <c r="E128" s="22">
        <f>[1]Sheet1!C27-[1]Sheet1!D27</f>
        <v>43407.57</v>
      </c>
      <c r="F128" s="22">
        <v>13200</v>
      </c>
      <c r="G128" s="66"/>
      <c r="H128" s="84">
        <v>26</v>
      </c>
      <c r="I128" s="4"/>
      <c r="J128" s="22"/>
      <c r="K128" s="22"/>
      <c r="L128" s="22"/>
      <c r="M128" s="22"/>
    </row>
    <row r="129" spans="1:17">
      <c r="A129" s="65">
        <v>27</v>
      </c>
      <c r="B129" s="4" t="s">
        <v>270</v>
      </c>
      <c r="C129" s="22"/>
      <c r="D129" s="22"/>
      <c r="E129" s="22">
        <f>[1]Sheet1!C28-[1]Sheet1!D28</f>
        <v>23339.82</v>
      </c>
      <c r="F129" s="22">
        <v>10070</v>
      </c>
      <c r="G129" s="66"/>
      <c r="H129" s="84">
        <v>27</v>
      </c>
      <c r="I129" s="4"/>
      <c r="J129" s="22"/>
      <c r="K129" s="22"/>
      <c r="L129" s="22"/>
      <c r="M129" s="22"/>
    </row>
    <row r="130" spans="1:17">
      <c r="A130" s="65">
        <v>28</v>
      </c>
      <c r="B130" s="4" t="s">
        <v>198</v>
      </c>
      <c r="C130" s="22"/>
      <c r="D130" s="22"/>
      <c r="E130" s="22">
        <f>[1]Sheet1!C29-[1]Sheet1!D29</f>
        <v>79674.399999999994</v>
      </c>
      <c r="F130" s="22">
        <v>23300</v>
      </c>
      <c r="G130" s="66"/>
      <c r="H130" s="83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172</v>
      </c>
      <c r="C131" s="22"/>
      <c r="D131" s="22"/>
      <c r="E131" s="22">
        <f>[1]Sheet1!C30-[1]Sheet1!D30</f>
        <v>43290.05</v>
      </c>
      <c r="F131" s="22">
        <v>18430</v>
      </c>
      <c r="G131" s="66"/>
      <c r="H131" s="83">
        <v>29</v>
      </c>
      <c r="I131" s="4"/>
      <c r="J131" s="22"/>
      <c r="K131" s="22"/>
      <c r="L131" s="22"/>
      <c r="M131" s="22"/>
    </row>
    <row r="132" spans="1:17" ht="24" thickBot="1">
      <c r="A132" s="106" t="s">
        <v>48</v>
      </c>
      <c r="B132" s="106"/>
      <c r="C132" s="106"/>
      <c r="D132" s="107"/>
      <c r="E132" s="23">
        <f>SUM(E103:E131)</f>
        <v>1602971.3099999998</v>
      </c>
      <c r="F132" s="23">
        <f>SUM(F103:F131)</f>
        <v>800530</v>
      </c>
      <c r="G132" s="5"/>
      <c r="H132" s="106" t="s">
        <v>48</v>
      </c>
      <c r="I132" s="106"/>
      <c r="J132" s="106"/>
      <c r="K132" s="106"/>
      <c r="L132" s="58">
        <f>SUM(L103:L131)</f>
        <v>952137.78</v>
      </c>
      <c r="M132" s="58">
        <f>SUM(M103:M131)</f>
        <v>79070</v>
      </c>
    </row>
    <row r="133" spans="1:17" ht="30" thickTop="1">
      <c r="A133" s="53"/>
      <c r="B133" s="50"/>
      <c r="C133" s="53"/>
      <c r="D133" s="50"/>
      <c r="E133" s="51"/>
      <c r="F133" s="91" t="s">
        <v>0</v>
      </c>
      <c r="G133" s="91"/>
      <c r="H133" s="105" t="s">
        <v>189</v>
      </c>
      <c r="I133" s="105"/>
      <c r="J133" s="105"/>
      <c r="K133" s="105"/>
      <c r="L133" s="105"/>
      <c r="M133" s="105"/>
    </row>
    <row r="134" spans="1:17">
      <c r="A134" s="108" t="s">
        <v>173</v>
      </c>
      <c r="B134" s="108"/>
      <c r="C134" s="108"/>
      <c r="D134" s="108"/>
      <c r="E134" s="108"/>
      <c r="F134" s="108"/>
      <c r="H134" s="108" t="s">
        <v>228</v>
      </c>
      <c r="I134" s="108"/>
      <c r="J134" s="108"/>
      <c r="K134" s="108"/>
      <c r="L134" s="108"/>
      <c r="M134" s="108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260922</v>
      </c>
      <c r="F137" s="22">
        <v>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47390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8817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/>
      <c r="F140" s="22"/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472181+303061-159383-93314</f>
        <v>522545</v>
      </c>
      <c r="F141" s="22">
        <v>98897</v>
      </c>
      <c r="H141" s="86"/>
      <c r="I141" s="5"/>
      <c r="J141" s="109"/>
      <c r="K141" s="109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11250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/>
      <c r="F143" s="22"/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 t="s">
        <v>277</v>
      </c>
      <c r="C144" s="83"/>
      <c r="D144" s="4"/>
      <c r="E144" s="22">
        <v>38689</v>
      </c>
      <c r="F144" s="22">
        <v>0</v>
      </c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88" t="s">
        <v>48</v>
      </c>
      <c r="B151" s="89"/>
      <c r="C151" s="89"/>
      <c r="D151" s="90"/>
      <c r="E151" s="23">
        <f>SUM(E136:E150)</f>
        <v>889613</v>
      </c>
      <c r="F151" s="23">
        <f>SUM(F136:F150)</f>
        <v>98897</v>
      </c>
    </row>
    <row r="152" spans="1:13" ht="24" thickTop="1"/>
    <row r="167" spans="1:13" ht="29.25">
      <c r="E167" s="1"/>
      <c r="F167" s="91" t="s">
        <v>0</v>
      </c>
      <c r="G167" s="91"/>
      <c r="H167" s="110">
        <f ca="1">TODAY()</f>
        <v>42477</v>
      </c>
      <c r="I167" s="110"/>
      <c r="L167" s="1"/>
      <c r="M167" s="8" t="s">
        <v>208</v>
      </c>
    </row>
    <row r="168" spans="1:13">
      <c r="E168" s="1"/>
      <c r="L168" s="1"/>
      <c r="M168" s="1"/>
    </row>
    <row r="169" spans="1:13">
      <c r="A169" s="111" t="s">
        <v>190</v>
      </c>
      <c r="B169" s="111"/>
      <c r="C169" s="111"/>
      <c r="D169" s="111"/>
      <c r="E169" s="31">
        <f>E33</f>
        <v>1757485</v>
      </c>
      <c r="F169" s="31">
        <f>F33</f>
        <v>1010090</v>
      </c>
      <c r="G169" s="27"/>
      <c r="H169" s="111" t="s">
        <v>190</v>
      </c>
      <c r="I169" s="111"/>
      <c r="J169" s="111"/>
      <c r="K169" s="111"/>
      <c r="L169" s="31">
        <f>L15+L33</f>
        <v>1078890</v>
      </c>
      <c r="M169" s="31">
        <f>M15+M33</f>
        <v>304640</v>
      </c>
    </row>
    <row r="170" spans="1:13">
      <c r="A170" s="111" t="s">
        <v>191</v>
      </c>
      <c r="B170" s="111"/>
      <c r="C170" s="111"/>
      <c r="D170" s="111"/>
      <c r="E170" s="31">
        <f>E44+E57+E66</f>
        <v>3442346</v>
      </c>
      <c r="F170" s="31">
        <f>F44+F57+F66</f>
        <v>1816420</v>
      </c>
      <c r="G170" s="27"/>
      <c r="H170" s="111" t="s">
        <v>191</v>
      </c>
      <c r="I170" s="111"/>
      <c r="J170" s="111"/>
      <c r="K170" s="111"/>
      <c r="L170" s="31">
        <f>L66</f>
        <v>1191024</v>
      </c>
      <c r="M170" s="31">
        <f>M66</f>
        <v>753930</v>
      </c>
    </row>
    <row r="171" spans="1:13">
      <c r="A171" s="111" t="s">
        <v>192</v>
      </c>
      <c r="B171" s="111"/>
      <c r="C171" s="111"/>
      <c r="D171" s="111"/>
      <c r="E171" s="31">
        <f>E79+E88+E99</f>
        <v>296435</v>
      </c>
      <c r="F171" s="31">
        <f>F79+F88+F99</f>
        <v>116970</v>
      </c>
      <c r="G171" s="27"/>
      <c r="H171" s="111" t="s">
        <v>192</v>
      </c>
      <c r="I171" s="111"/>
      <c r="J171" s="111"/>
      <c r="K171" s="111"/>
      <c r="L171" s="31">
        <f>L79+L99</f>
        <v>2351863</v>
      </c>
      <c r="M171" s="31">
        <f>M79+M99</f>
        <v>880280</v>
      </c>
    </row>
    <row r="172" spans="1:13">
      <c r="A172" s="111" t="s">
        <v>219</v>
      </c>
      <c r="B172" s="111"/>
      <c r="C172" s="111"/>
      <c r="D172" s="111"/>
      <c r="E172" s="31">
        <f>E132</f>
        <v>1602971.3099999998</v>
      </c>
      <c r="F172" s="31">
        <f>F132</f>
        <v>800530</v>
      </c>
      <c r="G172" s="27"/>
      <c r="H172" s="111" t="s">
        <v>219</v>
      </c>
      <c r="I172" s="111"/>
      <c r="J172" s="111"/>
      <c r="K172" s="111"/>
      <c r="L172" s="31">
        <f>L132</f>
        <v>952137.78</v>
      </c>
      <c r="M172" s="31">
        <f>M132</f>
        <v>79070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12" t="s">
        <v>193</v>
      </c>
      <c r="B174" s="113"/>
      <c r="C174" s="113"/>
      <c r="D174" s="114"/>
      <c r="E174" s="30">
        <f>SUM(E169:E172)</f>
        <v>7099237.3099999996</v>
      </c>
      <c r="F174" s="30">
        <f>SUM(F169:F172)</f>
        <v>3744010</v>
      </c>
      <c r="G174" s="56"/>
      <c r="H174" s="112" t="s">
        <v>193</v>
      </c>
      <c r="I174" s="113"/>
      <c r="J174" s="113"/>
      <c r="K174" s="114"/>
      <c r="L174" s="31">
        <f>SUM(L169:L172)</f>
        <v>5573914.7800000003</v>
      </c>
      <c r="M174" s="31">
        <f>SUM(M169:M172)</f>
        <v>2017920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12673152.09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5761930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790716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6120506.0899999999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575870</v>
      </c>
      <c r="M187" s="73"/>
    </row>
    <row r="188" spans="1:13">
      <c r="I188" s="81" t="s">
        <v>235</v>
      </c>
      <c r="J188" s="86"/>
      <c r="K188" s="5"/>
      <c r="L188" s="25">
        <f>L182+L186+L187</f>
        <v>6696376.0899999999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56"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  <mergeCell ref="A172:D172"/>
    <mergeCell ref="H172:K172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66:D66"/>
    <mergeCell ref="H66:K66"/>
    <mergeCell ref="F67:G67"/>
    <mergeCell ref="H67:I67"/>
    <mergeCell ref="H16:M16"/>
  </mergeCells>
  <hyperlinks>
    <hyperlink ref="F124" r:id="rId1" tooltip="Details.." display="http://www.24lot.com/index.php?r=report/viewSaleDetaili59&amp;a=inJt5LlbX93w%2FAfPc2S7%2Fyjz2C2orp9FnZxakX04XmE%3D&amp;b=YPNu5Eut%2Bbt54tAGgA5SEjU%2FP2QiC%2Bug3LrLJoSeWUU%3D&amp;c=aBFTvTSv%2BFmiVmQMeerGh%2BDQcCs6klaPNoFCl8MHy8I%3D&amp;d=KA2nFJh0jageX4CztligweaEqEI%2BgWhAZ1o7ZzCkAvg%3D"/>
    <hyperlink ref="F123" r:id="rId2" tooltip="Details.." display="http://www.24lot.com/index.php?r=report/viewSaleDetaili59&amp;a=inJt5LlbX93w%2FAfPc2S7%2Fyjz2C2orp9FnZxakX04XmE%3D&amp;b=eIYUgZ9up%2BVk9wUG4GlOC7irt86UYcPlXNZhPbx8yOU%3D&amp;c=aBFTvTSv%2BFmiVmQMeerGh%2BDQcCs6klaPNoFCl8MHy8I%3D&amp;d=KA2nFJh0jageX4CztligweaEqEI%2BgWhAZ1o7ZzCkAvg%3D"/>
    <hyperlink ref="F122" r:id="rId3" tooltip="Details.." display="http://www.24lot.com/index.php?r=report/viewSaleDetaili59&amp;a=inJt5LlbX93w%2FAfPc2S7%2Fyjz2C2orp9FnZxakX04XmE%3D&amp;b=HgDFAaKFz7N1e3GcOZMdnVmMU7MniXFft25hHZJkD1g%3D&amp;c=aBFTvTSv%2BFmiVmQMeerGh%2BDQcCs6klaPNoFCl8MHy8I%3D&amp;d=KA2nFJh0jageX4CztligweaEqEI%2BgWhAZ1o7ZzCkAvg%3D"/>
    <hyperlink ref="F121" r:id="rId4" tooltip="Details.." display="http://www.24lot.com/index.php?r=report/viewSaleDetaili59&amp;a=inJt5LlbX93w%2FAfPc2S7%2Fyjz2C2orp9FnZxakX04XmE%3D&amp;b=ZzGVB3e2g0mKlzMeAb%2F8eBX26Z4Go8sQZIf8TwTC5nc%3D&amp;c=aBFTvTSv%2BFmiVmQMeerGh%2BDQcCs6klaPNoFCl8MHy8I%3D&amp;d=KA2nFJh0jageX4CztligweaEqEI%2BgWhAZ1o7ZzCkAvg%3D"/>
    <hyperlink ref="F120" r:id="rId5" tooltip="Details.." display="http://www.24lot.com/index.php?r=report/viewSaleDetaili59&amp;a=inJt5LlbX93w%2FAfPc2S7%2Fyjz2C2orp9FnZxakX04XmE%3D&amp;b=TYZHoQYMII03vmH6VthEDZ7wayaYwFyGR9cZbQQjzlk%3D&amp;c=aBFTvTSv%2BFmiVmQMeerGh%2BDQcCs6klaPNoFCl8MHy8I%3D&amp;d=KA2nFJh0jageX4CztligweaEqEI%2BgWhAZ1o7ZzCkAvg%3D"/>
    <hyperlink ref="F119" r:id="rId6" tooltip="Details.." display="http://www.24lot.com/index.php?r=report/viewSaleDetaili59&amp;a=inJt5LlbX93w%2FAfPc2S7%2Fyjz2C2orp9FnZxakX04XmE%3D&amp;b=Iy0Yn4WbSACJRz13RddKPP32wo5gOcZejLUw24OeLq4%3D&amp;c=aBFTvTSv%2BFmiVmQMeerGh%2BDQcCs6klaPNoFCl8MHy8I%3D&amp;d=KA2nFJh0jageX4CztligweaEqEI%2BgWhAZ1o7ZzCkAvg%3D"/>
    <hyperlink ref="F118" r:id="rId7" tooltip="Details.." display="http://www.24lot.com/index.php?r=report/viewSaleDetaili59&amp;a=inJt5LlbX93w%2FAfPc2S7%2Fyjz2C2orp9FnZxakX04XmE%3D&amp;b=3jKzTaFuJQXlnXc97uxgr0aju3Fqi60kCZxF3IFHt6E%3D&amp;c=aBFTvTSv%2BFmiVmQMeerGh%2BDQcCs6klaPNoFCl8MHy8I%3D&amp;d=KA2nFJh0jageX4CztligweaEqEI%2BgWhAZ1o7ZzCkAvg%3D"/>
    <hyperlink ref="F117" r:id="rId8" tooltip="Details.." display="http://www.24lot.com/index.php?r=report/viewSaleDetaili59&amp;a=inJt5LlbX93w%2FAfPc2S7%2Fyjz2C2orp9FnZxakX04XmE%3D&amp;b=5XXyDyTXvuHgJ7Ro%2B6aNErkhUF7XUhzd639aKtioEx0%3D&amp;c=aBFTvTSv%2BFmiVmQMeerGh%2BDQcCs6klaPNoFCl8MHy8I%3D&amp;d=KA2nFJh0jageX4CztligweaEqEI%2BgWhAZ1o7ZzCkAvg%3D"/>
    <hyperlink ref="F116" r:id="rId9" tooltip="Details.." display="http://www.24lot.com/index.php?r=report/viewSaleDetaili59&amp;a=inJt5LlbX93w%2FAfPc2S7%2Fyjz2C2orp9FnZxakX04XmE%3D&amp;b=RcKL%2Fw7toZaVm%2BH7Ul39i1ypD8WMm%2BXGpfoU5piQF%2Fc%3D&amp;c=aBFTvTSv%2BFmiVmQMeerGh%2BDQcCs6klaPNoFCl8MHy8I%3D&amp;d=KA2nFJh0jageX4CztligweaEqEI%2BgWhAZ1o7ZzCkAvg%3D"/>
    <hyperlink ref="F115" r:id="rId10" tooltip="Details.." display="http://www.24lot.com/index.php?r=report/viewSaleDetaili59&amp;a=inJt5LlbX93w%2FAfPc2S7%2Fyjz2C2orp9FnZxakX04XmE%3D&amp;b=04xootwn4XHa1IvPUVIjdFpUYS7fYKie9%2FdEaFKgx10%3D&amp;c=aBFTvTSv%2BFmiVmQMeerGh%2BDQcCs6klaPNoFCl8MHy8I%3D&amp;d=KA2nFJh0jageX4CztligweaEqEI%2BgWhAZ1o7ZzCkAvg%3D"/>
    <hyperlink ref="F114" r:id="rId11" tooltip="Details.." display="http://www.24lot.com/index.php?r=report/viewSaleDetaili59&amp;a=inJt5LlbX93w%2FAfPc2S7%2Fyjz2C2orp9FnZxakX04XmE%3D&amp;b=Qad2opbzEVg3wF6Az2Sdh%2Fn4J5GMS2Xry4NVGI%2BNK%2Bc%3D&amp;c=aBFTvTSv%2BFmiVmQMeerGh%2BDQcCs6klaPNoFCl8MHy8I%3D&amp;d=KA2nFJh0jageX4CztligweaEqEI%2BgWhAZ1o7ZzCkAvg%3D"/>
    <hyperlink ref="F113" r:id="rId12" tooltip="Details.." display="http://www.24lot.com/index.php?r=report/viewSaleDetaili59&amp;a=inJt5LlbX93w%2FAfPc2S7%2Fyjz2C2orp9FnZxakX04XmE%3D&amp;b=HGvSAyisufc5yFa70q62pN%2BGyshpoDyMrIz727%2BV1M8%3D&amp;c=aBFTvTSv%2BFmiVmQMeerGh%2BDQcCs6klaPNoFCl8MHy8I%3D&amp;d=KA2nFJh0jageX4CztligweaEqEI%2BgWhAZ1o7ZzCkAvg%3D"/>
    <hyperlink ref="F112" r:id="rId13" tooltip="Details.." display="http://www.24lot.com/index.php?r=report/viewSaleDetaili59&amp;a=inJt5LlbX93w%2FAfPc2S7%2Fyjz2C2orp9FnZxakX04XmE%3D&amp;b=ARZeTDj92VQpogEfsDMmqb0OXKOh%2B1VxXIYFpZMd4m4%3D&amp;c=aBFTvTSv%2BFmiVmQMeerGh%2BDQcCs6klaPNoFCl8MHy8I%3D&amp;d=KA2nFJh0jageX4CztligweaEqEI%2BgWhAZ1o7ZzCkAvg%3D"/>
    <hyperlink ref="F111" r:id="rId14" tooltip="Details.." display="http://www.24lot.com/index.php?r=report/viewSaleDetaili59&amp;a=inJt5LlbX93w%2FAfPc2S7%2Fyjz2C2orp9FnZxakX04XmE%3D&amp;b=WtU2tU9hcbzycU4aXKmlsp4sSfu4XffM07KUE5wDgaM%3D&amp;c=aBFTvTSv%2BFmiVmQMeerGh%2BDQcCs6klaPNoFCl8MHy8I%3D&amp;d=KA2nFJh0jageX4CztligweaEqEI%2BgWhAZ1o7ZzCkAvg%3D"/>
    <hyperlink ref="F110" r:id="rId15" tooltip="Details.." display="http://www.24lot.com/index.php?r=report/viewSaleDetaili59&amp;a=inJt5LlbX93w%2FAfPc2S7%2Fyjz2C2orp9FnZxakX04XmE%3D&amp;b=IcSGziEjjkHxGJvsdnjwLdyvLZ%2Fkij4X4PgZK4Vjn8Y%3D&amp;c=aBFTvTSv%2BFmiVmQMeerGh%2BDQcCs6klaPNoFCl8MHy8I%3D&amp;d=KA2nFJh0jageX4CztligweaEqEI%2BgWhAZ1o7ZzCkAvg%3D"/>
    <hyperlink ref="F109" r:id="rId16" tooltip="Details.." display="http://www.24lot.com/index.php?r=report/viewSaleDetaili59&amp;a=inJt5LlbX93w%2FAfPc2S7%2Fyjz2C2orp9FnZxakX04XmE%3D&amp;b=Cs9LUZOwZUarnBak2PL46wD5kfdf1F3n%2FurK%2BuQHJLI%3D&amp;c=aBFTvTSv%2BFmiVmQMeerGh%2BDQcCs6klaPNoFCl8MHy8I%3D&amp;d=KA2nFJh0jageX4CztligweaEqEI%2BgWhAZ1o7ZzCkAvg%3D"/>
    <hyperlink ref="F108" r:id="rId17" tooltip="Details.." display="http://www.24lot.com/index.php?r=report/viewSaleDetaili59&amp;a=inJt5LlbX93w%2FAfPc2S7%2Fyjz2C2orp9FnZxakX04XmE%3D&amp;b=94Sy0pUJyY%2B%2F%2F51ieRD8%2FF0L9vlEnrWRXeRr4CvD4Xc%3D&amp;c=aBFTvTSv%2BFmiVmQMeerGh%2BDQcCs6klaPNoFCl8MHy8I%3D&amp;d=KA2nFJh0jageX4CztligweaEqEI%2BgWhAZ1o7ZzCkAvg%3D"/>
    <hyperlink ref="F107" r:id="rId18" tooltip="Details.." display="http://www.24lot.com/index.php?r=report/viewSaleDetaili59&amp;a=inJt5LlbX93w%2FAfPc2S7%2Fyjz2C2orp9FnZxakX04XmE%3D&amp;b=7BUxTygbbjGCqUWSuq6c0yykykER97UoF4quRkDunXU%3D&amp;c=aBFTvTSv%2BFmiVmQMeerGh%2BDQcCs6klaPNoFCl8MHy8I%3D&amp;d=KA2nFJh0jageX4CztligweaEqEI%2BgWhAZ1o7ZzCkAvg%3D"/>
    <hyperlink ref="F106" r:id="rId19" tooltip="Details.." display="http://www.24lot.com/index.php?r=report/viewSaleDetaili59&amp;a=inJt5LlbX93w%2FAfPc2S7%2Fyjz2C2orp9FnZxakX04XmE%3D&amp;b=puj5ExzHS9Vd%2BeJmmRsenjuUA008w9EB7S4vbFDT5E0%3D&amp;c=aBFTvTSv%2BFmiVmQMeerGh%2BDQcCs6klaPNoFCl8MHy8I%3D&amp;d=KA2nFJh0jageX4CztligweaEqEI%2BgWhAZ1o7ZzCkAvg%3D"/>
    <hyperlink ref="F105" r:id="rId20" tooltip="Details.." display="http://www.24lot.com/index.php?r=report/viewSaleDetaili59&amp;a=inJt5LlbX93w%2FAfPc2S7%2Fyjz2C2orp9FnZxakX04XmE%3D&amp;b=dSxPzFtfyI2P%2BPqMwQF9BsIA3yMh%2BKdvfe0BKgD0ezE%3D&amp;c=aBFTvTSv%2BFmiVmQMeerGh%2BDQcCs6klaPNoFCl8MHy8I%3D&amp;d=KA2nFJh0jageX4CztligweaEqEI%2BgWhAZ1o7ZzCkAvg%3D"/>
    <hyperlink ref="F104" r:id="rId21" tooltip="Details.." display="http://www.24lot.com/index.php?r=report/viewSaleDetaili59&amp;a=Hgu2xb0i3erPvFaaPjbYVPQHyjSpptRz8PdJdEDcps4%3D&amp;b=u1QxIOX9GB9ksGBocuWaRzNqjmcR9CZyv74AD21DxOg%3D&amp;c=aBFTvTSv%2BFmiVmQMeerGh%2BDQcCs6klaPNoFCl8MHy8I%3D&amp;d=KA2nFJh0jageX4CztligweaEqEI%2BgWhAZ1o7ZzCkAvg%3D"/>
    <hyperlink ref="F103" r:id="rId22" tooltip="Details.." display="http://www.24lot.com/index.php?r=report/viewSaleDetaili59&amp;a=Hgu2xb0i3erPvFaaPjbYVPQHyjSpptRz8PdJdEDcps4%3D&amp;b=95tRAEPmIUCkdyFRA9wJRd3UacP%2F6lqT3oTdjT34zqU%3D&amp;c=aBFTvTSv%2BFmiVmQMeerGh%2BDQcCs6klaPNoFCl8MHy8I%3D&amp;d=KA2nFJh0jageX4CztligweaEqEI%2BgWhAZ1o7ZzCkAvg%3D"/>
    <hyperlink ref="F125" r:id="rId23" tooltip="Details.." display="http://www.24lot.com/index.php?r=report/viewSaleDetaili59&amp;a=inJt5LlbX93w%2FAfPc2S7%2Fyjz2C2orp9FnZxakX04XmE%3D&amp;b=Dp2Ys3%2B77BOVCdZdrNXQ64ZwDkjtoy%2FZNf1hg13POtc%3D&amp;c=aBFTvTSv%2BFmiVmQMeerGh%2BDQcCs6klaPNoFCl8MHy8I%3D&amp;d=KA2nFJh0jageX4CztligweaEqEI%2BgWhAZ1o7ZzCkAvg%3D"/>
    <hyperlink ref="F126" r:id="rId24" tooltip="Details.." display="http://www.24lot.com/index.php?r=report/viewSaleDetaili59&amp;a=inJt5LlbX93w%2FAfPc2S7%2Fyjz2C2orp9FnZxakX04XmE%3D&amp;b=XrKVIy5NtwzuNjzjNQnpvJTq0%2BD3U2DUIoghBxM8KPA%3D&amp;c=aBFTvTSv%2BFmiVmQMeerGh%2BDQcCs6klaPNoFCl8MHy8I%3D&amp;d=KA2nFJh0jageX4CztligweaEqEI%2BgWhAZ1o7ZzCkAvg%3D"/>
    <hyperlink ref="F127" r:id="rId25" tooltip="Details.." display="http://www.24lot.com/index.php?r=report/viewSaleDetaili59&amp;a=inJt5LlbX93w%2FAfPc2S7%2Fyjz2C2orp9FnZxakX04XmE%3D&amp;b=jHwux0JLQgiB2aY19ywfuv0X9X4ZeTb%2F0VzmsoT4Rmw%3D&amp;c=aBFTvTSv%2BFmiVmQMeerGh%2BDQcCs6klaPNoFCl8MHy8I%3D&amp;d=KA2nFJh0jageX4CztligweaEqEI%2BgWhAZ1o7ZzCkAvg%3D"/>
    <hyperlink ref="F128" r:id="rId26" tooltip="Details.." display="http://www.24lot.com/index.php?r=report/viewSaleDetaili59&amp;a=inJt5LlbX93w%2FAfPc2S7%2Fyjz2C2orp9FnZxakX04XmE%3D&amp;b=StIYZf%2BZLto%2B7Iqh54qOSRv1lPTS6tO3CtDfNEf%2BCzU%3D&amp;c=aBFTvTSv%2BFmiVmQMeerGh%2BDQcCs6klaPNoFCl8MHy8I%3D&amp;d=KA2nFJh0jageX4CztligweaEqEI%2BgWhAZ1o7ZzCkAvg%3D"/>
    <hyperlink ref="F129" r:id="rId27" tooltip="Details.." display="http://www.24lot.com/index.php?r=report/viewSaleDetaili59&amp;a=inJt5LlbX93w%2FAfPc2S7%2Fyjz2C2orp9FnZxakX04XmE%3D&amp;b=%2FPZbStrDMZVCN%2BPyFyECkW629z%2FsSwNnlZIGr0kDhXY%3D&amp;c=aBFTvTSv%2BFmiVmQMeerGh%2BDQcCs6klaPNoFCl8MHy8I%3D&amp;d=KA2nFJh0jageX4CztligweaEqEI%2BgWhAZ1o7ZzCkAvg%3D"/>
    <hyperlink ref="F130" r:id="rId28" tooltip="Details.." display="http://www.24lot.com/index.php?r=report/viewSaleDetaili59&amp;a=inJt5LlbX93w%2FAfPc2S7%2Fyjz2C2orp9FnZxakX04XmE%3D&amp;b=SpIx%2BZODvOc%2FipHJQdjf99Um7J8wG4CHk84faFtccYM%3D&amp;c=aBFTvTSv%2BFmiVmQMeerGh%2BDQcCs6klaPNoFCl8MHy8I%3D&amp;d=KA2nFJh0jageX4CztligweaEqEI%2BgWhAZ1o7ZzCkAvg%3D"/>
    <hyperlink ref="F131" r:id="rId29" tooltip="Details.." display="http://www.24lot.com/index.php?r=report/viewSaleDetaili59&amp;a=inJt5LlbX93w%2FAfPc2S7%2Fyjz2C2orp9FnZxakX04XmE%3D&amp;b=DQhBmhlfvtltGuFK9UQbH3vs7LGU%2BDZXGOif4Oq7WXs%3D&amp;c=aBFTvTSv%2BFmiVmQMeerGh%2BDQcCs6klaPNoFCl8MHy8I%3D&amp;d=KA2nFJh0jageX4CztligweaEqEI%2BgWhAZ1o7ZzCkAvg%3D"/>
    <hyperlink ref="M103" r:id="rId30" tooltip="Details.." display="http://www.24lot.com/index.php?r=report/viewSaleDetaili59&amp;a=inJt5LlbX93w%2FAfPc2S7%2Fyjz2C2orp9FnZxakX04XmE%3D&amp;b=t1651esjtVbgE6aXyazPaOtJ3sjeH8jebLm09F1U0KA%3D&amp;c=aBFTvTSv%2BFmiVmQMeerGh%2BDQcCs6klaPNoFCl8MHy8I%3D&amp;d=KA2nFJh0jageX4CztligweaEqEI%2BgWhAZ1o7ZzCkAvg%3D"/>
    <hyperlink ref="M104" r:id="rId31" tooltip="Details.." display="http://www.24lot.com/index.php?r=report/viewSaleDetaili59&amp;a=inJt5LlbX93w%2FAfPc2S7%2Fyjz2C2orp9FnZxakX04XmE%3D&amp;b=p0zQYoP3mxcGRajjYZvXCPTuHDSE67woJfcFDyWdiQg%3D&amp;c=aBFTvTSv%2BFmiVmQMeerGh%2BDQcCs6klaPNoFCl8MHy8I%3D&amp;d=KA2nFJh0jageX4CztligweaEqEI%2BgWhAZ1o7ZzCkAvg%3D"/>
    <hyperlink ref="M105" r:id="rId32" tooltip="Details.." display="http://www.24lot.com/index.php?r=report/viewSaleDetaili59&amp;a=inJt5LlbX93w%2FAfPc2S7%2Fyjz2C2orp9FnZxakX04XmE%3D&amp;b=5kNylH5GwQ9%2BHDPSbwxMekXxGqUCpJo%2BKmW%2BdZRy%2FYM%3D&amp;c=aBFTvTSv%2BFmiVmQMeerGh%2BDQcCs6klaPNoFCl8MHy8I%3D&amp;d=KA2nFJh0jageX4CztligweaEqEI%2BgWhAZ1o7ZzCkAvg%3D"/>
    <hyperlink ref="M106" r:id="rId33" tooltip="Details.." display="http://www.24lot.com/index.php?r=report/viewSaleDetaili59&amp;a=inJt5LlbX93w%2FAfPc2S7%2Fyjz2C2orp9FnZxakX04XmE%3D&amp;b=rwp6z7Kln8v%2FMw%2B9vK%2Be%2FDIRE0r0zYYf%2BJF9iFeEdKw%3D&amp;c=aBFTvTSv%2BFmiVmQMeerGh%2BDQcCs6klaPNoFCl8MHy8I%3D&amp;d=KA2nFJh0jageX4CztligweaEqEI%2BgWhAZ1o7ZzCkAvg%3D"/>
    <hyperlink ref="M107" r:id="rId34" tooltip="Details.." display="http://www.24lot.com/index.php?r=report/viewSaleDetaili59&amp;a=inJt5LlbX93w%2FAfPc2S7%2Fyjz2C2orp9FnZxakX04XmE%3D&amp;b=IzDLjki%2FWi6DceFELxQK2h%2FchC%2FJ%2BD%2F8wV6H7FntZ8Q%3D&amp;c=aBFTvTSv%2BFmiVmQMeerGh%2BDQcCs6klaPNoFCl8MHy8I%3D&amp;d=KA2nFJh0jageX4CztligweaEqEI%2BgWhAZ1o7ZzCkAvg%3D"/>
    <hyperlink ref="M108" r:id="rId35" tooltip="Details.." display="http://www.24lot.com/index.php?r=report/viewSaleDetaili59&amp;a=inJt5LlbX93w%2FAfPc2S7%2Fyjz2C2orp9FnZxakX04XmE%3D&amp;b=1LtKjYr%2FWJ%2F2hRaP%2Bfeg7uPDYeBUntF7XsdI1tuJir0%3D&amp;c=aBFTvTSv%2BFmiVmQMeerGh%2BDQcCs6klaPNoFCl8MHy8I%3D&amp;d=KA2nFJh0jageX4CztligweaEqEI%2BgWhAZ1o7ZzCkAvg%3D"/>
    <hyperlink ref="M109" r:id="rId36" tooltip="Details.." display="http://www.24lot.com/index.php?r=report/viewSaleDetaili59&amp;a=inJt5LlbX93w%2FAfPc2S7%2Fyjz2C2orp9FnZxakX04XmE%3D&amp;b=ah%2FCVRVYzwxWjc8i9vD3Xl6zGze76AHoM1QREXgzd7k%3D&amp;c=aBFTvTSv%2BFmiVmQMeerGh%2BDQcCs6klaPNoFCl8MHy8I%3D&amp;d=KA2nFJh0jageX4CztligweaEqEI%2BgWhAZ1o7ZzCkAvg%3D"/>
    <hyperlink ref="M110" r:id="rId37" tooltip="Details.." display="http://www.24lot.com/index.php?r=report/viewSaleDetaili59&amp;a=inJt5LlbX93w%2FAfPc2S7%2Fyjz2C2orp9FnZxakX04XmE%3D&amp;b=TmJnrpajujjQ0MPzHBXLhdM%2FZAWDQ8HtNBTnRiibJHc%3D&amp;c=aBFTvTSv%2BFmiVmQMeerGh%2BDQcCs6klaPNoFCl8MHy8I%3D&amp;d=KA2nFJh0jageX4CztligweaEqEI%2BgWhAZ1o7ZzCkAvg%3D"/>
    <hyperlink ref="M111" r:id="rId38" tooltip="Details.." display="http://www.24lot.com/index.php?r=report/viewSaleDetaili59&amp;a=inJt5LlbX93w%2FAfPc2S7%2Fyjz2C2orp9FnZxakX04XmE%3D&amp;b=TaDbmU2bRB2qYO8oYcC2yRGpFCe7HLaarnuzC5oIAUs%3D&amp;c=aBFTvTSv%2BFmiVmQMeerGh%2BDQcCs6klaPNoFCl8MHy8I%3D&amp;d=KA2nFJh0jageX4CztligweaEqEI%2BgWhAZ1o7ZzCkAvg%3D"/>
    <hyperlink ref="M112" r:id="rId39" tooltip="Details.." display="http://www.24lot.com/index.php?r=report/viewSaleDetaili59&amp;a=inJt5LlbX93w%2FAfPc2S7%2Fyjz2C2orp9FnZxakX04XmE%3D&amp;b=F97ZJbbcHGKKcWgwaRtgSajYHHayB6xsHs6sCKTw784%3D&amp;c=aBFTvTSv%2BFmiVmQMeerGh%2BDQcCs6klaPNoFCl8MHy8I%3D&amp;d=KA2nFJh0jageX4CztligweaEqEI%2BgWhAZ1o7ZzCkAvg%3D"/>
    <hyperlink ref="M113" r:id="rId40" tooltip="Details.." display="http://www.24lot.com/index.php?r=report/viewSaleDetaili59&amp;a=inJt5LlbX93w%2FAfPc2S7%2Fyjz2C2orp9FnZxakX04XmE%3D&amp;b=y074XQtG9SztPGt7YzXTy0bjbq643VXM%2FbfFSxjb%2BVU%3D&amp;c=aBFTvTSv%2BFmiVmQMeerGh%2BDQcCs6klaPNoFCl8MHy8I%3D&amp;d=KA2nFJh0jageX4CztligweaEqEI%2BgWhAZ1o7ZzCkAvg%3D"/>
    <hyperlink ref="M114" r:id="rId41" tooltip="Details.." display="http://www.24lot.com/index.php?r=report/viewSaleDetaili59&amp;a=inJt5LlbX93w%2FAfPc2S7%2Fyjz2C2orp9FnZxakX04XmE%3D&amp;b=9mdx8Cq2KTYKTsNAEbyqhnk29WQyG7f7kqoQgk4kWj8%3D&amp;c=aBFTvTSv%2BFmiVmQMeerGh%2BDQcCs6klaPNoFCl8MHy8I%3D&amp;d=KA2nFJh0jageX4CztligweaEqEI%2BgWhAZ1o7ZzCkAvg%3D"/>
    <hyperlink ref="M115" r:id="rId42" tooltip="Details.." display="http://www.24lot.com/index.php?r=report/viewSaleDetaili59&amp;a=inJt5LlbX93w%2FAfPc2S7%2Fyjz2C2orp9FnZxakX04XmE%3D&amp;b=xBW7JKTeyZAIC0xr8IWeld3mQSfMrWkAXPGWlSixkps%3D&amp;c=aBFTvTSv%2BFmiVmQMeerGh%2BDQcCs6klaPNoFCl8MHy8I%3D&amp;d=KA2nFJh0jageX4CztligweaEqEI%2BgWhAZ1o7ZzCkAvg%3D"/>
    <hyperlink ref="M116" r:id="rId43" tooltip="Details.." display="http://www.24lot.com/index.php?r=report/viewSaleDetaili59&amp;a=inJt5LlbX93w%2FAfPc2S7%2Fyjz2C2orp9FnZxakX04XmE%3D&amp;b=wXxS23PUWTDahECLxOlsRNeApvb0B4Nvsy7AOhAnWDo%3D&amp;c=aBFTvTSv%2BFmiVmQMeerGh%2BDQcCs6klaPNoFCl8MHy8I%3D&amp;d=KA2nFJh0jageX4CztligweaEqEI%2BgWhAZ1o7ZzCkAvg%3D"/>
    <hyperlink ref="M117" r:id="rId44" tooltip="Details.." display="http://www.24lot.com/index.php?r=report/viewSaleDetaili59&amp;a=inJt5LlbX93w%2FAfPc2S7%2Fyjz2C2orp9FnZxakX04XmE%3D&amp;b=S%2FFPX4MIu%2FTt45e10%2FXHiaob0YOLIC5wD53aEapkrbU%3D&amp;c=aBFTvTSv%2BFmiVmQMeerGh%2BDQcCs6klaPNoFCl8MHy8I%3D&amp;d=KA2nFJh0jageX4CztligweaEqEI%2BgWhAZ1o7ZzCkAvg%3D"/>
    <hyperlink ref="M118" r:id="rId45" tooltip="Details.." display="http://www.24lot.com/index.php?r=report/viewSaleDetaili59&amp;a=inJt5LlbX93w%2FAfPc2S7%2Fyjz2C2orp9FnZxakX04XmE%3D&amp;b=HtvfMtj%2FbcLphfr3xvA7Zcyl8xncSwkfg%2F1EJCnM4uA%3D&amp;c=aBFTvTSv%2BFmiVmQMeerGh%2BDQcCs6klaPNoFCl8MHy8I%3D&amp;d=KA2nFJh0jageX4CztligweaEqEI%2BgWhAZ1o7ZzCkAvg%3D"/>
  </hyperlinks>
  <pageMargins left="0.28000000000000003" right="0.21" top="0.21" bottom="0.24" header="0.3" footer="0.24"/>
  <pageSetup paperSize="9" orientation="portrait" r:id="rId46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42477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42477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42477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42477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2016-04-17T07:07:40Z</cp:lastPrinted>
  <dcterms:created xsi:type="dcterms:W3CDTF">2014-08-18T06:00:24Z</dcterms:created>
  <dcterms:modified xsi:type="dcterms:W3CDTF">2016-04-17T12:21:16Z</dcterms:modified>
</cp:coreProperties>
</file>