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<sst xmlns="http://schemas.openxmlformats.org/spreadsheetml/2006/main" count="326" uniqueCount="128">
  <si>
    <t>S NO</t>
  </si>
  <si>
    <t>Input text from test set</t>
  </si>
  <si>
    <t>Ground truth</t>
  </si>
  <si>
    <t>Predicted label+conf score</t>
  </si>
  <si>
    <t>Type of error</t>
  </si>
  <si>
    <t>Type Of Cause</t>
  </si>
  <si>
    <t>Potential Solns</t>
  </si>
  <si>
    <t>an experience so engrossing it is like being buried in a new environment</t>
  </si>
  <si>
    <t>POSITIVE</t>
  </si>
  <si>
    <t>NEGATIVE 0.505</t>
  </si>
  <si>
    <t>False Negative</t>
  </si>
  <si>
    <t>Sarcastic tone</t>
  </si>
  <si>
    <t>Train on sarcasm</t>
  </si>
  <si>
    <t>as are its star , its attitude and its obliviousness .</t>
  </si>
  <si>
    <t>NEGATIVE 0.987</t>
  </si>
  <si>
    <t>a well acted and well intentioned snoozer</t>
  </si>
  <si>
    <t>NEGATIVE</t>
  </si>
  <si>
    <t>POSITIVE 0.997</t>
  </si>
  <si>
    <t>False Positive</t>
  </si>
  <si>
    <t>george , hire a real director and good writers for the next installment , please</t>
  </si>
  <si>
    <t>POSITIVE 0.999</t>
  </si>
  <si>
    <t>sometimes , nothing satisfies like old-fashioned swashbuckling .</t>
  </si>
  <si>
    <t>NEGATIVE 0.998</t>
  </si>
  <si>
    <t>Unfamiliar term</t>
  </si>
  <si>
    <t>Ensure it is well represented in training set</t>
  </si>
  <si>
    <t>despite some gulps the film is a fuzzy huggy .</t>
  </si>
  <si>
    <t>NEGATIVE 0.971</t>
  </si>
  <si>
    <t>the result is solemn and horrifying , yet strangely detached</t>
  </si>
  <si>
    <t>POSITIVE 0.918</t>
  </si>
  <si>
    <t>negative of negative</t>
  </si>
  <si>
    <t>Train on such sentence structure</t>
  </si>
  <si>
    <t>warmed-over tarantino by way of wannabe elmore leonard .</t>
  </si>
  <si>
    <t>POSITIVE 0.527</t>
  </si>
  <si>
    <t>Unknown Reference</t>
  </si>
  <si>
    <t>if it 's possible for a sequel to outshine the original , then sl2 does just that .</t>
  </si>
  <si>
    <t>NEGATIVE 0.984</t>
  </si>
  <si>
    <t>Positive of Positive</t>
  </si>
  <si>
    <t>it 's as close as we 'll ever come to looking through a photographer 's viewfinder as he works .</t>
  </si>
  <si>
    <t>NEGATIVE 0.950</t>
  </si>
  <si>
    <t>no idea</t>
  </si>
  <si>
    <t>never -lrb- sinks -rrb- into exploitation .</t>
  </si>
  <si>
    <t>NEGATIVE 0.993</t>
  </si>
  <si>
    <t>Negative of Negative</t>
  </si>
  <si>
    <t>a romantic comedy that operates by the rules of its own self-contained universe .</t>
  </si>
  <si>
    <t>NEGATIVE 0.969</t>
  </si>
  <si>
    <t>propelled not by characters but by caricatures .</t>
  </si>
  <si>
    <t>here 's a self-congratulatory 3d imax rah-rah .</t>
  </si>
  <si>
    <t>POSITIVE 0.560</t>
  </si>
  <si>
    <t>it almost plays like solaris , but with guns and jokes .</t>
  </si>
  <si>
    <t>you could nap for an hour and not miss a thing .</t>
  </si>
  <si>
    <t>the result is mesmerizing -- filled with menace and squalor .</t>
  </si>
  <si>
    <t>NEGATIVE 0.615</t>
  </si>
  <si>
    <t>Negative of Positive</t>
  </si>
  <si>
    <t>plays less like a coming-of-age romance than an infomercial .</t>
  </si>
  <si>
    <t>POSITIVE 0.67</t>
  </si>
  <si>
    <t>it 's laughing at us .</t>
  </si>
  <si>
    <t>moderately involving despite bargain-basement photography and hackneyed romance .</t>
  </si>
  <si>
    <t>POSITIVE 0.983</t>
  </si>
  <si>
    <t>you can practically smell the patchouli oil .</t>
  </si>
  <si>
    <t>POSITIVE 0.552</t>
  </si>
  <si>
    <t>as an actor , the rock is aptly named</t>
  </si>
  <si>
    <t>POSITIVE 0.82</t>
  </si>
  <si>
    <t>verbinski substitutes atmosphere for action , tedium for thrills .</t>
  </si>
  <si>
    <t>POSITIVE 0.996</t>
  </si>
  <si>
    <t>it 's like a poem .</t>
  </si>
  <si>
    <t>NEGATIVE 0.854</t>
  </si>
  <si>
    <t>a strong first quarter , slightly less so second quarter , and average second half .</t>
  </si>
  <si>
    <t>the movie has an avalanche of eye-popping visual effects .</t>
  </si>
  <si>
    <t>Strong single term</t>
  </si>
  <si>
    <t>but it pays a price for its intricate intellectual gamesmanship .</t>
  </si>
  <si>
    <t>even die-hard fans of japanese animation ... will find this one a challenge .</t>
  </si>
  <si>
    <t>POSITIVE 0.968</t>
  </si>
  <si>
    <t>skip work to see it at the first opportunity .</t>
  </si>
  <si>
    <t>NEGATIVE 0.999</t>
  </si>
  <si>
    <t>even the unwatchable soapdish is more original .</t>
  </si>
  <si>
    <t>POSITIVE 0.743</t>
  </si>
  <si>
    <t>you 've seen them a million times .</t>
  </si>
  <si>
    <t>POSITIVE 0.974</t>
  </si>
  <si>
    <t>message movie or an action-packed submarine spectacular ?</t>
  </si>
  <si>
    <t>NEGATIVE 0.988</t>
  </si>
  <si>
    <t>Strong structure of sentence</t>
  </si>
  <si>
    <t>first good , then bothersome</t>
  </si>
  <si>
    <t>POSITIVE 0.700</t>
  </si>
  <si>
    <t>the hours is what movies are supposed to be ...</t>
  </si>
  <si>
    <t>NEGATIVE 0.995</t>
  </si>
  <si>
    <t>... this movie has a glossy coat of action movie excess while remaining heartless at its core</t>
  </si>
  <si>
    <t>POSITIVE 0.961</t>
  </si>
  <si>
    <t>men in black ii has sequel-itis something fierce</t>
  </si>
  <si>
    <t>gets under the skin of a man who has just lost his wife .</t>
  </si>
  <si>
    <t>it 's the kind of pigeonhole-resisting romp that hollywood too rarely provides .</t>
  </si>
  <si>
    <t>NEGATIVE 0.878</t>
  </si>
  <si>
    <t>here , adrian lyne comes as close to profundity as he is likely to get .</t>
  </si>
  <si>
    <t>NEGATIVE 0.962</t>
  </si>
  <si>
    <t>must be seen to be believed .</t>
  </si>
  <si>
    <t>NEGATIVE 0.843</t>
  </si>
  <si>
    <t>positive of positive</t>
  </si>
  <si>
    <t>sushi for the connoisseurs of the macabre .</t>
  </si>
  <si>
    <t>POSITIVE 0.945</t>
  </si>
  <si>
    <t>a whole lot foul , freaky and funny .</t>
  </si>
  <si>
    <t>it 's fairly self-aware in its dumbness .</t>
  </si>
  <si>
    <t>POSITIVE 0.931</t>
  </si>
  <si>
    <t>positive of negative</t>
  </si>
  <si>
    <t>there 's a disreputable air about the whole thing , and that 's what makes it irresistible .</t>
  </si>
  <si>
    <t>NEGATIVE 0.974</t>
  </si>
  <si>
    <t>if melville is creatively a great whale , this film is canned tuna .</t>
  </si>
  <si>
    <t>POSITIVE 0.92</t>
  </si>
  <si>
    <t>but he somehow pulls it off .</t>
  </si>
  <si>
    <t>NEGATIVE 0.97</t>
  </si>
  <si>
    <t>well , it does go on forever</t>
  </si>
  <si>
    <t>POSITIVE 0.865</t>
  </si>
  <si>
    <t>the film is really not so much bad as bland .</t>
  </si>
  <si>
    <t>POSITIVE 0.965</t>
  </si>
  <si>
    <t>Negative of negative</t>
  </si>
  <si>
    <t>needless to say , the dramatics that follow are utter hooey .</t>
  </si>
  <si>
    <t>POSITIVE 0.977</t>
  </si>
  <si>
    <t>when it comes to entertainment , children deserve better than pokemon 4ever .</t>
  </si>
  <si>
    <t>POSITIVE 0.986</t>
  </si>
  <si>
    <t>Error Types</t>
  </si>
  <si>
    <t>count</t>
  </si>
  <si>
    <t>Percentage</t>
  </si>
  <si>
    <t>Potential Solution</t>
  </si>
  <si>
    <t>Count</t>
  </si>
  <si>
    <t>Sarcastic Tone</t>
  </si>
  <si>
    <t>Strong Single Term</t>
  </si>
  <si>
    <t>Positive of negative</t>
  </si>
  <si>
    <t>Positive of positive</t>
  </si>
  <si>
    <t>Strong Sentence Structure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</si>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</sst>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Monospace"/>
    </font>
    <font>
      <sz val="11.0"/>
      <color theme="1"/>
      <name val="Arial"/>
    </font>
    <font>
      <sz val="9.0"/>
      <color theme="1"/>
      <name val="&quot;Google Sans Mono&quot;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2" fontId="5" numFmtId="0" xfId="0" applyBorder="1" applyFill="1" applyFont="1"/>
    <xf borderId="1" fillId="2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76.75"/>
    <col customWidth="1" min="4" max="4" width="20.63"/>
    <col customWidth="1" min="6" max="7" width="32.25"/>
  </cols>
  <sheetData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>
      <c r="A3" s="3">
        <v>1.0</v>
      </c>
      <c r="B3" s="4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>
      <c r="A4" s="3">
        <v>2.0</v>
      </c>
      <c r="B4" s="4" t="s">
        <v>13</v>
      </c>
      <c r="C4" s="3" t="s">
        <v>8</v>
      </c>
      <c r="D4" s="3" t="s">
        <v>14</v>
      </c>
      <c r="E4" s="3" t="s">
        <v>10</v>
      </c>
      <c r="F4" s="3" t="s">
        <v>11</v>
      </c>
      <c r="G4" s="3" t="s">
        <v>12</v>
      </c>
    </row>
    <row r="5">
      <c r="A5" s="3">
        <v>3.0</v>
      </c>
      <c r="B5" s="4" t="s">
        <v>15</v>
      </c>
      <c r="C5" s="3" t="s">
        <v>16</v>
      </c>
      <c r="D5" s="3" t="s">
        <v>17</v>
      </c>
      <c r="E5" s="3" t="s">
        <v>18</v>
      </c>
      <c r="F5" s="3" t="s">
        <v>11</v>
      </c>
      <c r="G5" s="3" t="s">
        <v>12</v>
      </c>
    </row>
    <row r="6">
      <c r="A6" s="3">
        <v>4.0</v>
      </c>
      <c r="B6" s="4" t="s">
        <v>19</v>
      </c>
      <c r="C6" s="3" t="s">
        <v>16</v>
      </c>
      <c r="D6" s="3" t="s">
        <v>20</v>
      </c>
      <c r="E6" s="3" t="s">
        <v>18</v>
      </c>
      <c r="F6" s="3" t="s">
        <v>11</v>
      </c>
      <c r="G6" s="3" t="s">
        <v>12</v>
      </c>
    </row>
    <row r="7">
      <c r="A7" s="3">
        <v>5.0</v>
      </c>
      <c r="B7" s="4" t="s">
        <v>21</v>
      </c>
      <c r="C7" s="3" t="s">
        <v>8</v>
      </c>
      <c r="D7" s="3" t="s">
        <v>22</v>
      </c>
      <c r="E7" s="3" t="s">
        <v>10</v>
      </c>
      <c r="F7" s="3" t="s">
        <v>23</v>
      </c>
      <c r="G7" s="3" t="s">
        <v>24</v>
      </c>
    </row>
    <row r="8">
      <c r="A8" s="3">
        <v>6.0</v>
      </c>
      <c r="B8" s="4" t="s">
        <v>25</v>
      </c>
      <c r="C8" s="3" t="s">
        <v>8</v>
      </c>
      <c r="D8" s="3" t="s">
        <v>26</v>
      </c>
      <c r="E8" s="3" t="s">
        <v>10</v>
      </c>
      <c r="F8" s="3" t="s">
        <v>23</v>
      </c>
      <c r="G8" s="3" t="s">
        <v>24</v>
      </c>
    </row>
    <row r="9">
      <c r="A9" s="3">
        <v>7.0</v>
      </c>
      <c r="B9" s="4" t="s">
        <v>27</v>
      </c>
      <c r="C9" s="3" t="s">
        <v>16</v>
      </c>
      <c r="D9" s="3" t="s">
        <v>28</v>
      </c>
      <c r="E9" s="3" t="s">
        <v>18</v>
      </c>
      <c r="F9" s="3" t="s">
        <v>29</v>
      </c>
      <c r="G9" s="3" t="s">
        <v>30</v>
      </c>
    </row>
    <row r="10">
      <c r="A10" s="3">
        <v>8.0</v>
      </c>
      <c r="B10" s="4" t="s">
        <v>31</v>
      </c>
      <c r="C10" s="3" t="s">
        <v>16</v>
      </c>
      <c r="D10" s="3" t="s">
        <v>32</v>
      </c>
      <c r="E10" s="3" t="s">
        <v>18</v>
      </c>
      <c r="F10" s="3" t="s">
        <v>33</v>
      </c>
      <c r="G10" s="3" t="s">
        <v>24</v>
      </c>
    </row>
    <row r="11">
      <c r="A11" s="3">
        <v>9.0</v>
      </c>
      <c r="B11" s="4" t="s">
        <v>34</v>
      </c>
      <c r="C11" s="3" t="s">
        <v>8</v>
      </c>
      <c r="D11" s="3" t="s">
        <v>35</v>
      </c>
      <c r="E11" s="3" t="s">
        <v>10</v>
      </c>
      <c r="F11" s="3" t="s">
        <v>36</v>
      </c>
      <c r="G11" s="3" t="s">
        <v>30</v>
      </c>
    </row>
    <row r="12">
      <c r="A12" s="3">
        <v>10.0</v>
      </c>
      <c r="B12" s="4" t="s">
        <v>37</v>
      </c>
      <c r="C12" s="3" t="s">
        <v>8</v>
      </c>
      <c r="D12" s="3" t="s">
        <v>38</v>
      </c>
      <c r="E12" s="3" t="s">
        <v>10</v>
      </c>
      <c r="F12" s="3" t="s">
        <v>39</v>
      </c>
      <c r="G12" s="3" t="s">
        <v>30</v>
      </c>
    </row>
    <row r="13">
      <c r="A13" s="3">
        <v>11.0</v>
      </c>
      <c r="B13" s="4" t="s">
        <v>40</v>
      </c>
      <c r="C13" s="3" t="s">
        <v>8</v>
      </c>
      <c r="D13" s="3" t="s">
        <v>41</v>
      </c>
      <c r="E13" s="3" t="s">
        <v>10</v>
      </c>
      <c r="F13" s="3" t="s">
        <v>42</v>
      </c>
      <c r="G13" s="3" t="s">
        <v>30</v>
      </c>
    </row>
    <row r="14">
      <c r="A14" s="3">
        <v>12.0</v>
      </c>
      <c r="B14" s="3" t="s">
        <v>43</v>
      </c>
      <c r="C14" s="3" t="s">
        <v>8</v>
      </c>
      <c r="D14" s="3" t="s">
        <v>44</v>
      </c>
      <c r="E14" s="3" t="s">
        <v>10</v>
      </c>
      <c r="F14" s="3" t="s">
        <v>39</v>
      </c>
      <c r="G14" s="3" t="s">
        <v>30</v>
      </c>
    </row>
    <row r="15">
      <c r="A15" s="3">
        <v>13.0</v>
      </c>
      <c r="B15" s="4" t="s">
        <v>45</v>
      </c>
      <c r="C15" s="3" t="s">
        <v>16</v>
      </c>
      <c r="D15" s="3" t="s">
        <v>20</v>
      </c>
      <c r="E15" s="3" t="s">
        <v>18</v>
      </c>
      <c r="F15" s="3" t="s">
        <v>23</v>
      </c>
      <c r="G15" s="3" t="s">
        <v>24</v>
      </c>
    </row>
    <row r="16">
      <c r="A16" s="3">
        <v>14.0</v>
      </c>
      <c r="B16" s="4" t="s">
        <v>46</v>
      </c>
      <c r="C16" s="3" t="s">
        <v>16</v>
      </c>
      <c r="D16" s="3" t="s">
        <v>47</v>
      </c>
      <c r="E16" s="3" t="s">
        <v>18</v>
      </c>
      <c r="F16" s="3" t="s">
        <v>11</v>
      </c>
      <c r="G16" s="3" t="s">
        <v>12</v>
      </c>
    </row>
    <row r="17">
      <c r="A17" s="3">
        <v>15.0</v>
      </c>
      <c r="B17" s="5" t="s">
        <v>48</v>
      </c>
      <c r="C17" s="3" t="s">
        <v>8</v>
      </c>
      <c r="D17" s="3" t="s">
        <v>35</v>
      </c>
      <c r="E17" s="3" t="s">
        <v>10</v>
      </c>
      <c r="F17" s="3" t="s">
        <v>33</v>
      </c>
      <c r="G17" s="3" t="s">
        <v>24</v>
      </c>
    </row>
    <row r="18">
      <c r="A18" s="3">
        <v>16.0</v>
      </c>
      <c r="B18" s="4" t="s">
        <v>49</v>
      </c>
      <c r="C18" s="3" t="s">
        <v>16</v>
      </c>
      <c r="D18" s="3" t="s">
        <v>17</v>
      </c>
      <c r="E18" s="3" t="s">
        <v>18</v>
      </c>
      <c r="F18" s="3" t="s">
        <v>11</v>
      </c>
      <c r="G18" s="3" t="s">
        <v>12</v>
      </c>
    </row>
    <row r="19">
      <c r="A19" s="3">
        <v>17.0</v>
      </c>
      <c r="B19" s="4" t="s">
        <v>50</v>
      </c>
      <c r="C19" s="3" t="s">
        <v>8</v>
      </c>
      <c r="D19" s="3" t="s">
        <v>51</v>
      </c>
      <c r="E19" s="3" t="s">
        <v>10</v>
      </c>
      <c r="F19" s="3" t="s">
        <v>52</v>
      </c>
      <c r="G19" s="3" t="s">
        <v>30</v>
      </c>
    </row>
    <row r="20">
      <c r="A20" s="3">
        <v>18.0</v>
      </c>
      <c r="B20" s="4" t="s">
        <v>53</v>
      </c>
      <c r="C20" s="3" t="s">
        <v>16</v>
      </c>
      <c r="D20" s="3" t="s">
        <v>54</v>
      </c>
      <c r="E20" s="3" t="s">
        <v>18</v>
      </c>
      <c r="F20" s="3" t="s">
        <v>11</v>
      </c>
      <c r="G20" s="3" t="s">
        <v>12</v>
      </c>
    </row>
    <row r="21">
      <c r="A21" s="3">
        <v>19.0</v>
      </c>
      <c r="B21" s="4" t="s">
        <v>55</v>
      </c>
      <c r="C21" s="3" t="s">
        <v>16</v>
      </c>
      <c r="D21" s="3" t="s">
        <v>17</v>
      </c>
      <c r="E21" s="3" t="s">
        <v>18</v>
      </c>
      <c r="F21" s="3" t="s">
        <v>11</v>
      </c>
      <c r="G21" s="3" t="s">
        <v>12</v>
      </c>
    </row>
    <row r="22">
      <c r="A22" s="3">
        <v>20.0</v>
      </c>
      <c r="B22" s="4" t="s">
        <v>56</v>
      </c>
      <c r="C22" s="3" t="s">
        <v>16</v>
      </c>
      <c r="D22" s="3" t="s">
        <v>57</v>
      </c>
      <c r="E22" s="3" t="s">
        <v>18</v>
      </c>
      <c r="F22" s="3" t="s">
        <v>23</v>
      </c>
      <c r="G22" s="3" t="s">
        <v>24</v>
      </c>
    </row>
    <row r="23">
      <c r="A23" s="3">
        <v>21.0</v>
      </c>
      <c r="B23" s="4" t="s">
        <v>58</v>
      </c>
      <c r="C23" s="3" t="s">
        <v>16</v>
      </c>
      <c r="D23" s="3" t="s">
        <v>59</v>
      </c>
      <c r="E23" s="3" t="s">
        <v>18</v>
      </c>
      <c r="F23" s="3" t="s">
        <v>33</v>
      </c>
      <c r="G23" s="3" t="s">
        <v>24</v>
      </c>
    </row>
    <row r="24">
      <c r="A24" s="3">
        <v>22.0</v>
      </c>
      <c r="B24" s="4" t="s">
        <v>60</v>
      </c>
      <c r="C24" s="3" t="s">
        <v>16</v>
      </c>
      <c r="D24" s="3" t="s">
        <v>61</v>
      </c>
      <c r="E24" s="3" t="s">
        <v>18</v>
      </c>
      <c r="F24" s="3" t="s">
        <v>11</v>
      </c>
      <c r="G24" s="3" t="s">
        <v>12</v>
      </c>
    </row>
    <row r="25">
      <c r="A25" s="3">
        <v>23.0</v>
      </c>
      <c r="B25" s="4" t="s">
        <v>62</v>
      </c>
      <c r="C25" s="3" t="s">
        <v>16</v>
      </c>
      <c r="D25" s="3" t="s">
        <v>63</v>
      </c>
      <c r="E25" s="3" t="s">
        <v>18</v>
      </c>
      <c r="F25" s="3" t="s">
        <v>39</v>
      </c>
      <c r="G25" s="3" t="s">
        <v>24</v>
      </c>
    </row>
    <row r="26">
      <c r="A26" s="3">
        <v>24.0</v>
      </c>
      <c r="B26" s="4" t="s">
        <v>64</v>
      </c>
      <c r="C26" s="3" t="s">
        <v>8</v>
      </c>
      <c r="D26" s="3" t="s">
        <v>65</v>
      </c>
      <c r="E26" s="3" t="s">
        <v>10</v>
      </c>
      <c r="F26" s="3" t="s">
        <v>23</v>
      </c>
      <c r="G26" s="3" t="s">
        <v>24</v>
      </c>
    </row>
    <row r="27">
      <c r="A27" s="3">
        <v>25.0</v>
      </c>
      <c r="B27" s="4" t="s">
        <v>66</v>
      </c>
      <c r="C27" s="3" t="s">
        <v>16</v>
      </c>
      <c r="D27" s="3" t="s">
        <v>63</v>
      </c>
      <c r="E27" s="3" t="s">
        <v>18</v>
      </c>
      <c r="F27" s="3" t="s">
        <v>52</v>
      </c>
      <c r="G27" s="3" t="s">
        <v>30</v>
      </c>
    </row>
    <row r="28">
      <c r="A28" s="3">
        <v>26.0</v>
      </c>
      <c r="B28" s="4" t="s">
        <v>67</v>
      </c>
      <c r="C28" s="3" t="s">
        <v>8</v>
      </c>
      <c r="D28" s="3" t="s">
        <v>22</v>
      </c>
      <c r="E28" s="3" t="s">
        <v>10</v>
      </c>
      <c r="F28" s="3" t="s">
        <v>68</v>
      </c>
      <c r="G28" s="3" t="s">
        <v>30</v>
      </c>
    </row>
    <row r="29">
      <c r="A29" s="3">
        <v>27.0</v>
      </c>
      <c r="B29" s="4" t="s">
        <v>69</v>
      </c>
      <c r="C29" s="3" t="s">
        <v>16</v>
      </c>
      <c r="D29" s="3" t="s">
        <v>20</v>
      </c>
      <c r="E29" s="3" t="s">
        <v>18</v>
      </c>
      <c r="F29" s="3" t="s">
        <v>33</v>
      </c>
      <c r="G29" s="3" t="s">
        <v>24</v>
      </c>
    </row>
    <row r="30">
      <c r="A30" s="3">
        <v>28.0</v>
      </c>
      <c r="B30" s="4" t="s">
        <v>70</v>
      </c>
      <c r="C30" s="3" t="s">
        <v>16</v>
      </c>
      <c r="D30" s="3" t="s">
        <v>71</v>
      </c>
      <c r="E30" s="3" t="s">
        <v>18</v>
      </c>
      <c r="F30" s="3" t="s">
        <v>33</v>
      </c>
      <c r="G30" s="3" t="s">
        <v>24</v>
      </c>
    </row>
    <row r="31">
      <c r="A31" s="3">
        <v>29.0</v>
      </c>
      <c r="B31" s="4" t="s">
        <v>72</v>
      </c>
      <c r="C31" s="3" t="s">
        <v>8</v>
      </c>
      <c r="D31" s="3" t="s">
        <v>73</v>
      </c>
      <c r="E31" s="3" t="s">
        <v>10</v>
      </c>
      <c r="F31" s="3" t="s">
        <v>68</v>
      </c>
      <c r="G31" s="3" t="s">
        <v>30</v>
      </c>
    </row>
    <row r="32">
      <c r="A32" s="3">
        <v>30.0</v>
      </c>
      <c r="B32" s="4" t="s">
        <v>74</v>
      </c>
      <c r="C32" s="3" t="s">
        <v>16</v>
      </c>
      <c r="D32" s="3" t="s">
        <v>75</v>
      </c>
      <c r="E32" s="3" t="s">
        <v>18</v>
      </c>
      <c r="F32" s="3" t="s">
        <v>11</v>
      </c>
      <c r="G32" s="3" t="s">
        <v>12</v>
      </c>
    </row>
    <row r="33">
      <c r="A33" s="3">
        <v>31.0</v>
      </c>
      <c r="B33" s="4" t="s">
        <v>76</v>
      </c>
      <c r="C33" s="3" t="s">
        <v>16</v>
      </c>
      <c r="D33" s="3" t="s">
        <v>77</v>
      </c>
      <c r="E33" s="3" t="s">
        <v>18</v>
      </c>
      <c r="F33" s="3" t="s">
        <v>11</v>
      </c>
      <c r="G33" s="3" t="s">
        <v>12</v>
      </c>
    </row>
    <row r="34">
      <c r="A34" s="3">
        <v>32.0</v>
      </c>
      <c r="B34" s="4" t="s">
        <v>78</v>
      </c>
      <c r="C34" s="3" t="s">
        <v>8</v>
      </c>
      <c r="D34" s="3" t="s">
        <v>79</v>
      </c>
      <c r="E34" s="3" t="s">
        <v>10</v>
      </c>
      <c r="F34" s="3" t="s">
        <v>80</v>
      </c>
      <c r="G34" s="3" t="s">
        <v>30</v>
      </c>
    </row>
    <row r="35">
      <c r="A35" s="3">
        <v>33.0</v>
      </c>
      <c r="B35" s="4" t="s">
        <v>81</v>
      </c>
      <c r="C35" s="3" t="s">
        <v>16</v>
      </c>
      <c r="D35" s="3" t="s">
        <v>82</v>
      </c>
      <c r="E35" s="3" t="s">
        <v>18</v>
      </c>
      <c r="F35" s="3" t="s">
        <v>52</v>
      </c>
      <c r="G35" s="3" t="s">
        <v>30</v>
      </c>
    </row>
    <row r="36">
      <c r="A36" s="3">
        <v>34.0</v>
      </c>
      <c r="B36" s="4" t="s">
        <v>83</v>
      </c>
      <c r="C36" s="3" t="s">
        <v>8</v>
      </c>
      <c r="D36" s="3" t="s">
        <v>84</v>
      </c>
      <c r="E36" s="3" t="s">
        <v>10</v>
      </c>
      <c r="F36" s="3" t="s">
        <v>80</v>
      </c>
      <c r="G36" s="3" t="s">
        <v>30</v>
      </c>
    </row>
    <row r="37">
      <c r="A37" s="3">
        <v>35.0</v>
      </c>
      <c r="B37" s="4" t="s">
        <v>85</v>
      </c>
      <c r="C37" s="3" t="s">
        <v>16</v>
      </c>
      <c r="D37" s="3" t="s">
        <v>86</v>
      </c>
      <c r="E37" s="3" t="s">
        <v>18</v>
      </c>
      <c r="F37" s="3" t="s">
        <v>52</v>
      </c>
      <c r="G37" s="3" t="s">
        <v>30</v>
      </c>
    </row>
    <row r="38">
      <c r="A38" s="3">
        <v>36.0</v>
      </c>
      <c r="B38" s="4" t="s">
        <v>87</v>
      </c>
      <c r="C38" s="3" t="s">
        <v>16</v>
      </c>
      <c r="D38" s="3" t="s">
        <v>20</v>
      </c>
      <c r="E38" s="3" t="s">
        <v>18</v>
      </c>
      <c r="F38" s="3" t="s">
        <v>33</v>
      </c>
      <c r="G38" s="3" t="s">
        <v>24</v>
      </c>
    </row>
    <row r="39">
      <c r="A39" s="3">
        <v>37.0</v>
      </c>
      <c r="B39" s="4" t="s">
        <v>88</v>
      </c>
      <c r="C39" s="3" t="s">
        <v>8</v>
      </c>
      <c r="D39" s="3" t="s">
        <v>73</v>
      </c>
      <c r="E39" s="3" t="s">
        <v>10</v>
      </c>
      <c r="F39" s="3" t="s">
        <v>33</v>
      </c>
      <c r="G39" s="3" t="s">
        <v>24</v>
      </c>
    </row>
    <row r="40">
      <c r="A40" s="3">
        <v>38.0</v>
      </c>
      <c r="B40" s="4" t="s">
        <v>89</v>
      </c>
      <c r="C40" s="3" t="s">
        <v>8</v>
      </c>
      <c r="D40" s="3" t="s">
        <v>90</v>
      </c>
      <c r="E40" s="3" t="s">
        <v>10</v>
      </c>
      <c r="F40" s="3" t="s">
        <v>68</v>
      </c>
      <c r="G40" s="3" t="s">
        <v>30</v>
      </c>
    </row>
    <row r="41">
      <c r="A41" s="3">
        <v>39.0</v>
      </c>
      <c r="B41" s="4" t="s">
        <v>91</v>
      </c>
      <c r="C41" s="3" t="s">
        <v>8</v>
      </c>
      <c r="D41" s="3" t="s">
        <v>92</v>
      </c>
      <c r="E41" s="3" t="s">
        <v>10</v>
      </c>
      <c r="F41" s="3" t="s">
        <v>80</v>
      </c>
      <c r="G41" s="3" t="s">
        <v>30</v>
      </c>
    </row>
    <row r="42">
      <c r="A42" s="3">
        <v>40.0</v>
      </c>
      <c r="B42" s="4" t="s">
        <v>93</v>
      </c>
      <c r="C42" s="3" t="s">
        <v>8</v>
      </c>
      <c r="D42" s="3" t="s">
        <v>94</v>
      </c>
      <c r="E42" s="3" t="s">
        <v>10</v>
      </c>
      <c r="F42" s="3" t="s">
        <v>95</v>
      </c>
      <c r="G42" s="3" t="s">
        <v>30</v>
      </c>
    </row>
    <row r="43">
      <c r="A43" s="3">
        <v>41.0</v>
      </c>
      <c r="B43" s="4" t="s">
        <v>96</v>
      </c>
      <c r="C43" s="3" t="s">
        <v>16</v>
      </c>
      <c r="D43" s="3" t="s">
        <v>97</v>
      </c>
      <c r="E43" s="3" t="s">
        <v>18</v>
      </c>
      <c r="F43" s="3" t="s">
        <v>33</v>
      </c>
      <c r="G43" s="3" t="s">
        <v>24</v>
      </c>
    </row>
    <row r="44">
      <c r="A44" s="3">
        <v>42.0</v>
      </c>
      <c r="B44" s="4" t="s">
        <v>98</v>
      </c>
      <c r="C44" s="3" t="s">
        <v>8</v>
      </c>
      <c r="D44" s="3" t="s">
        <v>73</v>
      </c>
      <c r="E44" s="3" t="s">
        <v>10</v>
      </c>
      <c r="F44" s="3" t="s">
        <v>68</v>
      </c>
      <c r="G44" s="3" t="s">
        <v>30</v>
      </c>
    </row>
    <row r="45">
      <c r="A45" s="3">
        <v>43.0</v>
      </c>
      <c r="B45" s="4" t="s">
        <v>99</v>
      </c>
      <c r="C45" s="3" t="s">
        <v>16</v>
      </c>
      <c r="D45" s="3" t="s">
        <v>100</v>
      </c>
      <c r="E45" s="3" t="s">
        <v>18</v>
      </c>
      <c r="F45" s="3" t="s">
        <v>101</v>
      </c>
      <c r="G45" s="3" t="s">
        <v>30</v>
      </c>
    </row>
    <row r="46">
      <c r="A46" s="3">
        <v>44.0</v>
      </c>
      <c r="B46" s="4" t="s">
        <v>102</v>
      </c>
      <c r="C46" s="3" t="s">
        <v>8</v>
      </c>
      <c r="D46" s="3" t="s">
        <v>103</v>
      </c>
      <c r="E46" s="3" t="s">
        <v>10</v>
      </c>
      <c r="F46" s="3" t="s">
        <v>101</v>
      </c>
      <c r="G46" s="3" t="s">
        <v>30</v>
      </c>
    </row>
    <row r="47">
      <c r="A47" s="3">
        <v>45.0</v>
      </c>
      <c r="B47" s="4" t="s">
        <v>104</v>
      </c>
      <c r="C47" s="3" t="s">
        <v>16</v>
      </c>
      <c r="D47" s="3" t="s">
        <v>105</v>
      </c>
      <c r="E47" s="3" t="s">
        <v>18</v>
      </c>
      <c r="F47" s="3" t="s">
        <v>33</v>
      </c>
      <c r="G47" s="3" t="s">
        <v>24</v>
      </c>
    </row>
    <row r="48">
      <c r="A48" s="3">
        <v>46.0</v>
      </c>
      <c r="B48" s="4" t="s">
        <v>106</v>
      </c>
      <c r="C48" s="3" t="s">
        <v>8</v>
      </c>
      <c r="D48" s="3" t="s">
        <v>107</v>
      </c>
      <c r="E48" s="3" t="s">
        <v>10</v>
      </c>
      <c r="F48" s="3" t="s">
        <v>33</v>
      </c>
      <c r="G48" s="3" t="s">
        <v>24</v>
      </c>
    </row>
    <row r="49">
      <c r="A49" s="3">
        <v>47.0</v>
      </c>
      <c r="B49" s="4" t="s">
        <v>108</v>
      </c>
      <c r="C49" s="3" t="s">
        <v>16</v>
      </c>
      <c r="D49" s="3" t="s">
        <v>109</v>
      </c>
      <c r="E49" s="3" t="s">
        <v>18</v>
      </c>
      <c r="F49" s="3" t="s">
        <v>11</v>
      </c>
      <c r="G49" s="3" t="s">
        <v>12</v>
      </c>
    </row>
    <row r="50">
      <c r="A50" s="3">
        <v>48.0</v>
      </c>
      <c r="B50" s="4" t="s">
        <v>110</v>
      </c>
      <c r="C50" s="3" t="s">
        <v>16</v>
      </c>
      <c r="D50" s="3" t="s">
        <v>111</v>
      </c>
      <c r="E50" s="3" t="s">
        <v>18</v>
      </c>
      <c r="F50" s="3" t="s">
        <v>112</v>
      </c>
      <c r="G50" s="3" t="s">
        <v>30</v>
      </c>
    </row>
    <row r="51">
      <c r="A51" s="3">
        <v>49.0</v>
      </c>
      <c r="B51" s="4" t="s">
        <v>113</v>
      </c>
      <c r="C51" s="3" t="s">
        <v>16</v>
      </c>
      <c r="D51" s="3" t="s">
        <v>114</v>
      </c>
      <c r="E51" s="3" t="s">
        <v>18</v>
      </c>
      <c r="F51" s="3" t="s">
        <v>23</v>
      </c>
      <c r="G51" s="3" t="s">
        <v>24</v>
      </c>
    </row>
    <row r="52">
      <c r="A52" s="3">
        <v>50.0</v>
      </c>
      <c r="B52" s="4" t="s">
        <v>115</v>
      </c>
      <c r="C52" s="3" t="s">
        <v>16</v>
      </c>
      <c r="D52" s="3" t="s">
        <v>116</v>
      </c>
      <c r="E52" s="3" t="s">
        <v>18</v>
      </c>
      <c r="F52" s="3" t="s">
        <v>33</v>
      </c>
      <c r="G52" s="3" t="s">
        <v>24</v>
      </c>
    </row>
    <row r="58">
      <c r="B58" s="3" t="s">
        <v>117</v>
      </c>
      <c r="C58" s="3" t="s">
        <v>118</v>
      </c>
      <c r="D58" s="3" t="s">
        <v>119</v>
      </c>
      <c r="F58" s="3" t="s">
        <v>120</v>
      </c>
      <c r="G58" s="3" t="s">
        <v>121</v>
      </c>
      <c r="H58" s="3" t="s">
        <v>119</v>
      </c>
    </row>
    <row r="59">
      <c r="B59" s="3" t="s">
        <v>122</v>
      </c>
      <c r="C59" s="6">
        <f>COUNTIF(F3:F52,"Sarcastic tone")</f>
        <v>12</v>
      </c>
      <c r="D59" s="6">
        <f>DIVIDE(C59,C69)*100</f>
        <v>24</v>
      </c>
      <c r="F59" s="3" t="s">
        <v>24</v>
      </c>
      <c r="G59" s="6">
        <f>COUNTIF(G3:G52,"Ensure it is well represented in training set")</f>
        <v>18</v>
      </c>
      <c r="H59" s="6">
        <f>DIVIDE(G59,G62)*100</f>
        <v>36</v>
      </c>
    </row>
    <row r="60">
      <c r="B60" s="3" t="s">
        <v>33</v>
      </c>
      <c r="C60" s="6">
        <f>COUNTIF(F3:F52,"Unknown Reference")</f>
        <v>11</v>
      </c>
      <c r="D60" s="7">
        <f>DIVIDE(C60,C69)*100</f>
        <v>22</v>
      </c>
      <c r="F60" s="3" t="s">
        <v>30</v>
      </c>
      <c r="G60" s="6">
        <f>COUNTIF(G4:G53,"Train on such sentence structure")</f>
        <v>20</v>
      </c>
      <c r="H60" s="6">
        <f>DIVIDE(G60,G62)*100</f>
        <v>40</v>
      </c>
    </row>
    <row r="61">
      <c r="B61" s="3" t="s">
        <v>23</v>
      </c>
      <c r="C61" s="8">
        <f>COUNTIF(F3:F52,"Unfamiliar Term")</f>
        <v>6</v>
      </c>
      <c r="D61" s="7">
        <f>DIVIDE(C61,C69)*100</f>
        <v>12</v>
      </c>
      <c r="F61" s="3" t="s">
        <v>12</v>
      </c>
      <c r="G61" s="6">
        <f>Countif(G3:G52,"Train on sarcasm")</f>
        <v>12</v>
      </c>
      <c r="H61" s="6">
        <f>DIVIDE(G61,G62)*100</f>
        <v>24</v>
      </c>
    </row>
    <row r="62">
      <c r="B62" s="3" t="s">
        <v>42</v>
      </c>
      <c r="C62" s="6">
        <f>COUNTIF(F3:F52,"Negative of negative")</f>
        <v>3</v>
      </c>
      <c r="D62" s="7">
        <f>DIVIDE(C62,C69)*100</f>
        <v>6</v>
      </c>
      <c r="F62" s="6"/>
      <c r="G62" s="6">
        <f t="shared" ref="G62:H62" si="1">SUM(G59:G61)</f>
        <v>50</v>
      </c>
      <c r="H62" s="6">
        <f t="shared" si="1"/>
        <v>100</v>
      </c>
    </row>
    <row r="63">
      <c r="B63" s="3" t="s">
        <v>123</v>
      </c>
      <c r="C63" s="6">
        <f>COUNTIF(F3:F52,"Strong Single term")</f>
        <v>4</v>
      </c>
      <c r="D63" s="7">
        <f>DIVIDE(C63,C69)*100</f>
        <v>8</v>
      </c>
    </row>
    <row r="64">
      <c r="B64" s="3" t="s">
        <v>124</v>
      </c>
      <c r="C64" s="6">
        <f>COUNTIF(F3:F52,"Positive of negative")</f>
        <v>2</v>
      </c>
      <c r="D64" s="7">
        <f>DIVIDE(C64,C69)*100</f>
        <v>4</v>
      </c>
    </row>
    <row r="65">
      <c r="B65" s="3" t="s">
        <v>125</v>
      </c>
      <c r="C65" s="6">
        <f>COUNTIF(F3:F52,"positive of positive")</f>
        <v>2</v>
      </c>
      <c r="D65" s="7">
        <f>DIVIDE(C65,C69)*100</f>
        <v>4</v>
      </c>
    </row>
    <row r="66">
      <c r="B66" s="3" t="s">
        <v>126</v>
      </c>
      <c r="C66" s="6">
        <f>COUNTIF(F3:F52,"Strong structure of sentence")</f>
        <v>3</v>
      </c>
      <c r="D66" s="7">
        <f>DIVIDE(C66,C69)*100</f>
        <v>6</v>
      </c>
    </row>
    <row r="67">
      <c r="B67" s="3" t="s">
        <v>52</v>
      </c>
      <c r="C67" s="6">
        <f>COUNTIF(F3:F52,"Negative of Positive")</f>
        <v>4</v>
      </c>
      <c r="D67" s="7">
        <f>DIVIDE(C67,C69)*100</f>
        <v>8</v>
      </c>
    </row>
    <row r="68">
      <c r="B68" s="3" t="s">
        <v>127</v>
      </c>
      <c r="C68" s="6">
        <f>COUNTIF(F3:F52,"no idea")</f>
        <v>3</v>
      </c>
      <c r="D68" s="7">
        <f>DIVIDE(C68,C69)*100</f>
        <v>6</v>
      </c>
    </row>
    <row r="69">
      <c r="B69" s="6"/>
      <c r="C69" s="6">
        <f t="shared" ref="C69:D69" si="2">SUM(C59:C68)</f>
        <v>50</v>
      </c>
      <c r="D69" s="6">
        <f t="shared" si="2"/>
        <v>100</v>
      </c>
    </row>
  </sheetData>
  <drawing r:id="rId1"/>
</worksheet>
</file>