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D:\College Assingements\Statistics\ANOVA\"/>
    </mc:Choice>
  </mc:AlternateContent>
  <bookViews>
    <workbookView xWindow="0" yWindow="0" windowWidth="25125"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8" i="1" l="1"/>
  <c r="S27" i="1"/>
  <c r="O17" i="1"/>
  <c r="M26" i="1"/>
  <c r="J26" i="1"/>
  <c r="P17" i="1"/>
  <c r="P26" i="1" s="1"/>
  <c r="S26" i="1" s="1"/>
  <c r="P18" i="1"/>
  <c r="P19" i="1"/>
  <c r="P20" i="1"/>
  <c r="P16" i="1"/>
  <c r="M17" i="1"/>
  <c r="M18" i="1"/>
  <c r="M19" i="1"/>
  <c r="M20" i="1"/>
  <c r="M16" i="1"/>
  <c r="J17" i="1"/>
  <c r="J18" i="1"/>
  <c r="J19" i="1"/>
  <c r="J20" i="1"/>
  <c r="J16" i="1"/>
  <c r="O20" i="1"/>
  <c r="O19" i="1"/>
  <c r="O18" i="1"/>
  <c r="O16" i="1"/>
  <c r="L20" i="1"/>
  <c r="L19" i="1"/>
  <c r="L18" i="1"/>
  <c r="L17" i="1"/>
  <c r="L16" i="1"/>
  <c r="I20" i="1"/>
  <c r="I19" i="1"/>
  <c r="I18" i="1"/>
  <c r="I17" i="1"/>
  <c r="I16" i="1"/>
  <c r="S28" i="1" l="1"/>
  <c r="S29" i="1" s="1"/>
</calcChain>
</file>

<file path=xl/sharedStrings.xml><?xml version="1.0" encoding="utf-8"?>
<sst xmlns="http://schemas.openxmlformats.org/spreadsheetml/2006/main" count="40" uniqueCount="32">
  <si>
    <t>Club.1</t>
  </si>
  <si>
    <t>Club.2</t>
  </si>
  <si>
    <t>Club.3</t>
  </si>
  <si>
    <t xml:space="preserve">Total </t>
  </si>
  <si>
    <t>Mean</t>
  </si>
  <si>
    <t xml:space="preserve">Mean - Club1 </t>
  </si>
  <si>
    <t xml:space="preserve">Mean - Club2 </t>
  </si>
  <si>
    <t>Mean - Club3</t>
  </si>
  <si>
    <t>(Mean-Club1)^2</t>
  </si>
  <si>
    <t>(Mean-Club3)^2</t>
  </si>
  <si>
    <t>Total</t>
  </si>
  <si>
    <t xml:space="preserve">SSE </t>
  </si>
  <si>
    <t>SUM(CLUB1+CLUB2+CLUB3)</t>
  </si>
  <si>
    <t>N=15</t>
  </si>
  <si>
    <t>Mean=227</t>
  </si>
  <si>
    <t xml:space="preserve">SSB </t>
  </si>
  <si>
    <t>SSB = 5(227-249)^2 + 5(227-226)^2 + 5(227-205)^2</t>
  </si>
  <si>
    <t>SST</t>
  </si>
  <si>
    <t>Source of Variation</t>
  </si>
  <si>
    <t>Sums of Squares</t>
  </si>
  <si>
    <t>(SS)</t>
  </si>
  <si>
    <t>Degrees of Freedom</t>
  </si>
  <si>
    <t>(df)</t>
  </si>
  <si>
    <t>Means Squares</t>
  </si>
  <si>
    <t>(MS)</t>
  </si>
  <si>
    <t>F</t>
  </si>
  <si>
    <t>SSE</t>
  </si>
  <si>
    <t>SSW</t>
  </si>
  <si>
    <t>MSB = 2358.2</t>
  </si>
  <si>
    <t xml:space="preserve">1. Using the data from the Clubs.csv file, create formulas in an Excel file to verify the One-way ANOVA computations presented in class.  While there is an ANOVA tool in the Excel Data Analysis Took-Pack, I don’t want you to use this (except if you would like another way to verify your computations).  Instead, write formulas (refer to the slides for specifics of the computations) to compute the grand mean, group means, SST, SSW, SSA, MST, MSW, and MSA.  Finally, divide MSA by MSW to compute the F statistic.  You should be able verify all of the computations from the slides.  You don’t need to “write up” the results – just be sure to label computed values in the worksheet.
For the following problems, your solution should state hypotheses and evaluate hypotheses, and state a decision and a managerial conclusion.
</t>
  </si>
  <si>
    <t>MSW = 93.3</t>
  </si>
  <si>
    <t>MST = 416.85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</si>
</sst>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000000"/>
      <name val="Calibri"/>
      <family val="2"/>
      <scheme val="minor"/>
    </font>
    <font>
      <sz val="11"/>
      <color rgb="FF000000"/>
      <name val="Calibri"/>
      <family val="2"/>
      <scheme val="minor"/>
    </font>
    <font>
      <b/>
      <sz val="9.9"/>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indexed="64"/>
      </left>
      <right style="medium">
        <color rgb="FF000000"/>
      </right>
      <top/>
      <bottom/>
      <diagonal/>
    </border>
    <border>
      <left style="medium">
        <color rgb="FF000000"/>
      </left>
      <right style="medium">
        <color indexed="64"/>
      </right>
      <top/>
      <bottom/>
      <diagonal/>
    </border>
    <border>
      <left style="thin">
        <color indexed="64"/>
      </left>
      <right/>
      <top style="medium">
        <color indexed="64"/>
      </top>
      <bottom style="thin">
        <color indexed="64"/>
      </bottom>
      <diagonal/>
    </border>
  </borders>
  <cellStyleXfs count="1">
    <xf numFmtId="0" fontId="0" fillId="0" borderId="0"/>
  </cellStyleXfs>
  <cellXfs count="57">
    <xf numFmtId="0" fontId="0" fillId="0" borderId="0" xfId="0"/>
    <xf numFmtId="0" fontId="1" fillId="0" borderId="1" xfId="0" applyFont="1" applyBorder="1" applyAlignment="1">
      <alignment vertical="center"/>
    </xf>
    <xf numFmtId="0" fontId="1" fillId="0" borderId="2" xfId="0" applyFont="1" applyBorder="1" applyAlignment="1">
      <alignment vertical="center"/>
    </xf>
    <xf numFmtId="0" fontId="2" fillId="0" borderId="3" xfId="0" applyFont="1" applyBorder="1" applyAlignment="1">
      <alignment horizontal="right" vertical="center"/>
    </xf>
    <xf numFmtId="0" fontId="2" fillId="0" borderId="4" xfId="0" applyFont="1" applyBorder="1" applyAlignment="1">
      <alignment horizontal="right" vertical="center"/>
    </xf>
    <xf numFmtId="0" fontId="2" fillId="0" borderId="5" xfId="0" applyFont="1" applyBorder="1" applyAlignment="1">
      <alignment horizontal="right" vertical="center"/>
    </xf>
    <xf numFmtId="0" fontId="0" fillId="0" borderId="5" xfId="0" applyBorder="1"/>
    <xf numFmtId="0" fontId="0" fillId="2" borderId="6" xfId="0" applyFill="1" applyBorder="1" applyAlignment="1">
      <alignment horizontal="center" vertical="center" wrapText="1"/>
    </xf>
    <xf numFmtId="0" fontId="3" fillId="2" borderId="6" xfId="0" applyFont="1" applyFill="1" applyBorder="1" applyAlignment="1">
      <alignment horizontal="center" vertical="center" wrapText="1"/>
    </xf>
    <xf numFmtId="0" fontId="0" fillId="0" borderId="7" xfId="0" applyBorder="1" applyAlignment="1">
      <alignment horizont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1" fillId="0" borderId="14" xfId="0" applyFont="1" applyBorder="1" applyAlignment="1">
      <alignment vertical="center"/>
    </xf>
    <xf numFmtId="0" fontId="0" fillId="0" borderId="15" xfId="0" applyBorder="1"/>
    <xf numFmtId="0" fontId="1" fillId="0" borderId="15" xfId="0" applyFont="1" applyBorder="1" applyAlignment="1">
      <alignment vertical="center"/>
    </xf>
    <xf numFmtId="0" fontId="0" fillId="0" borderId="16" xfId="0" applyBorder="1"/>
    <xf numFmtId="0" fontId="2" fillId="0" borderId="17" xfId="0" applyFont="1" applyBorder="1" applyAlignment="1">
      <alignment horizontal="right" vertical="center"/>
    </xf>
    <xf numFmtId="0" fontId="0" fillId="0" borderId="18" xfId="0" applyBorder="1"/>
    <xf numFmtId="0" fontId="2" fillId="0" borderId="19" xfId="0" applyFont="1" applyBorder="1" applyAlignment="1">
      <alignment horizontal="right" vertical="center"/>
    </xf>
    <xf numFmtId="0" fontId="0" fillId="0" borderId="20" xfId="0" applyBorder="1"/>
    <xf numFmtId="0" fontId="2" fillId="0" borderId="20" xfId="0" applyFont="1" applyBorder="1" applyAlignment="1">
      <alignment horizontal="right" vertical="center"/>
    </xf>
    <xf numFmtId="0" fontId="0" fillId="0" borderId="21" xfId="0" applyBorder="1"/>
    <xf numFmtId="0" fontId="0" fillId="0" borderId="22" xfId="0" applyBorder="1"/>
    <xf numFmtId="0" fontId="2" fillId="0" borderId="23" xfId="0" applyFont="1" applyFill="1" applyBorder="1" applyAlignment="1">
      <alignment horizontal="right" vertical="center"/>
    </xf>
    <xf numFmtId="0" fontId="0" fillId="0" borderId="23" xfId="0" applyBorder="1"/>
    <xf numFmtId="0" fontId="0" fillId="0" borderId="24" xfId="0" applyBorder="1"/>
    <xf numFmtId="0" fontId="0" fillId="0" borderId="25" xfId="0" applyBorder="1"/>
    <xf numFmtId="0" fontId="0" fillId="0" borderId="22" xfId="0" applyBorder="1" applyAlignment="1">
      <alignment horizontal="center"/>
    </xf>
    <xf numFmtId="0" fontId="0" fillId="0" borderId="2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0" fillId="0" borderId="17" xfId="0" applyBorder="1"/>
    <xf numFmtId="0" fontId="0" fillId="3" borderId="18" xfId="0" applyFill="1" applyBorder="1" applyAlignment="1">
      <alignment horizontal="center" vertical="center"/>
    </xf>
    <xf numFmtId="0" fontId="0" fillId="0" borderId="19" xfId="0" applyBorder="1"/>
    <xf numFmtId="0" fontId="0" fillId="0" borderId="31" xfId="0" applyBorder="1" applyAlignment="1">
      <alignment horizontal="center"/>
    </xf>
    <xf numFmtId="0" fontId="0" fillId="0" borderId="14" xfId="0" applyBorder="1"/>
    <xf numFmtId="0" fontId="0" fillId="3" borderId="16" xfId="0" applyFill="1" applyBorder="1"/>
    <xf numFmtId="0" fontId="0" fillId="3" borderId="18" xfId="0" applyFill="1" applyBorder="1"/>
    <xf numFmtId="0" fontId="0" fillId="0" borderId="17" xfId="0" applyFill="1" applyBorder="1"/>
    <xf numFmtId="0" fontId="0" fillId="3" borderId="10" xfId="0" applyFill="1" applyBorder="1"/>
    <xf numFmtId="0" fontId="0" fillId="0" borderId="11" xfId="0" applyBorder="1"/>
    <xf numFmtId="0" fontId="0" fillId="3" borderId="12" xfId="0" applyFill="1"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40"/>
  <sheetViews>
    <sheetView tabSelected="1" topLeftCell="A8" workbookViewId="0">
      <selection activeCell="Q37" sqref="Q37"/>
    </sheetView>
  </sheetViews>
  <sheetFormatPr defaultRowHeight="15" x14ac:dyDescent="0.25"/>
  <cols>
    <col min="9" max="9" width="11.375" bestFit="1" customWidth="1"/>
    <col min="10" max="10" width="13.5" bestFit="1" customWidth="1"/>
    <col min="12" max="12" width="11.375" bestFit="1" customWidth="1"/>
    <col min="13" max="13" width="13.5" bestFit="1" customWidth="1"/>
    <col min="15" max="15" width="11" bestFit="1" customWidth="1"/>
    <col min="16" max="16" width="13.5" bestFit="1" customWidth="1"/>
    <col min="18" max="18" width="11.5" bestFit="1" customWidth="1"/>
  </cols>
  <sheetData>
    <row r="4" spans="1:16" ht="15.75" thickBot="1" x14ac:dyDescent="0.3"/>
    <row r="5" spans="1:16" ht="15.75" thickBot="1" x14ac:dyDescent="0.3">
      <c r="C5" s="1" t="s">
        <v>0</v>
      </c>
      <c r="D5" s="2" t="s">
        <v>1</v>
      </c>
      <c r="E5" s="2" t="s">
        <v>2</v>
      </c>
    </row>
    <row r="6" spans="1:16" ht="15.75" thickBot="1" x14ac:dyDescent="0.3">
      <c r="C6" s="3">
        <v>254</v>
      </c>
      <c r="D6" s="4">
        <v>234</v>
      </c>
      <c r="E6" s="4">
        <v>200</v>
      </c>
    </row>
    <row r="7" spans="1:16" ht="15.75" thickBot="1" x14ac:dyDescent="0.3">
      <c r="C7" s="3">
        <v>263</v>
      </c>
      <c r="D7" s="4">
        <v>218</v>
      </c>
      <c r="E7" s="4">
        <v>222</v>
      </c>
    </row>
    <row r="8" spans="1:16" ht="15.75" thickBot="1" x14ac:dyDescent="0.3">
      <c r="C8" s="3">
        <v>241</v>
      </c>
      <c r="D8" s="4">
        <v>235</v>
      </c>
      <c r="E8" s="4">
        <v>197</v>
      </c>
    </row>
    <row r="9" spans="1:16" ht="15.75" thickBot="1" x14ac:dyDescent="0.3">
      <c r="C9" s="3">
        <v>237</v>
      </c>
      <c r="D9" s="4">
        <v>227</v>
      </c>
      <c r="E9" s="4">
        <v>206</v>
      </c>
    </row>
    <row r="10" spans="1:16" ht="15.75" thickBot="1" x14ac:dyDescent="0.3">
      <c r="C10" s="3">
        <v>251</v>
      </c>
      <c r="D10" s="4">
        <v>216</v>
      </c>
      <c r="E10" s="4">
        <v>204</v>
      </c>
    </row>
    <row r="13" spans="1:16" ht="15.75" thickBot="1" x14ac:dyDescent="0.3"/>
    <row r="14" spans="1:16" ht="15.75" thickBot="1" x14ac:dyDescent="0.3">
      <c r="A14" s="9" t="s">
        <v>29</v>
      </c>
      <c r="B14" s="10"/>
      <c r="C14" s="10"/>
      <c r="D14" s="10"/>
      <c r="E14" s="11"/>
    </row>
    <row r="15" spans="1:16" x14ac:dyDescent="0.25">
      <c r="A15" s="12"/>
      <c r="B15" s="13"/>
      <c r="C15" s="13"/>
      <c r="D15" s="13"/>
      <c r="E15" s="14"/>
      <c r="H15" s="18" t="s">
        <v>0</v>
      </c>
      <c r="I15" s="19" t="s">
        <v>5</v>
      </c>
      <c r="J15" s="19" t="s">
        <v>8</v>
      </c>
      <c r="K15" s="20" t="s">
        <v>1</v>
      </c>
      <c r="L15" s="19" t="s">
        <v>6</v>
      </c>
      <c r="M15" s="19" t="s">
        <v>8</v>
      </c>
      <c r="N15" s="20" t="s">
        <v>2</v>
      </c>
      <c r="O15" s="19" t="s">
        <v>7</v>
      </c>
      <c r="P15" s="21" t="s">
        <v>9</v>
      </c>
    </row>
    <row r="16" spans="1:16" x14ac:dyDescent="0.25">
      <c r="A16" s="12"/>
      <c r="B16" s="13"/>
      <c r="C16" s="13"/>
      <c r="D16" s="13"/>
      <c r="E16" s="14"/>
      <c r="H16" s="22">
        <v>254</v>
      </c>
      <c r="I16" s="6">
        <f>H24-H16</f>
        <v>-4.8000000000000114</v>
      </c>
      <c r="J16" s="6">
        <f>(I16)^2</f>
        <v>23.040000000000109</v>
      </c>
      <c r="K16" s="5">
        <v>234</v>
      </c>
      <c r="L16" s="6">
        <f>(K24)-K16</f>
        <v>-8</v>
      </c>
      <c r="M16" s="6">
        <f>(L16)^2</f>
        <v>64</v>
      </c>
      <c r="N16" s="5">
        <v>200</v>
      </c>
      <c r="O16" s="6">
        <f>N24-N16</f>
        <v>5.8000000000000114</v>
      </c>
      <c r="P16" s="23">
        <f>(O16)^2</f>
        <v>33.640000000000128</v>
      </c>
    </row>
    <row r="17" spans="1:19" x14ac:dyDescent="0.25">
      <c r="A17" s="12"/>
      <c r="B17" s="13"/>
      <c r="C17" s="13"/>
      <c r="D17" s="13"/>
      <c r="E17" s="14"/>
      <c r="H17" s="22">
        <v>263</v>
      </c>
      <c r="I17" s="6">
        <f>H24-H17</f>
        <v>-13.800000000000011</v>
      </c>
      <c r="J17" s="6">
        <f t="shared" ref="J17:J20" si="0">(I17)^2</f>
        <v>190.44000000000031</v>
      </c>
      <c r="K17" s="5">
        <v>218</v>
      </c>
      <c r="L17" s="6">
        <f>(K24)-K17</f>
        <v>8</v>
      </c>
      <c r="M17" s="6">
        <f t="shared" ref="M17:M20" si="1">(L17)^2</f>
        <v>64</v>
      </c>
      <c r="N17" s="5">
        <v>222</v>
      </c>
      <c r="O17" s="6">
        <f>N24-N17</f>
        <v>-16.199999999999989</v>
      </c>
      <c r="P17" s="23">
        <f t="shared" ref="P17:P20" si="2">(O17)^2</f>
        <v>262.43999999999966</v>
      </c>
    </row>
    <row r="18" spans="1:19" x14ac:dyDescent="0.25">
      <c r="A18" s="12"/>
      <c r="B18" s="13"/>
      <c r="C18" s="13"/>
      <c r="D18" s="13"/>
      <c r="E18" s="14"/>
      <c r="H18" s="22">
        <v>241</v>
      </c>
      <c r="I18" s="6">
        <f>H24-H18</f>
        <v>8.1999999999999886</v>
      </c>
      <c r="J18" s="6">
        <f t="shared" si="0"/>
        <v>67.23999999999981</v>
      </c>
      <c r="K18" s="5">
        <v>235</v>
      </c>
      <c r="L18" s="6">
        <f>(K24)-K18</f>
        <v>-9</v>
      </c>
      <c r="M18" s="6">
        <f t="shared" si="1"/>
        <v>81</v>
      </c>
      <c r="N18" s="5">
        <v>197</v>
      </c>
      <c r="O18" s="6">
        <f>N24-N18</f>
        <v>8.8000000000000114</v>
      </c>
      <c r="P18" s="23">
        <f t="shared" si="2"/>
        <v>77.440000000000197</v>
      </c>
    </row>
    <row r="19" spans="1:19" x14ac:dyDescent="0.25">
      <c r="A19" s="12"/>
      <c r="B19" s="13"/>
      <c r="C19" s="13"/>
      <c r="D19" s="13"/>
      <c r="E19" s="14"/>
      <c r="H19" s="22">
        <v>237</v>
      </c>
      <c r="I19" s="6">
        <f>H24-H19</f>
        <v>12.199999999999989</v>
      </c>
      <c r="J19" s="6">
        <f t="shared" si="0"/>
        <v>148.83999999999972</v>
      </c>
      <c r="K19" s="5">
        <v>227</v>
      </c>
      <c r="L19" s="6">
        <f>(K24)-K19</f>
        <v>-1</v>
      </c>
      <c r="M19" s="6">
        <f t="shared" si="1"/>
        <v>1</v>
      </c>
      <c r="N19" s="5">
        <v>206</v>
      </c>
      <c r="O19" s="6">
        <f>N24-N19</f>
        <v>-0.19999999999998863</v>
      </c>
      <c r="P19" s="23">
        <f t="shared" si="2"/>
        <v>3.9999999999995456E-2</v>
      </c>
    </row>
    <row r="20" spans="1:19" ht="15.75" thickBot="1" x14ac:dyDescent="0.3">
      <c r="A20" s="12"/>
      <c r="B20" s="13"/>
      <c r="C20" s="13"/>
      <c r="D20" s="13"/>
      <c r="E20" s="14"/>
      <c r="H20" s="24">
        <v>251</v>
      </c>
      <c r="I20" s="25">
        <f>H24-H20</f>
        <v>-1.8000000000000114</v>
      </c>
      <c r="J20" s="25">
        <f t="shared" si="0"/>
        <v>3.2400000000000411</v>
      </c>
      <c r="K20" s="26">
        <v>216</v>
      </c>
      <c r="L20" s="25">
        <f>(K24)-K20</f>
        <v>10</v>
      </c>
      <c r="M20" s="25">
        <f t="shared" si="1"/>
        <v>100</v>
      </c>
      <c r="N20" s="26">
        <v>204</v>
      </c>
      <c r="O20" s="25">
        <f>N24-N20</f>
        <v>1.8000000000000114</v>
      </c>
      <c r="P20" s="27">
        <f t="shared" si="2"/>
        <v>3.2400000000000411</v>
      </c>
    </row>
    <row r="21" spans="1:19" ht="15.75" thickBot="1" x14ac:dyDescent="0.3">
      <c r="A21" s="12"/>
      <c r="B21" s="13"/>
      <c r="C21" s="13"/>
      <c r="D21" s="13"/>
      <c r="E21" s="14"/>
    </row>
    <row r="22" spans="1:19" ht="15.75" thickBot="1" x14ac:dyDescent="0.3">
      <c r="A22" s="12"/>
      <c r="B22" s="13"/>
      <c r="C22" s="13"/>
      <c r="D22" s="13"/>
      <c r="E22" s="14"/>
      <c r="G22" s="28" t="s">
        <v>3</v>
      </c>
      <c r="H22" s="29">
        <v>1246</v>
      </c>
      <c r="I22" s="30"/>
      <c r="J22" s="30"/>
      <c r="K22" s="29">
        <v>1130</v>
      </c>
      <c r="L22" s="30"/>
      <c r="M22" s="30"/>
      <c r="N22" s="29">
        <v>1029</v>
      </c>
      <c r="O22" s="30"/>
      <c r="P22" s="31"/>
    </row>
    <row r="23" spans="1:19" ht="15.75" thickBot="1" x14ac:dyDescent="0.3">
      <c r="A23" s="12"/>
      <c r="B23" s="13"/>
      <c r="C23" s="13"/>
      <c r="D23" s="13"/>
      <c r="E23" s="14"/>
      <c r="G23" s="32"/>
      <c r="H23" s="32"/>
      <c r="I23" s="32"/>
      <c r="J23" s="32"/>
      <c r="K23" s="32"/>
      <c r="L23" s="32"/>
      <c r="M23" s="32"/>
      <c r="N23" s="32"/>
      <c r="O23" s="32"/>
      <c r="P23" s="32"/>
    </row>
    <row r="24" spans="1:19" ht="15.75" thickBot="1" x14ac:dyDescent="0.3">
      <c r="A24" s="12"/>
      <c r="B24" s="13"/>
      <c r="C24" s="13"/>
      <c r="D24" s="13"/>
      <c r="E24" s="14"/>
      <c r="G24" s="28" t="s">
        <v>4</v>
      </c>
      <c r="H24" s="29">
        <v>249.2</v>
      </c>
      <c r="I24" s="30"/>
      <c r="J24" s="30"/>
      <c r="K24" s="29">
        <v>226</v>
      </c>
      <c r="L24" s="30"/>
      <c r="M24" s="30"/>
      <c r="N24" s="29">
        <v>205.8</v>
      </c>
      <c r="O24" s="30"/>
      <c r="P24" s="31"/>
    </row>
    <row r="25" spans="1:19" ht="15.75" thickBot="1" x14ac:dyDescent="0.3">
      <c r="A25" s="12"/>
      <c r="B25" s="13"/>
      <c r="C25" s="13"/>
      <c r="D25" s="13"/>
      <c r="E25" s="14"/>
    </row>
    <row r="26" spans="1:19" ht="15.75" thickBot="1" x14ac:dyDescent="0.3">
      <c r="A26" s="12"/>
      <c r="B26" s="13"/>
      <c r="C26" s="13"/>
      <c r="D26" s="13"/>
      <c r="E26" s="14"/>
      <c r="G26" s="28" t="s">
        <v>10</v>
      </c>
      <c r="H26" s="30"/>
      <c r="I26" s="30"/>
      <c r="J26" s="30">
        <f>SUM(J16:J20)</f>
        <v>432.8</v>
      </c>
      <c r="K26" s="30"/>
      <c r="L26" s="30"/>
      <c r="M26" s="30">
        <f>SUM(M16:M20)</f>
        <v>310</v>
      </c>
      <c r="N26" s="30"/>
      <c r="O26" s="30"/>
      <c r="P26" s="31">
        <f>SUM(P16:P20)</f>
        <v>376.80000000000007</v>
      </c>
      <c r="R26" s="49" t="s">
        <v>11</v>
      </c>
      <c r="S26" s="50">
        <f>SUM(J26,M26,P26)</f>
        <v>1119.5999999999999</v>
      </c>
    </row>
    <row r="27" spans="1:19" x14ac:dyDescent="0.25">
      <c r="A27" s="12"/>
      <c r="B27" s="13"/>
      <c r="C27" s="13"/>
      <c r="D27" s="13"/>
      <c r="E27" s="14"/>
      <c r="R27" s="45" t="s">
        <v>15</v>
      </c>
      <c r="S27" s="51">
        <f>5*((227-249.2)^2)+5*((227-226)^2)+5*((227-205.8)^2)</f>
        <v>4716.3999999999951</v>
      </c>
    </row>
    <row r="28" spans="1:19" ht="15.75" thickBot="1" x14ac:dyDescent="0.3">
      <c r="A28" s="12"/>
      <c r="B28" s="13"/>
      <c r="C28" s="13"/>
      <c r="D28" s="13"/>
      <c r="E28" s="14"/>
      <c r="R28" s="45" t="s">
        <v>17</v>
      </c>
      <c r="S28" s="51">
        <f>SUM(S26:S27)</f>
        <v>5835.9999999999945</v>
      </c>
    </row>
    <row r="29" spans="1:19" ht="15.75" thickBot="1" x14ac:dyDescent="0.3">
      <c r="A29" s="12"/>
      <c r="B29" s="13"/>
      <c r="C29" s="13"/>
      <c r="D29" s="13"/>
      <c r="E29" s="14"/>
      <c r="G29" s="33" t="s">
        <v>12</v>
      </c>
      <c r="H29" s="34"/>
      <c r="I29" s="34"/>
      <c r="J29" s="30">
        <v>3405</v>
      </c>
      <c r="K29" s="30"/>
      <c r="L29" s="30" t="s">
        <v>13</v>
      </c>
      <c r="M29" s="31" t="s">
        <v>14</v>
      </c>
      <c r="R29" s="52" t="s">
        <v>27</v>
      </c>
      <c r="S29" s="51">
        <f>S28-S27</f>
        <v>1119.5999999999995</v>
      </c>
    </row>
    <row r="30" spans="1:19" ht="15.75" thickBot="1" x14ac:dyDescent="0.3">
      <c r="A30" s="12"/>
      <c r="B30" s="13"/>
      <c r="C30" s="13"/>
      <c r="D30" s="13"/>
      <c r="E30" s="14"/>
      <c r="R30" s="53" t="s">
        <v>28</v>
      </c>
      <c r="S30" s="54"/>
    </row>
    <row r="31" spans="1:19" ht="15.75" thickBot="1" x14ac:dyDescent="0.3">
      <c r="A31" s="12"/>
      <c r="B31" s="13"/>
      <c r="C31" s="13"/>
      <c r="D31" s="13"/>
      <c r="E31" s="14"/>
      <c r="G31" s="35" t="s">
        <v>16</v>
      </c>
      <c r="H31" s="36"/>
      <c r="I31" s="36"/>
      <c r="J31" s="36"/>
      <c r="K31" s="36"/>
      <c r="L31" s="36"/>
      <c r="M31" s="36"/>
      <c r="N31" s="36"/>
      <c r="O31" s="36"/>
      <c r="P31" s="36"/>
      <c r="Q31" s="48"/>
      <c r="R31" s="55" t="s">
        <v>30</v>
      </c>
      <c r="S31" s="56"/>
    </row>
    <row r="32" spans="1:19" ht="15.75" thickBot="1" x14ac:dyDescent="0.3">
      <c r="A32" s="12"/>
      <c r="B32" s="13"/>
      <c r="C32" s="13"/>
      <c r="D32" s="13"/>
      <c r="E32" s="14"/>
      <c r="G32" s="37"/>
      <c r="H32" s="38"/>
      <c r="I32" s="38"/>
      <c r="J32" s="38"/>
      <c r="K32" s="38"/>
      <c r="L32" s="38"/>
      <c r="M32" s="38"/>
      <c r="N32" s="38"/>
      <c r="O32" s="38"/>
      <c r="P32" s="38"/>
      <c r="Q32" s="39"/>
    </row>
    <row r="33" spans="1:11" x14ac:dyDescent="0.25">
      <c r="A33" s="12"/>
      <c r="B33" s="13"/>
      <c r="C33" s="13"/>
      <c r="D33" s="13"/>
      <c r="E33" s="14"/>
    </row>
    <row r="34" spans="1:11" ht="15.75" thickBot="1" x14ac:dyDescent="0.3">
      <c r="A34" s="12"/>
      <c r="B34" s="13"/>
      <c r="C34" s="13"/>
      <c r="D34" s="13"/>
      <c r="E34" s="14"/>
    </row>
    <row r="35" spans="1:11" ht="25.5" x14ac:dyDescent="0.25">
      <c r="A35" s="12"/>
      <c r="B35" s="13"/>
      <c r="C35" s="13"/>
      <c r="D35" s="13"/>
      <c r="E35" s="14"/>
      <c r="G35" s="40" t="s">
        <v>18</v>
      </c>
      <c r="H35" s="41" t="s">
        <v>19</v>
      </c>
      <c r="I35" s="41" t="s">
        <v>21</v>
      </c>
      <c r="J35" s="41" t="s">
        <v>23</v>
      </c>
      <c r="K35" s="42" t="s">
        <v>25</v>
      </c>
    </row>
    <row r="36" spans="1:11" x14ac:dyDescent="0.25">
      <c r="A36" s="12"/>
      <c r="B36" s="13"/>
      <c r="C36" s="13"/>
      <c r="D36" s="13"/>
      <c r="E36" s="14"/>
      <c r="G36" s="43"/>
      <c r="H36" s="7"/>
      <c r="I36" s="7"/>
      <c r="J36" s="7"/>
      <c r="K36" s="44"/>
    </row>
    <row r="37" spans="1:11" ht="15.75" thickBot="1" x14ac:dyDescent="0.3">
      <c r="A37" s="15"/>
      <c r="B37" s="16"/>
      <c r="C37" s="16"/>
      <c r="D37" s="16"/>
      <c r="E37" s="17"/>
      <c r="G37" s="43"/>
      <c r="H37" s="8" t="s">
        <v>20</v>
      </c>
      <c r="I37" s="8" t="s">
        <v>22</v>
      </c>
      <c r="J37" s="8" t="s">
        <v>24</v>
      </c>
      <c r="K37" s="44"/>
    </row>
    <row r="38" spans="1:11" x14ac:dyDescent="0.25">
      <c r="G38" s="45" t="s">
        <v>15</v>
      </c>
      <c r="H38" s="6">
        <f>5*((227-249.2)^2)+5*((227-226)^2)+5*((227-205.8)^2)</f>
        <v>4716.3999999999951</v>
      </c>
      <c r="I38" s="6">
        <v>2</v>
      </c>
      <c r="J38" s="6" t="s">
        <v>28</v>
      </c>
      <c r="K38" s="46">
        <v>25.27</v>
      </c>
    </row>
    <row r="39" spans="1:11" x14ac:dyDescent="0.25">
      <c r="G39" s="45" t="s">
        <v>26</v>
      </c>
      <c r="H39" s="6">
        <v>1119.5999999999999</v>
      </c>
      <c r="I39" s="6">
        <v>12</v>
      </c>
      <c r="J39" s="6" t="s">
        <v>30</v>
      </c>
      <c r="K39" s="46"/>
    </row>
    <row r="40" spans="1:11" ht="15.75" thickBot="1" x14ac:dyDescent="0.3">
      <c r="G40" s="47" t="s">
        <v>17</v>
      </c>
      <c r="H40" s="25">
        <v>5836</v>
      </c>
      <c r="I40" s="25">
        <v>14</v>
      </c>
      <c r="J40" s="25" t="s">
        <v>31</v>
      </c>
      <c r="K40" s="27"/>
    </row>
  </sheetData>
  <mergeCells count="6">
    <mergeCell ref="K38:K39"/>
    <mergeCell ref="A14:E37"/>
    <mergeCell ref="G29:I29"/>
    <mergeCell ref="G31:Q32"/>
    <mergeCell ref="G35:G37"/>
    <mergeCell ref="K35:K3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ratnam dubey</dc:creator>
  <cp:lastModifiedBy>ratnam dubey</cp:lastModifiedBy>
  <dcterms:created xsi:type="dcterms:W3CDTF">2016-10-09T17:52:51Z</dcterms:created>
  <dcterms:modified xsi:type="dcterms:W3CDTF">2016-10-09T21:07:00Z</dcterms:modified>
</cp:coreProperties>
</file>