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ratne\Desktop\EXCEL\"/>
    </mc:Choice>
  </mc:AlternateContent>
  <xr:revisionPtr revIDLastSave="0" documentId="13_ncr:1_{EF824259-4D1E-4DC0-8CE6-009249DA34EC}" xr6:coauthVersionLast="47" xr6:coauthVersionMax="47" xr10:uidLastSave="{00000000-0000-0000-0000-000000000000}"/>
  <bookViews>
    <workbookView xWindow="-108" yWindow="-108" windowWidth="23256" windowHeight="12456" xr2:uid="{E97570F6-4865-4624-94E6-82E2CDA2BF34}"/>
  </bookViews>
  <sheets>
    <sheet name="EXCEL TUTORIAL" sheetId="1" r:id="rId1"/>
    <sheet name="Sheet2" sheetId="2" r:id="rId2"/>
  </sheets>
  <definedNames>
    <definedName name="_xlnm._FilterDatabase" localSheetId="0" hidden="1">'EXCEL TUTORIAL'!$A$5:$O$20</definedName>
    <definedName name="Slicer_SUM_E6_G6">#N/A</definedName>
  </definedNames>
  <calcPr calcId="191029"/>
  <pivotCaches>
    <pivotCache cacheId="0"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I6" i="1"/>
  <c r="J6" i="1"/>
  <c r="K6" i="1"/>
  <c r="L6" i="1"/>
  <c r="I7" i="1"/>
  <c r="K7" i="1"/>
  <c r="L7" i="1"/>
  <c r="I8" i="1"/>
  <c r="K8" i="1"/>
  <c r="L8" i="1" s="1"/>
  <c r="I9" i="1"/>
  <c r="K9" i="1"/>
  <c r="L9" i="1" s="1"/>
  <c r="I10" i="1"/>
  <c r="K10" i="1"/>
  <c r="L10" i="1"/>
  <c r="I11" i="1"/>
  <c r="K11" i="1"/>
  <c r="L11" i="1"/>
  <c r="I12" i="1"/>
  <c r="K12" i="1"/>
  <c r="L12" i="1" s="1"/>
  <c r="I13" i="1"/>
  <c r="K13" i="1"/>
  <c r="L13" i="1"/>
  <c r="I14" i="1"/>
  <c r="K14" i="1"/>
  <c r="L14" i="1"/>
  <c r="I15" i="1"/>
  <c r="K15" i="1"/>
  <c r="L15" i="1"/>
  <c r="I16" i="1"/>
  <c r="K16" i="1"/>
  <c r="L16" i="1" s="1"/>
  <c r="I17" i="1"/>
  <c r="K17" i="1"/>
  <c r="L17" i="1"/>
  <c r="I18" i="1"/>
  <c r="K18" i="1"/>
  <c r="L18" i="1" s="1"/>
  <c r="I19" i="1"/>
  <c r="K19" i="1"/>
  <c r="L19" i="1"/>
  <c r="I20" i="1"/>
  <c r="K20" i="1"/>
  <c r="L20" i="1" s="1"/>
  <c r="I60" i="1"/>
  <c r="I61" i="1"/>
  <c r="I62" i="1"/>
  <c r="I63" i="1"/>
  <c r="I64" i="1"/>
  <c r="I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tc={F5AC4E8B-84A5-42F2-8550-5B0F4FE7A8B8}</author>
  </authors>
  <commentList>
    <comment ref="G26" authorId="0" shapeId="0" xr:uid="{F5AC4E8B-84A5-42F2-8550-5B0F4FE7A8B8}">
      <text>
        <t>[Threaded comment]
Your version of Excel allows you to read this threaded comment; however, any edits to it will get removed if the file is opened in a newer version of Excel. Learn more: https://go.microsoft.com/fwlink/?linkid=870924
Comment:
    YOU CAN DRAG AND AUTO FILL</t>
      </text>
    </comment>
  </commentList>
</comments>
</file>

<file path=xl/sharedStrings.xml><?xml version="1.0" encoding="utf-8"?>
<sst xmlns="http://schemas.openxmlformats.org/spreadsheetml/2006/main" count="346" uniqueCount="139">
  <si>
    <t>S.no</t>
  </si>
  <si>
    <t>First Name</t>
  </si>
  <si>
    <t>Last Name</t>
  </si>
  <si>
    <t>Date of Joining</t>
  </si>
  <si>
    <t>Salary Jan</t>
  </si>
  <si>
    <t>Salary feb</t>
  </si>
  <si>
    <t>Salary march</t>
  </si>
  <si>
    <t>Alice</t>
  </si>
  <si>
    <t>Smith</t>
  </si>
  <si>
    <t>Bob</t>
  </si>
  <si>
    <t>Johnson</t>
  </si>
  <si>
    <t>Charlie</t>
  </si>
  <si>
    <t>Williams</t>
  </si>
  <si>
    <t>David</t>
  </si>
  <si>
    <t>Brown</t>
  </si>
  <si>
    <t>Emma</t>
  </si>
  <si>
    <t>Jones</t>
  </si>
  <si>
    <t>Frank</t>
  </si>
  <si>
    <t>Miller</t>
  </si>
  <si>
    <t>Grace</t>
  </si>
  <si>
    <t>Davis</t>
  </si>
  <si>
    <t>Henry</t>
  </si>
  <si>
    <t>Garcia</t>
  </si>
  <si>
    <t>Iris</t>
  </si>
  <si>
    <t>Rodriguez</t>
  </si>
  <si>
    <t>Jack</t>
  </si>
  <si>
    <t>Martinez</t>
  </si>
  <si>
    <t>Karen</t>
  </si>
  <si>
    <t>Hernandez</t>
  </si>
  <si>
    <t>Liam</t>
  </si>
  <si>
    <t>Lopez</t>
  </si>
  <si>
    <t>Maria</t>
  </si>
  <si>
    <t>Gonzalez</t>
  </si>
  <si>
    <t>Nathan</t>
  </si>
  <si>
    <t>Wilson</t>
  </si>
  <si>
    <t>Olivia</t>
  </si>
  <si>
    <t>Anderson</t>
  </si>
  <si>
    <t>OrderDate</t>
  </si>
  <si>
    <t>Region</t>
  </si>
  <si>
    <t>Rep</t>
  </si>
  <si>
    <t>Item</t>
  </si>
  <si>
    <t>Units</t>
  </si>
  <si>
    <t>Unit Cost</t>
  </si>
  <si>
    <t>Total</t>
  </si>
  <si>
    <t>SUM(E+F)</t>
  </si>
  <si>
    <t>SUBSTRACT(E-F)</t>
  </si>
  <si>
    <t>DIVIDE(E/F)</t>
  </si>
  <si>
    <t>MULTIPLY(E*F)</t>
  </si>
  <si>
    <t>East</t>
  </si>
  <si>
    <t>Pencil</t>
  </si>
  <si>
    <t>Central</t>
  </si>
  <si>
    <t>Kivell</t>
  </si>
  <si>
    <t>Binder</t>
  </si>
  <si>
    <t>Jardine</t>
  </si>
  <si>
    <t>Gill</t>
  </si>
  <si>
    <t>Pen</t>
  </si>
  <si>
    <t>West</t>
  </si>
  <si>
    <t>Sorvino</t>
  </si>
  <si>
    <t>Andrews</t>
  </si>
  <si>
    <t>Thompson</t>
  </si>
  <si>
    <t>Morgan</t>
  </si>
  <si>
    <t>Howard</t>
  </si>
  <si>
    <t>Parent</t>
  </si>
  <si>
    <t>Desk</t>
  </si>
  <si>
    <t>Pen Set</t>
  </si>
  <si>
    <t>Karen Hernandez</t>
  </si>
  <si>
    <t>Jack Martinez</t>
  </si>
  <si>
    <t>Iris Rodriguez</t>
  </si>
  <si>
    <t>Henry Garcia</t>
  </si>
  <si>
    <t>Grace Davis</t>
  </si>
  <si>
    <t>Frank Miller</t>
  </si>
  <si>
    <t>Emma Jones</t>
  </si>
  <si>
    <t>David Brown</t>
  </si>
  <si>
    <t>Charlie Williams</t>
  </si>
  <si>
    <t>Bob Johnson</t>
  </si>
  <si>
    <t>Alice Smith</t>
  </si>
  <si>
    <t>Olivia Anderson</t>
  </si>
  <si>
    <t>Nathan Wilson</t>
  </si>
  <si>
    <t>Maria Gonzalez</t>
  </si>
  <si>
    <t>Liam Lopez</t>
  </si>
  <si>
    <t>Row Labels</t>
  </si>
  <si>
    <t>Grand Total</t>
  </si>
  <si>
    <t>Merge &amp; Center</t>
  </si>
  <si>
    <t>SUM(E6:G6)</t>
  </si>
  <si>
    <t>AVERAGE(E6:G6)</t>
  </si>
  <si>
    <t>January</t>
  </si>
  <si>
    <t>February</t>
  </si>
  <si>
    <t>March</t>
  </si>
  <si>
    <t>Monday</t>
  </si>
  <si>
    <t>Tuesday</t>
  </si>
  <si>
    <t>Wednesday</t>
  </si>
  <si>
    <t>jan</t>
  </si>
  <si>
    <t>feb</t>
  </si>
  <si>
    <t>mar</t>
  </si>
  <si>
    <t>Mon</t>
  </si>
  <si>
    <t>Tue</t>
  </si>
  <si>
    <t>Wed</t>
  </si>
  <si>
    <t>AVERAGE (ROUND(J6))</t>
  </si>
  <si>
    <t>Gender</t>
  </si>
  <si>
    <t>F</t>
  </si>
  <si>
    <t>M</t>
  </si>
  <si>
    <t>INSERT-PICTURE</t>
  </si>
  <si>
    <t>INSERT-SLICER</t>
  </si>
  <si>
    <t>AUTOFILL-FORMAT</t>
  </si>
  <si>
    <t>Sheet2!A1</t>
  </si>
  <si>
    <t>EXCEL TUTORIAL</t>
  </si>
  <si>
    <t>HYPERLINK (CTRL+K)</t>
  </si>
  <si>
    <t>NAME</t>
  </si>
  <si>
    <t>Grade</t>
  </si>
  <si>
    <t>Ratnesh</t>
  </si>
  <si>
    <t>Rahul</t>
  </si>
  <si>
    <t>Anshuman</t>
  </si>
  <si>
    <t>DROP DOWN REFERENCE</t>
  </si>
  <si>
    <t>A</t>
  </si>
  <si>
    <t>B</t>
  </si>
  <si>
    <t>C</t>
  </si>
  <si>
    <t>D</t>
  </si>
  <si>
    <t>Vishwas</t>
  </si>
  <si>
    <t>Yash</t>
  </si>
  <si>
    <t>DROP DOWN LIST: We require the reference table</t>
  </si>
  <si>
    <t>CONCATENATE(B6," ",C6)</t>
  </si>
  <si>
    <t>SEPARATOR</t>
  </si>
  <si>
    <t>SEPARATED FIRST NAME</t>
  </si>
  <si>
    <t>FOR DROPDOWN LIST: DATA - DATA VALIDATION - ALLOW - LIST - DATA - DROPDOWN REFERENCE</t>
  </si>
  <si>
    <t xml:space="preserve">FOR CHART: SELECT COLUMNS - INSERT - RECOMMENDED CHARTS - SELECT CHART </t>
  </si>
  <si>
    <t>TOTAL</t>
  </si>
  <si>
    <t>VLOOKUP REFERENCE TABLE</t>
  </si>
  <si>
    <t>VLOOKUP(H79,$A$78:$F$93,6,0)</t>
  </si>
  <si>
    <t>Sum of TOTAL</t>
  </si>
  <si>
    <t>PIVOT TABLE</t>
  </si>
  <si>
    <t>FOR PIVOT TABLE: INSERT - PIVOT TABLE - * ALWAYS REMEMBER TO PUT THE FACTOR YOU WANT TO CALCULATE UPON IN THE COLUMN SECTION OF PIVOT TABLE</t>
  </si>
  <si>
    <t>Average of Salary Jan</t>
  </si>
  <si>
    <t>Max of Salary feb</t>
  </si>
  <si>
    <t>Min of Salary march</t>
  </si>
  <si>
    <t>QUESTION: CALCULATE THE AVERAGE SALARY IN JANUARY, MAX SALARY IN FEB &amp; MIN SALARY IN MARCH</t>
  </si>
  <si>
    <t>CREATE PIVOT TABLE - PUT 'GENDER' IN ROWS and 'SALARY JAN', 'SALARY FEB' and 'SALARY MARCH' IN VALUES - THEN CLICK ON EACH VALUE AND CHANGE VALUE SETTINGS</t>
  </si>
  <si>
    <t>TO CHECK WHICH GENDER HAS EARNED MORE MONEY COMBINING ALL 3 MONTHS</t>
  </si>
  <si>
    <t>IF YOU ADD NEED TO REFLECT THE UPDATION OF DATA IN THE PIVOT TABLE: CLICK ON THE TABLE - PIVOT TABLE ANALYZE - REFRESH</t>
  </si>
  <si>
    <t>FOR SEPARATOR: SELECT COLUM - DATA - TEXT to COLUMNS - DELIMITERS - CHOOSE -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</si>
</sst>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11"/>
      <name val="Calibri"/>
      <family val="2"/>
      <scheme val="minor"/>
    </font>
    <font>
      <sz val="16"/>
      <color theme="1"/>
      <name val="Calibri"/>
      <family val="2"/>
      <scheme val="minor"/>
    </font>
    <font>
      <sz val="8"/>
      <name val="Calibri"/>
      <family val="2"/>
      <scheme val="minor"/>
    </font>
    <font>
      <u/>
      <sz val="11"/>
      <color theme="10"/>
      <name val="Calibri"/>
      <family val="2"/>
      <scheme val="minor"/>
    </font>
    <font>
      <u/>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0" borderId="0"/>
    <xf numFmtId="0" fontId="7" fillId="0" borderId="0" applyNumberFormat="0" applyFill="0" applyBorder="0" applyAlignment="0" applyProtection="0"/>
  </cellStyleXfs>
  <cellXfs count="74">
    <xf numFmtId="0" fontId="0" fillId="0" borderId="0" xfId="0"/>
    <xf numFmtId="0" fontId="0" fillId="0" borderId="1" xfId="0" applyBorder="1"/>
    <xf numFmtId="0" fontId="0" fillId="2" borderId="0" xfId="0" applyFill="1"/>
    <xf numFmtId="2" fontId="0" fillId="0" borderId="0" xfId="0" applyNumberFormat="1"/>
    <xf numFmtId="0" fontId="0" fillId="0" borderId="1"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7" borderId="1" xfId="0" applyFill="1" applyBorder="1"/>
    <xf numFmtId="14" fontId="0" fillId="0" borderId="0" xfId="0" applyNumberFormat="1"/>
    <xf numFmtId="14" fontId="0" fillId="0" borderId="1" xfId="0" applyNumberFormat="1" applyBorder="1" applyAlignment="1">
      <alignment horizontal="center"/>
    </xf>
    <xf numFmtId="14" fontId="0" fillId="0" borderId="0" xfId="0" applyNumberFormat="1" applyAlignment="1">
      <alignment horizontal="center"/>
    </xf>
    <xf numFmtId="0" fontId="0" fillId="0" borderId="12" xfId="0" applyBorder="1" applyAlignment="1">
      <alignment horizontal="center"/>
    </xf>
    <xf numFmtId="0" fontId="0" fillId="0" borderId="9" xfId="0" applyBorder="1"/>
    <xf numFmtId="0" fontId="2" fillId="2" borderId="13" xfId="0" applyFont="1" applyFill="1" applyBorder="1" applyAlignment="1">
      <alignment horizontal="center"/>
    </xf>
    <xf numFmtId="0" fontId="2" fillId="2" borderId="14" xfId="0" applyFont="1" applyFill="1" applyBorder="1" applyAlignment="1">
      <alignment horizontal="center"/>
    </xf>
    <xf numFmtId="14" fontId="2" fillId="2" borderId="14" xfId="0" applyNumberFormat="1" applyFont="1" applyFill="1" applyBorder="1" applyAlignment="1">
      <alignment horizontal="center"/>
    </xf>
    <xf numFmtId="0" fontId="2" fillId="2" borderId="15" xfId="0" applyFont="1" applyFill="1" applyBorder="1"/>
    <xf numFmtId="0" fontId="0" fillId="0" borderId="16" xfId="0" applyBorder="1" applyAlignment="1">
      <alignment horizontal="center"/>
    </xf>
    <xf numFmtId="14" fontId="0" fillId="0" borderId="8" xfId="0" applyNumberFormat="1" applyBorder="1" applyAlignment="1">
      <alignment horizontal="center"/>
    </xf>
    <xf numFmtId="0" fontId="0" fillId="0" borderId="17" xfId="0" applyBorder="1"/>
    <xf numFmtId="0" fontId="4" fillId="0" borderId="0" xfId="0" applyFont="1"/>
    <xf numFmtId="0" fontId="2" fillId="3" borderId="1" xfId="0" applyFont="1" applyFill="1" applyBorder="1"/>
    <xf numFmtId="0" fontId="0" fillId="7" borderId="9" xfId="0" applyFill="1" applyBorder="1"/>
    <xf numFmtId="0" fontId="0" fillId="0" borderId="10" xfId="0" applyBorder="1"/>
    <xf numFmtId="0" fontId="0" fillId="3" borderId="1" xfId="0" applyFill="1" applyBorder="1"/>
    <xf numFmtId="0" fontId="8" fillId="2" borderId="0" xfId="2" applyFont="1" applyFill="1"/>
    <xf numFmtId="0" fontId="8" fillId="2" borderId="0" xfId="2" applyFont="1" applyFill="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2" fontId="0" fillId="0" borderId="11" xfId="0" applyNumberFormat="1" applyBorder="1"/>
    <xf numFmtId="0" fontId="0" fillId="3" borderId="10" xfId="0" applyFill="1" applyBorder="1"/>
    <xf numFmtId="0" fontId="0" fillId="3" borderId="5" xfId="0" applyFill="1" applyBorder="1"/>
    <xf numFmtId="2" fontId="0" fillId="0" borderId="7" xfId="0" applyNumberFormat="1" applyBorder="1"/>
    <xf numFmtId="0" fontId="1" fillId="2" borderId="18" xfId="0" applyFont="1" applyFill="1" applyBorder="1" applyAlignment="1">
      <alignment horizontal="center"/>
    </xf>
    <xf numFmtId="0" fontId="0" fillId="8" borderId="19"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3" borderId="0" xfId="0" applyFill="1"/>
    <xf numFmtId="0" fontId="2" fillId="11" borderId="0" xfId="0" applyFont="1" applyFill="1" applyAlignment="1">
      <alignment horizontal="center"/>
    </xf>
    <xf numFmtId="0" fontId="0" fillId="11" borderId="0" xfId="0" applyFill="1"/>
    <xf numFmtId="49" fontId="0" fillId="0" borderId="1" xfId="0" applyNumberFormat="1" applyBorder="1" applyAlignment="1">
      <alignment horizontal="center"/>
    </xf>
    <xf numFmtId="49" fontId="0" fillId="0" borderId="8" xfId="0" applyNumberFormat="1" applyBorder="1" applyAlignment="1">
      <alignment horizontal="center"/>
    </xf>
    <xf numFmtId="49" fontId="2" fillId="2" borderId="14" xfId="0" applyNumberFormat="1" applyFont="1" applyFill="1" applyBorder="1" applyAlignment="1">
      <alignment horizontal="center"/>
    </xf>
    <xf numFmtId="49" fontId="0" fillId="6" borderId="1" xfId="0" applyNumberFormat="1" applyFill="1" applyBorder="1"/>
    <xf numFmtId="0" fontId="0" fillId="6" borderId="1" xfId="0" applyFill="1" applyBorder="1"/>
    <xf numFmtId="49" fontId="0" fillId="3" borderId="1" xfId="0" applyNumberFormat="1" applyFill="1" applyBorder="1"/>
    <xf numFmtId="49" fontId="0" fillId="13" borderId="1" xfId="0" applyNumberFormat="1" applyFill="1" applyBorder="1"/>
    <xf numFmtId="0" fontId="0" fillId="13" borderId="1" xfId="0" applyFill="1" applyBorder="1"/>
    <xf numFmtId="14" fontId="0" fillId="13" borderId="1" xfId="0" applyNumberFormat="1" applyFill="1" applyBorder="1"/>
    <xf numFmtId="14" fontId="0" fillId="0" borderId="1" xfId="0" applyNumberFormat="1" applyBorder="1"/>
    <xf numFmtId="49" fontId="0" fillId="3" borderId="0" xfId="0" applyNumberFormat="1" applyFill="1"/>
    <xf numFmtId="0" fontId="0" fillId="0" borderId="0" xfId="0" pivotButton="1"/>
    <xf numFmtId="0" fontId="0" fillId="0" borderId="0" xfId="0" applyAlignment="1">
      <alignment horizontal="left"/>
    </xf>
    <xf numFmtId="0" fontId="0" fillId="5" borderId="0" xfId="0" applyFill="1"/>
    <xf numFmtId="0" fontId="0" fillId="6" borderId="0" xfId="0" applyFill="1"/>
    <xf numFmtId="0" fontId="0" fillId="12" borderId="1" xfId="0" applyFill="1" applyBorder="1" applyAlignment="1">
      <alignment horizontal="center"/>
    </xf>
    <xf numFmtId="0" fontId="0" fillId="4" borderId="8" xfId="0" applyFill="1" applyBorder="1" applyAlignment="1">
      <alignment horizontal="center"/>
    </xf>
    <xf numFmtId="0" fontId="0" fillId="0" borderId="0" xfId="0" applyAlignment="1">
      <alignment horizontal="center"/>
    </xf>
    <xf numFmtId="0" fontId="0" fillId="10" borderId="0" xfId="0" applyFill="1" applyAlignment="1">
      <alignment horizontal="center"/>
    </xf>
    <xf numFmtId="0" fontId="0" fillId="5" borderId="21"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2" fillId="6" borderId="0" xfId="0" applyFont="1" applyFill="1" applyAlignment="1">
      <alignment horizontal="center" vertical="top" wrapText="1"/>
    </xf>
    <xf numFmtId="0" fontId="0" fillId="7" borderId="0" xfId="0" applyFill="1" applyAlignment="1">
      <alignment horizontal="center"/>
    </xf>
    <xf numFmtId="0" fontId="0" fillId="5" borderId="10" xfId="0" applyFill="1" applyBorder="1" applyAlignment="1">
      <alignment horizontal="center"/>
    </xf>
    <xf numFmtId="0" fontId="0" fillId="5" borderId="0" xfId="0" applyFill="1" applyAlignment="1">
      <alignment horizontal="center"/>
    </xf>
    <xf numFmtId="0" fontId="5" fillId="6" borderId="2" xfId="0" applyFont="1"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0" xfId="0" applyFill="1" applyAlignment="1">
      <alignment horizontal="center"/>
    </xf>
    <xf numFmtId="0" fontId="0" fillId="4" borderId="0" xfId="0" applyFill="1" applyAlignment="1">
      <alignment horizontal="center"/>
    </xf>
  </cellXfs>
  <cellStyles count="3">
    <cellStyle name="Hyperlink" xfId="2" builtinId="8"/>
    <cellStyle name="Normal" xfId="0" builtinId="0"/>
    <cellStyle name="Normal 2" xfId="1" xr:uid="{3698FB66-3C62-45D8-8BB0-10E65A46BCD0}"/>
  </cellStyles>
  <dxfs count="19">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Employee X 3 Month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'EXCEL TUTORIAL'!$J$5</c:f>
              <c:strCache>
                <c:ptCount val="1"/>
                <c:pt idx="0">
                  <c:v>SUM(E6:G6)</c:v>
                </c:pt>
              </c:strCache>
            </c:strRef>
          </c:tx>
          <c:spPr>
            <a:solidFill>
              <a:schemeClr val="accent1"/>
            </a:solidFill>
            <a:ln>
              <a:noFill/>
            </a:ln>
            <a:effectLst/>
          </c:spPr>
          <c:invertIfNegative val="0"/>
          <c:cat>
            <c:strRef>
              <c:f>'EXCEL TUTORIAL'!$I$6:$I$21</c:f>
              <c:strCache>
                <c:ptCount val="15"/>
                <c:pt idx="0">
                  <c:v>Alice Smith</c:v>
                </c:pt>
                <c:pt idx="1">
                  <c:v>Bob Johnson</c:v>
                </c:pt>
                <c:pt idx="2">
                  <c:v>Charlie Williams</c:v>
                </c:pt>
                <c:pt idx="3">
                  <c:v>David Brown</c:v>
                </c:pt>
                <c:pt idx="4">
                  <c:v>Emma Jones</c:v>
                </c:pt>
                <c:pt idx="5">
                  <c:v>Frank Miller</c:v>
                </c:pt>
                <c:pt idx="6">
                  <c:v>Grace Davis</c:v>
                </c:pt>
                <c:pt idx="7">
                  <c:v>Henry Garcia</c:v>
                </c:pt>
                <c:pt idx="8">
                  <c:v>Iris Rodriguez</c:v>
                </c:pt>
                <c:pt idx="9">
                  <c:v>Jack Martinez</c:v>
                </c:pt>
                <c:pt idx="10">
                  <c:v>Karen Hernandez</c:v>
                </c:pt>
                <c:pt idx="11">
                  <c:v>Liam Lopez</c:v>
                </c:pt>
                <c:pt idx="12">
                  <c:v>Maria Gonzalez</c:v>
                </c:pt>
                <c:pt idx="13">
                  <c:v>Nathan Wilson</c:v>
                </c:pt>
                <c:pt idx="14">
                  <c:v>Olivia Anderson</c:v>
                </c:pt>
              </c:strCache>
            </c:strRef>
          </c:cat>
          <c:val>
            <c:numRef>
              <c:f>'EXCEL TUTORIAL'!$J$6:$J$21</c:f>
              <c:numCache>
                <c:formatCode>General</c:formatCode>
                <c:ptCount val="16"/>
                <c:pt idx="0">
                  <c:v>15700</c:v>
                </c:pt>
                <c:pt idx="1">
                  <c:v>15300</c:v>
                </c:pt>
                <c:pt idx="2">
                  <c:v>14100</c:v>
                </c:pt>
                <c:pt idx="3">
                  <c:v>17300</c:v>
                </c:pt>
                <c:pt idx="4">
                  <c:v>15100</c:v>
                </c:pt>
                <c:pt idx="5">
                  <c:v>16500</c:v>
                </c:pt>
                <c:pt idx="6">
                  <c:v>16400</c:v>
                </c:pt>
                <c:pt idx="7">
                  <c:v>18300</c:v>
                </c:pt>
                <c:pt idx="8">
                  <c:v>15600</c:v>
                </c:pt>
                <c:pt idx="9">
                  <c:v>15100</c:v>
                </c:pt>
                <c:pt idx="10">
                  <c:v>15400</c:v>
                </c:pt>
                <c:pt idx="11">
                  <c:v>15900</c:v>
                </c:pt>
                <c:pt idx="12">
                  <c:v>16000</c:v>
                </c:pt>
                <c:pt idx="13">
                  <c:v>15800</c:v>
                </c:pt>
                <c:pt idx="14">
                  <c:v>15900</c:v>
                </c:pt>
              </c:numCache>
            </c:numRef>
          </c:val>
          <c:extLst>
            <c:ext xmlns:c16="http://schemas.microsoft.com/office/drawing/2014/chart" uri="{C3380CC4-5D6E-409C-BE32-E72D297353CC}">
              <c16:uniqueId val="{00000000-C394-4B0A-BCDE-BFF14FA76619}"/>
            </c:ext>
          </c:extLst>
        </c:ser>
        <c:dLbls>
          <c:showLegendKey val="0"/>
          <c:showVal val="0"/>
          <c:showCatName val="0"/>
          <c:showSerName val="0"/>
          <c:showPercent val="0"/>
          <c:showBubbleSize val="0"/>
        </c:dLbls>
        <c:gapWidth val="219"/>
        <c:overlap val="-27"/>
        <c:axId val="1217365600"/>
        <c:axId val="1382195632"/>
      </c:barChart>
      <c:catAx>
        <c:axId val="121736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a:t>
                </a:r>
                <a:r>
                  <a:rPr lang="en-IN" baseline="0"/>
                  <a:t> Name</a:t>
                </a:r>
                <a:endParaRPr lang="en-IN"/>
              </a:p>
            </c:rich>
          </c:tx>
          <c:layout>
            <c:manualLayout>
              <c:xMode val="edge"/>
              <c:yMode val="edge"/>
              <c:x val="0.46357957294489904"/>
              <c:y val="0.89967557557250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95632"/>
        <c:crosses val="autoZero"/>
        <c:auto val="1"/>
        <c:lblAlgn val="ctr"/>
        <c:lblOffset val="100"/>
        <c:noMultiLvlLbl val="0"/>
      </c:catAx>
      <c:valAx>
        <c:axId val="138219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3 Month Salary</a:t>
                </a:r>
                <a:r>
                  <a:rPr lang="en-IN"/>
                  <a:t> </a:t>
                </a:r>
              </a:p>
            </c:rich>
          </c:tx>
          <c:layout>
            <c:manualLayout>
              <c:xMode val="edge"/>
              <c:yMode val="edge"/>
              <c:x val="1.9032082653616094E-2"/>
              <c:y val="0.21176915142416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6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openpsychometrics.org/tests/characters/stats/F/5/"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0</xdr:col>
      <xdr:colOff>7620</xdr:colOff>
      <xdr:row>22</xdr:row>
      <xdr:rowOff>0</xdr:rowOff>
    </xdr:from>
    <xdr:to>
      <xdr:col>1</xdr:col>
      <xdr:colOff>1066800</xdr:colOff>
      <xdr:row>36</xdr:row>
      <xdr:rowOff>0</xdr:rowOff>
    </xdr:to>
    <mc:AlternateContent xmlns:mc="http://schemas.openxmlformats.org/markup-compatibility/2006" xmlns:sle15="http://schemas.microsoft.com/office/drawing/2012/slicer">
      <mc:Choice Requires="sle15">
        <xdr:graphicFrame macro="">
          <xdr:nvGraphicFramePr>
            <xdr:cNvPr id="3" name="SUM(E6:G6)">
              <a:extLst>
                <a:ext uri="{FF2B5EF4-FFF2-40B4-BE49-F238E27FC236}">
                  <a16:creationId xmlns:a16="http://schemas.microsoft.com/office/drawing/2014/main" id="{9C8FEB8B-885E-A5DC-D7B4-56FBA7292B17}"/>
                </a:ext>
              </a:extLst>
            </xdr:cNvPr>
            <xdr:cNvGraphicFramePr/>
          </xdr:nvGraphicFramePr>
          <xdr:xfrm>
            <a:off x="0" y="0"/>
            <a:ext cx="0" cy="0"/>
          </xdr:xfrm>
          <a:graphic>
            <a:graphicData uri="http://schemas.microsoft.com/office/drawing/2010/slicer">
              <sle:slicer xmlns:sle="http://schemas.microsoft.com/office/drawing/2010/slicer" name="SUM(E6:G6)"/>
            </a:graphicData>
          </a:graphic>
        </xdr:graphicFrame>
      </mc:Choice>
      <mc:Fallback xmlns="">
        <xdr:sp macro="" textlink="">
          <xdr:nvSpPr>
            <xdr:cNvPr id="0" name=""/>
            <xdr:cNvSpPr>
              <a:spLocks noTextEdit="1"/>
            </xdr:cNvSpPr>
          </xdr:nvSpPr>
          <xdr:spPr>
            <a:xfrm>
              <a:off x="7620" y="4030980"/>
              <a:ext cx="1920240" cy="25755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3</xdr:col>
      <xdr:colOff>0</xdr:colOff>
      <xdr:row>22</xdr:row>
      <xdr:rowOff>7620</xdr:rowOff>
    </xdr:from>
    <xdr:to>
      <xdr:col>4</xdr:col>
      <xdr:colOff>962660</xdr:colOff>
      <xdr:row>34</xdr:row>
      <xdr:rowOff>2540</xdr:rowOff>
    </xdr:to>
    <xdr:pic>
      <xdr:nvPicPr>
        <xdr:cNvPr id="5" name="Picture 4">
          <a:extLst>
            <a:ext uri="{FF2B5EF4-FFF2-40B4-BE49-F238E27FC236}">
              <a16:creationId xmlns:a16="http://schemas.microsoft.com/office/drawing/2014/main" id="{8EAE60B5-0AA9-7258-DF77-17274CC125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17420" y="4053840"/>
          <a:ext cx="2204720" cy="2204720"/>
        </a:xfrm>
        <a:prstGeom prst="rect">
          <a:avLst/>
        </a:prstGeom>
      </xdr:spPr>
    </xdr:pic>
    <xdr:clientData/>
  </xdr:twoCellAnchor>
  <xdr:oneCellAnchor>
    <xdr:from>
      <xdr:col>3</xdr:col>
      <xdr:colOff>24468</xdr:colOff>
      <xdr:row>34</xdr:row>
      <xdr:rowOff>165251</xdr:rowOff>
    </xdr:from>
    <xdr:ext cx="2111672" cy="233205"/>
    <xdr:sp macro="" textlink="">
      <xdr:nvSpPr>
        <xdr:cNvPr id="6" name="TextBox 5">
          <a:extLst>
            <a:ext uri="{FF2B5EF4-FFF2-40B4-BE49-F238E27FC236}">
              <a16:creationId xmlns:a16="http://schemas.microsoft.com/office/drawing/2014/main" id="{86E2DA98-1E36-2CC4-6345-3605D6978026}"/>
            </a:ext>
          </a:extLst>
        </xdr:cNvPr>
        <xdr:cNvSpPr txBox="1"/>
      </xdr:nvSpPr>
      <xdr:spPr>
        <a:xfrm>
          <a:off x="2241888" y="6406031"/>
          <a:ext cx="2111672" cy="233205"/>
        </a:xfrm>
        <a:prstGeom prst="rect">
          <a:avLst/>
        </a:prstGeom>
        <a:noFill/>
        <a:ln w="76200"/>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4</xdr:col>
      <xdr:colOff>0</xdr:colOff>
      <xdr:row>37</xdr:row>
      <xdr:rowOff>3810</xdr:rowOff>
    </xdr:from>
    <xdr:to>
      <xdr:col>9</xdr:col>
      <xdr:colOff>449580</xdr:colOff>
      <xdr:row>52</xdr:row>
      <xdr:rowOff>160020</xdr:rowOff>
    </xdr:to>
    <xdr:graphicFrame macro="">
      <xdr:nvGraphicFramePr>
        <xdr:cNvPr id="8" name="Chart 7">
          <a:extLst>
            <a:ext uri="{FF2B5EF4-FFF2-40B4-BE49-F238E27FC236}">
              <a16:creationId xmlns:a16="http://schemas.microsoft.com/office/drawing/2014/main" id="{3552BE5F-F991-BFC3-7849-C11F5C0ED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TNESH CHHIMWAL" id="{E77F4226-CF9F-4717-BAD3-16CD1FF663EE}" userId="994d2faed258176f"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esh Chhimwal" refreshedDate="45312.084152777781" createdVersion="8" refreshedVersion="8" minRefreshableVersion="3" recordCount="15" xr:uid="{B5AE901C-1FC0-4533-9E74-26FE492E7BAE}">
  <cacheSource type="worksheet">
    <worksheetSource ref="A58:F73" sheet="EXCEL TUTORIAL"/>
  </cacheSource>
  <cacheFields count="6">
    <cacheField name="First Name" numFmtId="49">
      <sharedItems/>
    </cacheField>
    <cacheField name="Gender" numFmtId="0">
      <sharedItems count="2">
        <s v="F"/>
        <s v="M"/>
      </sharedItems>
    </cacheField>
    <cacheField name="Salary Jan" numFmtId="0">
      <sharedItems containsSemiMixedTypes="0" containsString="0" containsNumber="1" containsInteger="1" minValue="4300" maxValue="6500"/>
    </cacheField>
    <cacheField name="Salary feb" numFmtId="0">
      <sharedItems containsSemiMixedTypes="0" containsString="0" containsNumber="1" containsInteger="1" minValue="4300" maxValue="6500"/>
    </cacheField>
    <cacheField name="Salary march" numFmtId="14">
      <sharedItems containsSemiMixedTypes="0" containsNonDate="0" containsDate="1" containsString="0" minDate="1912-01-17T00:00:00" maxDate="1917-10-18T00:00:00"/>
    </cacheField>
    <cacheField name="TOTAL" numFmtId="0">
      <sharedItems containsSemiMixedTypes="0" containsString="0" containsNumber="1" containsInteger="1" minValue="14100" maxValue="18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Alice"/>
    <x v="0"/>
    <n v="4500"/>
    <n v="5300"/>
    <d v="1916-02-25T00:00:00"/>
    <n v="15700"/>
  </r>
  <r>
    <s v="Bob"/>
    <x v="1"/>
    <n v="5200"/>
    <n v="4400"/>
    <d v="1915-08-09T00:00:00"/>
    <n v="15300"/>
  </r>
  <r>
    <s v="Charlie"/>
    <x v="1"/>
    <n v="4800"/>
    <n v="4300"/>
    <d v="1913-09-08T00:00:00"/>
    <n v="14100"/>
  </r>
  <r>
    <s v="David"/>
    <x v="1"/>
    <n v="6000"/>
    <n v="4800"/>
    <d v="1917-10-17T00:00:00"/>
    <n v="17300"/>
  </r>
  <r>
    <s v="Emma"/>
    <x v="0"/>
    <n v="5700"/>
    <n v="5000"/>
    <d v="1912-01-17T00:00:00"/>
    <n v="15100"/>
  </r>
  <r>
    <s v="Frank"/>
    <x v="1"/>
    <n v="4300"/>
    <n v="6000"/>
    <d v="1916-12-21T00:00:00"/>
    <n v="16500"/>
  </r>
  <r>
    <s v="Grace"/>
    <x v="0"/>
    <n v="5900"/>
    <n v="4900"/>
    <d v="1915-05-01T00:00:00"/>
    <n v="16400"/>
  </r>
  <r>
    <s v="Henry"/>
    <x v="1"/>
    <n v="6500"/>
    <n v="5600"/>
    <d v="1916-12-21T00:00:00"/>
    <n v="18300"/>
  </r>
  <r>
    <s v="Iris"/>
    <x v="1"/>
    <n v="4600"/>
    <n v="4500"/>
    <d v="1917-10-17T00:00:00"/>
    <n v="15600"/>
  </r>
  <r>
    <s v="Jack"/>
    <x v="1"/>
    <n v="5300"/>
    <n v="5200"/>
    <d v="1912-08-04T00:00:00"/>
    <n v="15100"/>
  </r>
  <r>
    <s v="Karen"/>
    <x v="0"/>
    <n v="4900"/>
    <n v="4800"/>
    <d v="1915-08-09T00:00:00"/>
    <n v="15400"/>
  </r>
  <r>
    <s v="Liam"/>
    <x v="1"/>
    <n v="5600"/>
    <n v="5000"/>
    <d v="1914-07-05T00:00:00"/>
    <n v="15900"/>
  </r>
  <r>
    <s v="Maria"/>
    <x v="0"/>
    <n v="5000"/>
    <n v="6500"/>
    <d v="1912-04-26T00:00:00"/>
    <n v="16000"/>
  </r>
  <r>
    <s v="Nathan"/>
    <x v="1"/>
    <n v="6200"/>
    <n v="4400"/>
    <d v="1914-03-27T00:00:00"/>
    <n v="15800"/>
  </r>
  <r>
    <s v="Olivia"/>
    <x v="0"/>
    <n v="4400"/>
    <n v="5300"/>
    <d v="1916-12-21T00:00:00"/>
    <n v="15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9325A-82E0-498A-817B-C920A0F9A3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6:D89" firstHeaderRow="0" firstDataRow="1" firstDataCol="1"/>
  <pivotFields count="6">
    <pivotField showAll="0"/>
    <pivotField axis="axisRow" showAll="0">
      <items count="3">
        <item x="0"/>
        <item x="1"/>
        <item t="default"/>
      </items>
    </pivotField>
    <pivotField dataField="1" showAll="0"/>
    <pivotField dataField="1" showAll="0"/>
    <pivotField dataField="1" numFmtId="14" showAll="0"/>
    <pivotField showAll="0"/>
  </pivotFields>
  <rowFields count="1">
    <field x="1"/>
  </rowFields>
  <rowItems count="3">
    <i>
      <x/>
    </i>
    <i>
      <x v="1"/>
    </i>
    <i t="grand">
      <x/>
    </i>
  </rowItems>
  <colFields count="1">
    <field x="-2"/>
  </colFields>
  <colItems count="3">
    <i>
      <x/>
    </i>
    <i i="1">
      <x v="1"/>
    </i>
    <i i="2">
      <x v="2"/>
    </i>
  </colItems>
  <dataFields count="3">
    <dataField name="Average of Salary Jan" fld="2" subtotal="average" baseField="1" baseItem="0"/>
    <dataField name="Max of Salary feb" fld="3" subtotal="max" baseField="1" baseItem="0"/>
    <dataField name="Min of Salary march" fld="4"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309DE-E2F5-4784-AECE-CD700F1E4B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B82" firstHeaderRow="1" firstDataRow="1" firstDataCol="1"/>
  <pivotFields count="6">
    <pivotField showAll="0"/>
    <pivotField axis="axisRow" showAll="0">
      <items count="3">
        <item x="0"/>
        <item x="1"/>
        <item t="default"/>
      </items>
    </pivotField>
    <pivotField showAll="0"/>
    <pivotField showAll="0"/>
    <pivotField numFmtId="14" showAll="0"/>
    <pivotField dataField="1" showAll="0"/>
  </pivotFields>
  <rowFields count="1">
    <field x="1"/>
  </rowFields>
  <rowItems count="3">
    <i>
      <x/>
    </i>
    <i>
      <x v="1"/>
    </i>
    <i t="grand">
      <x/>
    </i>
  </rowItems>
  <colItems count="1">
    <i/>
  </colItems>
  <dataFields count="1">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_E6_G6" xr10:uid="{683C2EF9-4ED8-45A8-9A06-C01E146A823A}" sourceName="SUM(E6:G6)">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M(E6:G6)" xr10:uid="{1BC08F18-B007-41BF-8748-D8348E510C88}" cache="Slicer_SUM_E6_G6" caption="SUM(E6:G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3DA99A-0CE7-4FA4-92C1-71F897445FB1}" name="Table2" displayName="Table2" ref="A5:L20" totalsRowShown="0" headerRowDxfId="18" dataDxfId="16" headerRowBorderDxfId="17" tableBorderDxfId="15" totalsRowBorderDxfId="14">
  <autoFilter ref="A5:L20" xr:uid="{753DA99A-0CE7-4FA4-92C1-71F897445F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387DD4D-1D2A-4E5F-BDDF-227E3AE404C7}" name="S.no" dataDxfId="13"/>
    <tableColumn id="2" xr3:uid="{BACB8DA8-B578-4613-BA91-7C13477935CD}" name="First Name" dataDxfId="12"/>
    <tableColumn id="3" xr3:uid="{8D3525E8-F42A-4D23-9BF8-F3E380B42695}" name="Last Name" dataDxfId="11"/>
    <tableColumn id="4" xr3:uid="{C2EFD6B6-C00B-4A52-815E-CC9D82ACE2B9}" name="Gender" dataDxfId="10"/>
    <tableColumn id="5" xr3:uid="{147C7E64-DC30-4AFE-908F-C2492C898CBD}" name="Date of Joining" dataDxfId="9"/>
    <tableColumn id="6" xr3:uid="{6FFA6B1B-53B9-42B6-B189-9FAC04C394D8}" name="Salary Jan" dataDxfId="8"/>
    <tableColumn id="7" xr3:uid="{589DF9AB-7D92-43D0-88A1-53586A70B9D5}" name="Salary feb" dataDxfId="7"/>
    <tableColumn id="8" xr3:uid="{64462D27-87EC-4CDD-AAC9-0911591F2C4E}" name="Salary march" dataDxfId="6"/>
    <tableColumn id="9" xr3:uid="{9BFBB340-F0BF-49CF-9E2A-AB3DE0E0E0C0}" name="CONCATENATE(B6,&quot; &quot;,C6)" dataDxfId="5">
      <calculatedColumnFormula>CONCATENATE(B6," ",C6)</calculatedColumnFormula>
    </tableColumn>
    <tableColumn id="10" xr3:uid="{3B68A464-F752-4EE9-885E-98B9963B9D60}" name="SUM(E6:G6)" dataDxfId="4">
      <calculatedColumnFormula>SUM(F6:H6)</calculatedColumnFormula>
    </tableColumn>
    <tableColumn id="11" xr3:uid="{7659B614-83CF-41CB-B722-005E8A5D144F}" name="AVERAGE(E6:G6)" dataDxfId="3">
      <calculatedColumnFormula>AVERAGE(F6:H6)</calculatedColumnFormula>
    </tableColumn>
    <tableColumn id="12" xr3:uid="{A891E149-D047-4532-8A8C-106343039F7A}" name="AVERAGE (ROUND(J6))" dataDxfId="2">
      <calculatedColumnFormula>ROUND(K6,0)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9EF203-5C8D-4D1A-ABD6-28388A69C7F5}" name="Table3" displayName="Table3" ref="L22:L26" totalsRowShown="0" dataDxfId="1">
  <autoFilter ref="L22:L26" xr:uid="{749EF203-5C8D-4D1A-ABD6-28388A69C7F5}"/>
  <tableColumns count="1">
    <tableColumn id="1" xr3:uid="{74DE45FF-441D-4770-A41C-63938F0B967E}" name="DROP DOWN RE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6" dT="2024-01-20T11:35:34.37" personId="{E77F4226-CF9F-4717-BAD3-16CD1FF663EE}" id="{F5AC4E8B-84A5-42F2-8550-5B0F4FE7A8B8}">
    <text>YOU CAN DRAG AND AUTO FILL</text>
  </threadedComment>
</ThreadedComment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hyperlink" Target="https://www.youtube.com/watch?v=OX-iyb-21tk" TargetMode="Externa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vmlDrawing" Target="../drawings/vmlDrawing1.vml"/><Relationship Id="rId10" Type="http://schemas.microsoft.com/office/2017/10/relationships/threadedComment" Target="../threadedComments/threadedComment1.xml"/><Relationship Id="rId4" Type="http://schemas.openxmlformats.org/officeDocument/2006/relationships/drawing" Target="../drawings/drawing1.xm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4209-058A-4792-8BC3-C19B774696A1}">
  <sheetPr codeName="Sheet1"/>
  <dimension ref="A1:Q103"/>
  <sheetViews>
    <sheetView tabSelected="1" topLeftCell="A40" workbookViewId="0">
      <selection activeCell="D54" sqref="D54"/>
    </sheetView>
  </sheetViews>
  <sheetFormatPr defaultRowHeight="14.4" x14ac:dyDescent="0.3"/>
  <cols>
    <col min="1" max="1" width="12.5546875" style="5" bestFit="1" customWidth="1"/>
    <col min="2" max="2" width="19.109375" bestFit="1" customWidth="1"/>
    <col min="3" max="3" width="15.77734375" bestFit="1" customWidth="1"/>
    <col min="4" max="4" width="18.109375" bestFit="1" customWidth="1"/>
    <col min="5" max="5" width="15.33203125" style="8" customWidth="1"/>
    <col min="6" max="7" width="11.21875" customWidth="1"/>
    <col min="8" max="8" width="14.77734375" customWidth="1"/>
    <col min="9" max="9" width="27.33203125" bestFit="1" customWidth="1"/>
    <col min="10" max="10" width="21.77734375" customWidth="1"/>
    <col min="11" max="11" width="23.88671875" style="3" customWidth="1"/>
    <col min="12" max="12" width="23.77734375" customWidth="1"/>
    <col min="13" max="13" width="24.44140625" bestFit="1" customWidth="1"/>
    <col min="14" max="15" width="10.44140625" bestFit="1" customWidth="1"/>
  </cols>
  <sheetData>
    <row r="1" spans="1:17" x14ac:dyDescent="0.3">
      <c r="A1" s="66" t="s">
        <v>82</v>
      </c>
      <c r="B1" s="67"/>
      <c r="C1" s="67"/>
      <c r="D1" s="67"/>
      <c r="E1" s="67"/>
      <c r="F1" s="67"/>
      <c r="G1" s="67"/>
      <c r="H1" s="67"/>
      <c r="I1" s="67"/>
      <c r="J1" s="67"/>
      <c r="K1" s="68"/>
    </row>
    <row r="2" spans="1:17" ht="15" thickBot="1" x14ac:dyDescent="0.35">
      <c r="A2" s="69"/>
      <c r="B2" s="70"/>
      <c r="C2" s="70"/>
      <c r="D2" s="70"/>
      <c r="E2" s="70"/>
      <c r="F2" s="70"/>
      <c r="G2" s="70"/>
      <c r="H2" s="70"/>
      <c r="I2" s="70"/>
      <c r="J2" s="70"/>
      <c r="K2" s="71"/>
    </row>
    <row r="5" spans="1:17" s="21" customFormat="1" x14ac:dyDescent="0.3">
      <c r="A5" s="13" t="s">
        <v>0</v>
      </c>
      <c r="B5" s="42" t="s">
        <v>1</v>
      </c>
      <c r="C5" s="14" t="s">
        <v>2</v>
      </c>
      <c r="D5" s="14" t="s">
        <v>98</v>
      </c>
      <c r="E5" s="15" t="s">
        <v>3</v>
      </c>
      <c r="F5" s="14" t="s">
        <v>4</v>
      </c>
      <c r="G5" s="14" t="s">
        <v>5</v>
      </c>
      <c r="H5" s="14" t="s">
        <v>6</v>
      </c>
      <c r="I5" s="14" t="s">
        <v>120</v>
      </c>
      <c r="J5" s="14" t="s">
        <v>83</v>
      </c>
      <c r="K5" s="14" t="s">
        <v>84</v>
      </c>
      <c r="L5" s="16" t="s">
        <v>97</v>
      </c>
    </row>
    <row r="6" spans="1:17" s="21" customFormat="1" x14ac:dyDescent="0.3">
      <c r="A6" s="11">
        <v>1</v>
      </c>
      <c r="B6" s="40" t="s">
        <v>7</v>
      </c>
      <c r="C6" s="4" t="s">
        <v>8</v>
      </c>
      <c r="D6" s="4" t="s">
        <v>99</v>
      </c>
      <c r="E6" s="9">
        <v>44202</v>
      </c>
      <c r="F6" s="4">
        <v>4500</v>
      </c>
      <c r="G6" s="4">
        <v>5300</v>
      </c>
      <c r="H6" s="4">
        <v>5900</v>
      </c>
      <c r="I6" s="4" t="str">
        <f t="shared" ref="I6:I20" si="0">CONCATENATE(B6," ",C6)</f>
        <v>Alice Smith</v>
      </c>
      <c r="J6" s="4">
        <f>SUM(F6:H6)</f>
        <v>15700</v>
      </c>
      <c r="K6" s="4">
        <f t="shared" ref="K6:K20" si="1">AVERAGE(F6:H6)</f>
        <v>5233.333333333333</v>
      </c>
      <c r="L6" s="12">
        <f t="shared" ref="L6:L20" si="2">ROUND(K6,0)</f>
        <v>5233</v>
      </c>
      <c r="M6" s="1"/>
      <c r="N6" s="1"/>
      <c r="O6" s="1"/>
      <c r="P6" s="1"/>
    </row>
    <row r="7" spans="1:17" x14ac:dyDescent="0.3">
      <c r="A7" s="11">
        <v>2</v>
      </c>
      <c r="B7" s="40" t="s">
        <v>9</v>
      </c>
      <c r="C7" s="4" t="s">
        <v>10</v>
      </c>
      <c r="D7" s="4" t="s">
        <v>100</v>
      </c>
      <c r="E7" s="9">
        <v>44219</v>
      </c>
      <c r="F7" s="4">
        <v>5200</v>
      </c>
      <c r="G7" s="4">
        <v>4400</v>
      </c>
      <c r="H7" s="4">
        <v>5700</v>
      </c>
      <c r="I7" s="4" t="str">
        <f t="shared" si="0"/>
        <v>Bob Johnson</v>
      </c>
      <c r="J7" s="4">
        <f t="shared" ref="J7:J20" si="3">SUM(F7:H7)</f>
        <v>15300</v>
      </c>
      <c r="K7" s="4">
        <f t="shared" si="1"/>
        <v>5100</v>
      </c>
      <c r="L7" s="12">
        <f t="shared" si="2"/>
        <v>5100</v>
      </c>
    </row>
    <row r="8" spans="1:17" x14ac:dyDescent="0.3">
      <c r="A8" s="11">
        <v>3</v>
      </c>
      <c r="B8" s="40" t="s">
        <v>11</v>
      </c>
      <c r="C8" s="4" t="s">
        <v>12</v>
      </c>
      <c r="D8" s="4" t="s">
        <v>100</v>
      </c>
      <c r="E8" s="9">
        <v>44236</v>
      </c>
      <c r="F8" s="4">
        <v>4800</v>
      </c>
      <c r="G8" s="4">
        <v>4300</v>
      </c>
      <c r="H8" s="4">
        <v>5000</v>
      </c>
      <c r="I8" s="4" t="str">
        <f t="shared" si="0"/>
        <v>Charlie Williams</v>
      </c>
      <c r="J8" s="4">
        <f t="shared" si="3"/>
        <v>14100</v>
      </c>
      <c r="K8" s="4">
        <f t="shared" si="1"/>
        <v>4700</v>
      </c>
      <c r="L8" s="12">
        <f t="shared" si="2"/>
        <v>4700</v>
      </c>
    </row>
    <row r="9" spans="1:17" x14ac:dyDescent="0.3">
      <c r="A9" s="11">
        <v>4</v>
      </c>
      <c r="B9" s="40" t="s">
        <v>13</v>
      </c>
      <c r="C9" s="4" t="s">
        <v>14</v>
      </c>
      <c r="D9" s="4" t="s">
        <v>100</v>
      </c>
      <c r="E9" s="9">
        <v>44253</v>
      </c>
      <c r="F9" s="4">
        <v>6000</v>
      </c>
      <c r="G9" s="4">
        <v>4800</v>
      </c>
      <c r="H9" s="4">
        <v>6500</v>
      </c>
      <c r="I9" s="4" t="str">
        <f t="shared" si="0"/>
        <v>David Brown</v>
      </c>
      <c r="J9" s="4">
        <f t="shared" si="3"/>
        <v>17300</v>
      </c>
      <c r="K9" s="4">
        <f t="shared" si="1"/>
        <v>5766.666666666667</v>
      </c>
      <c r="L9" s="12">
        <f t="shared" si="2"/>
        <v>5767</v>
      </c>
      <c r="M9" s="20"/>
      <c r="P9" s="24"/>
      <c r="Q9" s="24"/>
    </row>
    <row r="10" spans="1:17" x14ac:dyDescent="0.3">
      <c r="A10" s="11">
        <v>5</v>
      </c>
      <c r="B10" s="40" t="s">
        <v>15</v>
      </c>
      <c r="C10" s="4" t="s">
        <v>16</v>
      </c>
      <c r="D10" s="4" t="s">
        <v>99</v>
      </c>
      <c r="E10" s="9">
        <v>44270</v>
      </c>
      <c r="F10" s="4">
        <v>5700</v>
      </c>
      <c r="G10" s="4">
        <v>5000</v>
      </c>
      <c r="H10" s="4">
        <v>4400</v>
      </c>
      <c r="I10" s="4" t="str">
        <f t="shared" si="0"/>
        <v>Emma Jones</v>
      </c>
      <c r="J10" s="4">
        <f t="shared" si="3"/>
        <v>15100</v>
      </c>
      <c r="K10" s="4">
        <f t="shared" si="1"/>
        <v>5033.333333333333</v>
      </c>
      <c r="L10" s="12">
        <f t="shared" si="2"/>
        <v>5033</v>
      </c>
    </row>
    <row r="11" spans="1:17" x14ac:dyDescent="0.3">
      <c r="A11" s="11">
        <v>6</v>
      </c>
      <c r="B11" s="40" t="s">
        <v>17</v>
      </c>
      <c r="C11" s="4" t="s">
        <v>18</v>
      </c>
      <c r="D11" s="4" t="s">
        <v>100</v>
      </c>
      <c r="E11" s="9">
        <v>44287</v>
      </c>
      <c r="F11" s="4">
        <v>4300</v>
      </c>
      <c r="G11" s="4">
        <v>6000</v>
      </c>
      <c r="H11" s="4">
        <v>6200</v>
      </c>
      <c r="I11" s="4" t="str">
        <f t="shared" si="0"/>
        <v>Frank Miller</v>
      </c>
      <c r="J11" s="4">
        <f t="shared" si="3"/>
        <v>16500</v>
      </c>
      <c r="K11" s="4">
        <f t="shared" si="1"/>
        <v>5500</v>
      </c>
      <c r="L11" s="12">
        <f t="shared" si="2"/>
        <v>5500</v>
      </c>
    </row>
    <row r="12" spans="1:17" x14ac:dyDescent="0.3">
      <c r="A12" s="11">
        <v>7</v>
      </c>
      <c r="B12" s="40" t="s">
        <v>19</v>
      </c>
      <c r="C12" s="4" t="s">
        <v>20</v>
      </c>
      <c r="D12" s="4" t="s">
        <v>99</v>
      </c>
      <c r="E12" s="9">
        <v>44304</v>
      </c>
      <c r="F12" s="4">
        <v>5900</v>
      </c>
      <c r="G12" s="4">
        <v>4900</v>
      </c>
      <c r="H12" s="4">
        <v>5600</v>
      </c>
      <c r="I12" s="4" t="str">
        <f t="shared" si="0"/>
        <v>Grace Davis</v>
      </c>
      <c r="J12" s="4">
        <f t="shared" si="3"/>
        <v>16400</v>
      </c>
      <c r="K12" s="4">
        <f t="shared" si="1"/>
        <v>5466.666666666667</v>
      </c>
      <c r="L12" s="12">
        <f t="shared" si="2"/>
        <v>5467</v>
      </c>
    </row>
    <row r="13" spans="1:17" x14ac:dyDescent="0.3">
      <c r="A13" s="11">
        <v>8</v>
      </c>
      <c r="B13" s="40" t="s">
        <v>21</v>
      </c>
      <c r="C13" s="4" t="s">
        <v>22</v>
      </c>
      <c r="D13" s="4" t="s">
        <v>100</v>
      </c>
      <c r="E13" s="9">
        <v>44321</v>
      </c>
      <c r="F13" s="4">
        <v>6500</v>
      </c>
      <c r="G13" s="4">
        <v>5600</v>
      </c>
      <c r="H13" s="4">
        <v>6200</v>
      </c>
      <c r="I13" s="4" t="str">
        <f t="shared" si="0"/>
        <v>Henry Garcia</v>
      </c>
      <c r="J13" s="4">
        <f t="shared" si="3"/>
        <v>18300</v>
      </c>
      <c r="K13" s="4">
        <f t="shared" si="1"/>
        <v>6100</v>
      </c>
      <c r="L13" s="12">
        <f t="shared" si="2"/>
        <v>6100</v>
      </c>
    </row>
    <row r="14" spans="1:17" x14ac:dyDescent="0.3">
      <c r="A14" s="11">
        <v>9</v>
      </c>
      <c r="B14" s="40" t="s">
        <v>23</v>
      </c>
      <c r="C14" s="4" t="s">
        <v>24</v>
      </c>
      <c r="D14" s="4" t="s">
        <v>100</v>
      </c>
      <c r="E14" s="9">
        <v>44338</v>
      </c>
      <c r="F14" s="4">
        <v>4600</v>
      </c>
      <c r="G14" s="4">
        <v>4500</v>
      </c>
      <c r="H14" s="4">
        <v>6500</v>
      </c>
      <c r="I14" s="4" t="str">
        <f t="shared" si="0"/>
        <v>Iris Rodriguez</v>
      </c>
      <c r="J14" s="4">
        <f t="shared" si="3"/>
        <v>15600</v>
      </c>
      <c r="K14" s="4">
        <f t="shared" si="1"/>
        <v>5200</v>
      </c>
      <c r="L14" s="12">
        <f t="shared" si="2"/>
        <v>5200</v>
      </c>
    </row>
    <row r="15" spans="1:17" x14ac:dyDescent="0.3">
      <c r="A15" s="11">
        <v>10</v>
      </c>
      <c r="B15" s="40" t="s">
        <v>25</v>
      </c>
      <c r="C15" s="4" t="s">
        <v>26</v>
      </c>
      <c r="D15" s="4" t="s">
        <v>100</v>
      </c>
      <c r="E15" s="9">
        <v>44355</v>
      </c>
      <c r="F15" s="4">
        <v>5300</v>
      </c>
      <c r="G15" s="4">
        <v>5200</v>
      </c>
      <c r="H15" s="4">
        <v>4600</v>
      </c>
      <c r="I15" s="4" t="str">
        <f t="shared" si="0"/>
        <v>Jack Martinez</v>
      </c>
      <c r="J15" s="4">
        <f t="shared" si="3"/>
        <v>15100</v>
      </c>
      <c r="K15" s="4">
        <f t="shared" si="1"/>
        <v>5033.333333333333</v>
      </c>
      <c r="L15" s="12">
        <f t="shared" si="2"/>
        <v>5033</v>
      </c>
    </row>
    <row r="16" spans="1:17" x14ac:dyDescent="0.3">
      <c r="A16" s="11">
        <v>11</v>
      </c>
      <c r="B16" s="40" t="s">
        <v>27</v>
      </c>
      <c r="C16" s="4" t="s">
        <v>28</v>
      </c>
      <c r="D16" s="4" t="s">
        <v>99</v>
      </c>
      <c r="E16" s="9">
        <v>44372</v>
      </c>
      <c r="F16" s="4">
        <v>4900</v>
      </c>
      <c r="G16" s="4">
        <v>4800</v>
      </c>
      <c r="H16" s="4">
        <v>5700</v>
      </c>
      <c r="I16" s="4" t="str">
        <f t="shared" si="0"/>
        <v>Karen Hernandez</v>
      </c>
      <c r="J16" s="4">
        <f t="shared" si="3"/>
        <v>15400</v>
      </c>
      <c r="K16" s="4">
        <f t="shared" si="1"/>
        <v>5133.333333333333</v>
      </c>
      <c r="L16" s="12">
        <f t="shared" si="2"/>
        <v>5133</v>
      </c>
    </row>
    <row r="17" spans="1:15" x14ac:dyDescent="0.3">
      <c r="A17" s="11">
        <v>12</v>
      </c>
      <c r="B17" s="40" t="s">
        <v>29</v>
      </c>
      <c r="C17" s="4" t="s">
        <v>30</v>
      </c>
      <c r="D17" s="4" t="s">
        <v>100</v>
      </c>
      <c r="E17" s="9">
        <v>44389</v>
      </c>
      <c r="F17" s="4">
        <v>5600</v>
      </c>
      <c r="G17" s="4">
        <v>5000</v>
      </c>
      <c r="H17" s="4">
        <v>5300</v>
      </c>
      <c r="I17" s="4" t="str">
        <f t="shared" si="0"/>
        <v>Liam Lopez</v>
      </c>
      <c r="J17" s="4">
        <f t="shared" si="3"/>
        <v>15900</v>
      </c>
      <c r="K17" s="4">
        <f t="shared" si="1"/>
        <v>5300</v>
      </c>
      <c r="L17" s="12">
        <f t="shared" si="2"/>
        <v>5300</v>
      </c>
    </row>
    <row r="18" spans="1:15" x14ac:dyDescent="0.3">
      <c r="A18" s="11">
        <v>13</v>
      </c>
      <c r="B18" s="40" t="s">
        <v>31</v>
      </c>
      <c r="C18" s="4" t="s">
        <v>32</v>
      </c>
      <c r="D18" s="4" t="s">
        <v>99</v>
      </c>
      <c r="E18" s="9">
        <v>44406</v>
      </c>
      <c r="F18" s="4">
        <v>5000</v>
      </c>
      <c r="G18" s="4">
        <v>6500</v>
      </c>
      <c r="H18" s="4">
        <v>4500</v>
      </c>
      <c r="I18" s="4" t="str">
        <f t="shared" si="0"/>
        <v>Maria Gonzalez</v>
      </c>
      <c r="J18" s="4">
        <f t="shared" si="3"/>
        <v>16000</v>
      </c>
      <c r="K18" s="4">
        <f t="shared" si="1"/>
        <v>5333.333333333333</v>
      </c>
      <c r="L18" s="12">
        <f t="shared" si="2"/>
        <v>5333</v>
      </c>
    </row>
    <row r="19" spans="1:15" x14ac:dyDescent="0.3">
      <c r="A19" s="11">
        <v>14</v>
      </c>
      <c r="B19" s="40" t="s">
        <v>33</v>
      </c>
      <c r="C19" s="4" t="s">
        <v>34</v>
      </c>
      <c r="D19" s="4" t="s">
        <v>100</v>
      </c>
      <c r="E19" s="9">
        <v>44423</v>
      </c>
      <c r="F19" s="4">
        <v>6200</v>
      </c>
      <c r="G19" s="4">
        <v>4400</v>
      </c>
      <c r="H19" s="4">
        <v>5200</v>
      </c>
      <c r="I19" s="4" t="str">
        <f t="shared" si="0"/>
        <v>Nathan Wilson</v>
      </c>
      <c r="J19" s="4">
        <f t="shared" si="3"/>
        <v>15800</v>
      </c>
      <c r="K19" s="4">
        <f t="shared" si="1"/>
        <v>5266.666666666667</v>
      </c>
      <c r="L19" s="12">
        <f t="shared" si="2"/>
        <v>5267</v>
      </c>
    </row>
    <row r="20" spans="1:15" x14ac:dyDescent="0.3">
      <c r="A20" s="17">
        <v>15</v>
      </c>
      <c r="B20" s="41" t="s">
        <v>35</v>
      </c>
      <c r="C20" s="6" t="s">
        <v>36</v>
      </c>
      <c r="D20" s="6" t="s">
        <v>99</v>
      </c>
      <c r="E20" s="18">
        <v>44440</v>
      </c>
      <c r="F20" s="6">
        <v>4400</v>
      </c>
      <c r="G20" s="6">
        <v>5300</v>
      </c>
      <c r="H20" s="6">
        <v>6200</v>
      </c>
      <c r="I20" s="6" t="str">
        <f t="shared" si="0"/>
        <v>Olivia Anderson</v>
      </c>
      <c r="J20" s="4">
        <f t="shared" si="3"/>
        <v>15900</v>
      </c>
      <c r="K20" s="6">
        <f t="shared" si="1"/>
        <v>5300</v>
      </c>
      <c r="L20" s="19">
        <f t="shared" si="2"/>
        <v>5300</v>
      </c>
    </row>
    <row r="21" spans="1:15" x14ac:dyDescent="0.3">
      <c r="B21" s="5"/>
      <c r="C21" s="5"/>
      <c r="D21" s="5"/>
      <c r="E21" s="10"/>
      <c r="F21" s="5"/>
      <c r="G21" s="5"/>
      <c r="H21" s="5"/>
      <c r="I21" s="5"/>
      <c r="J21" s="5"/>
      <c r="K21" s="5"/>
    </row>
    <row r="22" spans="1:15" x14ac:dyDescent="0.3">
      <c r="A22" s="72" t="s">
        <v>102</v>
      </c>
      <c r="B22" s="72"/>
      <c r="C22" s="5"/>
      <c r="D22" s="73" t="s">
        <v>101</v>
      </c>
      <c r="E22" s="73"/>
      <c r="G22" s="65" t="s">
        <v>106</v>
      </c>
      <c r="H22" s="65"/>
      <c r="I22" s="5"/>
      <c r="J22" s="62" t="s">
        <v>119</v>
      </c>
      <c r="K22" s="62"/>
      <c r="L22" t="s">
        <v>112</v>
      </c>
    </row>
    <row r="23" spans="1:15" ht="15" thickBot="1" x14ac:dyDescent="0.35">
      <c r="B23" s="5"/>
      <c r="C23" s="5"/>
      <c r="D23" s="5"/>
      <c r="E23" s="10"/>
      <c r="F23" s="5"/>
      <c r="G23" s="25" t="s">
        <v>104</v>
      </c>
      <c r="H23" s="26" t="s">
        <v>105</v>
      </c>
      <c r="I23" s="5"/>
      <c r="J23" s="62"/>
      <c r="K23" s="62"/>
      <c r="L23" s="5" t="s">
        <v>113</v>
      </c>
    </row>
    <row r="24" spans="1:15" x14ac:dyDescent="0.3">
      <c r="J24" s="27" t="s">
        <v>107</v>
      </c>
      <c r="K24" s="28" t="s">
        <v>108</v>
      </c>
      <c r="L24" s="5" t="s">
        <v>114</v>
      </c>
    </row>
    <row r="25" spans="1:15" x14ac:dyDescent="0.3">
      <c r="G25" s="65" t="s">
        <v>103</v>
      </c>
      <c r="H25" s="65"/>
      <c r="J25" s="23" t="s">
        <v>109</v>
      </c>
      <c r="K25" s="29" t="s">
        <v>114</v>
      </c>
      <c r="L25" s="5" t="s">
        <v>115</v>
      </c>
    </row>
    <row r="26" spans="1:15" x14ac:dyDescent="0.3">
      <c r="G26" s="7" t="s">
        <v>85</v>
      </c>
      <c r="H26" s="7" t="s">
        <v>86</v>
      </c>
      <c r="I26" s="22" t="s">
        <v>87</v>
      </c>
      <c r="J26" s="23" t="s">
        <v>110</v>
      </c>
      <c r="K26" s="29" t="s">
        <v>115</v>
      </c>
      <c r="L26" s="5" t="s">
        <v>116</v>
      </c>
    </row>
    <row r="27" spans="1:15" x14ac:dyDescent="0.3">
      <c r="G27" s="7" t="s">
        <v>88</v>
      </c>
      <c r="H27" s="7" t="s">
        <v>89</v>
      </c>
      <c r="I27" s="22" t="s">
        <v>90</v>
      </c>
      <c r="J27" s="30" t="s">
        <v>111</v>
      </c>
      <c r="K27" s="29"/>
    </row>
    <row r="28" spans="1:15" x14ac:dyDescent="0.3">
      <c r="G28" s="7" t="s">
        <v>91</v>
      </c>
      <c r="H28" s="7" t="s">
        <v>92</v>
      </c>
      <c r="I28" s="22" t="s">
        <v>93</v>
      </c>
      <c r="J28" s="30" t="s">
        <v>117</v>
      </c>
      <c r="K28" s="29"/>
    </row>
    <row r="29" spans="1:15" ht="15" thickBot="1" x14ac:dyDescent="0.35">
      <c r="G29" s="7" t="s">
        <v>94</v>
      </c>
      <c r="H29" s="7" t="s">
        <v>95</v>
      </c>
      <c r="I29" s="22" t="s">
        <v>96</v>
      </c>
      <c r="J29" s="31" t="s">
        <v>118</v>
      </c>
      <c r="K29" s="32"/>
    </row>
    <row r="30" spans="1:15" x14ac:dyDescent="0.3">
      <c r="J30" s="64" t="s">
        <v>123</v>
      </c>
      <c r="K30" s="65"/>
      <c r="L30" s="65"/>
      <c r="M30" s="65"/>
      <c r="N30" s="65"/>
      <c r="O30" s="65"/>
    </row>
    <row r="37" spans="1:9" x14ac:dyDescent="0.3">
      <c r="E37" s="53" t="s">
        <v>124</v>
      </c>
      <c r="F37" s="53"/>
      <c r="G37" s="53"/>
      <c r="H37" s="53"/>
      <c r="I37" s="53"/>
    </row>
    <row r="38" spans="1:9" x14ac:dyDescent="0.3">
      <c r="A38" s="63" t="s">
        <v>121</v>
      </c>
      <c r="B38" s="63"/>
      <c r="C38" s="63"/>
    </row>
    <row r="39" spans="1:9" ht="15" thickBot="1" x14ac:dyDescent="0.35">
      <c r="A39" s="38" t="s">
        <v>107</v>
      </c>
      <c r="B39" s="39" t="s">
        <v>122</v>
      </c>
    </row>
    <row r="40" spans="1:9" x14ac:dyDescent="0.3">
      <c r="A40" s="33" t="s">
        <v>75</v>
      </c>
      <c r="B40" s="33" t="s">
        <v>7</v>
      </c>
      <c r="C40" s="2" t="s">
        <v>8</v>
      </c>
    </row>
    <row r="41" spans="1:9" x14ac:dyDescent="0.3">
      <c r="A41" s="34" t="s">
        <v>74</v>
      </c>
      <c r="B41" s="34" t="s">
        <v>9</v>
      </c>
      <c r="C41" s="2" t="s">
        <v>10</v>
      </c>
    </row>
    <row r="42" spans="1:9" x14ac:dyDescent="0.3">
      <c r="A42" s="35" t="s">
        <v>73</v>
      </c>
      <c r="B42" s="35" t="s">
        <v>11</v>
      </c>
      <c r="C42" s="2" t="s">
        <v>12</v>
      </c>
    </row>
    <row r="43" spans="1:9" x14ac:dyDescent="0.3">
      <c r="A43" s="34" t="s">
        <v>72</v>
      </c>
      <c r="B43" s="34" t="s">
        <v>13</v>
      </c>
      <c r="C43" s="2" t="s">
        <v>14</v>
      </c>
    </row>
    <row r="44" spans="1:9" x14ac:dyDescent="0.3">
      <c r="A44" s="35" t="s">
        <v>71</v>
      </c>
      <c r="B44" s="35" t="s">
        <v>15</v>
      </c>
      <c r="C44" s="2" t="s">
        <v>16</v>
      </c>
    </row>
    <row r="45" spans="1:9" x14ac:dyDescent="0.3">
      <c r="A45" s="34" t="s">
        <v>70</v>
      </c>
      <c r="B45" s="34" t="s">
        <v>17</v>
      </c>
      <c r="C45" s="2" t="s">
        <v>18</v>
      </c>
    </row>
    <row r="46" spans="1:9" x14ac:dyDescent="0.3">
      <c r="A46" s="35" t="s">
        <v>69</v>
      </c>
      <c r="B46" s="35" t="s">
        <v>19</v>
      </c>
      <c r="C46" s="2" t="s">
        <v>20</v>
      </c>
    </row>
    <row r="47" spans="1:9" x14ac:dyDescent="0.3">
      <c r="A47" s="34" t="s">
        <v>68</v>
      </c>
      <c r="B47" s="34" t="s">
        <v>21</v>
      </c>
      <c r="C47" s="2" t="s">
        <v>22</v>
      </c>
    </row>
    <row r="48" spans="1:9" x14ac:dyDescent="0.3">
      <c r="A48" s="35" t="s">
        <v>67</v>
      </c>
      <c r="B48" s="35" t="s">
        <v>23</v>
      </c>
      <c r="C48" s="2" t="s">
        <v>24</v>
      </c>
    </row>
    <row r="49" spans="1:9" x14ac:dyDescent="0.3">
      <c r="A49" s="34" t="s">
        <v>66</v>
      </c>
      <c r="B49" s="34" t="s">
        <v>25</v>
      </c>
      <c r="C49" s="2" t="s">
        <v>26</v>
      </c>
    </row>
    <row r="50" spans="1:9" x14ac:dyDescent="0.3">
      <c r="A50" s="35" t="s">
        <v>65</v>
      </c>
      <c r="B50" s="35" t="s">
        <v>27</v>
      </c>
      <c r="C50" s="2" t="s">
        <v>28</v>
      </c>
    </row>
    <row r="51" spans="1:9" x14ac:dyDescent="0.3">
      <c r="A51" s="34" t="s">
        <v>79</v>
      </c>
      <c r="B51" s="34" t="s">
        <v>29</v>
      </c>
      <c r="C51" s="2" t="s">
        <v>30</v>
      </c>
    </row>
    <row r="52" spans="1:9" x14ac:dyDescent="0.3">
      <c r="A52" s="35" t="s">
        <v>78</v>
      </c>
      <c r="B52" s="35" t="s">
        <v>31</v>
      </c>
      <c r="C52" s="2" t="s">
        <v>32</v>
      </c>
    </row>
    <row r="53" spans="1:9" x14ac:dyDescent="0.3">
      <c r="A53" s="34" t="s">
        <v>77</v>
      </c>
      <c r="B53" s="34" t="s">
        <v>33</v>
      </c>
      <c r="C53" s="2" t="s">
        <v>34</v>
      </c>
    </row>
    <row r="54" spans="1:9" ht="15" thickBot="1" x14ac:dyDescent="0.35">
      <c r="A54" s="36" t="s">
        <v>76</v>
      </c>
      <c r="B54" s="36" t="s">
        <v>35</v>
      </c>
      <c r="C54" s="2" t="s">
        <v>36</v>
      </c>
    </row>
    <row r="55" spans="1:9" x14ac:dyDescent="0.3">
      <c r="A55" s="65" t="s">
        <v>138</v>
      </c>
      <c r="B55" s="65"/>
      <c r="C55" s="65"/>
      <c r="D55" s="65"/>
      <c r="E55" s="65"/>
    </row>
    <row r="56" spans="1:9" x14ac:dyDescent="0.3">
      <c r="E56" s="37"/>
    </row>
    <row r="57" spans="1:9" x14ac:dyDescent="0.3">
      <c r="A57" s="55" t="s">
        <v>126</v>
      </c>
      <c r="B57" s="55"/>
      <c r="C57" s="55"/>
      <c r="D57" s="55"/>
      <c r="E57" s="55"/>
      <c r="F57" s="55"/>
      <c r="H57" s="56" t="s">
        <v>127</v>
      </c>
      <c r="I57" s="56"/>
    </row>
    <row r="58" spans="1:9" x14ac:dyDescent="0.3">
      <c r="A58" s="46" t="s">
        <v>1</v>
      </c>
      <c r="B58" s="47" t="s">
        <v>98</v>
      </c>
      <c r="C58" s="47" t="s">
        <v>4</v>
      </c>
      <c r="D58" s="47" t="s">
        <v>5</v>
      </c>
      <c r="E58" s="48" t="s">
        <v>6</v>
      </c>
      <c r="F58" s="47" t="s">
        <v>125</v>
      </c>
      <c r="H58" s="43" t="s">
        <v>1</v>
      </c>
      <c r="I58" s="44" t="s">
        <v>125</v>
      </c>
    </row>
    <row r="59" spans="1:9" x14ac:dyDescent="0.3">
      <c r="A59" s="45" t="s">
        <v>7</v>
      </c>
      <c r="B59" s="1" t="s">
        <v>99</v>
      </c>
      <c r="C59" s="1">
        <v>4500</v>
      </c>
      <c r="D59" s="1">
        <v>5300</v>
      </c>
      <c r="E59" s="49">
        <v>5900</v>
      </c>
      <c r="F59" s="1">
        <v>15700</v>
      </c>
      <c r="H59" s="45" t="s">
        <v>7</v>
      </c>
      <c r="I59" s="1">
        <f>VLOOKUP(H59,$A$58:$F$73,6,0)</f>
        <v>15700</v>
      </c>
    </row>
    <row r="60" spans="1:9" x14ac:dyDescent="0.3">
      <c r="A60" s="45" t="s">
        <v>9</v>
      </c>
      <c r="B60" s="1" t="s">
        <v>100</v>
      </c>
      <c r="C60" s="1">
        <v>5200</v>
      </c>
      <c r="D60" s="1">
        <v>4400</v>
      </c>
      <c r="E60" s="49">
        <v>5700</v>
      </c>
      <c r="F60" s="1">
        <v>15300</v>
      </c>
      <c r="H60" s="45" t="s">
        <v>15</v>
      </c>
      <c r="I60" s="1">
        <f t="shared" ref="I60:I64" si="4">VLOOKUP(H60,$A$58:$F$73,6,0)</f>
        <v>15100</v>
      </c>
    </row>
    <row r="61" spans="1:9" x14ac:dyDescent="0.3">
      <c r="A61" s="45" t="s">
        <v>11</v>
      </c>
      <c r="B61" s="1" t="s">
        <v>100</v>
      </c>
      <c r="C61" s="1">
        <v>4800</v>
      </c>
      <c r="D61" s="1">
        <v>4300</v>
      </c>
      <c r="E61" s="49">
        <v>5000</v>
      </c>
      <c r="F61" s="1">
        <v>14100</v>
      </c>
      <c r="H61" s="45" t="s">
        <v>31</v>
      </c>
      <c r="I61" s="1">
        <f t="shared" si="4"/>
        <v>16000</v>
      </c>
    </row>
    <row r="62" spans="1:9" x14ac:dyDescent="0.3">
      <c r="A62" s="45" t="s">
        <v>13</v>
      </c>
      <c r="B62" s="1" t="s">
        <v>100</v>
      </c>
      <c r="C62" s="1">
        <v>6000</v>
      </c>
      <c r="D62" s="1">
        <v>4800</v>
      </c>
      <c r="E62" s="49">
        <v>6500</v>
      </c>
      <c r="F62" s="1">
        <v>17300</v>
      </c>
      <c r="H62" s="45" t="s">
        <v>23</v>
      </c>
      <c r="I62" s="1">
        <f t="shared" si="4"/>
        <v>15600</v>
      </c>
    </row>
    <row r="63" spans="1:9" x14ac:dyDescent="0.3">
      <c r="A63" s="45" t="s">
        <v>15</v>
      </c>
      <c r="B63" s="1" t="s">
        <v>99</v>
      </c>
      <c r="C63" s="1">
        <v>5700</v>
      </c>
      <c r="D63" s="1">
        <v>5000</v>
      </c>
      <c r="E63" s="49">
        <v>4400</v>
      </c>
      <c r="F63" s="1">
        <v>15100</v>
      </c>
      <c r="H63" s="45" t="s">
        <v>21</v>
      </c>
      <c r="I63" s="1">
        <f t="shared" si="4"/>
        <v>18300</v>
      </c>
    </row>
    <row r="64" spans="1:9" x14ac:dyDescent="0.3">
      <c r="A64" s="45" t="s">
        <v>17</v>
      </c>
      <c r="B64" s="1" t="s">
        <v>100</v>
      </c>
      <c r="C64" s="1">
        <v>4300</v>
      </c>
      <c r="D64" s="1">
        <v>6000</v>
      </c>
      <c r="E64" s="49">
        <v>6200</v>
      </c>
      <c r="F64" s="1">
        <v>16500</v>
      </c>
      <c r="H64" s="45" t="s">
        <v>25</v>
      </c>
      <c r="I64" s="1">
        <f t="shared" si="4"/>
        <v>15100</v>
      </c>
    </row>
    <row r="65" spans="1:9" x14ac:dyDescent="0.3">
      <c r="A65" s="45" t="s">
        <v>19</v>
      </c>
      <c r="B65" s="1" t="s">
        <v>99</v>
      </c>
      <c r="C65" s="1">
        <v>5900</v>
      </c>
      <c r="D65" s="1">
        <v>4900</v>
      </c>
      <c r="E65" s="49">
        <v>5600</v>
      </c>
      <c r="F65" s="1">
        <v>16400</v>
      </c>
      <c r="H65" s="50"/>
    </row>
    <row r="66" spans="1:9" x14ac:dyDescent="0.3">
      <c r="A66" s="45" t="s">
        <v>21</v>
      </c>
      <c r="B66" s="1" t="s">
        <v>100</v>
      </c>
      <c r="C66" s="1">
        <v>6500</v>
      </c>
      <c r="D66" s="1">
        <v>5600</v>
      </c>
      <c r="E66" s="49">
        <v>6200</v>
      </c>
      <c r="F66" s="1">
        <v>18300</v>
      </c>
      <c r="H66" s="50"/>
    </row>
    <row r="67" spans="1:9" x14ac:dyDescent="0.3">
      <c r="A67" s="45" t="s">
        <v>23</v>
      </c>
      <c r="B67" s="1" t="s">
        <v>100</v>
      </c>
      <c r="C67" s="1">
        <v>4600</v>
      </c>
      <c r="D67" s="1">
        <v>4500</v>
      </c>
      <c r="E67" s="49">
        <v>6500</v>
      </c>
      <c r="F67" s="1">
        <v>15600</v>
      </c>
      <c r="H67" s="50"/>
    </row>
    <row r="68" spans="1:9" x14ac:dyDescent="0.3">
      <c r="A68" s="45" t="s">
        <v>25</v>
      </c>
      <c r="B68" s="1" t="s">
        <v>100</v>
      </c>
      <c r="C68" s="1">
        <v>5300</v>
      </c>
      <c r="D68" s="1">
        <v>5200</v>
      </c>
      <c r="E68" s="49">
        <v>4600</v>
      </c>
      <c r="F68" s="1">
        <v>15100</v>
      </c>
      <c r="H68" s="50"/>
    </row>
    <row r="69" spans="1:9" x14ac:dyDescent="0.3">
      <c r="A69" s="45" t="s">
        <v>27</v>
      </c>
      <c r="B69" s="1" t="s">
        <v>99</v>
      </c>
      <c r="C69" s="1">
        <v>4900</v>
      </c>
      <c r="D69" s="1">
        <v>4800</v>
      </c>
      <c r="E69" s="49">
        <v>5700</v>
      </c>
      <c r="F69" s="1">
        <v>15400</v>
      </c>
      <c r="H69" s="50"/>
    </row>
    <row r="70" spans="1:9" x14ac:dyDescent="0.3">
      <c r="A70" s="45" t="s">
        <v>29</v>
      </c>
      <c r="B70" s="1" t="s">
        <v>100</v>
      </c>
      <c r="C70" s="1">
        <v>5600</v>
      </c>
      <c r="D70" s="1">
        <v>5000</v>
      </c>
      <c r="E70" s="49">
        <v>5300</v>
      </c>
      <c r="F70" s="1">
        <v>15900</v>
      </c>
      <c r="H70" s="50"/>
    </row>
    <row r="71" spans="1:9" x14ac:dyDescent="0.3">
      <c r="A71" s="45" t="s">
        <v>31</v>
      </c>
      <c r="B71" s="1" t="s">
        <v>99</v>
      </c>
      <c r="C71" s="1">
        <v>5000</v>
      </c>
      <c r="D71" s="1">
        <v>6500</v>
      </c>
      <c r="E71" s="49">
        <v>4500</v>
      </c>
      <c r="F71" s="1">
        <v>16000</v>
      </c>
      <c r="H71" s="50"/>
    </row>
    <row r="72" spans="1:9" x14ac:dyDescent="0.3">
      <c r="A72" s="45" t="s">
        <v>33</v>
      </c>
      <c r="B72" s="1" t="s">
        <v>100</v>
      </c>
      <c r="C72" s="1">
        <v>6200</v>
      </c>
      <c r="D72" s="1">
        <v>4400</v>
      </c>
      <c r="E72" s="49">
        <v>5200</v>
      </c>
      <c r="F72" s="1">
        <v>15800</v>
      </c>
      <c r="H72" s="50"/>
    </row>
    <row r="73" spans="1:9" x14ac:dyDescent="0.3">
      <c r="A73" s="45" t="s">
        <v>35</v>
      </c>
      <c r="B73" s="1" t="s">
        <v>99</v>
      </c>
      <c r="C73" s="1">
        <v>4400</v>
      </c>
      <c r="D73" s="1">
        <v>5300</v>
      </c>
      <c r="E73" s="49">
        <v>6200</v>
      </c>
      <c r="F73" s="1">
        <v>15900</v>
      </c>
      <c r="H73" s="50"/>
    </row>
    <row r="74" spans="1:9" x14ac:dyDescent="0.3">
      <c r="A74" s="57"/>
      <c r="B74" s="57"/>
    </row>
    <row r="75" spans="1:9" ht="15" thickBot="1" x14ac:dyDescent="0.35">
      <c r="A75" s="58" t="s">
        <v>129</v>
      </c>
      <c r="B75" s="58"/>
    </row>
    <row r="76" spans="1:9" ht="15" thickBot="1" x14ac:dyDescent="0.35">
      <c r="A76" s="59" t="s">
        <v>130</v>
      </c>
      <c r="B76" s="60"/>
      <c r="C76" s="60"/>
      <c r="D76" s="60"/>
      <c r="E76" s="60"/>
      <c r="F76" s="60"/>
      <c r="G76" s="60"/>
      <c r="H76" s="60"/>
      <c r="I76" s="61"/>
    </row>
    <row r="78" spans="1:9" x14ac:dyDescent="0.3">
      <c r="A78" s="54" t="s">
        <v>136</v>
      </c>
      <c r="B78" s="54"/>
      <c r="C78" s="54"/>
      <c r="D78" s="54"/>
      <c r="E78" s="54"/>
      <c r="F78" s="54"/>
    </row>
    <row r="79" spans="1:9" x14ac:dyDescent="0.3">
      <c r="A79" s="51" t="s">
        <v>80</v>
      </c>
      <c r="B79" t="s">
        <v>128</v>
      </c>
    </row>
    <row r="80" spans="1:9" x14ac:dyDescent="0.3">
      <c r="A80" s="52" t="s">
        <v>99</v>
      </c>
      <c r="B80">
        <v>94500</v>
      </c>
    </row>
    <row r="81" spans="1:9" x14ac:dyDescent="0.3">
      <c r="A81" s="52" t="s">
        <v>100</v>
      </c>
      <c r="B81">
        <v>143900</v>
      </c>
    </row>
    <row r="82" spans="1:9" x14ac:dyDescent="0.3">
      <c r="A82" s="52" t="s">
        <v>81</v>
      </c>
      <c r="B82">
        <v>238400</v>
      </c>
    </row>
    <row r="83" spans="1:9" x14ac:dyDescent="0.3">
      <c r="A83"/>
    </row>
    <row r="85" spans="1:9" x14ac:dyDescent="0.3">
      <c r="A85" s="54" t="s">
        <v>134</v>
      </c>
      <c r="B85" s="54"/>
      <c r="C85" s="54"/>
      <c r="D85" s="54"/>
      <c r="E85" s="54"/>
      <c r="F85" s="54"/>
    </row>
    <row r="86" spans="1:9" x14ac:dyDescent="0.3">
      <c r="A86" s="51" t="s">
        <v>80</v>
      </c>
      <c r="B86" t="s">
        <v>131</v>
      </c>
      <c r="C86" t="s">
        <v>132</v>
      </c>
      <c r="D86" t="s">
        <v>133</v>
      </c>
    </row>
    <row r="87" spans="1:9" x14ac:dyDescent="0.3">
      <c r="A87" s="52" t="s">
        <v>99</v>
      </c>
      <c r="B87">
        <v>5066.666666666667</v>
      </c>
      <c r="C87">
        <v>6500</v>
      </c>
      <c r="D87">
        <v>4400</v>
      </c>
    </row>
    <row r="88" spans="1:9" x14ac:dyDescent="0.3">
      <c r="A88" s="52" t="s">
        <v>100</v>
      </c>
      <c r="B88">
        <v>5388.8888888888887</v>
      </c>
      <c r="C88">
        <v>6000</v>
      </c>
      <c r="D88">
        <v>4600</v>
      </c>
    </row>
    <row r="89" spans="1:9" x14ac:dyDescent="0.3">
      <c r="A89" s="52" t="s">
        <v>81</v>
      </c>
      <c r="B89">
        <v>5260</v>
      </c>
      <c r="C89">
        <v>6500</v>
      </c>
      <c r="D89">
        <v>4400</v>
      </c>
    </row>
    <row r="90" spans="1:9" x14ac:dyDescent="0.3">
      <c r="A90"/>
    </row>
    <row r="91" spans="1:9" x14ac:dyDescent="0.3">
      <c r="A91" s="53" t="s">
        <v>135</v>
      </c>
      <c r="B91" s="53"/>
      <c r="C91" s="53"/>
      <c r="D91" s="53"/>
      <c r="E91" s="53"/>
      <c r="F91" s="53"/>
      <c r="G91" s="53"/>
      <c r="H91" s="53"/>
      <c r="I91" s="53"/>
    </row>
    <row r="92" spans="1:9" x14ac:dyDescent="0.3">
      <c r="A92"/>
    </row>
    <row r="93" spans="1:9" x14ac:dyDescent="0.3">
      <c r="A93" s="53" t="s">
        <v>137</v>
      </c>
      <c r="B93" s="53"/>
      <c r="C93" s="53"/>
      <c r="D93" s="53"/>
      <c r="E93" s="53"/>
      <c r="F93" s="53"/>
      <c r="G93" s="53"/>
      <c r="H93" s="53"/>
    </row>
    <row r="94" spans="1:9" x14ac:dyDescent="0.3">
      <c r="A94"/>
    </row>
    <row r="95" spans="1:9" x14ac:dyDescent="0.3">
      <c r="A95"/>
    </row>
    <row r="96" spans="1:9" x14ac:dyDescent="0.3">
      <c r="A96"/>
    </row>
    <row r="97" spans="5:11" customFormat="1" x14ac:dyDescent="0.3">
      <c r="E97" s="8"/>
      <c r="K97" s="3"/>
    </row>
    <row r="98" spans="5:11" customFormat="1" x14ac:dyDescent="0.3">
      <c r="E98" s="8"/>
      <c r="K98" s="3"/>
    </row>
    <row r="99" spans="5:11" customFormat="1" x14ac:dyDescent="0.3">
      <c r="E99" s="8"/>
      <c r="K99" s="3"/>
    </row>
    <row r="100" spans="5:11" customFormat="1" x14ac:dyDescent="0.3">
      <c r="E100" s="8"/>
      <c r="K100" s="3"/>
    </row>
    <row r="101" spans="5:11" customFormat="1" x14ac:dyDescent="0.3">
      <c r="E101" s="8"/>
      <c r="K101" s="3"/>
    </row>
    <row r="102" spans="5:11" customFormat="1" x14ac:dyDescent="0.3">
      <c r="E102" s="8"/>
      <c r="K102" s="3"/>
    </row>
    <row r="103" spans="5:11" customFormat="1" x14ac:dyDescent="0.3">
      <c r="E103" s="8"/>
      <c r="K103" s="3"/>
    </row>
  </sheetData>
  <mergeCells count="19">
    <mergeCell ref="A1:K2"/>
    <mergeCell ref="A22:B22"/>
    <mergeCell ref="G22:H22"/>
    <mergeCell ref="G25:H25"/>
    <mergeCell ref="D22:E22"/>
    <mergeCell ref="J22:K23"/>
    <mergeCell ref="A38:C38"/>
    <mergeCell ref="J30:O30"/>
    <mergeCell ref="E37:I37"/>
    <mergeCell ref="A55:E55"/>
    <mergeCell ref="A93:H93"/>
    <mergeCell ref="A85:F85"/>
    <mergeCell ref="A91:I91"/>
    <mergeCell ref="A78:F78"/>
    <mergeCell ref="A57:F57"/>
    <mergeCell ref="H57:I57"/>
    <mergeCell ref="A74:B74"/>
    <mergeCell ref="A75:B75"/>
    <mergeCell ref="A76:I76"/>
  </mergeCells>
  <phoneticPr fontId="6" type="noConversion"/>
  <dataValidations count="1">
    <dataValidation type="list" allowBlank="1" showInputMessage="1" showErrorMessage="1" sqref="K25:K29" xr:uid="{E7AAF8ED-3489-4337-8717-00327FE93E43}">
      <formula1>$L$23:$L$26</formula1>
    </dataValidation>
  </dataValidations>
  <hyperlinks>
    <hyperlink ref="G23" location="Sheet2!A1" display="Sheet2!A1" xr:uid="{44E75C0B-D8DD-47C3-83D6-D8A878B83FB9}"/>
    <hyperlink ref="H23" r:id="rId3" xr:uid="{6DF6159C-A219-4F75-8F49-C8C0071C5897}"/>
  </hyperlinks>
  <pageMargins left="0.7" right="0.7" top="0.75" bottom="0.75" header="0.3" footer="0.3"/>
  <ignoredErrors>
    <ignoredError sqref="J6 K6:K20 J11 J7:J10 J12:J20" formulaRange="1"/>
  </ignoredErrors>
  <drawing r:id="rId4"/>
  <legacyDrawing r:id="rId5"/>
  <tableParts count="2">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27EEF-B94D-4453-BD0E-6B4890480C99}">
  <sheetPr codeName="Sheet2"/>
  <dimension ref="A1:K44"/>
  <sheetViews>
    <sheetView workbookViewId="0">
      <selection activeCell="O1" sqref="O1:T44"/>
    </sheetView>
  </sheetViews>
  <sheetFormatPr defaultRowHeight="14.4" x14ac:dyDescent="0.3"/>
  <cols>
    <col min="1" max="1" width="9.5546875" bestFit="1" customWidth="1"/>
    <col min="2" max="2" width="6.88671875" bestFit="1" customWidth="1"/>
    <col min="3" max="3" width="9.5546875" bestFit="1" customWidth="1"/>
    <col min="4" max="4" width="7" bestFit="1" customWidth="1"/>
    <col min="5" max="5" width="5.21875" bestFit="1" customWidth="1"/>
    <col min="6" max="6" width="8.5546875" bestFit="1" customWidth="1"/>
    <col min="7" max="7" width="8" bestFit="1" customWidth="1"/>
    <col min="9" max="9" width="14.33203125" bestFit="1" customWidth="1"/>
    <col min="10" max="10" width="12" bestFit="1" customWidth="1"/>
    <col min="11" max="11" width="13.44140625" bestFit="1" customWidth="1"/>
  </cols>
  <sheetData>
    <row r="1" spans="1:11" x14ac:dyDescent="0.3">
      <c r="A1" s="2" t="s">
        <v>37</v>
      </c>
      <c r="B1" s="2" t="s">
        <v>38</v>
      </c>
      <c r="C1" s="2" t="s">
        <v>39</v>
      </c>
      <c r="D1" s="2" t="s">
        <v>40</v>
      </c>
      <c r="E1" s="2" t="s">
        <v>41</v>
      </c>
      <c r="F1" s="2" t="s">
        <v>42</v>
      </c>
      <c r="G1" s="2" t="s">
        <v>43</v>
      </c>
      <c r="H1" s="2" t="s">
        <v>44</v>
      </c>
      <c r="I1" s="2" t="s">
        <v>45</v>
      </c>
      <c r="J1" s="2" t="s">
        <v>46</v>
      </c>
      <c r="K1" s="2" t="s">
        <v>47</v>
      </c>
    </row>
    <row r="2" spans="1:11" x14ac:dyDescent="0.3">
      <c r="A2">
        <v>44202</v>
      </c>
      <c r="B2" t="s">
        <v>48</v>
      </c>
      <c r="C2" t="s">
        <v>16</v>
      </c>
      <c r="D2" t="s">
        <v>49</v>
      </c>
      <c r="E2">
        <v>95</v>
      </c>
      <c r="F2">
        <v>1.99</v>
      </c>
      <c r="G2">
        <v>189.05</v>
      </c>
      <c r="H2">
        <v>96.99</v>
      </c>
      <c r="I2">
        <v>93.01</v>
      </c>
      <c r="J2">
        <v>47.738693467336681</v>
      </c>
      <c r="K2">
        <v>189.05</v>
      </c>
    </row>
    <row r="3" spans="1:11" x14ac:dyDescent="0.3">
      <c r="A3">
        <v>44219</v>
      </c>
      <c r="B3" t="s">
        <v>50</v>
      </c>
      <c r="C3" t="s">
        <v>51</v>
      </c>
      <c r="D3" t="s">
        <v>52</v>
      </c>
      <c r="E3">
        <v>50</v>
      </c>
      <c r="F3">
        <v>19.989999999999998</v>
      </c>
      <c r="G3">
        <v>999.49999999999989</v>
      </c>
      <c r="H3">
        <v>69.989999999999995</v>
      </c>
      <c r="I3">
        <v>30.01</v>
      </c>
      <c r="J3">
        <v>2.5012506253126565</v>
      </c>
      <c r="K3">
        <v>999.49999999999989</v>
      </c>
    </row>
    <row r="4" spans="1:11" x14ac:dyDescent="0.3">
      <c r="A4">
        <v>44236</v>
      </c>
      <c r="B4" t="s">
        <v>50</v>
      </c>
      <c r="C4" t="s">
        <v>53</v>
      </c>
      <c r="D4" t="s">
        <v>49</v>
      </c>
      <c r="E4">
        <v>36</v>
      </c>
      <c r="F4">
        <v>4.99</v>
      </c>
      <c r="G4">
        <v>179.64000000000001</v>
      </c>
      <c r="H4">
        <v>40.99</v>
      </c>
      <c r="I4">
        <v>31.009999999999998</v>
      </c>
      <c r="J4">
        <v>7.214428857715431</v>
      </c>
      <c r="K4">
        <v>179.64000000000001</v>
      </c>
    </row>
    <row r="5" spans="1:11" x14ac:dyDescent="0.3">
      <c r="A5">
        <v>44253</v>
      </c>
      <c r="B5" t="s">
        <v>50</v>
      </c>
      <c r="C5" t="s">
        <v>54</v>
      </c>
      <c r="D5" t="s">
        <v>55</v>
      </c>
      <c r="E5">
        <v>27</v>
      </c>
      <c r="F5">
        <v>19.989999999999998</v>
      </c>
      <c r="G5">
        <v>539.7299999999999</v>
      </c>
      <c r="H5">
        <v>46.989999999999995</v>
      </c>
      <c r="I5">
        <v>7.0100000000000016</v>
      </c>
      <c r="J5">
        <v>1.3506753376688345</v>
      </c>
      <c r="K5">
        <v>539.7299999999999</v>
      </c>
    </row>
    <row r="6" spans="1:11" x14ac:dyDescent="0.3">
      <c r="A6">
        <v>44270</v>
      </c>
      <c r="B6" t="s">
        <v>56</v>
      </c>
      <c r="C6" t="s">
        <v>57</v>
      </c>
      <c r="D6" t="s">
        <v>49</v>
      </c>
      <c r="E6">
        <v>56</v>
      </c>
      <c r="F6">
        <v>2.99</v>
      </c>
      <c r="G6">
        <v>167.44</v>
      </c>
      <c r="H6">
        <v>58.99</v>
      </c>
      <c r="I6">
        <v>53.01</v>
      </c>
      <c r="J6">
        <v>18.729096989966553</v>
      </c>
      <c r="K6">
        <v>167.44</v>
      </c>
    </row>
    <row r="7" spans="1:11" x14ac:dyDescent="0.3">
      <c r="A7">
        <v>44287</v>
      </c>
      <c r="B7" t="s">
        <v>48</v>
      </c>
      <c r="C7" t="s">
        <v>16</v>
      </c>
      <c r="D7" t="s">
        <v>52</v>
      </c>
      <c r="E7">
        <v>60</v>
      </c>
      <c r="F7">
        <v>4.99</v>
      </c>
      <c r="G7">
        <v>299.40000000000003</v>
      </c>
      <c r="H7">
        <v>64.989999999999995</v>
      </c>
      <c r="I7">
        <v>55.01</v>
      </c>
      <c r="J7">
        <v>12.024048096192384</v>
      </c>
      <c r="K7">
        <v>299.40000000000003</v>
      </c>
    </row>
    <row r="8" spans="1:11" x14ac:dyDescent="0.3">
      <c r="A8">
        <v>44304</v>
      </c>
      <c r="B8" t="s">
        <v>50</v>
      </c>
      <c r="C8" t="s">
        <v>58</v>
      </c>
      <c r="D8" t="s">
        <v>49</v>
      </c>
      <c r="E8">
        <v>75</v>
      </c>
      <c r="F8">
        <v>1.99</v>
      </c>
      <c r="G8">
        <v>149.25</v>
      </c>
      <c r="H8">
        <v>76.989999999999995</v>
      </c>
      <c r="I8">
        <v>73.010000000000005</v>
      </c>
      <c r="J8">
        <v>37.688442211055275</v>
      </c>
      <c r="K8">
        <v>149.25</v>
      </c>
    </row>
    <row r="9" spans="1:11" x14ac:dyDescent="0.3">
      <c r="A9">
        <v>44321</v>
      </c>
      <c r="B9" t="s">
        <v>50</v>
      </c>
      <c r="C9" t="s">
        <v>53</v>
      </c>
      <c r="D9" t="s">
        <v>49</v>
      </c>
      <c r="E9">
        <v>90</v>
      </c>
      <c r="F9">
        <v>4.99</v>
      </c>
      <c r="G9">
        <v>449.1</v>
      </c>
      <c r="H9">
        <v>94.99</v>
      </c>
      <c r="I9">
        <v>85.01</v>
      </c>
      <c r="J9">
        <v>18.036072144288575</v>
      </c>
      <c r="K9">
        <v>449.1</v>
      </c>
    </row>
    <row r="10" spans="1:11" x14ac:dyDescent="0.3">
      <c r="A10">
        <v>44338</v>
      </c>
      <c r="B10" t="s">
        <v>56</v>
      </c>
      <c r="C10" t="s">
        <v>59</v>
      </c>
      <c r="D10" t="s">
        <v>49</v>
      </c>
      <c r="E10">
        <v>32</v>
      </c>
      <c r="F10">
        <v>1.99</v>
      </c>
      <c r="G10">
        <v>63.68</v>
      </c>
      <c r="H10">
        <v>33.99</v>
      </c>
      <c r="I10">
        <v>30.01</v>
      </c>
      <c r="J10">
        <v>16.08040201005025</v>
      </c>
      <c r="K10">
        <v>63.68</v>
      </c>
    </row>
    <row r="11" spans="1:11" x14ac:dyDescent="0.3">
      <c r="A11">
        <v>44355</v>
      </c>
      <c r="B11" t="s">
        <v>48</v>
      </c>
      <c r="C11" t="s">
        <v>16</v>
      </c>
      <c r="D11" t="s">
        <v>52</v>
      </c>
      <c r="E11">
        <v>60</v>
      </c>
      <c r="F11">
        <v>8.99</v>
      </c>
      <c r="G11">
        <v>539.4</v>
      </c>
      <c r="H11">
        <v>68.989999999999995</v>
      </c>
      <c r="I11">
        <v>51.01</v>
      </c>
      <c r="J11">
        <v>6.6740823136818683</v>
      </c>
      <c r="K11">
        <v>539.4</v>
      </c>
    </row>
    <row r="12" spans="1:11" x14ac:dyDescent="0.3">
      <c r="A12">
        <v>44372</v>
      </c>
      <c r="B12" t="s">
        <v>50</v>
      </c>
      <c r="C12" t="s">
        <v>60</v>
      </c>
      <c r="D12" t="s">
        <v>49</v>
      </c>
      <c r="E12">
        <v>90</v>
      </c>
      <c r="F12">
        <v>4.99</v>
      </c>
      <c r="G12">
        <v>449.1</v>
      </c>
      <c r="H12">
        <v>94.99</v>
      </c>
      <c r="I12">
        <v>85.01</v>
      </c>
      <c r="J12">
        <v>18.036072144288575</v>
      </c>
      <c r="K12">
        <v>449.1</v>
      </c>
    </row>
    <row r="13" spans="1:11" x14ac:dyDescent="0.3">
      <c r="A13">
        <v>44389</v>
      </c>
      <c r="B13" t="s">
        <v>48</v>
      </c>
      <c r="C13" t="s">
        <v>61</v>
      </c>
      <c r="D13" t="s">
        <v>52</v>
      </c>
      <c r="E13">
        <v>29</v>
      </c>
      <c r="F13">
        <v>1.99</v>
      </c>
      <c r="G13">
        <v>57.71</v>
      </c>
      <c r="H13">
        <v>30.99</v>
      </c>
      <c r="I13">
        <v>27.01</v>
      </c>
      <c r="J13">
        <v>14.572864321608041</v>
      </c>
      <c r="K13">
        <v>57.71</v>
      </c>
    </row>
    <row r="14" spans="1:11" x14ac:dyDescent="0.3">
      <c r="A14">
        <v>44406</v>
      </c>
      <c r="B14" t="s">
        <v>48</v>
      </c>
      <c r="C14" t="s">
        <v>62</v>
      </c>
      <c r="D14" t="s">
        <v>52</v>
      </c>
      <c r="E14">
        <v>81</v>
      </c>
      <c r="F14">
        <v>19.989999999999998</v>
      </c>
      <c r="G14">
        <v>1619.1899999999998</v>
      </c>
      <c r="H14">
        <v>100.99</v>
      </c>
      <c r="I14">
        <v>61.010000000000005</v>
      </c>
      <c r="J14">
        <v>4.052026013006504</v>
      </c>
      <c r="K14">
        <v>1619.1899999999998</v>
      </c>
    </row>
    <row r="15" spans="1:11" x14ac:dyDescent="0.3">
      <c r="A15">
        <v>44423</v>
      </c>
      <c r="B15" t="s">
        <v>48</v>
      </c>
      <c r="C15" t="s">
        <v>16</v>
      </c>
      <c r="D15" t="s">
        <v>49</v>
      </c>
      <c r="E15">
        <v>35</v>
      </c>
      <c r="F15">
        <v>4.99</v>
      </c>
      <c r="G15">
        <v>174.65</v>
      </c>
      <c r="H15">
        <v>39.99</v>
      </c>
      <c r="I15">
        <v>30.009999999999998</v>
      </c>
      <c r="J15">
        <v>7.0140280561122239</v>
      </c>
      <c r="K15">
        <v>174.65</v>
      </c>
    </row>
    <row r="16" spans="1:11" x14ac:dyDescent="0.3">
      <c r="A16">
        <v>44440</v>
      </c>
      <c r="B16" t="s">
        <v>50</v>
      </c>
      <c r="C16" t="s">
        <v>8</v>
      </c>
      <c r="D16" t="s">
        <v>63</v>
      </c>
      <c r="E16">
        <v>2</v>
      </c>
      <c r="F16">
        <v>125</v>
      </c>
      <c r="G16">
        <v>250</v>
      </c>
      <c r="H16">
        <v>127</v>
      </c>
      <c r="I16">
        <v>-123</v>
      </c>
      <c r="J16">
        <v>1.6E-2</v>
      </c>
      <c r="K16">
        <v>250</v>
      </c>
    </row>
    <row r="17" spans="1:11" x14ac:dyDescent="0.3">
      <c r="A17">
        <v>44457</v>
      </c>
      <c r="B17" t="s">
        <v>48</v>
      </c>
      <c r="C17" t="s">
        <v>16</v>
      </c>
      <c r="D17" t="s">
        <v>64</v>
      </c>
      <c r="E17">
        <v>16</v>
      </c>
      <c r="F17">
        <v>15.99</v>
      </c>
      <c r="G17">
        <v>255.84</v>
      </c>
      <c r="H17">
        <v>31.990000000000002</v>
      </c>
      <c r="I17">
        <v>9.9999999999997868E-3</v>
      </c>
      <c r="J17">
        <v>1.0006253908692933</v>
      </c>
      <c r="K17">
        <v>255.84</v>
      </c>
    </row>
    <row r="18" spans="1:11" x14ac:dyDescent="0.3">
      <c r="A18">
        <v>44474</v>
      </c>
      <c r="B18" t="s">
        <v>50</v>
      </c>
      <c r="C18" t="s">
        <v>60</v>
      </c>
      <c r="D18" t="s">
        <v>52</v>
      </c>
      <c r="E18">
        <v>28</v>
      </c>
      <c r="F18">
        <v>8.99</v>
      </c>
      <c r="G18">
        <v>251.72</v>
      </c>
      <c r="H18">
        <v>36.99</v>
      </c>
      <c r="I18">
        <v>19.009999999999998</v>
      </c>
      <c r="J18">
        <v>3.1145717463848719</v>
      </c>
      <c r="K18">
        <v>251.72</v>
      </c>
    </row>
    <row r="19" spans="1:11" x14ac:dyDescent="0.3">
      <c r="A19">
        <v>44491</v>
      </c>
      <c r="B19" t="s">
        <v>48</v>
      </c>
      <c r="C19" t="s">
        <v>16</v>
      </c>
      <c r="D19" t="s">
        <v>55</v>
      </c>
      <c r="E19">
        <v>64</v>
      </c>
      <c r="F19">
        <v>8.99</v>
      </c>
      <c r="G19">
        <v>575.36</v>
      </c>
      <c r="H19">
        <v>72.989999999999995</v>
      </c>
      <c r="I19">
        <v>55.01</v>
      </c>
      <c r="J19">
        <v>7.1190211345939929</v>
      </c>
      <c r="K19">
        <v>575.36</v>
      </c>
    </row>
    <row r="20" spans="1:11" x14ac:dyDescent="0.3">
      <c r="A20">
        <v>44508</v>
      </c>
      <c r="B20" t="s">
        <v>48</v>
      </c>
      <c r="C20" t="s">
        <v>62</v>
      </c>
      <c r="D20" t="s">
        <v>55</v>
      </c>
      <c r="E20">
        <v>15</v>
      </c>
      <c r="F20">
        <v>19.989999999999998</v>
      </c>
      <c r="G20">
        <v>299.84999999999997</v>
      </c>
      <c r="H20">
        <v>34.989999999999995</v>
      </c>
      <c r="I20">
        <v>-4.9899999999999984</v>
      </c>
      <c r="J20">
        <v>0.75037518759379696</v>
      </c>
      <c r="K20">
        <v>299.84999999999997</v>
      </c>
    </row>
    <row r="21" spans="1:11" x14ac:dyDescent="0.3">
      <c r="A21">
        <v>44525</v>
      </c>
      <c r="B21" t="s">
        <v>50</v>
      </c>
      <c r="C21" t="s">
        <v>51</v>
      </c>
      <c r="D21" t="s">
        <v>64</v>
      </c>
      <c r="E21">
        <v>96</v>
      </c>
      <c r="F21">
        <v>4.99</v>
      </c>
      <c r="G21">
        <v>479.04</v>
      </c>
      <c r="H21">
        <v>100.99</v>
      </c>
      <c r="I21">
        <v>91.01</v>
      </c>
      <c r="J21">
        <v>19.238476953907814</v>
      </c>
      <c r="K21">
        <v>479.04</v>
      </c>
    </row>
    <row r="22" spans="1:11" x14ac:dyDescent="0.3">
      <c r="A22">
        <v>44542</v>
      </c>
      <c r="B22" t="s">
        <v>50</v>
      </c>
      <c r="C22" t="s">
        <v>8</v>
      </c>
      <c r="D22" t="s">
        <v>49</v>
      </c>
      <c r="E22">
        <v>67</v>
      </c>
      <c r="F22">
        <v>1.29</v>
      </c>
      <c r="G22">
        <v>86.43</v>
      </c>
      <c r="H22">
        <v>68.290000000000006</v>
      </c>
      <c r="I22">
        <v>65.709999999999994</v>
      </c>
      <c r="J22">
        <v>51.937984496124031</v>
      </c>
      <c r="K22">
        <v>86.43</v>
      </c>
    </row>
    <row r="23" spans="1:11" x14ac:dyDescent="0.3">
      <c r="A23">
        <v>44559</v>
      </c>
      <c r="B23" t="s">
        <v>48</v>
      </c>
      <c r="C23" t="s">
        <v>62</v>
      </c>
      <c r="D23" t="s">
        <v>64</v>
      </c>
      <c r="E23">
        <v>74</v>
      </c>
      <c r="F23">
        <v>15.99</v>
      </c>
      <c r="G23">
        <v>1183.26</v>
      </c>
      <c r="H23">
        <v>89.99</v>
      </c>
      <c r="I23">
        <v>58.01</v>
      </c>
      <c r="J23">
        <v>4.6278924327704818</v>
      </c>
      <c r="K23">
        <v>1183.26</v>
      </c>
    </row>
    <row r="24" spans="1:11" x14ac:dyDescent="0.3">
      <c r="A24">
        <v>44576</v>
      </c>
      <c r="B24" t="s">
        <v>50</v>
      </c>
      <c r="C24" t="s">
        <v>54</v>
      </c>
      <c r="D24" t="s">
        <v>52</v>
      </c>
      <c r="E24">
        <v>46</v>
      </c>
      <c r="F24">
        <v>8.99</v>
      </c>
      <c r="G24">
        <v>413.54</v>
      </c>
      <c r="H24">
        <v>54.99</v>
      </c>
      <c r="I24">
        <v>37.01</v>
      </c>
      <c r="J24">
        <v>5.1167964404894324</v>
      </c>
      <c r="K24">
        <v>413.54</v>
      </c>
    </row>
    <row r="25" spans="1:11" x14ac:dyDescent="0.3">
      <c r="A25">
        <v>44593</v>
      </c>
      <c r="B25" t="s">
        <v>50</v>
      </c>
      <c r="C25" t="s">
        <v>8</v>
      </c>
      <c r="D25" t="s">
        <v>52</v>
      </c>
      <c r="E25">
        <v>87</v>
      </c>
      <c r="F25">
        <v>15</v>
      </c>
      <c r="G25">
        <v>1305</v>
      </c>
      <c r="H25">
        <v>102</v>
      </c>
      <c r="I25">
        <v>72</v>
      </c>
      <c r="J25">
        <v>5.8</v>
      </c>
      <c r="K25">
        <v>1305</v>
      </c>
    </row>
    <row r="26" spans="1:11" x14ac:dyDescent="0.3">
      <c r="A26">
        <v>44610</v>
      </c>
      <c r="B26" t="s">
        <v>48</v>
      </c>
      <c r="C26" t="s">
        <v>16</v>
      </c>
      <c r="D26" t="s">
        <v>52</v>
      </c>
      <c r="E26">
        <v>4</v>
      </c>
      <c r="F26">
        <v>4.99</v>
      </c>
      <c r="G26">
        <v>19.96</v>
      </c>
      <c r="H26">
        <v>8.99</v>
      </c>
      <c r="I26">
        <v>-0.99000000000000021</v>
      </c>
      <c r="J26">
        <v>0.80160320641282556</v>
      </c>
      <c r="K26">
        <v>19.96</v>
      </c>
    </row>
    <row r="27" spans="1:11" x14ac:dyDescent="0.3">
      <c r="A27">
        <v>44627</v>
      </c>
      <c r="B27" t="s">
        <v>56</v>
      </c>
      <c r="C27" t="s">
        <v>57</v>
      </c>
      <c r="D27" t="s">
        <v>52</v>
      </c>
      <c r="E27">
        <v>7</v>
      </c>
      <c r="F27">
        <v>19.989999999999998</v>
      </c>
      <c r="G27">
        <v>139.92999999999998</v>
      </c>
      <c r="H27">
        <v>26.99</v>
      </c>
      <c r="I27">
        <v>-12.989999999999998</v>
      </c>
      <c r="J27">
        <v>0.35017508754377191</v>
      </c>
      <c r="K27">
        <v>139.92999999999998</v>
      </c>
    </row>
    <row r="28" spans="1:11" x14ac:dyDescent="0.3">
      <c r="A28">
        <v>44644</v>
      </c>
      <c r="B28" t="s">
        <v>50</v>
      </c>
      <c r="C28" t="s">
        <v>53</v>
      </c>
      <c r="D28" t="s">
        <v>64</v>
      </c>
      <c r="E28">
        <v>50</v>
      </c>
      <c r="F28">
        <v>4.99</v>
      </c>
      <c r="G28">
        <v>249.5</v>
      </c>
      <c r="H28">
        <v>54.99</v>
      </c>
      <c r="I28">
        <v>45.01</v>
      </c>
      <c r="J28">
        <v>10.020040080160321</v>
      </c>
      <c r="K28">
        <v>249.5</v>
      </c>
    </row>
    <row r="29" spans="1:11" x14ac:dyDescent="0.3">
      <c r="A29">
        <v>44661</v>
      </c>
      <c r="B29" t="s">
        <v>50</v>
      </c>
      <c r="C29" t="s">
        <v>58</v>
      </c>
      <c r="D29" t="s">
        <v>49</v>
      </c>
      <c r="E29">
        <v>66</v>
      </c>
      <c r="F29">
        <v>1.99</v>
      </c>
      <c r="G29">
        <v>131.34</v>
      </c>
      <c r="H29">
        <v>67.989999999999995</v>
      </c>
      <c r="I29">
        <v>64.010000000000005</v>
      </c>
      <c r="J29">
        <v>33.165829145728644</v>
      </c>
      <c r="K29">
        <v>131.34</v>
      </c>
    </row>
    <row r="30" spans="1:11" x14ac:dyDescent="0.3">
      <c r="A30">
        <v>44678</v>
      </c>
      <c r="B30" t="s">
        <v>48</v>
      </c>
      <c r="C30" t="s">
        <v>61</v>
      </c>
      <c r="D30" t="s">
        <v>55</v>
      </c>
      <c r="E30">
        <v>96</v>
      </c>
      <c r="F30">
        <v>4.99</v>
      </c>
      <c r="G30">
        <v>479.04</v>
      </c>
      <c r="H30">
        <v>100.99</v>
      </c>
      <c r="I30">
        <v>91.01</v>
      </c>
      <c r="J30">
        <v>19.238476953907814</v>
      </c>
      <c r="K30">
        <v>479.04</v>
      </c>
    </row>
    <row r="31" spans="1:11" x14ac:dyDescent="0.3">
      <c r="A31">
        <v>44695</v>
      </c>
      <c r="B31" t="s">
        <v>50</v>
      </c>
      <c r="C31" t="s">
        <v>54</v>
      </c>
      <c r="D31" t="s">
        <v>49</v>
      </c>
      <c r="E31">
        <v>53</v>
      </c>
      <c r="F31">
        <v>1.29</v>
      </c>
      <c r="G31">
        <v>68.37</v>
      </c>
      <c r="H31">
        <v>54.29</v>
      </c>
      <c r="I31">
        <v>51.71</v>
      </c>
      <c r="J31">
        <v>41.085271317829459</v>
      </c>
      <c r="K31">
        <v>68.37</v>
      </c>
    </row>
    <row r="32" spans="1:11" x14ac:dyDescent="0.3">
      <c r="A32">
        <v>44712</v>
      </c>
      <c r="B32" t="s">
        <v>50</v>
      </c>
      <c r="C32" t="s">
        <v>54</v>
      </c>
      <c r="D32" t="s">
        <v>52</v>
      </c>
      <c r="E32">
        <v>80</v>
      </c>
      <c r="F32">
        <v>8.99</v>
      </c>
      <c r="G32">
        <v>719.2</v>
      </c>
      <c r="H32">
        <v>88.99</v>
      </c>
      <c r="I32">
        <v>71.010000000000005</v>
      </c>
      <c r="J32">
        <v>8.8987764182424911</v>
      </c>
      <c r="K32">
        <v>719.2</v>
      </c>
    </row>
    <row r="33" spans="1:11" x14ac:dyDescent="0.3">
      <c r="A33">
        <v>44729</v>
      </c>
      <c r="B33" t="s">
        <v>50</v>
      </c>
      <c r="C33" t="s">
        <v>51</v>
      </c>
      <c r="D33" t="s">
        <v>63</v>
      </c>
      <c r="E33">
        <v>5</v>
      </c>
      <c r="F33">
        <v>125</v>
      </c>
      <c r="G33">
        <v>625</v>
      </c>
      <c r="H33">
        <v>130</v>
      </c>
      <c r="I33">
        <v>-120</v>
      </c>
      <c r="J33">
        <v>0.04</v>
      </c>
      <c r="K33">
        <v>625</v>
      </c>
    </row>
    <row r="34" spans="1:11" x14ac:dyDescent="0.3">
      <c r="A34">
        <v>44746</v>
      </c>
      <c r="B34" t="s">
        <v>48</v>
      </c>
      <c r="C34" t="s">
        <v>16</v>
      </c>
      <c r="D34" t="s">
        <v>64</v>
      </c>
      <c r="E34">
        <v>62</v>
      </c>
      <c r="F34">
        <v>4.99</v>
      </c>
      <c r="G34">
        <v>309.38</v>
      </c>
      <c r="H34">
        <v>66.989999999999995</v>
      </c>
      <c r="I34">
        <v>57.01</v>
      </c>
      <c r="J34">
        <v>12.424849699398797</v>
      </c>
      <c r="K34">
        <v>309.38</v>
      </c>
    </row>
    <row r="35" spans="1:11" x14ac:dyDescent="0.3">
      <c r="A35">
        <v>44763</v>
      </c>
      <c r="B35" t="s">
        <v>50</v>
      </c>
      <c r="C35" t="s">
        <v>60</v>
      </c>
      <c r="D35" t="s">
        <v>64</v>
      </c>
      <c r="E35">
        <v>55</v>
      </c>
      <c r="F35">
        <v>12.49</v>
      </c>
      <c r="G35">
        <v>686.95</v>
      </c>
      <c r="H35">
        <v>67.489999999999995</v>
      </c>
      <c r="I35">
        <v>42.51</v>
      </c>
      <c r="J35">
        <v>4.4035228182546033</v>
      </c>
      <c r="K35">
        <v>686.95</v>
      </c>
    </row>
    <row r="36" spans="1:11" x14ac:dyDescent="0.3">
      <c r="A36">
        <v>44780</v>
      </c>
      <c r="B36" t="s">
        <v>50</v>
      </c>
      <c r="C36" t="s">
        <v>51</v>
      </c>
      <c r="D36" t="s">
        <v>64</v>
      </c>
      <c r="E36">
        <v>42</v>
      </c>
      <c r="F36">
        <v>23.95</v>
      </c>
      <c r="G36">
        <v>1005.9</v>
      </c>
      <c r="H36">
        <v>65.95</v>
      </c>
      <c r="I36">
        <v>18.05</v>
      </c>
      <c r="J36">
        <v>1.7536534446764092</v>
      </c>
      <c r="K36">
        <v>1005.9</v>
      </c>
    </row>
    <row r="37" spans="1:11" x14ac:dyDescent="0.3">
      <c r="A37">
        <v>44797</v>
      </c>
      <c r="B37" t="s">
        <v>56</v>
      </c>
      <c r="C37" t="s">
        <v>57</v>
      </c>
      <c r="D37" t="s">
        <v>63</v>
      </c>
      <c r="E37">
        <v>3</v>
      </c>
      <c r="F37">
        <v>275</v>
      </c>
      <c r="G37">
        <v>825</v>
      </c>
      <c r="H37">
        <v>278</v>
      </c>
      <c r="I37">
        <v>-272</v>
      </c>
      <c r="J37">
        <v>1.090909090909091E-2</v>
      </c>
      <c r="K37">
        <v>825</v>
      </c>
    </row>
    <row r="38" spans="1:11" x14ac:dyDescent="0.3">
      <c r="A38">
        <v>44814</v>
      </c>
      <c r="B38" t="s">
        <v>50</v>
      </c>
      <c r="C38" t="s">
        <v>54</v>
      </c>
      <c r="D38" t="s">
        <v>49</v>
      </c>
      <c r="E38">
        <v>7</v>
      </c>
      <c r="F38">
        <v>1.29</v>
      </c>
      <c r="G38">
        <v>9.0300000000000011</v>
      </c>
      <c r="H38">
        <v>8.2899999999999991</v>
      </c>
      <c r="I38">
        <v>5.71</v>
      </c>
      <c r="J38">
        <v>5.4263565891472867</v>
      </c>
      <c r="K38">
        <v>9.0300000000000011</v>
      </c>
    </row>
    <row r="39" spans="1:11" x14ac:dyDescent="0.3">
      <c r="A39">
        <v>44831</v>
      </c>
      <c r="B39" t="s">
        <v>56</v>
      </c>
      <c r="C39" t="s">
        <v>57</v>
      </c>
      <c r="D39" t="s">
        <v>55</v>
      </c>
      <c r="E39">
        <v>76</v>
      </c>
      <c r="F39">
        <v>1.99</v>
      </c>
      <c r="G39">
        <v>151.24</v>
      </c>
      <c r="H39">
        <v>77.989999999999995</v>
      </c>
      <c r="I39">
        <v>74.010000000000005</v>
      </c>
      <c r="J39">
        <v>38.19095477386935</v>
      </c>
      <c r="K39">
        <v>151.24</v>
      </c>
    </row>
    <row r="40" spans="1:11" x14ac:dyDescent="0.3">
      <c r="A40">
        <v>44848</v>
      </c>
      <c r="B40" t="s">
        <v>56</v>
      </c>
      <c r="C40" t="s">
        <v>59</v>
      </c>
      <c r="D40" t="s">
        <v>52</v>
      </c>
      <c r="E40">
        <v>57</v>
      </c>
      <c r="F40">
        <v>19.989999999999998</v>
      </c>
      <c r="G40">
        <v>1139.4299999999998</v>
      </c>
      <c r="H40">
        <v>76.989999999999995</v>
      </c>
      <c r="I40">
        <v>37.010000000000005</v>
      </c>
      <c r="J40">
        <v>2.8514257128564284</v>
      </c>
      <c r="K40">
        <v>1139.4299999999998</v>
      </c>
    </row>
    <row r="41" spans="1:11" x14ac:dyDescent="0.3">
      <c r="A41">
        <v>44865</v>
      </c>
      <c r="B41" t="s">
        <v>50</v>
      </c>
      <c r="C41" t="s">
        <v>58</v>
      </c>
      <c r="D41" t="s">
        <v>49</v>
      </c>
      <c r="E41">
        <v>14</v>
      </c>
      <c r="F41">
        <v>1.29</v>
      </c>
      <c r="G41">
        <v>18.060000000000002</v>
      </c>
      <c r="H41">
        <v>15.29</v>
      </c>
      <c r="I41">
        <v>12.71</v>
      </c>
      <c r="J41">
        <v>10.852713178294573</v>
      </c>
      <c r="K41">
        <v>18.060000000000002</v>
      </c>
    </row>
    <row r="42" spans="1:11" x14ac:dyDescent="0.3">
      <c r="A42">
        <v>44882</v>
      </c>
      <c r="B42" t="s">
        <v>50</v>
      </c>
      <c r="C42" t="s">
        <v>53</v>
      </c>
      <c r="D42" t="s">
        <v>52</v>
      </c>
      <c r="E42">
        <v>11</v>
      </c>
      <c r="F42">
        <v>4.99</v>
      </c>
      <c r="G42">
        <v>54.89</v>
      </c>
      <c r="H42">
        <v>15.99</v>
      </c>
      <c r="I42">
        <v>6.01</v>
      </c>
      <c r="J42">
        <v>2.2044088176352705</v>
      </c>
      <c r="K42">
        <v>54.89</v>
      </c>
    </row>
    <row r="43" spans="1:11" x14ac:dyDescent="0.3">
      <c r="A43">
        <v>44899</v>
      </c>
      <c r="B43" t="s">
        <v>50</v>
      </c>
      <c r="C43" t="s">
        <v>53</v>
      </c>
      <c r="D43" t="s">
        <v>52</v>
      </c>
      <c r="E43">
        <v>94</v>
      </c>
      <c r="F43">
        <v>19.989999999999998</v>
      </c>
      <c r="G43">
        <v>1879.06</v>
      </c>
      <c r="H43">
        <v>113.99</v>
      </c>
      <c r="I43">
        <v>74.010000000000005</v>
      </c>
      <c r="J43">
        <v>4.7023511755877943</v>
      </c>
      <c r="K43">
        <v>1879.06</v>
      </c>
    </row>
    <row r="44" spans="1:11" x14ac:dyDescent="0.3">
      <c r="A44">
        <v>44916</v>
      </c>
      <c r="B44" t="s">
        <v>50</v>
      </c>
      <c r="C44" t="s">
        <v>58</v>
      </c>
      <c r="D44" t="s">
        <v>52</v>
      </c>
      <c r="E44">
        <v>28</v>
      </c>
      <c r="F44">
        <v>4.99</v>
      </c>
      <c r="G44">
        <v>139.72</v>
      </c>
      <c r="H44">
        <v>32.99</v>
      </c>
      <c r="I44">
        <v>23.009999999999998</v>
      </c>
      <c r="J44">
        <v>5.6112224448897789</v>
      </c>
      <c r="K44">
        <v>139.72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TUTORIAL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RATNESH CHHIMWAL</dc:creator>
  <cp:lastModifiedBy>RATNESH CHHIMWAL</cp:lastModifiedBy>
  <dcterms:created xsi:type="dcterms:W3CDTF">2024-01-20T10:24:17Z</dcterms:created>
  <dcterms:modified xsi:type="dcterms:W3CDTF">2024-02-23T16:16:25Z</dcterms:modified>
</cp:coreProperties>
</file>