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tables/table2.xml" ContentType="application/vnd.openxmlformats-officedocument.spreadsheetml.table+xml"/>
  <Override PartName="/xl/tables/table3.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defaultThemeVersion="202300"/>
  <mc:AlternateContent xmlns:mc="http://schemas.openxmlformats.org/markup-compatibility/2006">
    <mc:Choice Requires="x15">
      <x15ac:absPath xmlns:x15ac="http://schemas.microsoft.com/office/spreadsheetml/2010/11/ac" url="C:\Users\LEGION\Downloads\ALL DATA ANALITICA\Diploma\EXCEL\"/>
    </mc:Choice>
  </mc:AlternateContent>
  <xr:revisionPtr revIDLastSave="0" documentId="13_ncr:1_{E667DA21-B248-408D-A74E-DF0D7EFCB06F}" xr6:coauthVersionLast="47" xr6:coauthVersionMax="47" xr10:uidLastSave="{00000000-0000-0000-0000-000000000000}"/>
  <bookViews>
    <workbookView xWindow="-98" yWindow="-98" windowWidth="19396" windowHeight="11475" xr2:uid="{D04E127C-7E3B-4505-9B71-0C88795EAE29}"/>
  </bookViews>
  <sheets>
    <sheet name="Merge1" sheetId="6" r:id="rId1"/>
    <sheet name="Sheet6" sheetId="9" r:id="rId2"/>
    <sheet name="Sheet1" sheetId="1" r:id="rId3"/>
    <sheet name="Sheet2" sheetId="2" r:id="rId4"/>
    <sheet name="Sheet3" sheetId="3" r:id="rId5"/>
  </sheets>
  <definedNames>
    <definedName name="ExternalData_1" localSheetId="0" hidden="1">Merge1!$A$1:$I$505</definedName>
    <definedName name="NativeTimeline_Дата">#N/A</definedName>
    <definedName name="Slicer_Территория">#N/A</definedName>
  </definedNames>
  <calcPr calcId="191029"/>
  <pivotCaches>
    <pivotCache cacheId="6" r:id="rId6"/>
  </pivotCaches>
  <extLst>
    <ext xmlns:x14="http://schemas.microsoft.com/office/spreadsheetml/2009/9/main" uri="{BBE1A952-AA13-448e-AADC-164F8A28A991}">
      <x14:slicerCaches>
        <x14:slicerCache r:id="rId7"/>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8"/>
      </x15:timelineCacheRefs>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O2" i="6" l="1"/>
  <c r="O3" i="6"/>
  <c r="O4" i="6"/>
  <c r="O5" i="6"/>
  <c r="O6" i="6"/>
  <c r="O7" i="6"/>
  <c r="O8" i="6"/>
  <c r="O9" i="6"/>
  <c r="O10" i="6"/>
  <c r="O11" i="6"/>
  <c r="O12" i="6"/>
  <c r="O13" i="6"/>
  <c r="O14" i="6"/>
  <c r="O15" i="6"/>
  <c r="O16" i="6"/>
  <c r="O17" i="6"/>
  <c r="O18" i="6"/>
  <c r="O19" i="6"/>
  <c r="O20" i="6"/>
  <c r="O21" i="6"/>
  <c r="O22" i="6"/>
  <c r="O23" i="6"/>
  <c r="O24" i="6"/>
  <c r="O25" i="6"/>
  <c r="O26" i="6"/>
  <c r="O27" i="6"/>
  <c r="O28" i="6"/>
  <c r="O29" i="6"/>
  <c r="O30" i="6"/>
  <c r="O31" i="6"/>
  <c r="O32" i="6"/>
  <c r="O33" i="6"/>
  <c r="O34" i="6"/>
  <c r="O35" i="6"/>
  <c r="O36" i="6"/>
  <c r="O37" i="6"/>
  <c r="O38" i="6"/>
  <c r="O39" i="6"/>
  <c r="O40" i="6"/>
  <c r="O41" i="6"/>
  <c r="O42" i="6"/>
  <c r="O43" i="6"/>
  <c r="O44" i="6"/>
  <c r="O45" i="6"/>
  <c r="O46" i="6"/>
  <c r="O47" i="6"/>
  <c r="O48" i="6"/>
  <c r="O49" i="6"/>
  <c r="O50" i="6"/>
  <c r="O51" i="6"/>
  <c r="O52" i="6"/>
  <c r="O53" i="6"/>
  <c r="O54" i="6"/>
  <c r="O55" i="6"/>
  <c r="O56" i="6"/>
  <c r="O57" i="6"/>
  <c r="O58" i="6"/>
  <c r="O59" i="6"/>
  <c r="O60" i="6"/>
  <c r="O61" i="6"/>
  <c r="O62" i="6"/>
  <c r="O63" i="6"/>
  <c r="O64" i="6"/>
  <c r="O65" i="6"/>
  <c r="O66" i="6"/>
  <c r="O67" i="6"/>
  <c r="O68" i="6"/>
  <c r="O69" i="6"/>
  <c r="O70" i="6"/>
  <c r="O71" i="6"/>
  <c r="O72" i="6"/>
  <c r="O73" i="6"/>
  <c r="O74" i="6"/>
  <c r="O75" i="6"/>
  <c r="O76" i="6"/>
  <c r="O77" i="6"/>
  <c r="O78" i="6"/>
  <c r="O79" i="6"/>
  <c r="O80" i="6"/>
  <c r="O81" i="6"/>
  <c r="O82" i="6"/>
  <c r="O83" i="6"/>
  <c r="O84" i="6"/>
  <c r="O85" i="6"/>
  <c r="O86" i="6"/>
  <c r="O87" i="6"/>
  <c r="O88" i="6"/>
  <c r="O89" i="6"/>
  <c r="O90" i="6"/>
  <c r="O91" i="6"/>
  <c r="O92" i="6"/>
  <c r="O93" i="6"/>
  <c r="O94" i="6"/>
  <c r="O95" i="6"/>
  <c r="O96" i="6"/>
  <c r="O97" i="6"/>
  <c r="O98" i="6"/>
  <c r="O99" i="6"/>
  <c r="O100" i="6"/>
  <c r="O101" i="6"/>
  <c r="O102" i="6"/>
  <c r="O103" i="6"/>
  <c r="O104" i="6"/>
  <c r="O105" i="6"/>
  <c r="O106" i="6"/>
  <c r="O107" i="6"/>
  <c r="O108" i="6"/>
  <c r="O109" i="6"/>
  <c r="O110" i="6"/>
  <c r="O111" i="6"/>
  <c r="O112" i="6"/>
  <c r="O113" i="6"/>
  <c r="O114" i="6"/>
  <c r="O115" i="6"/>
  <c r="O116" i="6"/>
  <c r="O117" i="6"/>
  <c r="O118" i="6"/>
  <c r="O119" i="6"/>
  <c r="O120" i="6"/>
  <c r="O121" i="6"/>
  <c r="O122" i="6"/>
  <c r="O123" i="6"/>
  <c r="O124" i="6"/>
  <c r="O125" i="6"/>
  <c r="O126" i="6"/>
  <c r="O127" i="6"/>
  <c r="O128" i="6"/>
  <c r="O129" i="6"/>
  <c r="O130" i="6"/>
  <c r="O131" i="6"/>
  <c r="O132" i="6"/>
  <c r="O133" i="6"/>
  <c r="O134" i="6"/>
  <c r="O135" i="6"/>
  <c r="O136" i="6"/>
  <c r="O137" i="6"/>
  <c r="O138" i="6"/>
  <c r="O139" i="6"/>
  <c r="O140" i="6"/>
  <c r="O141" i="6"/>
  <c r="O142" i="6"/>
  <c r="O143" i="6"/>
  <c r="O144" i="6"/>
  <c r="O145" i="6"/>
  <c r="O146" i="6"/>
  <c r="O147" i="6"/>
  <c r="O148" i="6"/>
  <c r="O149" i="6"/>
  <c r="O150" i="6"/>
  <c r="O151" i="6"/>
  <c r="O152" i="6"/>
  <c r="O153" i="6"/>
  <c r="O154" i="6"/>
  <c r="O155" i="6"/>
  <c r="O156" i="6"/>
  <c r="O157" i="6"/>
  <c r="O158" i="6"/>
  <c r="O159" i="6"/>
  <c r="O160" i="6"/>
  <c r="O161" i="6"/>
  <c r="O162" i="6"/>
  <c r="O163" i="6"/>
  <c r="O164" i="6"/>
  <c r="O165" i="6"/>
  <c r="O166" i="6"/>
  <c r="O167" i="6"/>
  <c r="O168" i="6"/>
  <c r="O169" i="6"/>
  <c r="O170" i="6"/>
  <c r="O171" i="6"/>
  <c r="O172" i="6"/>
  <c r="O173" i="6"/>
  <c r="O174" i="6"/>
  <c r="O175" i="6"/>
  <c r="O176" i="6"/>
  <c r="O177" i="6"/>
  <c r="O178" i="6"/>
  <c r="O179" i="6"/>
  <c r="O180" i="6"/>
  <c r="O181" i="6"/>
  <c r="O182" i="6"/>
  <c r="O183" i="6"/>
  <c r="O184" i="6"/>
  <c r="O185" i="6"/>
  <c r="O186" i="6"/>
  <c r="O187" i="6"/>
  <c r="O188" i="6"/>
  <c r="O189" i="6"/>
  <c r="O190" i="6"/>
  <c r="O191" i="6"/>
  <c r="O192" i="6"/>
  <c r="O193" i="6"/>
  <c r="O194" i="6"/>
  <c r="O195" i="6"/>
  <c r="O196" i="6"/>
  <c r="O197" i="6"/>
  <c r="O198" i="6"/>
  <c r="O199" i="6"/>
  <c r="O200" i="6"/>
  <c r="O201" i="6"/>
  <c r="O202" i="6"/>
  <c r="O203" i="6"/>
  <c r="O204" i="6"/>
  <c r="O205" i="6"/>
  <c r="O206" i="6"/>
  <c r="O207" i="6"/>
  <c r="O208" i="6"/>
  <c r="O209" i="6"/>
  <c r="O210" i="6"/>
  <c r="O211" i="6"/>
  <c r="O212" i="6"/>
  <c r="O213" i="6"/>
  <c r="O214" i="6"/>
  <c r="O215" i="6"/>
  <c r="O216" i="6"/>
  <c r="O217" i="6"/>
  <c r="O218" i="6"/>
  <c r="O219" i="6"/>
  <c r="O220" i="6"/>
  <c r="O221" i="6"/>
  <c r="O222" i="6"/>
  <c r="O223" i="6"/>
  <c r="O224" i="6"/>
  <c r="O225" i="6"/>
  <c r="O226" i="6"/>
  <c r="O227" i="6"/>
  <c r="O228" i="6"/>
  <c r="O229" i="6"/>
  <c r="O230" i="6"/>
  <c r="O231" i="6"/>
  <c r="O232" i="6"/>
  <c r="O233" i="6"/>
  <c r="O234" i="6"/>
  <c r="O235" i="6"/>
  <c r="O236" i="6"/>
  <c r="O237" i="6"/>
  <c r="O238" i="6"/>
  <c r="O239" i="6"/>
  <c r="O240" i="6"/>
  <c r="O241" i="6"/>
  <c r="O242" i="6"/>
  <c r="O243" i="6"/>
  <c r="O244" i="6"/>
  <c r="O245" i="6"/>
  <c r="O246" i="6"/>
  <c r="O247" i="6"/>
  <c r="O248" i="6"/>
  <c r="O249" i="6"/>
  <c r="O250" i="6"/>
  <c r="O251" i="6"/>
  <c r="O252" i="6"/>
  <c r="O253" i="6"/>
  <c r="O254" i="6"/>
  <c r="O255" i="6"/>
  <c r="O256" i="6"/>
  <c r="O257" i="6"/>
  <c r="O258" i="6"/>
  <c r="O259" i="6"/>
  <c r="O260" i="6"/>
  <c r="O261" i="6"/>
  <c r="O262" i="6"/>
  <c r="O263" i="6"/>
  <c r="O264" i="6"/>
  <c r="O265" i="6"/>
  <c r="O266" i="6"/>
  <c r="O267" i="6"/>
  <c r="O268" i="6"/>
  <c r="O269" i="6"/>
  <c r="O270" i="6"/>
  <c r="O271" i="6"/>
  <c r="O272" i="6"/>
  <c r="O273" i="6"/>
  <c r="O274" i="6"/>
  <c r="O275" i="6"/>
  <c r="O276" i="6"/>
  <c r="O277" i="6"/>
  <c r="O278" i="6"/>
  <c r="O279" i="6"/>
  <c r="O280" i="6"/>
  <c r="O281" i="6"/>
  <c r="O282" i="6"/>
  <c r="O283" i="6"/>
  <c r="O284" i="6"/>
  <c r="O285" i="6"/>
  <c r="O286" i="6"/>
  <c r="O287" i="6"/>
  <c r="O288" i="6"/>
  <c r="O289" i="6"/>
  <c r="O290" i="6"/>
  <c r="O291" i="6"/>
  <c r="O292" i="6"/>
  <c r="O293" i="6"/>
  <c r="O294" i="6"/>
  <c r="O295" i="6"/>
  <c r="O296" i="6"/>
  <c r="O297" i="6"/>
  <c r="O298" i="6"/>
  <c r="O299" i="6"/>
  <c r="O300" i="6"/>
  <c r="O301" i="6"/>
  <c r="O302" i="6"/>
  <c r="O303" i="6"/>
  <c r="O304" i="6"/>
  <c r="O305" i="6"/>
  <c r="O306" i="6"/>
  <c r="O307" i="6"/>
  <c r="O308" i="6"/>
  <c r="O309" i="6"/>
  <c r="O310" i="6"/>
  <c r="O311" i="6"/>
  <c r="O312" i="6"/>
  <c r="O313" i="6"/>
  <c r="O314" i="6"/>
  <c r="O315" i="6"/>
  <c r="O316" i="6"/>
  <c r="O317" i="6"/>
  <c r="O318" i="6"/>
  <c r="O319" i="6"/>
  <c r="O320" i="6"/>
  <c r="O321" i="6"/>
  <c r="O322" i="6"/>
  <c r="O323" i="6"/>
  <c r="O324" i="6"/>
  <c r="O325" i="6"/>
  <c r="O326" i="6"/>
  <c r="O327" i="6"/>
  <c r="O328" i="6"/>
  <c r="O329" i="6"/>
  <c r="O330" i="6"/>
  <c r="O331" i="6"/>
  <c r="O332" i="6"/>
  <c r="O333" i="6"/>
  <c r="O334" i="6"/>
  <c r="O335" i="6"/>
  <c r="O336" i="6"/>
  <c r="O337" i="6"/>
  <c r="O338" i="6"/>
  <c r="O339" i="6"/>
  <c r="O340" i="6"/>
  <c r="O341" i="6"/>
  <c r="O342" i="6"/>
  <c r="O343" i="6"/>
  <c r="O344" i="6"/>
  <c r="O345" i="6"/>
  <c r="O346" i="6"/>
  <c r="O347" i="6"/>
  <c r="O348" i="6"/>
  <c r="O349" i="6"/>
  <c r="O350" i="6"/>
  <c r="O351" i="6"/>
  <c r="O352" i="6"/>
  <c r="O353" i="6"/>
  <c r="O354" i="6"/>
  <c r="O355" i="6"/>
  <c r="O356" i="6"/>
  <c r="O357" i="6"/>
  <c r="O358" i="6"/>
  <c r="O359" i="6"/>
  <c r="O360" i="6"/>
  <c r="O361" i="6"/>
  <c r="O362" i="6"/>
  <c r="O363" i="6"/>
  <c r="O364" i="6"/>
  <c r="O365" i="6"/>
  <c r="O366" i="6"/>
  <c r="O367" i="6"/>
  <c r="O368" i="6"/>
  <c r="O369" i="6"/>
  <c r="O370" i="6"/>
  <c r="O371" i="6"/>
  <c r="O372" i="6"/>
  <c r="O373" i="6"/>
  <c r="O374" i="6"/>
  <c r="O375" i="6"/>
  <c r="O376" i="6"/>
  <c r="O377" i="6"/>
  <c r="O378" i="6"/>
  <c r="O379" i="6"/>
  <c r="O380" i="6"/>
  <c r="O381" i="6"/>
  <c r="O382" i="6"/>
  <c r="O383" i="6"/>
  <c r="O384" i="6"/>
  <c r="O385" i="6"/>
  <c r="O386" i="6"/>
  <c r="O387" i="6"/>
  <c r="O388" i="6"/>
  <c r="O389" i="6"/>
  <c r="O390" i="6"/>
  <c r="O391" i="6"/>
  <c r="O392" i="6"/>
  <c r="O393" i="6"/>
  <c r="O394" i="6"/>
  <c r="O395" i="6"/>
  <c r="O396" i="6"/>
  <c r="O397" i="6"/>
  <c r="O398" i="6"/>
  <c r="O399" i="6"/>
  <c r="O400" i="6"/>
  <c r="O401" i="6"/>
  <c r="O402" i="6"/>
  <c r="O403" i="6"/>
  <c r="O404" i="6"/>
  <c r="O405" i="6"/>
  <c r="O406" i="6"/>
  <c r="O407" i="6"/>
  <c r="O408" i="6"/>
  <c r="O409" i="6"/>
  <c r="O410" i="6"/>
  <c r="O411" i="6"/>
  <c r="O412" i="6"/>
  <c r="O413" i="6"/>
  <c r="O414" i="6"/>
  <c r="O415" i="6"/>
  <c r="O416" i="6"/>
  <c r="O417" i="6"/>
  <c r="O418" i="6"/>
  <c r="O419" i="6"/>
  <c r="O420" i="6"/>
  <c r="O421" i="6"/>
  <c r="O422" i="6"/>
  <c r="O423" i="6"/>
  <c r="O424" i="6"/>
  <c r="O425" i="6"/>
  <c r="O426" i="6"/>
  <c r="O427" i="6"/>
  <c r="O428" i="6"/>
  <c r="O429" i="6"/>
  <c r="O430" i="6"/>
  <c r="O431" i="6"/>
  <c r="O432" i="6"/>
  <c r="O433" i="6"/>
  <c r="O434" i="6"/>
  <c r="O435" i="6"/>
  <c r="O436" i="6"/>
  <c r="O437" i="6"/>
  <c r="O438" i="6"/>
  <c r="O439" i="6"/>
  <c r="O440" i="6"/>
  <c r="O441" i="6"/>
  <c r="O442" i="6"/>
  <c r="O443" i="6"/>
  <c r="O444" i="6"/>
  <c r="O445" i="6"/>
  <c r="O446" i="6"/>
  <c r="O447" i="6"/>
  <c r="O448" i="6"/>
  <c r="O449" i="6"/>
  <c r="O450" i="6"/>
  <c r="O451" i="6"/>
  <c r="O452" i="6"/>
  <c r="O453" i="6"/>
  <c r="O454" i="6"/>
  <c r="O455" i="6"/>
  <c r="O456" i="6"/>
  <c r="O457" i="6"/>
  <c r="O458" i="6"/>
  <c r="O459" i="6"/>
  <c r="O460" i="6"/>
  <c r="O461" i="6"/>
  <c r="O462" i="6"/>
  <c r="O463" i="6"/>
  <c r="O464" i="6"/>
  <c r="O465" i="6"/>
  <c r="O466" i="6"/>
  <c r="O467" i="6"/>
  <c r="O468" i="6"/>
  <c r="O469" i="6"/>
  <c r="O470" i="6"/>
  <c r="O471" i="6"/>
  <c r="O472" i="6"/>
  <c r="O473" i="6"/>
  <c r="O474" i="6"/>
  <c r="O475" i="6"/>
  <c r="O476" i="6"/>
  <c r="O477" i="6"/>
  <c r="O478" i="6"/>
  <c r="O479" i="6"/>
  <c r="O480" i="6"/>
  <c r="O481" i="6"/>
  <c r="O482" i="6"/>
  <c r="O483" i="6"/>
  <c r="O484" i="6"/>
  <c r="O485" i="6"/>
  <c r="O486" i="6"/>
  <c r="O487" i="6"/>
  <c r="O488" i="6"/>
  <c r="O489" i="6"/>
  <c r="O490" i="6"/>
  <c r="O491" i="6"/>
  <c r="O492" i="6"/>
  <c r="O493" i="6"/>
  <c r="O494" i="6"/>
  <c r="O495" i="6"/>
  <c r="O496" i="6"/>
  <c r="O497" i="6"/>
  <c r="O498" i="6"/>
  <c r="O499" i="6"/>
  <c r="O500" i="6"/>
  <c r="O501" i="6"/>
  <c r="O502" i="6"/>
  <c r="O503" i="6"/>
  <c r="O504" i="6"/>
  <c r="O505" i="6"/>
  <c r="N2" i="6"/>
  <c r="N3" i="6"/>
  <c r="N4" i="6"/>
  <c r="N5" i="6"/>
  <c r="N6" i="6"/>
  <c r="N7" i="6"/>
  <c r="N8" i="6"/>
  <c r="N9" i="6"/>
  <c r="N10" i="6"/>
  <c r="N11" i="6"/>
  <c r="N12" i="6"/>
  <c r="N13" i="6"/>
  <c r="N14" i="6"/>
  <c r="N15" i="6"/>
  <c r="N16" i="6"/>
  <c r="N17" i="6"/>
  <c r="N18" i="6"/>
  <c r="N19" i="6"/>
  <c r="N20" i="6"/>
  <c r="N21" i="6"/>
  <c r="N22" i="6"/>
  <c r="N23" i="6"/>
  <c r="N24" i="6"/>
  <c r="N25" i="6"/>
  <c r="N26" i="6"/>
  <c r="N27" i="6"/>
  <c r="N28" i="6"/>
  <c r="N29" i="6"/>
  <c r="N30" i="6"/>
  <c r="N31" i="6"/>
  <c r="N32" i="6"/>
  <c r="N33" i="6"/>
  <c r="N34" i="6"/>
  <c r="N35" i="6"/>
  <c r="N36" i="6"/>
  <c r="N37" i="6"/>
  <c r="N38" i="6"/>
  <c r="N39" i="6"/>
  <c r="N40" i="6"/>
  <c r="N41" i="6"/>
  <c r="N42" i="6"/>
  <c r="N43" i="6"/>
  <c r="N44" i="6"/>
  <c r="N45" i="6"/>
  <c r="N46" i="6"/>
  <c r="N47" i="6"/>
  <c r="N48" i="6"/>
  <c r="N49" i="6"/>
  <c r="N50" i="6"/>
  <c r="N51" i="6"/>
  <c r="N52" i="6"/>
  <c r="N53" i="6"/>
  <c r="N54" i="6"/>
  <c r="N55" i="6"/>
  <c r="N56" i="6"/>
  <c r="N57" i="6"/>
  <c r="N58" i="6"/>
  <c r="N59" i="6"/>
  <c r="N60" i="6"/>
  <c r="N61" i="6"/>
  <c r="N62" i="6"/>
  <c r="N63" i="6"/>
  <c r="N64" i="6"/>
  <c r="N65" i="6"/>
  <c r="N66" i="6"/>
  <c r="N67" i="6"/>
  <c r="N68" i="6"/>
  <c r="N69" i="6"/>
  <c r="N70" i="6"/>
  <c r="N71" i="6"/>
  <c r="N72" i="6"/>
  <c r="N73" i="6"/>
  <c r="N74" i="6"/>
  <c r="N75" i="6"/>
  <c r="N76" i="6"/>
  <c r="N77" i="6"/>
  <c r="N78" i="6"/>
  <c r="N79" i="6"/>
  <c r="N80" i="6"/>
  <c r="N81" i="6"/>
  <c r="N82" i="6"/>
  <c r="N83" i="6"/>
  <c r="N84" i="6"/>
  <c r="N85" i="6"/>
  <c r="N86" i="6"/>
  <c r="N87" i="6"/>
  <c r="N88" i="6"/>
  <c r="N89" i="6"/>
  <c r="N90" i="6"/>
  <c r="N91" i="6"/>
  <c r="N92" i="6"/>
  <c r="N93" i="6"/>
  <c r="N94" i="6"/>
  <c r="N95" i="6"/>
  <c r="N96" i="6"/>
  <c r="N97" i="6"/>
  <c r="N98" i="6"/>
  <c r="N99" i="6"/>
  <c r="N100" i="6"/>
  <c r="N101" i="6"/>
  <c r="N102" i="6"/>
  <c r="N103" i="6"/>
  <c r="N104" i="6"/>
  <c r="N105" i="6"/>
  <c r="N106" i="6"/>
  <c r="N107" i="6"/>
  <c r="N108" i="6"/>
  <c r="N109" i="6"/>
  <c r="N110" i="6"/>
  <c r="N111" i="6"/>
  <c r="N112" i="6"/>
  <c r="N113" i="6"/>
  <c r="N114" i="6"/>
  <c r="N115" i="6"/>
  <c r="N116" i="6"/>
  <c r="N117" i="6"/>
  <c r="N118" i="6"/>
  <c r="N119" i="6"/>
  <c r="N120" i="6"/>
  <c r="N121" i="6"/>
  <c r="N122" i="6"/>
  <c r="N123" i="6"/>
  <c r="N124" i="6"/>
  <c r="N125" i="6"/>
  <c r="N126" i="6"/>
  <c r="N127" i="6"/>
  <c r="N128" i="6"/>
  <c r="N129" i="6"/>
  <c r="N130" i="6"/>
  <c r="N131" i="6"/>
  <c r="N132" i="6"/>
  <c r="N133" i="6"/>
  <c r="N134" i="6"/>
  <c r="N135" i="6"/>
  <c r="N136" i="6"/>
  <c r="N137" i="6"/>
  <c r="N138" i="6"/>
  <c r="N139" i="6"/>
  <c r="N140" i="6"/>
  <c r="N141" i="6"/>
  <c r="N142" i="6"/>
  <c r="N143" i="6"/>
  <c r="N144" i="6"/>
  <c r="N145" i="6"/>
  <c r="N146" i="6"/>
  <c r="N147" i="6"/>
  <c r="N148" i="6"/>
  <c r="N149" i="6"/>
  <c r="N150" i="6"/>
  <c r="N151" i="6"/>
  <c r="N152" i="6"/>
  <c r="N153" i="6"/>
  <c r="N154" i="6"/>
  <c r="N155" i="6"/>
  <c r="N156" i="6"/>
  <c r="N157" i="6"/>
  <c r="N158" i="6"/>
  <c r="N159" i="6"/>
  <c r="N160" i="6"/>
  <c r="N161" i="6"/>
  <c r="N162" i="6"/>
  <c r="N163" i="6"/>
  <c r="N164" i="6"/>
  <c r="N165" i="6"/>
  <c r="N166" i="6"/>
  <c r="N167" i="6"/>
  <c r="N168" i="6"/>
  <c r="N169" i="6"/>
  <c r="N170" i="6"/>
  <c r="N171" i="6"/>
  <c r="N172" i="6"/>
  <c r="N173" i="6"/>
  <c r="N174" i="6"/>
  <c r="N175" i="6"/>
  <c r="N176" i="6"/>
  <c r="N177" i="6"/>
  <c r="N178" i="6"/>
  <c r="N179" i="6"/>
  <c r="N180" i="6"/>
  <c r="N181" i="6"/>
  <c r="N182" i="6"/>
  <c r="N183" i="6"/>
  <c r="N184" i="6"/>
  <c r="N185" i="6"/>
  <c r="N186" i="6"/>
  <c r="N187" i="6"/>
  <c r="N188" i="6"/>
  <c r="N189" i="6"/>
  <c r="N190" i="6"/>
  <c r="N191" i="6"/>
  <c r="N192" i="6"/>
  <c r="N193" i="6"/>
  <c r="N194" i="6"/>
  <c r="N195" i="6"/>
  <c r="N196" i="6"/>
  <c r="N197" i="6"/>
  <c r="N198" i="6"/>
  <c r="N199" i="6"/>
  <c r="N200" i="6"/>
  <c r="N201" i="6"/>
  <c r="N202" i="6"/>
  <c r="N203" i="6"/>
  <c r="N204" i="6"/>
  <c r="N205" i="6"/>
  <c r="N206" i="6"/>
  <c r="N207" i="6"/>
  <c r="N208" i="6"/>
  <c r="N209" i="6"/>
  <c r="N210" i="6"/>
  <c r="N211" i="6"/>
  <c r="N212" i="6"/>
  <c r="N213" i="6"/>
  <c r="N214" i="6"/>
  <c r="N215" i="6"/>
  <c r="N216" i="6"/>
  <c r="N217" i="6"/>
  <c r="N218" i="6"/>
  <c r="N219" i="6"/>
  <c r="N220" i="6"/>
  <c r="N221" i="6"/>
  <c r="N222" i="6"/>
  <c r="N223" i="6"/>
  <c r="N224" i="6"/>
  <c r="N225" i="6"/>
  <c r="N226" i="6"/>
  <c r="N227" i="6"/>
  <c r="N228" i="6"/>
  <c r="N229" i="6"/>
  <c r="N230" i="6"/>
  <c r="N231" i="6"/>
  <c r="N232" i="6"/>
  <c r="N233" i="6"/>
  <c r="N234" i="6"/>
  <c r="N235" i="6"/>
  <c r="N236" i="6"/>
  <c r="N237" i="6"/>
  <c r="N238" i="6"/>
  <c r="N239" i="6"/>
  <c r="N240" i="6"/>
  <c r="N241" i="6"/>
  <c r="N242" i="6"/>
  <c r="N243" i="6"/>
  <c r="N244" i="6"/>
  <c r="N245" i="6"/>
  <c r="N246" i="6"/>
  <c r="N247" i="6"/>
  <c r="N248" i="6"/>
  <c r="N249" i="6"/>
  <c r="N250" i="6"/>
  <c r="N251" i="6"/>
  <c r="N252" i="6"/>
  <c r="N253" i="6"/>
  <c r="N254" i="6"/>
  <c r="N255" i="6"/>
  <c r="N256" i="6"/>
  <c r="N257" i="6"/>
  <c r="N258" i="6"/>
  <c r="N259" i="6"/>
  <c r="N260" i="6"/>
  <c r="N261" i="6"/>
  <c r="N262" i="6"/>
  <c r="N263" i="6"/>
  <c r="N264" i="6"/>
  <c r="N265" i="6"/>
  <c r="N266" i="6"/>
  <c r="N267" i="6"/>
  <c r="N268" i="6"/>
  <c r="N269" i="6"/>
  <c r="N270" i="6"/>
  <c r="N271" i="6"/>
  <c r="N272" i="6"/>
  <c r="N273" i="6"/>
  <c r="N274" i="6"/>
  <c r="N275" i="6"/>
  <c r="N276" i="6"/>
  <c r="N277" i="6"/>
  <c r="N278" i="6"/>
  <c r="N279" i="6"/>
  <c r="N280" i="6"/>
  <c r="N281" i="6"/>
  <c r="N282" i="6"/>
  <c r="N283" i="6"/>
  <c r="N284" i="6"/>
  <c r="N285" i="6"/>
  <c r="N286" i="6"/>
  <c r="N287" i="6"/>
  <c r="N288" i="6"/>
  <c r="N289" i="6"/>
  <c r="N290" i="6"/>
  <c r="N291" i="6"/>
  <c r="N292" i="6"/>
  <c r="N293" i="6"/>
  <c r="N294" i="6"/>
  <c r="N295" i="6"/>
  <c r="N296" i="6"/>
  <c r="N297" i="6"/>
  <c r="N298" i="6"/>
  <c r="N299" i="6"/>
  <c r="N300" i="6"/>
  <c r="N301" i="6"/>
  <c r="N302" i="6"/>
  <c r="N303" i="6"/>
  <c r="N304" i="6"/>
  <c r="N305" i="6"/>
  <c r="N306" i="6"/>
  <c r="N307" i="6"/>
  <c r="N308" i="6"/>
  <c r="N309" i="6"/>
  <c r="N310" i="6"/>
  <c r="N311" i="6"/>
  <c r="N312" i="6"/>
  <c r="N313" i="6"/>
  <c r="N314" i="6"/>
  <c r="N315" i="6"/>
  <c r="N316" i="6"/>
  <c r="N317" i="6"/>
  <c r="N318" i="6"/>
  <c r="N319" i="6"/>
  <c r="N320" i="6"/>
  <c r="N321" i="6"/>
  <c r="N322" i="6"/>
  <c r="N323" i="6"/>
  <c r="N324" i="6"/>
  <c r="N325" i="6"/>
  <c r="N326" i="6"/>
  <c r="N327" i="6"/>
  <c r="N328" i="6"/>
  <c r="N329" i="6"/>
  <c r="N330" i="6"/>
  <c r="N331" i="6"/>
  <c r="N332" i="6"/>
  <c r="N333" i="6"/>
  <c r="N334" i="6"/>
  <c r="N335" i="6"/>
  <c r="N336" i="6"/>
  <c r="N337" i="6"/>
  <c r="N338" i="6"/>
  <c r="N339" i="6"/>
  <c r="N340" i="6"/>
  <c r="N341" i="6"/>
  <c r="N342" i="6"/>
  <c r="N343" i="6"/>
  <c r="N344" i="6"/>
  <c r="N345" i="6"/>
  <c r="N346" i="6"/>
  <c r="N347" i="6"/>
  <c r="N348" i="6"/>
  <c r="N349" i="6"/>
  <c r="N350" i="6"/>
  <c r="N351" i="6"/>
  <c r="N352" i="6"/>
  <c r="N353" i="6"/>
  <c r="N354" i="6"/>
  <c r="N355" i="6"/>
  <c r="N356" i="6"/>
  <c r="N357" i="6"/>
  <c r="N358" i="6"/>
  <c r="N359" i="6"/>
  <c r="N360" i="6"/>
  <c r="N361" i="6"/>
  <c r="N362" i="6"/>
  <c r="N363" i="6"/>
  <c r="N364" i="6"/>
  <c r="N365" i="6"/>
  <c r="N366" i="6"/>
  <c r="N367" i="6"/>
  <c r="N368" i="6"/>
  <c r="N369" i="6"/>
  <c r="N370" i="6"/>
  <c r="N371" i="6"/>
  <c r="N372" i="6"/>
  <c r="N373" i="6"/>
  <c r="N374" i="6"/>
  <c r="N375" i="6"/>
  <c r="N376" i="6"/>
  <c r="N377" i="6"/>
  <c r="N378" i="6"/>
  <c r="N379" i="6"/>
  <c r="N380" i="6"/>
  <c r="N381" i="6"/>
  <c r="N382" i="6"/>
  <c r="N383" i="6"/>
  <c r="N384" i="6"/>
  <c r="N385" i="6"/>
  <c r="N386" i="6"/>
  <c r="N387" i="6"/>
  <c r="N388" i="6"/>
  <c r="N389" i="6"/>
  <c r="N390" i="6"/>
  <c r="N391" i="6"/>
  <c r="N392" i="6"/>
  <c r="N393" i="6"/>
  <c r="N394" i="6"/>
  <c r="N395" i="6"/>
  <c r="N396" i="6"/>
  <c r="N397" i="6"/>
  <c r="N398" i="6"/>
  <c r="N399" i="6"/>
  <c r="N400" i="6"/>
  <c r="N401" i="6"/>
  <c r="N402" i="6"/>
  <c r="N403" i="6"/>
  <c r="N404" i="6"/>
  <c r="N405" i="6"/>
  <c r="N406" i="6"/>
  <c r="N407" i="6"/>
  <c r="N408" i="6"/>
  <c r="N409" i="6"/>
  <c r="N410" i="6"/>
  <c r="N411" i="6"/>
  <c r="N412" i="6"/>
  <c r="N413" i="6"/>
  <c r="N414" i="6"/>
  <c r="N415" i="6"/>
  <c r="N416" i="6"/>
  <c r="N417" i="6"/>
  <c r="N418" i="6"/>
  <c r="N419" i="6"/>
  <c r="N420" i="6"/>
  <c r="N421" i="6"/>
  <c r="N422" i="6"/>
  <c r="N423" i="6"/>
  <c r="N424" i="6"/>
  <c r="N425" i="6"/>
  <c r="N426" i="6"/>
  <c r="N427" i="6"/>
  <c r="N428" i="6"/>
  <c r="N429" i="6"/>
  <c r="N430" i="6"/>
  <c r="N431" i="6"/>
  <c r="N432" i="6"/>
  <c r="N433" i="6"/>
  <c r="N434" i="6"/>
  <c r="N435" i="6"/>
  <c r="N436" i="6"/>
  <c r="N437" i="6"/>
  <c r="N438" i="6"/>
  <c r="N439" i="6"/>
  <c r="N440" i="6"/>
  <c r="N441" i="6"/>
  <c r="N442" i="6"/>
  <c r="N443" i="6"/>
  <c r="N444" i="6"/>
  <c r="N445" i="6"/>
  <c r="N446" i="6"/>
  <c r="N447" i="6"/>
  <c r="N448" i="6"/>
  <c r="N449" i="6"/>
  <c r="N450" i="6"/>
  <c r="N451" i="6"/>
  <c r="N452" i="6"/>
  <c r="N453" i="6"/>
  <c r="N454" i="6"/>
  <c r="N455" i="6"/>
  <c r="N456" i="6"/>
  <c r="N457" i="6"/>
  <c r="N458" i="6"/>
  <c r="N459" i="6"/>
  <c r="N460" i="6"/>
  <c r="N461" i="6"/>
  <c r="N462" i="6"/>
  <c r="N463" i="6"/>
  <c r="N464" i="6"/>
  <c r="N465" i="6"/>
  <c r="N466" i="6"/>
  <c r="N467" i="6"/>
  <c r="N468" i="6"/>
  <c r="N469" i="6"/>
  <c r="N470" i="6"/>
  <c r="N471" i="6"/>
  <c r="N472" i="6"/>
  <c r="N473" i="6"/>
  <c r="N474" i="6"/>
  <c r="N475" i="6"/>
  <c r="N476" i="6"/>
  <c r="N477" i="6"/>
  <c r="N478" i="6"/>
  <c r="N479" i="6"/>
  <c r="N480" i="6"/>
  <c r="N481" i="6"/>
  <c r="N482" i="6"/>
  <c r="N483" i="6"/>
  <c r="N484" i="6"/>
  <c r="N485" i="6"/>
  <c r="N486" i="6"/>
  <c r="N487" i="6"/>
  <c r="N488" i="6"/>
  <c r="N489" i="6"/>
  <c r="N490" i="6"/>
  <c r="N491" i="6"/>
  <c r="N492" i="6"/>
  <c r="N493" i="6"/>
  <c r="N494" i="6"/>
  <c r="N495" i="6"/>
  <c r="N496" i="6"/>
  <c r="N497" i="6"/>
  <c r="N498" i="6"/>
  <c r="N499" i="6"/>
  <c r="N500" i="6"/>
  <c r="N501" i="6"/>
  <c r="N502" i="6"/>
  <c r="N503" i="6"/>
  <c r="N504" i="6"/>
  <c r="N505" i="6"/>
  <c r="M2" i="6"/>
  <c r="M3" i="6"/>
  <c r="M4" i="6"/>
  <c r="M5" i="6"/>
  <c r="M6" i="6"/>
  <c r="M7" i="6"/>
  <c r="M8" i="6"/>
  <c r="M9" i="6"/>
  <c r="M10" i="6"/>
  <c r="M11" i="6"/>
  <c r="M12" i="6"/>
  <c r="M13" i="6"/>
  <c r="M14" i="6"/>
  <c r="M15" i="6"/>
  <c r="M16" i="6"/>
  <c r="M17" i="6"/>
  <c r="M18" i="6"/>
  <c r="M19" i="6"/>
  <c r="M20" i="6"/>
  <c r="M21" i="6"/>
  <c r="M22" i="6"/>
  <c r="M23" i="6"/>
  <c r="M24" i="6"/>
  <c r="M25" i="6"/>
  <c r="M26" i="6"/>
  <c r="M27" i="6"/>
  <c r="M28" i="6"/>
  <c r="M29" i="6"/>
  <c r="M30" i="6"/>
  <c r="M31" i="6"/>
  <c r="M32" i="6"/>
  <c r="M33" i="6"/>
  <c r="M34" i="6"/>
  <c r="M35" i="6"/>
  <c r="M36" i="6"/>
  <c r="M37" i="6"/>
  <c r="M38" i="6"/>
  <c r="M39" i="6"/>
  <c r="M40" i="6"/>
  <c r="M41" i="6"/>
  <c r="M42" i="6"/>
  <c r="M43" i="6"/>
  <c r="M44" i="6"/>
  <c r="M45" i="6"/>
  <c r="M46" i="6"/>
  <c r="M47" i="6"/>
  <c r="M48" i="6"/>
  <c r="M49" i="6"/>
  <c r="M50" i="6"/>
  <c r="M51" i="6"/>
  <c r="M52" i="6"/>
  <c r="M53" i="6"/>
  <c r="M54" i="6"/>
  <c r="M55" i="6"/>
  <c r="M56" i="6"/>
  <c r="M57" i="6"/>
  <c r="M58" i="6"/>
  <c r="M59" i="6"/>
  <c r="M60" i="6"/>
  <c r="M61" i="6"/>
  <c r="M62" i="6"/>
  <c r="M63" i="6"/>
  <c r="M64" i="6"/>
  <c r="M65" i="6"/>
  <c r="M66" i="6"/>
  <c r="M67" i="6"/>
  <c r="M68" i="6"/>
  <c r="M69" i="6"/>
  <c r="M70" i="6"/>
  <c r="M71" i="6"/>
  <c r="M72" i="6"/>
  <c r="M73" i="6"/>
  <c r="M74" i="6"/>
  <c r="M75" i="6"/>
  <c r="M76" i="6"/>
  <c r="M77" i="6"/>
  <c r="M78" i="6"/>
  <c r="M79" i="6"/>
  <c r="M80" i="6"/>
  <c r="M81" i="6"/>
  <c r="M82" i="6"/>
  <c r="M83" i="6"/>
  <c r="M84" i="6"/>
  <c r="M85" i="6"/>
  <c r="M86" i="6"/>
  <c r="M87" i="6"/>
  <c r="M88" i="6"/>
  <c r="M89" i="6"/>
  <c r="M90" i="6"/>
  <c r="M91" i="6"/>
  <c r="M92" i="6"/>
  <c r="M93" i="6"/>
  <c r="M94" i="6"/>
  <c r="M95" i="6"/>
  <c r="M96" i="6"/>
  <c r="M97" i="6"/>
  <c r="M98" i="6"/>
  <c r="M99" i="6"/>
  <c r="M100" i="6"/>
  <c r="M101" i="6"/>
  <c r="M102" i="6"/>
  <c r="M103" i="6"/>
  <c r="M104" i="6"/>
  <c r="M105" i="6"/>
  <c r="M106" i="6"/>
  <c r="M107" i="6"/>
  <c r="M108" i="6"/>
  <c r="M109" i="6"/>
  <c r="M110" i="6"/>
  <c r="M111" i="6"/>
  <c r="M112" i="6"/>
  <c r="M113" i="6"/>
  <c r="M114" i="6"/>
  <c r="M115" i="6"/>
  <c r="M116" i="6"/>
  <c r="M117" i="6"/>
  <c r="M118" i="6"/>
  <c r="M119" i="6"/>
  <c r="M120" i="6"/>
  <c r="M121" i="6"/>
  <c r="M122" i="6"/>
  <c r="M123" i="6"/>
  <c r="M124" i="6"/>
  <c r="M125" i="6"/>
  <c r="M126" i="6"/>
  <c r="M127" i="6"/>
  <c r="M128" i="6"/>
  <c r="M129" i="6"/>
  <c r="M130" i="6"/>
  <c r="M131" i="6"/>
  <c r="M132" i="6"/>
  <c r="M133" i="6"/>
  <c r="M134" i="6"/>
  <c r="M135" i="6"/>
  <c r="M136" i="6"/>
  <c r="M137" i="6"/>
  <c r="M138" i="6"/>
  <c r="M139" i="6"/>
  <c r="M140" i="6"/>
  <c r="M141" i="6"/>
  <c r="M142" i="6"/>
  <c r="M143" i="6"/>
  <c r="M144" i="6"/>
  <c r="M145" i="6"/>
  <c r="M146" i="6"/>
  <c r="M147" i="6"/>
  <c r="M148" i="6"/>
  <c r="M149" i="6"/>
  <c r="M150" i="6"/>
  <c r="M151" i="6"/>
  <c r="M152" i="6"/>
  <c r="M153" i="6"/>
  <c r="M154" i="6"/>
  <c r="M155" i="6"/>
  <c r="M156" i="6"/>
  <c r="M157" i="6"/>
  <c r="M158" i="6"/>
  <c r="M159" i="6"/>
  <c r="M160" i="6"/>
  <c r="M161" i="6"/>
  <c r="M162" i="6"/>
  <c r="M163" i="6"/>
  <c r="M164" i="6"/>
  <c r="M165" i="6"/>
  <c r="M166" i="6"/>
  <c r="M167" i="6"/>
  <c r="M168" i="6"/>
  <c r="M169" i="6"/>
  <c r="M170" i="6"/>
  <c r="M171" i="6"/>
  <c r="M172" i="6"/>
  <c r="M173" i="6"/>
  <c r="M174" i="6"/>
  <c r="M175" i="6"/>
  <c r="M176" i="6"/>
  <c r="M177" i="6"/>
  <c r="M178" i="6"/>
  <c r="M179" i="6"/>
  <c r="M180" i="6"/>
  <c r="M181" i="6"/>
  <c r="M182" i="6"/>
  <c r="M183" i="6"/>
  <c r="M184" i="6"/>
  <c r="M185" i="6"/>
  <c r="M186" i="6"/>
  <c r="M187" i="6"/>
  <c r="M188" i="6"/>
  <c r="M189" i="6"/>
  <c r="M190" i="6"/>
  <c r="M191" i="6"/>
  <c r="M192" i="6"/>
  <c r="M193" i="6"/>
  <c r="M194" i="6"/>
  <c r="M195" i="6"/>
  <c r="M196" i="6"/>
  <c r="M197" i="6"/>
  <c r="M198" i="6"/>
  <c r="M199" i="6"/>
  <c r="M200" i="6"/>
  <c r="M201" i="6"/>
  <c r="M202" i="6"/>
  <c r="M203" i="6"/>
  <c r="M204" i="6"/>
  <c r="M205" i="6"/>
  <c r="M206" i="6"/>
  <c r="M207" i="6"/>
  <c r="M208" i="6"/>
  <c r="M209" i="6"/>
  <c r="M210" i="6"/>
  <c r="M211" i="6"/>
  <c r="M212" i="6"/>
  <c r="M213" i="6"/>
  <c r="M214" i="6"/>
  <c r="M215" i="6"/>
  <c r="M216" i="6"/>
  <c r="M217" i="6"/>
  <c r="M218" i="6"/>
  <c r="M219" i="6"/>
  <c r="M220" i="6"/>
  <c r="M221" i="6"/>
  <c r="M222" i="6"/>
  <c r="M223" i="6"/>
  <c r="M224" i="6"/>
  <c r="M225" i="6"/>
  <c r="M226" i="6"/>
  <c r="M227" i="6"/>
  <c r="M228" i="6"/>
  <c r="M229" i="6"/>
  <c r="M230" i="6"/>
  <c r="M231" i="6"/>
  <c r="M232" i="6"/>
  <c r="M233" i="6"/>
  <c r="M234" i="6"/>
  <c r="M235" i="6"/>
  <c r="M236" i="6"/>
  <c r="M237" i="6"/>
  <c r="M238" i="6"/>
  <c r="M239" i="6"/>
  <c r="M240" i="6"/>
  <c r="M241" i="6"/>
  <c r="M242" i="6"/>
  <c r="M243" i="6"/>
  <c r="M244" i="6"/>
  <c r="M245" i="6"/>
  <c r="M246" i="6"/>
  <c r="M247" i="6"/>
  <c r="M248" i="6"/>
  <c r="M249" i="6"/>
  <c r="M250" i="6"/>
  <c r="M251" i="6"/>
  <c r="M252" i="6"/>
  <c r="M253" i="6"/>
  <c r="M254" i="6"/>
  <c r="M255" i="6"/>
  <c r="M256" i="6"/>
  <c r="M257" i="6"/>
  <c r="M258" i="6"/>
  <c r="M259" i="6"/>
  <c r="M260" i="6"/>
  <c r="M261" i="6"/>
  <c r="M262" i="6"/>
  <c r="M263" i="6"/>
  <c r="M264" i="6"/>
  <c r="M265" i="6"/>
  <c r="M266" i="6"/>
  <c r="M267" i="6"/>
  <c r="M268" i="6"/>
  <c r="M269" i="6"/>
  <c r="M270" i="6"/>
  <c r="M271" i="6"/>
  <c r="M272" i="6"/>
  <c r="M273" i="6"/>
  <c r="M274" i="6"/>
  <c r="M275" i="6"/>
  <c r="M276" i="6"/>
  <c r="M277" i="6"/>
  <c r="M278" i="6"/>
  <c r="M279" i="6"/>
  <c r="M280" i="6"/>
  <c r="M281" i="6"/>
  <c r="M282" i="6"/>
  <c r="M283" i="6"/>
  <c r="M284" i="6"/>
  <c r="M285" i="6"/>
  <c r="M286" i="6"/>
  <c r="M287" i="6"/>
  <c r="M288" i="6"/>
  <c r="M289" i="6"/>
  <c r="M290" i="6"/>
  <c r="M291" i="6"/>
  <c r="M292" i="6"/>
  <c r="M293" i="6"/>
  <c r="M294" i="6"/>
  <c r="M295" i="6"/>
  <c r="M296" i="6"/>
  <c r="M297" i="6"/>
  <c r="M298" i="6"/>
  <c r="M299" i="6"/>
  <c r="M300" i="6"/>
  <c r="M301" i="6"/>
  <c r="M302" i="6"/>
  <c r="M303" i="6"/>
  <c r="M304" i="6"/>
  <c r="M305" i="6"/>
  <c r="M306" i="6"/>
  <c r="M307" i="6"/>
  <c r="M308" i="6"/>
  <c r="M309" i="6"/>
  <c r="M310" i="6"/>
  <c r="M311" i="6"/>
  <c r="M312" i="6"/>
  <c r="M313" i="6"/>
  <c r="M314" i="6"/>
  <c r="M315" i="6"/>
  <c r="M316" i="6"/>
  <c r="M317" i="6"/>
  <c r="M318" i="6"/>
  <c r="M319" i="6"/>
  <c r="M320" i="6"/>
  <c r="M321" i="6"/>
  <c r="M322" i="6"/>
  <c r="M323" i="6"/>
  <c r="M324" i="6"/>
  <c r="M325" i="6"/>
  <c r="M326" i="6"/>
  <c r="M327" i="6"/>
  <c r="M328" i="6"/>
  <c r="M329" i="6"/>
  <c r="M330" i="6"/>
  <c r="M331" i="6"/>
  <c r="M332" i="6"/>
  <c r="M333" i="6"/>
  <c r="M334" i="6"/>
  <c r="M335" i="6"/>
  <c r="M336" i="6"/>
  <c r="M337" i="6"/>
  <c r="M338" i="6"/>
  <c r="M339" i="6"/>
  <c r="M340" i="6"/>
  <c r="M341" i="6"/>
  <c r="M342" i="6"/>
  <c r="M343" i="6"/>
  <c r="M344" i="6"/>
  <c r="M345" i="6"/>
  <c r="M346" i="6"/>
  <c r="M347" i="6"/>
  <c r="M348" i="6"/>
  <c r="M349" i="6"/>
  <c r="M350" i="6"/>
  <c r="M351" i="6"/>
  <c r="M352" i="6"/>
  <c r="M353" i="6"/>
  <c r="M354" i="6"/>
  <c r="M355" i="6"/>
  <c r="M356" i="6"/>
  <c r="M357" i="6"/>
  <c r="M358" i="6"/>
  <c r="M359" i="6"/>
  <c r="M360" i="6"/>
  <c r="M361" i="6"/>
  <c r="M362" i="6"/>
  <c r="M363" i="6"/>
  <c r="M364" i="6"/>
  <c r="M365" i="6"/>
  <c r="M366" i="6"/>
  <c r="M367" i="6"/>
  <c r="M368" i="6"/>
  <c r="M369" i="6"/>
  <c r="M370" i="6"/>
  <c r="M371" i="6"/>
  <c r="M372" i="6"/>
  <c r="M373" i="6"/>
  <c r="M374" i="6"/>
  <c r="M375" i="6"/>
  <c r="M376" i="6"/>
  <c r="M377" i="6"/>
  <c r="M378" i="6"/>
  <c r="M379" i="6"/>
  <c r="M380" i="6"/>
  <c r="M381" i="6"/>
  <c r="M382" i="6"/>
  <c r="M383" i="6"/>
  <c r="M384" i="6"/>
  <c r="M385" i="6"/>
  <c r="M386" i="6"/>
  <c r="M387" i="6"/>
  <c r="M388" i="6"/>
  <c r="M389" i="6"/>
  <c r="M390" i="6"/>
  <c r="M391" i="6"/>
  <c r="M392" i="6"/>
  <c r="M393" i="6"/>
  <c r="M394" i="6"/>
  <c r="M395" i="6"/>
  <c r="M396" i="6"/>
  <c r="M397" i="6"/>
  <c r="M398" i="6"/>
  <c r="M399" i="6"/>
  <c r="M400" i="6"/>
  <c r="M401" i="6"/>
  <c r="M402" i="6"/>
  <c r="M403" i="6"/>
  <c r="M404" i="6"/>
  <c r="M405" i="6"/>
  <c r="M406" i="6"/>
  <c r="M407" i="6"/>
  <c r="M408" i="6"/>
  <c r="M409" i="6"/>
  <c r="M410" i="6"/>
  <c r="M411" i="6"/>
  <c r="M412" i="6"/>
  <c r="M413" i="6"/>
  <c r="M414" i="6"/>
  <c r="M415" i="6"/>
  <c r="M416" i="6"/>
  <c r="M417" i="6"/>
  <c r="M418" i="6"/>
  <c r="M419" i="6"/>
  <c r="M420" i="6"/>
  <c r="M421" i="6"/>
  <c r="M422" i="6"/>
  <c r="M423" i="6"/>
  <c r="M424" i="6"/>
  <c r="M425" i="6"/>
  <c r="M426" i="6"/>
  <c r="M427" i="6"/>
  <c r="M428" i="6"/>
  <c r="M429" i="6"/>
  <c r="M430" i="6"/>
  <c r="M431" i="6"/>
  <c r="M432" i="6"/>
  <c r="M433" i="6"/>
  <c r="M434" i="6"/>
  <c r="M435" i="6"/>
  <c r="M436" i="6"/>
  <c r="M437" i="6"/>
  <c r="M438" i="6"/>
  <c r="M439" i="6"/>
  <c r="M440" i="6"/>
  <c r="M441" i="6"/>
  <c r="M442" i="6"/>
  <c r="M443" i="6"/>
  <c r="M444" i="6"/>
  <c r="M445" i="6"/>
  <c r="M446" i="6"/>
  <c r="M447" i="6"/>
  <c r="M448" i="6"/>
  <c r="M449" i="6"/>
  <c r="M450" i="6"/>
  <c r="M451" i="6"/>
  <c r="M452" i="6"/>
  <c r="M453" i="6"/>
  <c r="M454" i="6"/>
  <c r="M455" i="6"/>
  <c r="M456" i="6"/>
  <c r="M457" i="6"/>
  <c r="M458" i="6"/>
  <c r="M459" i="6"/>
  <c r="M460" i="6"/>
  <c r="M461" i="6"/>
  <c r="M462" i="6"/>
  <c r="M463" i="6"/>
  <c r="M464" i="6"/>
  <c r="M465" i="6"/>
  <c r="M466" i="6"/>
  <c r="M467" i="6"/>
  <c r="M468" i="6"/>
  <c r="M469" i="6"/>
  <c r="M470" i="6"/>
  <c r="M471" i="6"/>
  <c r="M472" i="6"/>
  <c r="M473" i="6"/>
  <c r="M474" i="6"/>
  <c r="M475" i="6"/>
  <c r="M476" i="6"/>
  <c r="M477" i="6"/>
  <c r="M478" i="6"/>
  <c r="M479" i="6"/>
  <c r="M480" i="6"/>
  <c r="M481" i="6"/>
  <c r="M482" i="6"/>
  <c r="M483" i="6"/>
  <c r="M484" i="6"/>
  <c r="M485" i="6"/>
  <c r="M486" i="6"/>
  <c r="M487" i="6"/>
  <c r="M488" i="6"/>
  <c r="M489" i="6"/>
  <c r="M490" i="6"/>
  <c r="M491" i="6"/>
  <c r="M492" i="6"/>
  <c r="M493" i="6"/>
  <c r="M494" i="6"/>
  <c r="M495" i="6"/>
  <c r="M496" i="6"/>
  <c r="M497" i="6"/>
  <c r="M498" i="6"/>
  <c r="M499" i="6"/>
  <c r="M500" i="6"/>
  <c r="M501" i="6"/>
  <c r="M502" i="6"/>
  <c r="M503" i="6"/>
  <c r="M504" i="6"/>
  <c r="M505" i="6"/>
  <c r="L2" i="6"/>
  <c r="L3" i="6"/>
  <c r="L4" i="6"/>
  <c r="L5" i="6"/>
  <c r="L6" i="6"/>
  <c r="L7" i="6"/>
  <c r="L8" i="6"/>
  <c r="L9" i="6"/>
  <c r="L10" i="6"/>
  <c r="L11" i="6"/>
  <c r="L12" i="6"/>
  <c r="L13" i="6"/>
  <c r="L14" i="6"/>
  <c r="L15" i="6"/>
  <c r="L16" i="6"/>
  <c r="L17" i="6"/>
  <c r="L18" i="6"/>
  <c r="L19" i="6"/>
  <c r="L20" i="6"/>
  <c r="L21" i="6"/>
  <c r="L22" i="6"/>
  <c r="L23" i="6"/>
  <c r="L24" i="6"/>
  <c r="L25" i="6"/>
  <c r="L26" i="6"/>
  <c r="L27" i="6"/>
  <c r="L28" i="6"/>
  <c r="L29" i="6"/>
  <c r="L30" i="6"/>
  <c r="L31" i="6"/>
  <c r="L32" i="6"/>
  <c r="L33" i="6"/>
  <c r="L34" i="6"/>
  <c r="L35" i="6"/>
  <c r="L36" i="6"/>
  <c r="L37" i="6"/>
  <c r="L38" i="6"/>
  <c r="L39" i="6"/>
  <c r="L40" i="6"/>
  <c r="L41" i="6"/>
  <c r="L42" i="6"/>
  <c r="L43" i="6"/>
  <c r="L44" i="6"/>
  <c r="L45" i="6"/>
  <c r="L46" i="6"/>
  <c r="L47" i="6"/>
  <c r="L48" i="6"/>
  <c r="L49" i="6"/>
  <c r="L50" i="6"/>
  <c r="L51" i="6"/>
  <c r="L52" i="6"/>
  <c r="L53" i="6"/>
  <c r="L54" i="6"/>
  <c r="L55" i="6"/>
  <c r="L56" i="6"/>
  <c r="L57" i="6"/>
  <c r="L58" i="6"/>
  <c r="L59" i="6"/>
  <c r="L60" i="6"/>
  <c r="L61" i="6"/>
  <c r="L62" i="6"/>
  <c r="L63" i="6"/>
  <c r="L64" i="6"/>
  <c r="L65" i="6"/>
  <c r="L66" i="6"/>
  <c r="L67" i="6"/>
  <c r="L68" i="6"/>
  <c r="L69" i="6"/>
  <c r="L70" i="6"/>
  <c r="L71" i="6"/>
  <c r="L72" i="6"/>
  <c r="L73" i="6"/>
  <c r="L74" i="6"/>
  <c r="L75" i="6"/>
  <c r="L76" i="6"/>
  <c r="L77" i="6"/>
  <c r="L78" i="6"/>
  <c r="L79" i="6"/>
  <c r="L80" i="6"/>
  <c r="L81" i="6"/>
  <c r="L82" i="6"/>
  <c r="L83" i="6"/>
  <c r="L84" i="6"/>
  <c r="L85" i="6"/>
  <c r="L86" i="6"/>
  <c r="L87" i="6"/>
  <c r="L88" i="6"/>
  <c r="L89" i="6"/>
  <c r="L90" i="6"/>
  <c r="L91" i="6"/>
  <c r="L92" i="6"/>
  <c r="L93" i="6"/>
  <c r="L94" i="6"/>
  <c r="L95" i="6"/>
  <c r="L96" i="6"/>
  <c r="L97" i="6"/>
  <c r="L98" i="6"/>
  <c r="L99" i="6"/>
  <c r="L100" i="6"/>
  <c r="L101" i="6"/>
  <c r="L102" i="6"/>
  <c r="L103" i="6"/>
  <c r="L104" i="6"/>
  <c r="L105" i="6"/>
  <c r="L106" i="6"/>
  <c r="L107" i="6"/>
  <c r="L108" i="6"/>
  <c r="L109" i="6"/>
  <c r="L110" i="6"/>
  <c r="L111" i="6"/>
  <c r="L112" i="6"/>
  <c r="L113" i="6"/>
  <c r="L114" i="6"/>
  <c r="L115" i="6"/>
  <c r="L116" i="6"/>
  <c r="L117" i="6"/>
  <c r="L118" i="6"/>
  <c r="L119" i="6"/>
  <c r="L120" i="6"/>
  <c r="L121" i="6"/>
  <c r="L122" i="6"/>
  <c r="L123" i="6"/>
  <c r="L124" i="6"/>
  <c r="L125" i="6"/>
  <c r="L126" i="6"/>
  <c r="L127" i="6"/>
  <c r="L128" i="6"/>
  <c r="L129" i="6"/>
  <c r="L130" i="6"/>
  <c r="L131" i="6"/>
  <c r="L132" i="6"/>
  <c r="L133" i="6"/>
  <c r="L134" i="6"/>
  <c r="L135" i="6"/>
  <c r="L136" i="6"/>
  <c r="L137" i="6"/>
  <c r="L138" i="6"/>
  <c r="L139" i="6"/>
  <c r="L140" i="6"/>
  <c r="L141" i="6"/>
  <c r="L142" i="6"/>
  <c r="L143" i="6"/>
  <c r="L144" i="6"/>
  <c r="L145" i="6"/>
  <c r="L146" i="6"/>
  <c r="L147" i="6"/>
  <c r="L148" i="6"/>
  <c r="L149" i="6"/>
  <c r="L150" i="6"/>
  <c r="L151" i="6"/>
  <c r="L152" i="6"/>
  <c r="L153" i="6"/>
  <c r="L154" i="6"/>
  <c r="L155" i="6"/>
  <c r="L156" i="6"/>
  <c r="L157" i="6"/>
  <c r="L158" i="6"/>
  <c r="L159" i="6"/>
  <c r="L160" i="6"/>
  <c r="L161" i="6"/>
  <c r="L162" i="6"/>
  <c r="L163" i="6"/>
  <c r="L164" i="6"/>
  <c r="L165" i="6"/>
  <c r="L166" i="6"/>
  <c r="L167" i="6"/>
  <c r="L168" i="6"/>
  <c r="L169" i="6"/>
  <c r="L170" i="6"/>
  <c r="L171" i="6"/>
  <c r="L172" i="6"/>
  <c r="L173" i="6"/>
  <c r="L174" i="6"/>
  <c r="L175" i="6"/>
  <c r="L176" i="6"/>
  <c r="L177" i="6"/>
  <c r="L178" i="6"/>
  <c r="L179" i="6"/>
  <c r="L180" i="6"/>
  <c r="L181" i="6"/>
  <c r="L182" i="6"/>
  <c r="L183" i="6"/>
  <c r="L184" i="6"/>
  <c r="L185" i="6"/>
  <c r="L186" i="6"/>
  <c r="L187" i="6"/>
  <c r="L188" i="6"/>
  <c r="L189" i="6"/>
  <c r="L190" i="6"/>
  <c r="L191" i="6"/>
  <c r="L192" i="6"/>
  <c r="L193" i="6"/>
  <c r="L194" i="6"/>
  <c r="L195" i="6"/>
  <c r="L196" i="6"/>
  <c r="L197" i="6"/>
  <c r="L198" i="6"/>
  <c r="L199" i="6"/>
  <c r="L200" i="6"/>
  <c r="L201" i="6"/>
  <c r="L202" i="6"/>
  <c r="L203" i="6"/>
  <c r="L204" i="6"/>
  <c r="L205" i="6"/>
  <c r="L206" i="6"/>
  <c r="L207" i="6"/>
  <c r="L208" i="6"/>
  <c r="L209" i="6"/>
  <c r="L210" i="6"/>
  <c r="L211" i="6"/>
  <c r="L212" i="6"/>
  <c r="L213" i="6"/>
  <c r="L214" i="6"/>
  <c r="L215" i="6"/>
  <c r="L216" i="6"/>
  <c r="L217" i="6"/>
  <c r="L218" i="6"/>
  <c r="L219" i="6"/>
  <c r="L220" i="6"/>
  <c r="L221" i="6"/>
  <c r="L222" i="6"/>
  <c r="L223" i="6"/>
  <c r="L224" i="6"/>
  <c r="L225" i="6"/>
  <c r="L226" i="6"/>
  <c r="L227" i="6"/>
  <c r="L228" i="6"/>
  <c r="L229" i="6"/>
  <c r="L230" i="6"/>
  <c r="L231" i="6"/>
  <c r="L232" i="6"/>
  <c r="L233" i="6"/>
  <c r="L234" i="6"/>
  <c r="L235" i="6"/>
  <c r="L236" i="6"/>
  <c r="L237" i="6"/>
  <c r="L238" i="6"/>
  <c r="L239" i="6"/>
  <c r="L240" i="6"/>
  <c r="L241" i="6"/>
  <c r="L242" i="6"/>
  <c r="L243" i="6"/>
  <c r="L244" i="6"/>
  <c r="L245" i="6"/>
  <c r="L246" i="6"/>
  <c r="L247" i="6"/>
  <c r="L248" i="6"/>
  <c r="L249" i="6"/>
  <c r="L250" i="6"/>
  <c r="L251" i="6"/>
  <c r="L252" i="6"/>
  <c r="L253" i="6"/>
  <c r="L254" i="6"/>
  <c r="L255" i="6"/>
  <c r="L256" i="6"/>
  <c r="L257" i="6"/>
  <c r="L258" i="6"/>
  <c r="L259" i="6"/>
  <c r="L260" i="6"/>
  <c r="L261" i="6"/>
  <c r="L262" i="6"/>
  <c r="L263" i="6"/>
  <c r="L264" i="6"/>
  <c r="L265" i="6"/>
  <c r="L266" i="6"/>
  <c r="L267" i="6"/>
  <c r="L268" i="6"/>
  <c r="L269" i="6"/>
  <c r="L270" i="6"/>
  <c r="L271" i="6"/>
  <c r="L272" i="6"/>
  <c r="L273" i="6"/>
  <c r="L274" i="6"/>
  <c r="L275" i="6"/>
  <c r="L276" i="6"/>
  <c r="L277" i="6"/>
  <c r="L278" i="6"/>
  <c r="L279" i="6"/>
  <c r="L280" i="6"/>
  <c r="L281" i="6"/>
  <c r="L282" i="6"/>
  <c r="L283" i="6"/>
  <c r="L284" i="6"/>
  <c r="L285" i="6"/>
  <c r="L286" i="6"/>
  <c r="L287" i="6"/>
  <c r="L288" i="6"/>
  <c r="L289" i="6"/>
  <c r="L290" i="6"/>
  <c r="L291" i="6"/>
  <c r="L292" i="6"/>
  <c r="L293" i="6"/>
  <c r="L294" i="6"/>
  <c r="L295" i="6"/>
  <c r="L296" i="6"/>
  <c r="L297" i="6"/>
  <c r="L298" i="6"/>
  <c r="L299" i="6"/>
  <c r="L300" i="6"/>
  <c r="L301" i="6"/>
  <c r="L302" i="6"/>
  <c r="L303" i="6"/>
  <c r="L304" i="6"/>
  <c r="L305" i="6"/>
  <c r="L306" i="6"/>
  <c r="L307" i="6"/>
  <c r="L308" i="6"/>
  <c r="L309" i="6"/>
  <c r="L310" i="6"/>
  <c r="L311" i="6"/>
  <c r="L312" i="6"/>
  <c r="L313" i="6"/>
  <c r="L314" i="6"/>
  <c r="L315" i="6"/>
  <c r="L316" i="6"/>
  <c r="L317" i="6"/>
  <c r="L318" i="6"/>
  <c r="L319" i="6"/>
  <c r="L320" i="6"/>
  <c r="L321" i="6"/>
  <c r="L322" i="6"/>
  <c r="L323" i="6"/>
  <c r="L324" i="6"/>
  <c r="L325" i="6"/>
  <c r="L326" i="6"/>
  <c r="L327" i="6"/>
  <c r="L328" i="6"/>
  <c r="L329" i="6"/>
  <c r="L330" i="6"/>
  <c r="L331" i="6"/>
  <c r="L332" i="6"/>
  <c r="L333" i="6"/>
  <c r="L334" i="6"/>
  <c r="L335" i="6"/>
  <c r="L336" i="6"/>
  <c r="L337" i="6"/>
  <c r="L338" i="6"/>
  <c r="L339" i="6"/>
  <c r="L340" i="6"/>
  <c r="L341" i="6"/>
  <c r="L342" i="6"/>
  <c r="L343" i="6"/>
  <c r="L344" i="6"/>
  <c r="L345" i="6"/>
  <c r="L346" i="6"/>
  <c r="L347" i="6"/>
  <c r="L348" i="6"/>
  <c r="L349" i="6"/>
  <c r="L350" i="6"/>
  <c r="L351" i="6"/>
  <c r="L352" i="6"/>
  <c r="L353" i="6"/>
  <c r="L354" i="6"/>
  <c r="L355" i="6"/>
  <c r="L356" i="6"/>
  <c r="L357" i="6"/>
  <c r="L358" i="6"/>
  <c r="L359" i="6"/>
  <c r="L360" i="6"/>
  <c r="L361" i="6"/>
  <c r="L362" i="6"/>
  <c r="L363" i="6"/>
  <c r="L364" i="6"/>
  <c r="L365" i="6"/>
  <c r="L366" i="6"/>
  <c r="L367" i="6"/>
  <c r="L368" i="6"/>
  <c r="L369" i="6"/>
  <c r="L370" i="6"/>
  <c r="L371" i="6"/>
  <c r="L372" i="6"/>
  <c r="L373" i="6"/>
  <c r="L374" i="6"/>
  <c r="L375" i="6"/>
  <c r="L376" i="6"/>
  <c r="L377" i="6"/>
  <c r="L378" i="6"/>
  <c r="L379" i="6"/>
  <c r="L380" i="6"/>
  <c r="L381" i="6"/>
  <c r="L382" i="6"/>
  <c r="L383" i="6"/>
  <c r="L384" i="6"/>
  <c r="L385" i="6"/>
  <c r="L386" i="6"/>
  <c r="L387" i="6"/>
  <c r="L388" i="6"/>
  <c r="L389" i="6"/>
  <c r="L390" i="6"/>
  <c r="L391" i="6"/>
  <c r="L392" i="6"/>
  <c r="L393" i="6"/>
  <c r="L394" i="6"/>
  <c r="L395" i="6"/>
  <c r="L396" i="6"/>
  <c r="L397" i="6"/>
  <c r="L398" i="6"/>
  <c r="L399" i="6"/>
  <c r="L400" i="6"/>
  <c r="L401" i="6"/>
  <c r="L402" i="6"/>
  <c r="L403" i="6"/>
  <c r="L404" i="6"/>
  <c r="L405" i="6"/>
  <c r="L406" i="6"/>
  <c r="L407" i="6"/>
  <c r="L408" i="6"/>
  <c r="L409" i="6"/>
  <c r="L410" i="6"/>
  <c r="L411" i="6"/>
  <c r="L412" i="6"/>
  <c r="L413" i="6"/>
  <c r="L414" i="6"/>
  <c r="L415" i="6"/>
  <c r="L416" i="6"/>
  <c r="L417" i="6"/>
  <c r="L418" i="6"/>
  <c r="L419" i="6"/>
  <c r="L420" i="6"/>
  <c r="L421" i="6"/>
  <c r="L422" i="6"/>
  <c r="L423" i="6"/>
  <c r="L424" i="6"/>
  <c r="L425" i="6"/>
  <c r="L426" i="6"/>
  <c r="L427" i="6"/>
  <c r="L428" i="6"/>
  <c r="L429" i="6"/>
  <c r="L430" i="6"/>
  <c r="L431" i="6"/>
  <c r="L432" i="6"/>
  <c r="L433" i="6"/>
  <c r="L434" i="6"/>
  <c r="L435" i="6"/>
  <c r="L436" i="6"/>
  <c r="L437" i="6"/>
  <c r="L438" i="6"/>
  <c r="L439" i="6"/>
  <c r="L440" i="6"/>
  <c r="L441" i="6"/>
  <c r="L442" i="6"/>
  <c r="L443" i="6"/>
  <c r="L444" i="6"/>
  <c r="L445" i="6"/>
  <c r="L446" i="6"/>
  <c r="L447" i="6"/>
  <c r="L448" i="6"/>
  <c r="L449" i="6"/>
  <c r="L450" i="6"/>
  <c r="L451" i="6"/>
  <c r="L452" i="6"/>
  <c r="L453" i="6"/>
  <c r="L454" i="6"/>
  <c r="L455" i="6"/>
  <c r="L456" i="6"/>
  <c r="L457" i="6"/>
  <c r="L458" i="6"/>
  <c r="L459" i="6"/>
  <c r="L460" i="6"/>
  <c r="L461" i="6"/>
  <c r="L462" i="6"/>
  <c r="L463" i="6"/>
  <c r="L464" i="6"/>
  <c r="L465" i="6"/>
  <c r="L466" i="6"/>
  <c r="L467" i="6"/>
  <c r="L468" i="6"/>
  <c r="L469" i="6"/>
  <c r="L470" i="6"/>
  <c r="L471" i="6"/>
  <c r="L472" i="6"/>
  <c r="L473" i="6"/>
  <c r="L474" i="6"/>
  <c r="L475" i="6"/>
  <c r="L476" i="6"/>
  <c r="L477" i="6"/>
  <c r="L478" i="6"/>
  <c r="L479" i="6"/>
  <c r="L480" i="6"/>
  <c r="L481" i="6"/>
  <c r="L482" i="6"/>
  <c r="L483" i="6"/>
  <c r="L484" i="6"/>
  <c r="L485" i="6"/>
  <c r="L486" i="6"/>
  <c r="L487" i="6"/>
  <c r="L488" i="6"/>
  <c r="L489" i="6"/>
  <c r="L490" i="6"/>
  <c r="L491" i="6"/>
  <c r="L492" i="6"/>
  <c r="L493" i="6"/>
  <c r="L494" i="6"/>
  <c r="L495" i="6"/>
  <c r="L496" i="6"/>
  <c r="L497" i="6"/>
  <c r="L498" i="6"/>
  <c r="L499" i="6"/>
  <c r="L500" i="6"/>
  <c r="L501" i="6"/>
  <c r="L502" i="6"/>
  <c r="L503" i="6"/>
  <c r="L504" i="6"/>
  <c r="L50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2BD1A1E-8351-4601-B05E-8BE898548FBF}" keepAlive="1" name="Query - Merge1" description="Connection to the 'Merge1' query in the workbook." type="5" refreshedVersion="8" background="1" saveData="1">
    <dbPr connection="Provider=Microsoft.Mashup.OleDb.1;Data Source=$Workbook$;Location=Merge1;Extended Properties=&quot;&quot;" command="SELECT * FROM [Merge1]"/>
  </connection>
  <connection id="2" xr16:uid="{25BFD5C8-B47A-4CD1-A644-0F874E9EF11C}" keepAlive="1" name="Query - Table1" description="Connection to the 'Table1' query in the workbook." type="5" refreshedVersion="0" background="1">
    <dbPr connection="Provider=Microsoft.Mashup.OleDb.1;Data Source=$Workbook$;Location=Table1;Extended Properties=&quot;&quot;" command="SELECT * FROM [Table1]"/>
  </connection>
  <connection id="3" xr16:uid="{71EA32CB-7BCD-4166-844B-74D5BD26D0FF}" keepAlive="1" name="Query - Table2" description="Connection to the 'Table2' query in the workbook." type="5" refreshedVersion="0" background="1">
    <dbPr connection="Provider=Microsoft.Mashup.OleDb.1;Data Source=$Workbook$;Location=Table2;Extended Properties=&quot;&quot;" command="SELECT * FROM [Table2]"/>
  </connection>
</connections>
</file>

<file path=xl/sharedStrings.xml><?xml version="1.0" encoding="utf-8"?>
<sst xmlns="http://schemas.openxmlformats.org/spreadsheetml/2006/main" count="1627" uniqueCount="53">
  <si>
    <t>Дата</t>
  </si>
  <si>
    <t>Территория</t>
  </si>
  <si>
    <t>Товарооборот, шт</t>
  </si>
  <si>
    <t>Товарооборот, руб</t>
  </si>
  <si>
    <t>Товарооборот в себестоимости</t>
  </si>
  <si>
    <t>Потери, руб</t>
  </si>
  <si>
    <t>Количество складов</t>
  </si>
  <si>
    <t>Количество заказов</t>
  </si>
  <si>
    <t>Количество клиентов</t>
  </si>
  <si>
    <t>Самара</t>
  </si>
  <si>
    <t>Кемерово</t>
  </si>
  <si>
    <t>Екатеринбург</t>
  </si>
  <si>
    <t>Тольятти</t>
  </si>
  <si>
    <t>Нижний Новгород</t>
  </si>
  <si>
    <t>Санкт-Петербург Юг</t>
  </si>
  <si>
    <t>Санкт-Петербург Север</t>
  </si>
  <si>
    <t>Волгоград</t>
  </si>
  <si>
    <t>Казань</t>
  </si>
  <si>
    <t>Пермь</t>
  </si>
  <si>
    <t>Ростов-на-Дону</t>
  </si>
  <si>
    <t>Краснодар</t>
  </si>
  <si>
    <t>Москва Запад</t>
  </si>
  <si>
    <t>Москва Восток</t>
  </si>
  <si>
    <t>Новосибирск</t>
  </si>
  <si>
    <t>Тюмень</t>
  </si>
  <si>
    <t>Томск</t>
  </si>
  <si>
    <t>Уфа</t>
  </si>
  <si>
    <t>Column1</t>
  </si>
  <si>
    <t>Column2</t>
  </si>
  <si>
    <t>Column3</t>
  </si>
  <si>
    <t>Column4</t>
  </si>
  <si>
    <t>Column5</t>
  </si>
  <si>
    <t>Column6</t>
  </si>
  <si>
    <t>Column7</t>
  </si>
  <si>
    <t>Column8</t>
  </si>
  <si>
    <t>Column9</t>
  </si>
  <si>
    <t>Table1.Товарооборот, шт</t>
  </si>
  <si>
    <t>Table1.Товарооборот, руб</t>
  </si>
  <si>
    <t>Table1.Товарооборот в себестоимости</t>
  </si>
  <si>
    <t>Table1.Потери, руб</t>
  </si>
  <si>
    <t>Дата2</t>
  </si>
  <si>
    <t>Дата4</t>
  </si>
  <si>
    <t>Row Labels</t>
  </si>
  <si>
    <t>Grand Total</t>
  </si>
  <si>
    <t>апр</t>
  </si>
  <si>
    <t>май</t>
  </si>
  <si>
    <t>июнь</t>
  </si>
  <si>
    <t>Sum of Table1.Товарооборот, руб</t>
  </si>
  <si>
    <t>Sum of Table1.Товарооборот в себестоимости</t>
  </si>
  <si>
    <t>Наценка, %</t>
  </si>
  <si>
    <t>Доходность, %</t>
  </si>
  <si>
    <t>Номер недели</t>
  </si>
  <si>
    <t>День недели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</si>
</sst>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5" x14ac:knownFonts="1">
    <font>
      <sz val="11"/>
      <color theme="1"/>
      <name val="Aptos Narrow"/>
      <family val="2"/>
      <charset val="204"/>
      <scheme val="minor"/>
    </font>
    <font>
      <sz val="11"/>
      <color theme="1"/>
      <name val="Aptos Narrow"/>
      <scheme val="minor"/>
    </font>
    <font>
      <b/>
      <sz val="11"/>
      <color theme="0"/>
      <name val="Calibri"/>
    </font>
    <font>
      <sz val="11"/>
      <color theme="1"/>
      <name val="Calibri"/>
    </font>
    <font>
      <sz val="8"/>
      <name val="Aptos Narrow"/>
      <family val="2"/>
      <charset val="204"/>
      <scheme val="minor"/>
    </font>
  </fonts>
  <fills count="4">
    <fill>
      <patternFill patternType="none"/>
    </fill>
    <fill>
      <patternFill patternType="gray125"/>
    </fill>
    <fill>
      <patternFill patternType="solid">
        <fgColor theme="4"/>
        <bgColor theme="4"/>
      </patternFill>
    </fill>
    <fill>
      <patternFill patternType="solid">
        <fgColor rgb="FFD9E2F3"/>
        <bgColor rgb="FFD9E2F3"/>
      </patternFill>
    </fill>
  </fills>
  <borders count="7">
    <border>
      <left/>
      <right/>
      <top/>
      <bottom/>
      <diagonal/>
    </border>
    <border>
      <left/>
      <right/>
      <top style="thin">
        <color rgb="FF8EAADB"/>
      </top>
      <bottom/>
      <diagonal/>
    </border>
    <border>
      <left/>
      <right style="thin">
        <color rgb="FF8EAADB"/>
      </right>
      <top style="thin">
        <color rgb="FF8EAADB"/>
      </top>
      <bottom/>
      <diagonal/>
    </border>
    <border>
      <left/>
      <right/>
      <top style="thin">
        <color rgb="FF8EAADB"/>
      </top>
      <bottom style="thin">
        <color rgb="FF8EAADB"/>
      </bottom>
      <diagonal/>
    </border>
    <border>
      <left/>
      <right style="thin">
        <color rgb="FF8EAADB"/>
      </right>
      <top style="thin">
        <color rgb="FF8EAADB"/>
      </top>
      <bottom style="thin">
        <color rgb="FF8EAADB"/>
      </bottom>
      <diagonal/>
    </border>
    <border>
      <left/>
      <right style="thin">
        <color rgb="FF8EAADB"/>
      </right>
      <top/>
      <bottom/>
      <diagonal/>
    </border>
    <border>
      <left/>
      <right/>
      <top/>
      <bottom style="thin">
        <color rgb="FF8EAADB"/>
      </bottom>
      <diagonal/>
    </border>
  </borders>
  <cellStyleXfs count="2">
    <xf numFmtId="0" fontId="0" fillId="0" borderId="0"/>
    <xf numFmtId="0" fontId="1" fillId="0" borderId="0"/>
  </cellStyleXfs>
  <cellXfs count="25">
    <xf numFmtId="0" fontId="0" fillId="0" borderId="0" xfId="0"/>
    <xf numFmtId="0" fontId="1" fillId="0" borderId="0" xfId="1"/>
    <xf numFmtId="0" fontId="2" fillId="2" borderId="1" xfId="1" applyFont="1" applyFill="1" applyBorder="1" applyAlignment="1">
      <alignment vertical="center" wrapText="1"/>
    </xf>
    <xf numFmtId="0" fontId="2" fillId="2" borderId="2" xfId="1" applyFont="1" applyFill="1" applyBorder="1" applyAlignment="1">
      <alignment vertical="center" wrapText="1"/>
    </xf>
    <xf numFmtId="0" fontId="2" fillId="2" borderId="3" xfId="1" applyFont="1" applyFill="1" applyBorder="1" applyAlignment="1">
      <alignment vertical="center" wrapText="1"/>
    </xf>
    <xf numFmtId="0" fontId="3" fillId="3" borderId="1" xfId="1" applyFont="1" applyFill="1" applyBorder="1"/>
    <xf numFmtId="0" fontId="3" fillId="3" borderId="2" xfId="1" applyFont="1" applyFill="1" applyBorder="1"/>
    <xf numFmtId="0" fontId="3" fillId="0" borderId="1" xfId="1" applyFont="1" applyBorder="1"/>
    <xf numFmtId="0" fontId="3" fillId="0" borderId="2" xfId="1" applyFont="1" applyBorder="1"/>
    <xf numFmtId="0" fontId="3" fillId="0" borderId="3" xfId="1" applyFont="1" applyBorder="1"/>
    <xf numFmtId="0" fontId="3" fillId="0" borderId="4" xfId="1" applyFont="1" applyBorder="1"/>
    <xf numFmtId="164" fontId="3" fillId="3" borderId="1" xfId="1" applyNumberFormat="1" applyFont="1" applyFill="1" applyBorder="1"/>
    <xf numFmtId="164" fontId="3" fillId="0" borderId="0" xfId="1" applyNumberFormat="1" applyFont="1"/>
    <xf numFmtId="164" fontId="3" fillId="0" borderId="1" xfId="1" applyNumberFormat="1" applyFont="1" applyBorder="1"/>
    <xf numFmtId="164" fontId="3" fillId="0" borderId="3" xfId="1" applyNumberFormat="1" applyFont="1" applyBorder="1"/>
    <xf numFmtId="0" fontId="2" fillId="2" borderId="0" xfId="1" applyFont="1" applyFill="1" applyAlignment="1">
      <alignment vertical="center" wrapText="1"/>
    </xf>
    <xf numFmtId="0" fontId="2" fillId="2" borderId="5" xfId="1" applyFont="1" applyFill="1" applyBorder="1" applyAlignment="1">
      <alignment vertical="center" wrapText="1"/>
    </xf>
    <xf numFmtId="0" fontId="2" fillId="2" borderId="6" xfId="1" applyFont="1" applyFill="1" applyBorder="1" applyAlignment="1">
      <alignment vertical="center" wrapText="1"/>
    </xf>
    <xf numFmtId="22" fontId="0" fillId="0" borderId="0" xfId="0" applyNumberFormat="1"/>
    <xf numFmtId="21" fontId="0" fillId="0" borderId="0" xfId="0" applyNumberFormat="1"/>
    <xf numFmtId="14"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0" fontId="0" fillId="0" borderId="0" xfId="0" applyNumberFormat="1"/>
  </cellXfs>
  <cellStyles count="2">
    <cellStyle name="Normal" xfId="0" builtinId="0"/>
    <cellStyle name="Normal 2" xfId="1" xr:uid="{3D3BA102-5A74-43AE-8230-6D808F46B9AA}"/>
  </cellStyles>
  <dxfs count="25">
    <dxf>
      <numFmt numFmtId="0" formatCode="General"/>
    </dxf>
    <dxf>
      <numFmt numFmtId="0" formatCode="General"/>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Aptos Narrow"/>
        <scheme val="minor"/>
      </font>
    </dxf>
    <dxf>
      <font>
        <b val="0"/>
        <i val="0"/>
        <strike val="0"/>
        <condense val="0"/>
        <extend val="0"/>
        <outline val="0"/>
        <shadow val="0"/>
        <u val="none"/>
        <vertAlign val="baseline"/>
        <sz val="11"/>
        <color theme="1"/>
        <name val="Calibri"/>
        <scheme val="none"/>
      </font>
      <numFmt numFmtId="164" formatCode="yyyy\-mm\-dd"/>
    </dxf>
    <dxf>
      <border outline="0">
        <top style="thin">
          <color rgb="FF8EAADB"/>
        </top>
      </border>
    </dxf>
    <dxf>
      <font>
        <b val="0"/>
        <i val="0"/>
        <strike val="0"/>
        <condense val="0"/>
        <extend val="0"/>
        <outline val="0"/>
        <shadow val="0"/>
        <u val="none"/>
        <vertAlign val="baseline"/>
        <sz val="11"/>
        <color theme="1"/>
        <name val="Aptos Narrow"/>
        <scheme val="minor"/>
      </font>
    </dxf>
    <dxf>
      <border outline="0">
        <bottom style="thin">
          <color rgb="FF8EAADB"/>
        </bottom>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font>
        <b val="0"/>
        <i val="0"/>
        <strike val="0"/>
        <condense val="0"/>
        <extend val="0"/>
        <outline val="0"/>
        <shadow val="0"/>
        <u val="none"/>
        <vertAlign val="baseline"/>
        <sz val="11"/>
        <color theme="1"/>
        <name val="Calibri"/>
        <scheme val="none"/>
      </font>
      <border diagonalUp="0" diagonalDown="0">
        <left/>
        <right style="thin">
          <color rgb="FF8EAADB"/>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border diagonalUp="0" diagonalDown="0">
        <left/>
        <right/>
        <top style="thin">
          <color rgb="FF8EAADB"/>
        </top>
        <bottom/>
        <vertical/>
        <horizontal/>
      </border>
    </dxf>
    <dxf>
      <font>
        <b val="0"/>
        <i val="0"/>
        <strike val="0"/>
        <condense val="0"/>
        <extend val="0"/>
        <outline val="0"/>
        <shadow val="0"/>
        <u val="none"/>
        <vertAlign val="baseline"/>
        <sz val="11"/>
        <color theme="1"/>
        <name val="Calibri"/>
        <scheme val="none"/>
      </font>
      <numFmt numFmtId="164" formatCode="yyyy\-mm\-dd"/>
      <border diagonalUp="0" diagonalDown="0">
        <left/>
        <right/>
        <top style="thin">
          <color rgb="FF8EAADB"/>
        </top>
        <bottom/>
        <vertical/>
        <horizontal/>
      </border>
    </dxf>
    <dxf>
      <border outline="0">
        <left style="thin">
          <color rgb="FF8EAADB"/>
        </left>
        <top style="thin">
          <color rgb="FF8EAADB"/>
        </top>
      </border>
    </dxf>
    <dxf>
      <font>
        <b/>
        <i val="0"/>
        <strike val="0"/>
        <condense val="0"/>
        <extend val="0"/>
        <outline val="0"/>
        <shadow val="0"/>
        <u val="none"/>
        <vertAlign val="baseline"/>
        <sz val="11"/>
        <color theme="0"/>
        <name val="Calibri"/>
        <scheme val="none"/>
      </font>
      <fill>
        <patternFill patternType="solid">
          <fgColor theme="4"/>
          <bgColor theme="4"/>
        </patternFill>
      </fill>
      <alignment horizontal="general" vertical="center" textRotation="0" wrapText="1" indent="0" justifyLastLine="0" shrinkToFit="0" readingOrder="0"/>
    </dxf>
    <dxf>
      <numFmt numFmtId="0" formatCode="General"/>
    </dxf>
    <dxf>
      <numFmt numFmtId="0" formatCode="General"/>
    </dxf>
    <dxf>
      <numFmt numFmtId="26" formatCode="hh:mm:ss"/>
    </dxf>
    <dxf>
      <numFmt numFmtId="19" formatCode="dd/mm/yyyy"/>
    </dxf>
    <dxf>
      <numFmt numFmtId="0" formatCode="General"/>
    </dxf>
    <dxf>
      <numFmt numFmtId="27" formatCode="dd/mm/yyyy\ hh:mm"/>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11/relationships/timelineCache" Target="timelineCaches/timelineCache1.xml"/><Relationship Id="rId13" Type="http://schemas.openxmlformats.org/officeDocument/2006/relationships/calcChain" Target="calcChain.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[блок Excel — копия.xlsx]Sheet6!PivotTable2</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ru-KZ"/>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bestFit"/>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ru-KZ"/>
            </a:p>
          </c:txPr>
          <c:dLblPos val="bestFit"/>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Sheet6!$B$3</c:f>
              <c:strCache>
                <c:ptCount val="1"/>
                <c:pt idx="0">
                  <c:v>Sum of Table1.Товарооборот, руб</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multiLvlStrRef>
              <c:f>Sheet6!$A$4:$A$72</c:f>
              <c:multiLvlStrCache>
                <c:ptCount val="50"/>
                <c:lvl>
                  <c:pt idx="0">
                    <c:v>апр</c:v>
                  </c:pt>
                  <c:pt idx="1">
                    <c:v>май</c:v>
                  </c:pt>
                  <c:pt idx="2">
                    <c:v>июнь</c:v>
                  </c:pt>
                  <c:pt idx="3">
                    <c:v>апр</c:v>
                  </c:pt>
                  <c:pt idx="4">
                    <c:v>май</c:v>
                  </c:pt>
                  <c:pt idx="5">
                    <c:v>июнь</c:v>
                  </c:pt>
                  <c:pt idx="6">
                    <c:v>апр</c:v>
                  </c:pt>
                  <c:pt idx="7">
                    <c:v>май</c:v>
                  </c:pt>
                  <c:pt idx="8">
                    <c:v>июнь</c:v>
                  </c:pt>
                  <c:pt idx="9">
                    <c:v>апр</c:v>
                  </c:pt>
                  <c:pt idx="10">
                    <c:v>май</c:v>
                  </c:pt>
                  <c:pt idx="11">
                    <c:v>июнь</c:v>
                  </c:pt>
                  <c:pt idx="12">
                    <c:v>апр</c:v>
                  </c:pt>
                  <c:pt idx="13">
                    <c:v>май</c:v>
                  </c:pt>
                  <c:pt idx="14">
                    <c:v>июнь</c:v>
                  </c:pt>
                  <c:pt idx="15">
                    <c:v>апр</c:v>
                  </c:pt>
                  <c:pt idx="16">
                    <c:v>май</c:v>
                  </c:pt>
                  <c:pt idx="17">
                    <c:v>июнь</c:v>
                  </c:pt>
                  <c:pt idx="18">
                    <c:v>апр</c:v>
                  </c:pt>
                  <c:pt idx="19">
                    <c:v>май</c:v>
                  </c:pt>
                  <c:pt idx="20">
                    <c:v>июнь</c:v>
                  </c:pt>
                  <c:pt idx="21">
                    <c:v>апр</c:v>
                  </c:pt>
                  <c:pt idx="22">
                    <c:v>май</c:v>
                  </c:pt>
                  <c:pt idx="23">
                    <c:v>июнь</c:v>
                  </c:pt>
                  <c:pt idx="24">
                    <c:v>апр</c:v>
                  </c:pt>
                  <c:pt idx="25">
                    <c:v>май</c:v>
                  </c:pt>
                  <c:pt idx="26">
                    <c:v>июнь</c:v>
                  </c:pt>
                  <c:pt idx="27">
                    <c:v>апр</c:v>
                  </c:pt>
                  <c:pt idx="28">
                    <c:v>май</c:v>
                  </c:pt>
                  <c:pt idx="29">
                    <c:v>июнь</c:v>
                  </c:pt>
                  <c:pt idx="30">
                    <c:v>апр</c:v>
                  </c:pt>
                  <c:pt idx="31">
                    <c:v>май</c:v>
                  </c:pt>
                  <c:pt idx="32">
                    <c:v>июнь</c:v>
                  </c:pt>
                  <c:pt idx="33">
                    <c:v>май</c:v>
                  </c:pt>
                  <c:pt idx="34">
                    <c:v>июнь</c:v>
                  </c:pt>
                  <c:pt idx="35">
                    <c:v>апр</c:v>
                  </c:pt>
                  <c:pt idx="36">
                    <c:v>май</c:v>
                  </c:pt>
                  <c:pt idx="37">
                    <c:v>июнь</c:v>
                  </c:pt>
                  <c:pt idx="38">
                    <c:v>апр</c:v>
                  </c:pt>
                  <c:pt idx="39">
                    <c:v>май</c:v>
                  </c:pt>
                  <c:pt idx="40">
                    <c:v>июнь</c:v>
                  </c:pt>
                  <c:pt idx="41">
                    <c:v>апр</c:v>
                  </c:pt>
                  <c:pt idx="42">
                    <c:v>май</c:v>
                  </c:pt>
                  <c:pt idx="43">
                    <c:v>июнь</c:v>
                  </c:pt>
                  <c:pt idx="44">
                    <c:v>май</c:v>
                  </c:pt>
                  <c:pt idx="45">
                    <c:v>июнь</c:v>
                  </c:pt>
                  <c:pt idx="46">
                    <c:v>май</c:v>
                  </c:pt>
                  <c:pt idx="47">
                    <c:v>июнь</c:v>
                  </c:pt>
                  <c:pt idx="48">
                    <c:v>май</c:v>
                  </c:pt>
                  <c:pt idx="49">
                    <c:v>июнь</c:v>
                  </c:pt>
                </c:lvl>
                <c:lvl>
                  <c:pt idx="0">
                    <c:v>Волгоград</c:v>
                  </c:pt>
                  <c:pt idx="3">
                    <c:v>Екатеринбург</c:v>
                  </c:pt>
                  <c:pt idx="6">
                    <c:v>Казань</c:v>
                  </c:pt>
                  <c:pt idx="9">
                    <c:v>Кемерово</c:v>
                  </c:pt>
                  <c:pt idx="12">
                    <c:v>Краснодар</c:v>
                  </c:pt>
                  <c:pt idx="15">
                    <c:v>Москва Восток</c:v>
                  </c:pt>
                  <c:pt idx="18">
                    <c:v>Москва Запад</c:v>
                  </c:pt>
                  <c:pt idx="21">
                    <c:v>Нижний Новгород</c:v>
                  </c:pt>
                  <c:pt idx="24">
                    <c:v>Новосибирск</c:v>
                  </c:pt>
                  <c:pt idx="27">
                    <c:v>Пермь</c:v>
                  </c:pt>
                  <c:pt idx="30">
                    <c:v>Ростов-на-Дону</c:v>
                  </c:pt>
                  <c:pt idx="33">
                    <c:v>Самара</c:v>
                  </c:pt>
                  <c:pt idx="35">
                    <c:v>Санкт-Петербург Север</c:v>
                  </c:pt>
                  <c:pt idx="38">
                    <c:v>Санкт-Петербург Юг</c:v>
                  </c:pt>
                  <c:pt idx="41">
                    <c:v>Тольятти</c:v>
                  </c:pt>
                  <c:pt idx="44">
                    <c:v>Томск</c:v>
                  </c:pt>
                  <c:pt idx="46">
                    <c:v>Тюмень</c:v>
                  </c:pt>
                  <c:pt idx="48">
                    <c:v>Уфа</c:v>
                  </c:pt>
                </c:lvl>
              </c:multiLvlStrCache>
            </c:multiLvlStrRef>
          </c:cat>
          <c:val>
            <c:numRef>
              <c:f>Sheet6!$B$4:$B$72</c:f>
              <c:numCache>
                <c:formatCode>General</c:formatCode>
                <c:ptCount val="50"/>
                <c:pt idx="0">
                  <c:v>19562298</c:v>
                </c:pt>
                <c:pt idx="1">
                  <c:v>192637539</c:v>
                </c:pt>
                <c:pt idx="2">
                  <c:v>5800290</c:v>
                </c:pt>
                <c:pt idx="3">
                  <c:v>21367870.5</c:v>
                </c:pt>
                <c:pt idx="4">
                  <c:v>215211211.5</c:v>
                </c:pt>
                <c:pt idx="5">
                  <c:v>6829921.5</c:v>
                </c:pt>
                <c:pt idx="6">
                  <c:v>8344506</c:v>
                </c:pt>
                <c:pt idx="7">
                  <c:v>108373080</c:v>
                </c:pt>
                <c:pt idx="8">
                  <c:v>3865251</c:v>
                </c:pt>
                <c:pt idx="9">
                  <c:v>7852264.5</c:v>
                </c:pt>
                <c:pt idx="10">
                  <c:v>90876235.5</c:v>
                </c:pt>
                <c:pt idx="11">
                  <c:v>2945035.5</c:v>
                </c:pt>
                <c:pt idx="12">
                  <c:v>7198066.5</c:v>
                </c:pt>
                <c:pt idx="13">
                  <c:v>76125547.5</c:v>
                </c:pt>
                <c:pt idx="14">
                  <c:v>2538967.5</c:v>
                </c:pt>
                <c:pt idx="15">
                  <c:v>62615115</c:v>
                </c:pt>
                <c:pt idx="16">
                  <c:v>656595118.5</c:v>
                </c:pt>
                <c:pt idx="17">
                  <c:v>18914194.5</c:v>
                </c:pt>
                <c:pt idx="18">
                  <c:v>65260231.5</c:v>
                </c:pt>
                <c:pt idx="19">
                  <c:v>689421349.5</c:v>
                </c:pt>
                <c:pt idx="20">
                  <c:v>19465372.5</c:v>
                </c:pt>
                <c:pt idx="21">
                  <c:v>6802069.5</c:v>
                </c:pt>
                <c:pt idx="22">
                  <c:v>85776717</c:v>
                </c:pt>
                <c:pt idx="23">
                  <c:v>3013512</c:v>
                </c:pt>
                <c:pt idx="24">
                  <c:v>2978571</c:v>
                </c:pt>
                <c:pt idx="25">
                  <c:v>36762840</c:v>
                </c:pt>
                <c:pt idx="26">
                  <c:v>1293219</c:v>
                </c:pt>
                <c:pt idx="27">
                  <c:v>3321948</c:v>
                </c:pt>
                <c:pt idx="28">
                  <c:v>43954483.5</c:v>
                </c:pt>
                <c:pt idx="29">
                  <c:v>1526608.5</c:v>
                </c:pt>
                <c:pt idx="30">
                  <c:v>404691</c:v>
                </c:pt>
                <c:pt idx="31">
                  <c:v>32846224.5</c:v>
                </c:pt>
                <c:pt idx="32">
                  <c:v>1565632.5</c:v>
                </c:pt>
                <c:pt idx="33">
                  <c:v>2706253.5</c:v>
                </c:pt>
                <c:pt idx="34">
                  <c:v>636345</c:v>
                </c:pt>
                <c:pt idx="35">
                  <c:v>124506147</c:v>
                </c:pt>
                <c:pt idx="36">
                  <c:v>1218959913.5699999</c:v>
                </c:pt>
                <c:pt idx="37">
                  <c:v>37257840.18135</c:v>
                </c:pt>
                <c:pt idx="38">
                  <c:v>92447199</c:v>
                </c:pt>
                <c:pt idx="39">
                  <c:v>915395090.31105018</c:v>
                </c:pt>
                <c:pt idx="40">
                  <c:v>27770092.5</c:v>
                </c:pt>
                <c:pt idx="41">
                  <c:v>2384098.5</c:v>
                </c:pt>
                <c:pt idx="42">
                  <c:v>29815723.5</c:v>
                </c:pt>
                <c:pt idx="43">
                  <c:v>1007742</c:v>
                </c:pt>
                <c:pt idx="44">
                  <c:v>493893</c:v>
                </c:pt>
                <c:pt idx="45">
                  <c:v>389013</c:v>
                </c:pt>
                <c:pt idx="46">
                  <c:v>4861708.5</c:v>
                </c:pt>
                <c:pt idx="47">
                  <c:v>802447.5</c:v>
                </c:pt>
                <c:pt idx="48">
                  <c:v>468835.5</c:v>
                </c:pt>
                <c:pt idx="49">
                  <c:v>410892</c:v>
                </c:pt>
              </c:numCache>
            </c:numRef>
          </c:val>
          <c:extLst>
            <c:ext xmlns:c16="http://schemas.microsoft.com/office/drawing/2014/chart" uri="{C3380CC4-5D6E-409C-BE32-E72D297353CC}">
              <c16:uniqueId val="{00000000-BF93-44FA-B0C2-4809ECF13522}"/>
            </c:ext>
          </c:extLst>
        </c:ser>
        <c:ser>
          <c:idx val="1"/>
          <c:order val="1"/>
          <c:tx>
            <c:strRef>
              <c:f>Sheet6!$C$3</c:f>
              <c:strCache>
                <c:ptCount val="1"/>
                <c:pt idx="0">
                  <c:v>Sum of Table1.Товарооборот в себестоимости</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dPt>
            <c:idx val="4"/>
            <c:bubble3D val="0"/>
            <c:spPr>
              <a:solidFill>
                <a:schemeClr val="accent5"/>
              </a:solidFill>
              <a:ln w="19050">
                <a:solidFill>
                  <a:schemeClr val="lt1"/>
                </a:solidFill>
              </a:ln>
              <a:effectLst/>
            </c:spPr>
          </c:dPt>
          <c:dPt>
            <c:idx val="5"/>
            <c:bubble3D val="0"/>
            <c:spPr>
              <a:solidFill>
                <a:schemeClr val="accent6"/>
              </a:solidFill>
              <a:ln w="19050">
                <a:solidFill>
                  <a:schemeClr val="lt1"/>
                </a:solidFill>
              </a:ln>
              <a:effectLst/>
            </c:spPr>
          </c:dPt>
          <c:dPt>
            <c:idx val="6"/>
            <c:bubble3D val="0"/>
            <c:spPr>
              <a:solidFill>
                <a:schemeClr val="accent1">
                  <a:lumMod val="60000"/>
                </a:schemeClr>
              </a:solidFill>
              <a:ln w="19050">
                <a:solidFill>
                  <a:schemeClr val="lt1"/>
                </a:solidFill>
              </a:ln>
              <a:effectLst/>
            </c:spPr>
          </c:dPt>
          <c:dPt>
            <c:idx val="7"/>
            <c:bubble3D val="0"/>
            <c:spPr>
              <a:solidFill>
                <a:schemeClr val="accent2">
                  <a:lumMod val="60000"/>
                </a:schemeClr>
              </a:solidFill>
              <a:ln w="19050">
                <a:solidFill>
                  <a:schemeClr val="lt1"/>
                </a:solidFill>
              </a:ln>
              <a:effectLst/>
            </c:spPr>
          </c:dPt>
          <c:dPt>
            <c:idx val="8"/>
            <c:bubble3D val="0"/>
            <c:spPr>
              <a:solidFill>
                <a:schemeClr val="accent3">
                  <a:lumMod val="60000"/>
                </a:schemeClr>
              </a:solidFill>
              <a:ln w="19050">
                <a:solidFill>
                  <a:schemeClr val="lt1"/>
                </a:solidFill>
              </a:ln>
              <a:effectLst/>
            </c:spPr>
          </c:dPt>
          <c:dPt>
            <c:idx val="9"/>
            <c:bubble3D val="0"/>
            <c:spPr>
              <a:solidFill>
                <a:schemeClr val="accent4">
                  <a:lumMod val="60000"/>
                </a:schemeClr>
              </a:solidFill>
              <a:ln w="19050">
                <a:solidFill>
                  <a:schemeClr val="lt1"/>
                </a:solidFill>
              </a:ln>
              <a:effectLst/>
            </c:spPr>
          </c:dPt>
          <c:dPt>
            <c:idx val="10"/>
            <c:bubble3D val="0"/>
            <c:spPr>
              <a:solidFill>
                <a:schemeClr val="accent5">
                  <a:lumMod val="60000"/>
                </a:schemeClr>
              </a:solidFill>
              <a:ln w="19050">
                <a:solidFill>
                  <a:schemeClr val="lt1"/>
                </a:solidFill>
              </a:ln>
              <a:effectLst/>
            </c:spPr>
          </c:dPt>
          <c:dPt>
            <c:idx val="11"/>
            <c:bubble3D val="0"/>
            <c:spPr>
              <a:solidFill>
                <a:schemeClr val="accent6">
                  <a:lumMod val="60000"/>
                </a:schemeClr>
              </a:solidFill>
              <a:ln w="19050">
                <a:solidFill>
                  <a:schemeClr val="lt1"/>
                </a:solidFill>
              </a:ln>
              <a:effectLst/>
            </c:spPr>
          </c:dPt>
          <c:dPt>
            <c:idx val="12"/>
            <c:bubble3D val="0"/>
            <c:spPr>
              <a:solidFill>
                <a:schemeClr val="accent1">
                  <a:lumMod val="80000"/>
                  <a:lumOff val="20000"/>
                </a:schemeClr>
              </a:solidFill>
              <a:ln w="19050">
                <a:solidFill>
                  <a:schemeClr val="lt1"/>
                </a:solidFill>
              </a:ln>
              <a:effectLst/>
            </c:spPr>
          </c:dPt>
          <c:dPt>
            <c:idx val="13"/>
            <c:bubble3D val="0"/>
            <c:spPr>
              <a:solidFill>
                <a:schemeClr val="accent2">
                  <a:lumMod val="80000"/>
                  <a:lumOff val="20000"/>
                </a:schemeClr>
              </a:solidFill>
              <a:ln w="19050">
                <a:solidFill>
                  <a:schemeClr val="lt1"/>
                </a:solidFill>
              </a:ln>
              <a:effectLst/>
            </c:spPr>
          </c:dPt>
          <c:dPt>
            <c:idx val="14"/>
            <c:bubble3D val="0"/>
            <c:spPr>
              <a:solidFill>
                <a:schemeClr val="accent3">
                  <a:lumMod val="80000"/>
                  <a:lumOff val="20000"/>
                </a:schemeClr>
              </a:solidFill>
              <a:ln w="19050">
                <a:solidFill>
                  <a:schemeClr val="lt1"/>
                </a:solidFill>
              </a:ln>
              <a:effectLst/>
            </c:spPr>
          </c:dPt>
          <c:dPt>
            <c:idx val="15"/>
            <c:bubble3D val="0"/>
            <c:spPr>
              <a:solidFill>
                <a:schemeClr val="accent4">
                  <a:lumMod val="80000"/>
                  <a:lumOff val="20000"/>
                </a:schemeClr>
              </a:solidFill>
              <a:ln w="19050">
                <a:solidFill>
                  <a:schemeClr val="lt1"/>
                </a:solidFill>
              </a:ln>
              <a:effectLst/>
            </c:spPr>
          </c:dPt>
          <c:dPt>
            <c:idx val="16"/>
            <c:bubble3D val="0"/>
            <c:spPr>
              <a:solidFill>
                <a:schemeClr val="accent5">
                  <a:lumMod val="80000"/>
                  <a:lumOff val="20000"/>
                </a:schemeClr>
              </a:solidFill>
              <a:ln w="19050">
                <a:solidFill>
                  <a:schemeClr val="lt1"/>
                </a:solidFill>
              </a:ln>
              <a:effectLst/>
            </c:spPr>
          </c:dPt>
          <c:dPt>
            <c:idx val="17"/>
            <c:bubble3D val="0"/>
            <c:spPr>
              <a:solidFill>
                <a:schemeClr val="accent6">
                  <a:lumMod val="80000"/>
                  <a:lumOff val="20000"/>
                </a:schemeClr>
              </a:solidFill>
              <a:ln w="19050">
                <a:solidFill>
                  <a:schemeClr val="lt1"/>
                </a:solidFill>
              </a:ln>
              <a:effectLst/>
            </c:spPr>
          </c:dPt>
          <c:dPt>
            <c:idx val="18"/>
            <c:bubble3D val="0"/>
            <c:spPr>
              <a:solidFill>
                <a:schemeClr val="accent1">
                  <a:lumMod val="80000"/>
                </a:schemeClr>
              </a:solidFill>
              <a:ln w="19050">
                <a:solidFill>
                  <a:schemeClr val="lt1"/>
                </a:solidFill>
              </a:ln>
              <a:effectLst/>
            </c:spPr>
          </c:dPt>
          <c:dPt>
            <c:idx val="19"/>
            <c:bubble3D val="0"/>
            <c:spPr>
              <a:solidFill>
                <a:schemeClr val="accent2">
                  <a:lumMod val="80000"/>
                </a:schemeClr>
              </a:solidFill>
              <a:ln w="19050">
                <a:solidFill>
                  <a:schemeClr val="lt1"/>
                </a:solidFill>
              </a:ln>
              <a:effectLst/>
            </c:spPr>
          </c:dPt>
          <c:dPt>
            <c:idx val="20"/>
            <c:bubble3D val="0"/>
            <c:spPr>
              <a:solidFill>
                <a:schemeClr val="accent3">
                  <a:lumMod val="80000"/>
                </a:schemeClr>
              </a:solidFill>
              <a:ln w="19050">
                <a:solidFill>
                  <a:schemeClr val="lt1"/>
                </a:solidFill>
              </a:ln>
              <a:effectLst/>
            </c:spPr>
          </c:dPt>
          <c:dPt>
            <c:idx val="21"/>
            <c:bubble3D val="0"/>
            <c:spPr>
              <a:solidFill>
                <a:schemeClr val="accent4">
                  <a:lumMod val="80000"/>
                </a:schemeClr>
              </a:solidFill>
              <a:ln w="19050">
                <a:solidFill>
                  <a:schemeClr val="lt1"/>
                </a:solidFill>
              </a:ln>
              <a:effectLst/>
            </c:spPr>
          </c:dPt>
          <c:dPt>
            <c:idx val="22"/>
            <c:bubble3D val="0"/>
            <c:spPr>
              <a:solidFill>
                <a:schemeClr val="accent5">
                  <a:lumMod val="80000"/>
                </a:schemeClr>
              </a:solidFill>
              <a:ln w="19050">
                <a:solidFill>
                  <a:schemeClr val="lt1"/>
                </a:solidFill>
              </a:ln>
              <a:effectLst/>
            </c:spPr>
          </c:dPt>
          <c:dPt>
            <c:idx val="23"/>
            <c:bubble3D val="0"/>
            <c:spPr>
              <a:solidFill>
                <a:schemeClr val="accent6">
                  <a:lumMod val="80000"/>
                </a:schemeClr>
              </a:solidFill>
              <a:ln w="19050">
                <a:solidFill>
                  <a:schemeClr val="lt1"/>
                </a:solidFill>
              </a:ln>
              <a:effectLst/>
            </c:spPr>
          </c:dPt>
          <c:dPt>
            <c:idx val="24"/>
            <c:bubble3D val="0"/>
            <c:spPr>
              <a:solidFill>
                <a:schemeClr val="accent1">
                  <a:lumMod val="60000"/>
                  <a:lumOff val="40000"/>
                </a:schemeClr>
              </a:solidFill>
              <a:ln w="19050">
                <a:solidFill>
                  <a:schemeClr val="lt1"/>
                </a:solidFill>
              </a:ln>
              <a:effectLst/>
            </c:spPr>
          </c:dPt>
          <c:dPt>
            <c:idx val="25"/>
            <c:bubble3D val="0"/>
            <c:spPr>
              <a:solidFill>
                <a:schemeClr val="accent2">
                  <a:lumMod val="60000"/>
                  <a:lumOff val="40000"/>
                </a:schemeClr>
              </a:solidFill>
              <a:ln w="19050">
                <a:solidFill>
                  <a:schemeClr val="lt1"/>
                </a:solidFill>
              </a:ln>
              <a:effectLst/>
            </c:spPr>
          </c:dPt>
          <c:dPt>
            <c:idx val="26"/>
            <c:bubble3D val="0"/>
            <c:spPr>
              <a:solidFill>
                <a:schemeClr val="accent3">
                  <a:lumMod val="60000"/>
                  <a:lumOff val="40000"/>
                </a:schemeClr>
              </a:solidFill>
              <a:ln w="19050">
                <a:solidFill>
                  <a:schemeClr val="lt1"/>
                </a:solidFill>
              </a:ln>
              <a:effectLst/>
            </c:spPr>
          </c:dPt>
          <c:dPt>
            <c:idx val="27"/>
            <c:bubble3D val="0"/>
            <c:spPr>
              <a:solidFill>
                <a:schemeClr val="accent4">
                  <a:lumMod val="60000"/>
                  <a:lumOff val="40000"/>
                </a:schemeClr>
              </a:solidFill>
              <a:ln w="19050">
                <a:solidFill>
                  <a:schemeClr val="lt1"/>
                </a:solidFill>
              </a:ln>
              <a:effectLst/>
            </c:spPr>
          </c:dPt>
          <c:dPt>
            <c:idx val="28"/>
            <c:bubble3D val="0"/>
            <c:spPr>
              <a:solidFill>
                <a:schemeClr val="accent5">
                  <a:lumMod val="60000"/>
                  <a:lumOff val="40000"/>
                </a:schemeClr>
              </a:solidFill>
              <a:ln w="19050">
                <a:solidFill>
                  <a:schemeClr val="lt1"/>
                </a:solidFill>
              </a:ln>
              <a:effectLst/>
            </c:spPr>
          </c:dPt>
          <c:dPt>
            <c:idx val="29"/>
            <c:bubble3D val="0"/>
            <c:spPr>
              <a:solidFill>
                <a:schemeClr val="accent6">
                  <a:lumMod val="60000"/>
                  <a:lumOff val="40000"/>
                </a:schemeClr>
              </a:solidFill>
              <a:ln w="19050">
                <a:solidFill>
                  <a:schemeClr val="lt1"/>
                </a:solidFill>
              </a:ln>
              <a:effectLst/>
            </c:spPr>
          </c:dPt>
          <c:dPt>
            <c:idx val="30"/>
            <c:bubble3D val="0"/>
            <c:spPr>
              <a:solidFill>
                <a:schemeClr val="accent1">
                  <a:lumMod val="50000"/>
                </a:schemeClr>
              </a:solidFill>
              <a:ln w="19050">
                <a:solidFill>
                  <a:schemeClr val="lt1"/>
                </a:solidFill>
              </a:ln>
              <a:effectLst/>
            </c:spPr>
          </c:dPt>
          <c:dPt>
            <c:idx val="31"/>
            <c:bubble3D val="0"/>
            <c:spPr>
              <a:solidFill>
                <a:schemeClr val="accent2">
                  <a:lumMod val="50000"/>
                </a:schemeClr>
              </a:solidFill>
              <a:ln w="19050">
                <a:solidFill>
                  <a:schemeClr val="lt1"/>
                </a:solidFill>
              </a:ln>
              <a:effectLst/>
            </c:spPr>
          </c:dPt>
          <c:dPt>
            <c:idx val="32"/>
            <c:bubble3D val="0"/>
            <c:spPr>
              <a:solidFill>
                <a:schemeClr val="accent3">
                  <a:lumMod val="50000"/>
                </a:schemeClr>
              </a:solidFill>
              <a:ln w="19050">
                <a:solidFill>
                  <a:schemeClr val="lt1"/>
                </a:solidFill>
              </a:ln>
              <a:effectLst/>
            </c:spPr>
          </c:dPt>
          <c:dPt>
            <c:idx val="33"/>
            <c:bubble3D val="0"/>
            <c:spPr>
              <a:solidFill>
                <a:schemeClr val="accent4">
                  <a:lumMod val="50000"/>
                </a:schemeClr>
              </a:solidFill>
              <a:ln w="19050">
                <a:solidFill>
                  <a:schemeClr val="lt1"/>
                </a:solidFill>
              </a:ln>
              <a:effectLst/>
            </c:spPr>
          </c:dPt>
          <c:dPt>
            <c:idx val="34"/>
            <c:bubble3D val="0"/>
            <c:spPr>
              <a:solidFill>
                <a:schemeClr val="accent5">
                  <a:lumMod val="50000"/>
                </a:schemeClr>
              </a:solidFill>
              <a:ln w="19050">
                <a:solidFill>
                  <a:schemeClr val="lt1"/>
                </a:solidFill>
              </a:ln>
              <a:effectLst/>
            </c:spPr>
          </c:dPt>
          <c:dPt>
            <c:idx val="35"/>
            <c:bubble3D val="0"/>
            <c:spPr>
              <a:solidFill>
                <a:schemeClr val="accent6">
                  <a:lumMod val="50000"/>
                </a:schemeClr>
              </a:solidFill>
              <a:ln w="19050">
                <a:solidFill>
                  <a:schemeClr val="lt1"/>
                </a:solidFill>
              </a:ln>
              <a:effectLst/>
            </c:spPr>
          </c:dPt>
          <c:dPt>
            <c:idx val="36"/>
            <c:bubble3D val="0"/>
            <c:spPr>
              <a:solidFill>
                <a:schemeClr val="accent1">
                  <a:lumMod val="70000"/>
                  <a:lumOff val="30000"/>
                </a:schemeClr>
              </a:solidFill>
              <a:ln w="19050">
                <a:solidFill>
                  <a:schemeClr val="lt1"/>
                </a:solidFill>
              </a:ln>
              <a:effectLst/>
            </c:spPr>
          </c:dPt>
          <c:dPt>
            <c:idx val="37"/>
            <c:bubble3D val="0"/>
            <c:spPr>
              <a:solidFill>
                <a:schemeClr val="accent2">
                  <a:lumMod val="70000"/>
                  <a:lumOff val="30000"/>
                </a:schemeClr>
              </a:solidFill>
              <a:ln w="19050">
                <a:solidFill>
                  <a:schemeClr val="lt1"/>
                </a:solidFill>
              </a:ln>
              <a:effectLst/>
            </c:spPr>
          </c:dPt>
          <c:dPt>
            <c:idx val="38"/>
            <c:bubble3D val="0"/>
            <c:spPr>
              <a:solidFill>
                <a:schemeClr val="accent3">
                  <a:lumMod val="70000"/>
                  <a:lumOff val="30000"/>
                </a:schemeClr>
              </a:solidFill>
              <a:ln w="19050">
                <a:solidFill>
                  <a:schemeClr val="lt1"/>
                </a:solidFill>
              </a:ln>
              <a:effectLst/>
            </c:spPr>
          </c:dPt>
          <c:dPt>
            <c:idx val="39"/>
            <c:bubble3D val="0"/>
            <c:spPr>
              <a:solidFill>
                <a:schemeClr val="accent4">
                  <a:lumMod val="70000"/>
                  <a:lumOff val="30000"/>
                </a:schemeClr>
              </a:solidFill>
              <a:ln w="19050">
                <a:solidFill>
                  <a:schemeClr val="lt1"/>
                </a:solidFill>
              </a:ln>
              <a:effectLst/>
            </c:spPr>
          </c:dPt>
          <c:dPt>
            <c:idx val="40"/>
            <c:bubble3D val="0"/>
            <c:spPr>
              <a:solidFill>
                <a:schemeClr val="accent5">
                  <a:lumMod val="70000"/>
                  <a:lumOff val="30000"/>
                </a:schemeClr>
              </a:solidFill>
              <a:ln w="19050">
                <a:solidFill>
                  <a:schemeClr val="lt1"/>
                </a:solidFill>
              </a:ln>
              <a:effectLst/>
            </c:spPr>
          </c:dPt>
          <c:dPt>
            <c:idx val="41"/>
            <c:bubble3D val="0"/>
            <c:spPr>
              <a:solidFill>
                <a:schemeClr val="accent6">
                  <a:lumMod val="70000"/>
                  <a:lumOff val="30000"/>
                </a:schemeClr>
              </a:solidFill>
              <a:ln w="19050">
                <a:solidFill>
                  <a:schemeClr val="lt1"/>
                </a:solidFill>
              </a:ln>
              <a:effectLst/>
            </c:spPr>
          </c:dPt>
          <c:dPt>
            <c:idx val="42"/>
            <c:bubble3D val="0"/>
            <c:spPr>
              <a:solidFill>
                <a:schemeClr val="accent1">
                  <a:lumMod val="70000"/>
                </a:schemeClr>
              </a:solidFill>
              <a:ln w="19050">
                <a:solidFill>
                  <a:schemeClr val="lt1"/>
                </a:solidFill>
              </a:ln>
              <a:effectLst/>
            </c:spPr>
          </c:dPt>
          <c:dPt>
            <c:idx val="43"/>
            <c:bubble3D val="0"/>
            <c:spPr>
              <a:solidFill>
                <a:schemeClr val="accent2">
                  <a:lumMod val="70000"/>
                </a:schemeClr>
              </a:solidFill>
              <a:ln w="19050">
                <a:solidFill>
                  <a:schemeClr val="lt1"/>
                </a:solidFill>
              </a:ln>
              <a:effectLst/>
            </c:spPr>
          </c:dPt>
          <c:dPt>
            <c:idx val="44"/>
            <c:bubble3D val="0"/>
            <c:spPr>
              <a:solidFill>
                <a:schemeClr val="accent3">
                  <a:lumMod val="70000"/>
                </a:schemeClr>
              </a:solidFill>
              <a:ln w="19050">
                <a:solidFill>
                  <a:schemeClr val="lt1"/>
                </a:solidFill>
              </a:ln>
              <a:effectLst/>
            </c:spPr>
          </c:dPt>
          <c:dPt>
            <c:idx val="45"/>
            <c:bubble3D val="0"/>
            <c:spPr>
              <a:solidFill>
                <a:schemeClr val="accent4">
                  <a:lumMod val="70000"/>
                </a:schemeClr>
              </a:solidFill>
              <a:ln w="19050">
                <a:solidFill>
                  <a:schemeClr val="lt1"/>
                </a:solidFill>
              </a:ln>
              <a:effectLst/>
            </c:spPr>
          </c:dPt>
          <c:dPt>
            <c:idx val="46"/>
            <c:bubble3D val="0"/>
            <c:spPr>
              <a:solidFill>
                <a:schemeClr val="accent5">
                  <a:lumMod val="70000"/>
                </a:schemeClr>
              </a:solidFill>
              <a:ln w="19050">
                <a:solidFill>
                  <a:schemeClr val="lt1"/>
                </a:solidFill>
              </a:ln>
              <a:effectLst/>
            </c:spPr>
          </c:dPt>
          <c:dPt>
            <c:idx val="47"/>
            <c:bubble3D val="0"/>
            <c:spPr>
              <a:solidFill>
                <a:schemeClr val="accent6">
                  <a:lumMod val="70000"/>
                </a:schemeClr>
              </a:solidFill>
              <a:ln w="19050">
                <a:solidFill>
                  <a:schemeClr val="lt1"/>
                </a:solidFill>
              </a:ln>
              <a:effectLst/>
            </c:spPr>
          </c:dPt>
          <c:dPt>
            <c:idx val="48"/>
            <c:bubble3D val="0"/>
            <c:spPr>
              <a:solidFill>
                <a:schemeClr val="accent1">
                  <a:lumMod val="50000"/>
                  <a:lumOff val="50000"/>
                </a:schemeClr>
              </a:solidFill>
              <a:ln w="19050">
                <a:solidFill>
                  <a:schemeClr val="lt1"/>
                </a:solidFill>
              </a:ln>
              <a:effectLst/>
            </c:spPr>
          </c:dPt>
          <c:dPt>
            <c:idx val="49"/>
            <c:bubble3D val="0"/>
            <c:spPr>
              <a:solidFill>
                <a:schemeClr val="accent2">
                  <a:lumMod val="50000"/>
                  <a:lumOff val="50000"/>
                </a:schemeClr>
              </a:solidFill>
              <a:ln w="19050">
                <a:solidFill>
                  <a:schemeClr val="lt1"/>
                </a:solidFill>
              </a:ln>
              <a:effectLst/>
            </c:spPr>
          </c:dPt>
          <c:cat>
            <c:multiLvlStrRef>
              <c:f>Sheet6!$A$4:$A$72</c:f>
              <c:multiLvlStrCache>
                <c:ptCount val="50"/>
                <c:lvl>
                  <c:pt idx="0">
                    <c:v>апр</c:v>
                  </c:pt>
                  <c:pt idx="1">
                    <c:v>май</c:v>
                  </c:pt>
                  <c:pt idx="2">
                    <c:v>июнь</c:v>
                  </c:pt>
                  <c:pt idx="3">
                    <c:v>апр</c:v>
                  </c:pt>
                  <c:pt idx="4">
                    <c:v>май</c:v>
                  </c:pt>
                  <c:pt idx="5">
                    <c:v>июнь</c:v>
                  </c:pt>
                  <c:pt idx="6">
                    <c:v>апр</c:v>
                  </c:pt>
                  <c:pt idx="7">
                    <c:v>май</c:v>
                  </c:pt>
                  <c:pt idx="8">
                    <c:v>июнь</c:v>
                  </c:pt>
                  <c:pt idx="9">
                    <c:v>апр</c:v>
                  </c:pt>
                  <c:pt idx="10">
                    <c:v>май</c:v>
                  </c:pt>
                  <c:pt idx="11">
                    <c:v>июнь</c:v>
                  </c:pt>
                  <c:pt idx="12">
                    <c:v>апр</c:v>
                  </c:pt>
                  <c:pt idx="13">
                    <c:v>май</c:v>
                  </c:pt>
                  <c:pt idx="14">
                    <c:v>июнь</c:v>
                  </c:pt>
                  <c:pt idx="15">
                    <c:v>апр</c:v>
                  </c:pt>
                  <c:pt idx="16">
                    <c:v>май</c:v>
                  </c:pt>
                  <c:pt idx="17">
                    <c:v>июнь</c:v>
                  </c:pt>
                  <c:pt idx="18">
                    <c:v>апр</c:v>
                  </c:pt>
                  <c:pt idx="19">
                    <c:v>май</c:v>
                  </c:pt>
                  <c:pt idx="20">
                    <c:v>июнь</c:v>
                  </c:pt>
                  <c:pt idx="21">
                    <c:v>апр</c:v>
                  </c:pt>
                  <c:pt idx="22">
                    <c:v>май</c:v>
                  </c:pt>
                  <c:pt idx="23">
                    <c:v>июнь</c:v>
                  </c:pt>
                  <c:pt idx="24">
                    <c:v>апр</c:v>
                  </c:pt>
                  <c:pt idx="25">
                    <c:v>май</c:v>
                  </c:pt>
                  <c:pt idx="26">
                    <c:v>июнь</c:v>
                  </c:pt>
                  <c:pt idx="27">
                    <c:v>апр</c:v>
                  </c:pt>
                  <c:pt idx="28">
                    <c:v>май</c:v>
                  </c:pt>
                  <c:pt idx="29">
                    <c:v>июнь</c:v>
                  </c:pt>
                  <c:pt idx="30">
                    <c:v>апр</c:v>
                  </c:pt>
                  <c:pt idx="31">
                    <c:v>май</c:v>
                  </c:pt>
                  <c:pt idx="32">
                    <c:v>июнь</c:v>
                  </c:pt>
                  <c:pt idx="33">
                    <c:v>май</c:v>
                  </c:pt>
                  <c:pt idx="34">
                    <c:v>июнь</c:v>
                  </c:pt>
                  <c:pt idx="35">
                    <c:v>апр</c:v>
                  </c:pt>
                  <c:pt idx="36">
                    <c:v>май</c:v>
                  </c:pt>
                  <c:pt idx="37">
                    <c:v>июнь</c:v>
                  </c:pt>
                  <c:pt idx="38">
                    <c:v>апр</c:v>
                  </c:pt>
                  <c:pt idx="39">
                    <c:v>май</c:v>
                  </c:pt>
                  <c:pt idx="40">
                    <c:v>июнь</c:v>
                  </c:pt>
                  <c:pt idx="41">
                    <c:v>апр</c:v>
                  </c:pt>
                  <c:pt idx="42">
                    <c:v>май</c:v>
                  </c:pt>
                  <c:pt idx="43">
                    <c:v>июнь</c:v>
                  </c:pt>
                  <c:pt idx="44">
                    <c:v>май</c:v>
                  </c:pt>
                  <c:pt idx="45">
                    <c:v>июнь</c:v>
                  </c:pt>
                  <c:pt idx="46">
                    <c:v>май</c:v>
                  </c:pt>
                  <c:pt idx="47">
                    <c:v>июнь</c:v>
                  </c:pt>
                  <c:pt idx="48">
                    <c:v>май</c:v>
                  </c:pt>
                  <c:pt idx="49">
                    <c:v>июнь</c:v>
                  </c:pt>
                </c:lvl>
                <c:lvl>
                  <c:pt idx="0">
                    <c:v>Волгоград</c:v>
                  </c:pt>
                  <c:pt idx="3">
                    <c:v>Екатеринбург</c:v>
                  </c:pt>
                  <c:pt idx="6">
                    <c:v>Казань</c:v>
                  </c:pt>
                  <c:pt idx="9">
                    <c:v>Кемерово</c:v>
                  </c:pt>
                  <c:pt idx="12">
                    <c:v>Краснодар</c:v>
                  </c:pt>
                  <c:pt idx="15">
                    <c:v>Москва Восток</c:v>
                  </c:pt>
                  <c:pt idx="18">
                    <c:v>Москва Запад</c:v>
                  </c:pt>
                  <c:pt idx="21">
                    <c:v>Нижний Новгород</c:v>
                  </c:pt>
                  <c:pt idx="24">
                    <c:v>Новосибирск</c:v>
                  </c:pt>
                  <c:pt idx="27">
                    <c:v>Пермь</c:v>
                  </c:pt>
                  <c:pt idx="30">
                    <c:v>Ростов-на-Дону</c:v>
                  </c:pt>
                  <c:pt idx="33">
                    <c:v>Самара</c:v>
                  </c:pt>
                  <c:pt idx="35">
                    <c:v>Санкт-Петербург Север</c:v>
                  </c:pt>
                  <c:pt idx="38">
                    <c:v>Санкт-Петербург Юг</c:v>
                  </c:pt>
                  <c:pt idx="41">
                    <c:v>Тольятти</c:v>
                  </c:pt>
                  <c:pt idx="44">
                    <c:v>Томск</c:v>
                  </c:pt>
                  <c:pt idx="46">
                    <c:v>Тюмень</c:v>
                  </c:pt>
                  <c:pt idx="48">
                    <c:v>Уфа</c:v>
                  </c:pt>
                </c:lvl>
              </c:multiLvlStrCache>
            </c:multiLvlStrRef>
          </c:cat>
          <c:val>
            <c:numRef>
              <c:f>Sheet6!$C$4:$C$72</c:f>
              <c:numCache>
                <c:formatCode>General</c:formatCode>
                <c:ptCount val="50"/>
                <c:pt idx="0">
                  <c:v>15026589.594999999</c:v>
                </c:pt>
                <c:pt idx="1">
                  <c:v>152254954.25999999</c:v>
                </c:pt>
                <c:pt idx="2">
                  <c:v>4332158.4330000002</c:v>
                </c:pt>
                <c:pt idx="3">
                  <c:v>16148104.177000001</c:v>
                </c:pt>
                <c:pt idx="4">
                  <c:v>166232825.87400001</c:v>
                </c:pt>
                <c:pt idx="5">
                  <c:v>5152925.182</c:v>
                </c:pt>
                <c:pt idx="6">
                  <c:v>6491595.5539999995</c:v>
                </c:pt>
                <c:pt idx="7">
                  <c:v>85152643.628999993</c:v>
                </c:pt>
                <c:pt idx="8">
                  <c:v>2972895.4169999999</c:v>
                </c:pt>
                <c:pt idx="9">
                  <c:v>6290996.675999999</c:v>
                </c:pt>
                <c:pt idx="10">
                  <c:v>73015691.509000003</c:v>
                </c:pt>
                <c:pt idx="11">
                  <c:v>2320195.4450000003</c:v>
                </c:pt>
                <c:pt idx="12">
                  <c:v>5689095.4409999996</c:v>
                </c:pt>
                <c:pt idx="13">
                  <c:v>60684727.806999996</c:v>
                </c:pt>
                <c:pt idx="14">
                  <c:v>1983277.5959999997</c:v>
                </c:pt>
                <c:pt idx="15">
                  <c:v>45630452.114</c:v>
                </c:pt>
                <c:pt idx="16">
                  <c:v>483326987.25</c:v>
                </c:pt>
                <c:pt idx="17">
                  <c:v>13959979.012</c:v>
                </c:pt>
                <c:pt idx="18">
                  <c:v>47526621.250999995</c:v>
                </c:pt>
                <c:pt idx="19">
                  <c:v>506373194.58500004</c:v>
                </c:pt>
                <c:pt idx="20">
                  <c:v>14354207.141999999</c:v>
                </c:pt>
                <c:pt idx="21">
                  <c:v>5440566.9159999993</c:v>
                </c:pt>
                <c:pt idx="22">
                  <c:v>68957827.787</c:v>
                </c:pt>
                <c:pt idx="23">
                  <c:v>2355616.679</c:v>
                </c:pt>
                <c:pt idx="24">
                  <c:v>2603093.9920000001</c:v>
                </c:pt>
                <c:pt idx="25">
                  <c:v>30503266.872000001</c:v>
                </c:pt>
                <c:pt idx="26">
                  <c:v>1006008.1159999999</c:v>
                </c:pt>
                <c:pt idx="27">
                  <c:v>2746653.4840000002</c:v>
                </c:pt>
                <c:pt idx="28">
                  <c:v>35451477.39100001</c:v>
                </c:pt>
                <c:pt idx="29">
                  <c:v>1202670.0489999999</c:v>
                </c:pt>
                <c:pt idx="30">
                  <c:v>333054.54800000001</c:v>
                </c:pt>
                <c:pt idx="31">
                  <c:v>27206837.331999999</c:v>
                </c:pt>
                <c:pt idx="32">
                  <c:v>1234060.9909999999</c:v>
                </c:pt>
                <c:pt idx="33">
                  <c:v>2515464.466</c:v>
                </c:pt>
                <c:pt idx="34">
                  <c:v>550528.66300000006</c:v>
                </c:pt>
                <c:pt idx="35">
                  <c:v>90786711.03899999</c:v>
                </c:pt>
                <c:pt idx="36">
                  <c:v>891276262.58199978</c:v>
                </c:pt>
                <c:pt idx="37">
                  <c:v>27640203.134</c:v>
                </c:pt>
                <c:pt idx="38">
                  <c:v>67750353.589000002</c:v>
                </c:pt>
                <c:pt idx="39">
                  <c:v>673523772.15700006</c:v>
                </c:pt>
                <c:pt idx="40">
                  <c:v>20952913.508000001</c:v>
                </c:pt>
                <c:pt idx="41">
                  <c:v>2343942.1159999999</c:v>
                </c:pt>
                <c:pt idx="42">
                  <c:v>26093437.036999997</c:v>
                </c:pt>
                <c:pt idx="43">
                  <c:v>815296.88</c:v>
                </c:pt>
                <c:pt idx="44">
                  <c:v>459762.61999999994</c:v>
                </c:pt>
                <c:pt idx="45">
                  <c:v>357353.07299999997</c:v>
                </c:pt>
                <c:pt idx="46">
                  <c:v>4210652.6500000004</c:v>
                </c:pt>
                <c:pt idx="47">
                  <c:v>682814.14599999995</c:v>
                </c:pt>
                <c:pt idx="48">
                  <c:v>412625.88699999999</c:v>
                </c:pt>
                <c:pt idx="49">
                  <c:v>346029.05</c:v>
                </c:pt>
              </c:numCache>
            </c:numRef>
          </c:val>
          <c:extLst>
            <c:ext xmlns:c16="http://schemas.microsoft.com/office/drawing/2014/chart" uri="{C3380CC4-5D6E-409C-BE32-E72D297353CC}">
              <c16:uniqueId val="{00000002-BF93-44FA-B0C2-4809ECF13522}"/>
            </c:ext>
          </c:extLst>
        </c:ser>
        <c:dLbls>
          <c:dLblPos val="bestFit"/>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ru-KZ"/>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ru-KZ"/>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3</xdr:col>
      <xdr:colOff>191861</xdr:colOff>
      <xdr:row>2</xdr:row>
      <xdr:rowOff>114980</xdr:rowOff>
    </xdr:from>
    <xdr:to>
      <xdr:col>7</xdr:col>
      <xdr:colOff>428627</xdr:colOff>
      <xdr:row>10</xdr:row>
      <xdr:rowOff>36060</xdr:rowOff>
    </xdr:to>
    <mc:AlternateContent xmlns:mc="http://schemas.openxmlformats.org/markup-compatibility/2006">
      <mc:Choice xmlns:tsle="http://schemas.microsoft.com/office/drawing/2012/timeslicer" Requires="tsle">
        <xdr:graphicFrame macro="">
          <xdr:nvGraphicFramePr>
            <xdr:cNvPr id="2" name="Дата">
              <a:extLst>
                <a:ext uri="{FF2B5EF4-FFF2-40B4-BE49-F238E27FC236}">
                  <a16:creationId xmlns:a16="http://schemas.microsoft.com/office/drawing/2014/main" id="{EB6AE527-C961-A8D0-75E5-D14B185BE55F}"/>
                </a:ext>
              </a:extLst>
            </xdr:cNvPr>
            <xdr:cNvGraphicFramePr/>
          </xdr:nvGraphicFramePr>
          <xdr:xfrm>
            <a:off x="0" y="0"/>
            <a:ext cx="0" cy="0"/>
          </xdr:xfrm>
          <a:graphic>
            <a:graphicData uri="http://schemas.microsoft.com/office/drawing/2012/timeslicer">
              <tsle:timeslicer xmlns:tsle="http://schemas.microsoft.com/office/drawing/2012/timeslicer" name="Дата"/>
            </a:graphicData>
          </a:graphic>
        </xdr:graphicFrame>
      </mc:Choice>
      <mc:Fallback>
        <xdr:sp macro="" textlink="">
          <xdr:nvSpPr>
            <xdr:cNvPr id="0" name=""/>
            <xdr:cNvSpPr>
              <a:spLocks noTextEdit="1"/>
            </xdr:cNvSpPr>
          </xdr:nvSpPr>
          <xdr:spPr>
            <a:xfrm>
              <a:off x="6770915" y="482373"/>
              <a:ext cx="3468462" cy="1390651"/>
            </a:xfrm>
            <a:prstGeom prst="rect">
              <a:avLst/>
            </a:prstGeom>
            <a:solidFill>
              <a:prstClr val="white"/>
            </a:solidFill>
            <a:ln w="1">
              <a:solidFill>
                <a:prstClr val="green"/>
              </a:solidFill>
            </a:ln>
          </xdr:spPr>
          <xdr:txBody>
            <a:bodyPr vertOverflow="clip" horzOverflow="clip"/>
            <a:lstStyle/>
            <a:p>
              <a:r>
                <a:rPr lang="ru-KZ" sz="1100"/>
                <a:t>Timeline: Works in Excel 2013 or higher. Do not move or resize.</a:t>
              </a:r>
            </a:p>
          </xdr:txBody>
        </xdr:sp>
      </mc:Fallback>
    </mc:AlternateContent>
    <xdr:clientData/>
  </xdr:twoCellAnchor>
  <xdr:twoCellAnchor editAs="oneCell">
    <xdr:from>
      <xdr:col>3</xdr:col>
      <xdr:colOff>179612</xdr:colOff>
      <xdr:row>10</xdr:row>
      <xdr:rowOff>154442</xdr:rowOff>
    </xdr:from>
    <xdr:to>
      <xdr:col>6</xdr:col>
      <xdr:colOff>367391</xdr:colOff>
      <xdr:row>33</xdr:row>
      <xdr:rowOff>34017</xdr:rowOff>
    </xdr:to>
    <mc:AlternateContent xmlns:mc="http://schemas.openxmlformats.org/markup-compatibility/2006">
      <mc:Choice xmlns:a14="http://schemas.microsoft.com/office/drawing/2010/main" Requires="a14">
        <xdr:graphicFrame macro="">
          <xdr:nvGraphicFramePr>
            <xdr:cNvPr id="4" name="Территория">
              <a:extLst>
                <a:ext uri="{FF2B5EF4-FFF2-40B4-BE49-F238E27FC236}">
                  <a16:creationId xmlns:a16="http://schemas.microsoft.com/office/drawing/2014/main" id="{8C65A64D-6E6E-D7B6-6DD1-E69839F5A2A2}"/>
                </a:ext>
              </a:extLst>
            </xdr:cNvPr>
            <xdr:cNvGraphicFramePr/>
          </xdr:nvGraphicFramePr>
          <xdr:xfrm>
            <a:off x="0" y="0"/>
            <a:ext cx="0" cy="0"/>
          </xdr:xfrm>
          <a:graphic>
            <a:graphicData uri="http://schemas.microsoft.com/office/drawing/2010/slicer">
              <sle:slicer xmlns:sle="http://schemas.microsoft.com/office/drawing/2010/slicer" name="Территория"/>
            </a:graphicData>
          </a:graphic>
        </xdr:graphicFrame>
      </mc:Choice>
      <mc:Fallback>
        <xdr:sp macro="" textlink="">
          <xdr:nvSpPr>
            <xdr:cNvPr id="0" name=""/>
            <xdr:cNvSpPr>
              <a:spLocks noTextEdit="1"/>
            </xdr:cNvSpPr>
          </xdr:nvSpPr>
          <xdr:spPr>
            <a:xfrm>
              <a:off x="6758666" y="1991406"/>
              <a:ext cx="2487386" cy="4104594"/>
            </a:xfrm>
            <a:prstGeom prst="rect">
              <a:avLst/>
            </a:prstGeom>
            <a:solidFill>
              <a:prstClr val="white"/>
            </a:solidFill>
            <a:ln w="1">
              <a:solidFill>
                <a:prstClr val="green"/>
              </a:solidFill>
            </a:ln>
          </xdr:spPr>
          <xdr:txBody>
            <a:bodyPr vertOverflow="clip" horzOverflow="clip"/>
            <a:lstStyle/>
            <a:p>
              <a:r>
                <a:rPr lang="ru-KZ"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6</xdr:col>
      <xdr:colOff>526938</xdr:colOff>
      <xdr:row>11</xdr:row>
      <xdr:rowOff>9524</xdr:rowOff>
    </xdr:from>
    <xdr:to>
      <xdr:col>11</xdr:col>
      <xdr:colOff>557895</xdr:colOff>
      <xdr:row>25</xdr:row>
      <xdr:rowOff>13606</xdr:rowOff>
    </xdr:to>
    <xdr:graphicFrame macro="">
      <xdr:nvGraphicFramePr>
        <xdr:cNvPr id="6" name="Chart 5">
          <a:extLst>
            <a:ext uri="{FF2B5EF4-FFF2-40B4-BE49-F238E27FC236}">
              <a16:creationId xmlns:a16="http://schemas.microsoft.com/office/drawing/2014/main" id="{3E761B0F-3B46-CEFB-0C6D-322DCA46B8D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EGION" refreshedDate="45645.001352083331" createdVersion="8" refreshedVersion="8" minRefreshableVersion="3" recordCount="504" xr:uid="{87430014-25C5-4FCD-BA51-6C090F5D7CF9}">
  <cacheSource type="worksheet">
    <worksheetSource name="Merge1"/>
  </cacheSource>
  <cacheFields count="17">
    <cacheField name="Дата" numFmtId="22">
      <sharedItems containsSemiMixedTypes="0" containsNonDate="0" containsDate="1" containsString="0" minDate="2020-04-28T00:00:00" maxDate="2020-06-02T00:00:00" count="35">
        <d v="2020-04-28T00:00:00"/>
        <d v="2020-05-31T00:00:00"/>
        <d v="2020-05-30T00:00:00"/>
        <d v="2020-05-28T00:00:00"/>
        <d v="2020-05-16T00:00:00"/>
        <d v="2020-05-19T00:00:00"/>
        <d v="2020-05-17T00:00:00"/>
        <d v="2020-05-09T00:00:00"/>
        <d v="2020-05-04T00:00:00"/>
        <d v="2020-04-29T00:00:00"/>
        <d v="2020-05-02T00:00:00"/>
        <d v="2020-05-26T00:00:00"/>
        <d v="2020-05-01T00:00:00"/>
        <d v="2020-05-12T00:00:00"/>
        <d v="2020-05-21T00:00:00"/>
        <d v="2020-05-20T00:00:00"/>
        <d v="2020-05-05T00:00:00"/>
        <d v="2020-05-13T00:00:00"/>
        <d v="2020-05-03T00:00:00"/>
        <d v="2020-05-06T00:00:00"/>
        <d v="2020-05-23T00:00:00"/>
        <d v="2020-05-25T00:00:00"/>
        <d v="2020-04-30T00:00:00"/>
        <d v="2020-05-10T00:00:00"/>
        <d v="2020-05-08T00:00:00"/>
        <d v="2020-05-07T00:00:00"/>
        <d v="2020-05-24T00:00:00"/>
        <d v="2020-05-11T00:00:00"/>
        <d v="2020-05-14T00:00:00"/>
        <d v="2020-05-15T00:00:00"/>
        <d v="2020-05-18T00:00:00"/>
        <d v="2020-05-22T00:00:00"/>
        <d v="2020-06-01T00:00:00"/>
        <d v="2020-05-29T00:00:00"/>
        <d v="2020-05-27T00:00:00"/>
      </sharedItems>
      <fieldGroup par="14"/>
    </cacheField>
    <cacheField name="Территория" numFmtId="0">
      <sharedItems count="18">
        <s v="Волгоград"/>
        <s v="Самара"/>
        <s v="Екатеринбург"/>
        <s v="Казань"/>
        <s v="Кемерово"/>
        <s v="Краснодар"/>
        <s v="Москва Восток"/>
        <s v="Москва Запад"/>
        <s v="Нижний Новгород"/>
        <s v="Новосибирск"/>
        <s v="Пермь"/>
        <s v="Санкт-Петербург Север"/>
        <s v="Санкт-Петербург Юг"/>
        <s v="Тольятти"/>
        <s v="Ростов-на-Дону"/>
        <s v="Тюмень"/>
        <s v="Томск"/>
        <s v="Уфа"/>
      </sharedItems>
    </cacheField>
    <cacheField name="Количество складов" numFmtId="0">
      <sharedItems containsSemiMixedTypes="0" containsString="0" containsNumber="1" containsInteger="1" minValue="6" maxValue="129" count="24">
        <n v="36"/>
        <n v="15"/>
        <n v="31"/>
        <n v="19"/>
        <n v="18"/>
        <n v="21"/>
        <n v="54"/>
        <n v="59"/>
        <n v="17"/>
        <n v="20"/>
        <n v="125"/>
        <n v="128"/>
        <n v="10"/>
        <n v="129"/>
        <n v="124"/>
        <n v="60"/>
        <n v="37"/>
        <n v="23"/>
        <n v="22"/>
        <n v="16"/>
        <n v="7"/>
        <n v="9"/>
        <n v="6"/>
        <n v="123"/>
      </sharedItems>
    </cacheField>
    <cacheField name="Количество заказов" numFmtId="0">
      <sharedItems containsSemiMixedTypes="0" containsString="0" containsNumber="1" containsInteger="1" minValue="237" maxValue="25828"/>
    </cacheField>
    <cacheField name="Количество клиентов" numFmtId="0">
      <sharedItems containsSemiMixedTypes="0" containsString="0" containsNumber="1" containsInteger="1" minValue="175" maxValue="23974"/>
    </cacheField>
    <cacheField name="Table1.Товарооборот, шт" numFmtId="0">
      <sharedItems containsSemiMixedTypes="0" containsString="0" containsNumber="1" minValue="4285.5" maxValue="524481"/>
    </cacheField>
    <cacheField name="Table1.Товарооборот, руб" numFmtId="0">
      <sharedItems containsSemiMixedTypes="0" containsString="0" containsNumber="1" minValue="389013" maxValue="54172029"/>
    </cacheField>
    <cacheField name="Table1.Товарооборот в себестоимости" numFmtId="0">
      <sharedItems containsSemiMixedTypes="0" containsString="0" containsNumber="1" minValue="333054.54800000001" maxValue="41382275.210999995"/>
    </cacheField>
    <cacheField name="Table1.Потери, руб" numFmtId="0">
      <sharedItems containsSemiMixedTypes="0" containsString="0" containsNumber="1" minValue="8642.376923076923" maxValue="1101833.4472307691"/>
    </cacheField>
    <cacheField name="Дата2" numFmtId="14">
      <sharedItems containsSemiMixedTypes="0" containsNonDate="0" containsDate="1" containsString="0" minDate="2020-04-28T00:00:00" maxDate="2020-06-02T00:00:00" count="35">
        <d v="2020-04-28T00:00:00"/>
        <d v="2020-05-31T00:00:00"/>
        <d v="2020-05-30T00:00:00"/>
        <d v="2020-05-28T00:00:00"/>
        <d v="2020-05-16T00:00:00"/>
        <d v="2020-05-19T00:00:00"/>
        <d v="2020-05-17T00:00:00"/>
        <d v="2020-05-09T00:00:00"/>
        <d v="2020-05-04T00:00:00"/>
        <d v="2020-04-29T00:00:00"/>
        <d v="2020-05-02T00:00:00"/>
        <d v="2020-05-26T00:00:00"/>
        <d v="2020-05-01T00:00:00"/>
        <d v="2020-05-12T00:00:00"/>
        <d v="2020-05-21T00:00:00"/>
        <d v="2020-05-20T00:00:00"/>
        <d v="2020-05-05T00:00:00"/>
        <d v="2020-05-13T00:00:00"/>
        <d v="2020-05-03T00:00:00"/>
        <d v="2020-05-06T00:00:00"/>
        <d v="2020-05-23T00:00:00"/>
        <d v="2020-05-25T00:00:00"/>
        <d v="2020-04-30T00:00:00"/>
        <d v="2020-05-10T00:00:00"/>
        <d v="2020-05-08T00:00:00"/>
        <d v="2020-05-07T00:00:00"/>
        <d v="2020-05-24T00:00:00"/>
        <d v="2020-05-11T00:00:00"/>
        <d v="2020-05-14T00:00:00"/>
        <d v="2020-05-15T00:00:00"/>
        <d v="2020-05-18T00:00:00"/>
        <d v="2020-05-22T00:00:00"/>
        <d v="2020-06-01T00:00:00"/>
        <d v="2020-05-29T00:00:00"/>
        <d v="2020-05-27T00:00:00"/>
      </sharedItems>
      <fieldGroup par="16"/>
    </cacheField>
    <cacheField name="Дата3" numFmtId="0">
      <sharedItems containsNonDate="0" containsString="0" containsBlank="1" count="1">
        <m/>
      </sharedItems>
    </cacheField>
    <cacheField name="Дата4" numFmtId="21">
      <sharedItems containsSemiMixedTypes="0" containsNonDate="0" containsDate="1" containsString="0" minDate="1899-12-30T00:00:00" maxDate="1899-12-31T00:00:00" count="1">
        <d v="1899-12-30T00:00:00"/>
      </sharedItems>
    </cacheField>
    <cacheField name="Column1" numFmtId="0">
      <sharedItems containsSemiMixedTypes="0" containsString="0" containsNumber="1" containsInteger="1" minValue="18" maxValue="23"/>
    </cacheField>
    <cacheField name="Days (Дата)" numFmtId="0" databaseField="0">
      <fieldGroup base="0">
        <rangePr groupBy="days" startDate="2020-04-28T00:00:00" endDate="2020-06-02T00:00:00"/>
        <groupItems count="368">
          <s v="&lt;28.04.2020"/>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р"/>
          <s v="02.февр"/>
          <s v="03.февр"/>
          <s v="04.февр"/>
          <s v="05.февр"/>
          <s v="06.февр"/>
          <s v="07.февр"/>
          <s v="08.февр"/>
          <s v="09.февр"/>
          <s v="10.февр"/>
          <s v="11.февр"/>
          <s v="12.февр"/>
          <s v="13.февр"/>
          <s v="14.февр"/>
          <s v="15.февр"/>
          <s v="16.февр"/>
          <s v="17.февр"/>
          <s v="18.февр"/>
          <s v="19.февр"/>
          <s v="20.февр"/>
          <s v="21.февр"/>
          <s v="22.февр"/>
          <s v="23.февр"/>
          <s v="24.февр"/>
          <s v="25.февр"/>
          <s v="26.февр"/>
          <s v="27.февр"/>
          <s v="28.февр"/>
          <s v="29.февр"/>
          <s v="01.март"/>
          <s v="02.март"/>
          <s v="03.март"/>
          <s v="04.март"/>
          <s v="05.март"/>
          <s v="06.март"/>
          <s v="07.март"/>
          <s v="08.март"/>
          <s v="09.март"/>
          <s v="10.март"/>
          <s v="11.март"/>
          <s v="12.март"/>
          <s v="13.март"/>
          <s v="14.март"/>
          <s v="15.март"/>
          <s v="16.март"/>
          <s v="17.март"/>
          <s v="18.март"/>
          <s v="19.март"/>
          <s v="20.март"/>
          <s v="21.март"/>
          <s v="22.март"/>
          <s v="23.март"/>
          <s v="24.март"/>
          <s v="25.март"/>
          <s v="26.март"/>
          <s v="27.март"/>
          <s v="28.март"/>
          <s v="29.март"/>
          <s v="30.март"/>
          <s v="31.март"/>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ь"/>
          <s v="02.июнь"/>
          <s v="03.июнь"/>
          <s v="04.июнь"/>
          <s v="05.июнь"/>
          <s v="06.июнь"/>
          <s v="07.июнь"/>
          <s v="08.июнь"/>
          <s v="09.июнь"/>
          <s v="10.июнь"/>
          <s v="11.июнь"/>
          <s v="12.июнь"/>
          <s v="13.июнь"/>
          <s v="14.июнь"/>
          <s v="15.июнь"/>
          <s v="16.июнь"/>
          <s v="17.июнь"/>
          <s v="18.июнь"/>
          <s v="19.июнь"/>
          <s v="20.июнь"/>
          <s v="21.июнь"/>
          <s v="22.июнь"/>
          <s v="23.июнь"/>
          <s v="24.июнь"/>
          <s v="25.июнь"/>
          <s v="26.июнь"/>
          <s v="27.июнь"/>
          <s v="28.июнь"/>
          <s v="29.июнь"/>
          <s v="30.июнь"/>
          <s v="01.июль"/>
          <s v="02.июль"/>
          <s v="03.июль"/>
          <s v="04.июль"/>
          <s v="05.июль"/>
          <s v="06.июль"/>
          <s v="07.июль"/>
          <s v="08.июль"/>
          <s v="09.июль"/>
          <s v="10.июль"/>
          <s v="11.июль"/>
          <s v="12.июль"/>
          <s v="13.июль"/>
          <s v="14.июль"/>
          <s v="15.июль"/>
          <s v="16.июль"/>
          <s v="17.июль"/>
          <s v="18.июль"/>
          <s v="19.июль"/>
          <s v="20.июль"/>
          <s v="21.июль"/>
          <s v="22.июль"/>
          <s v="23.июль"/>
          <s v="24.июль"/>
          <s v="25.июль"/>
          <s v="26.июль"/>
          <s v="27.июль"/>
          <s v="28.июль"/>
          <s v="29.июль"/>
          <s v="30.июль"/>
          <s v="31.июль"/>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т"/>
          <s v="02.сент"/>
          <s v="03.сент"/>
          <s v="04.сент"/>
          <s v="05.сент"/>
          <s v="06.сент"/>
          <s v="07.сент"/>
          <s v="08.сент"/>
          <s v="09.сент"/>
          <s v="10.сент"/>
          <s v="11.сент"/>
          <s v="12.сент"/>
          <s v="13.сент"/>
          <s v="14.сент"/>
          <s v="15.сент"/>
          <s v="16.сент"/>
          <s v="17.сент"/>
          <s v="18.сент"/>
          <s v="19.сент"/>
          <s v="20.сент"/>
          <s v="21.сент"/>
          <s v="22.сент"/>
          <s v="23.сент"/>
          <s v="24.сент"/>
          <s v="25.сент"/>
          <s v="26.сент"/>
          <s v="27.сент"/>
          <s v="28.сент"/>
          <s v="29.сент"/>
          <s v="30.сент"/>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б"/>
          <s v="02.нояб"/>
          <s v="03.нояб"/>
          <s v="04.нояб"/>
          <s v="05.нояб"/>
          <s v="06.нояб"/>
          <s v="07.нояб"/>
          <s v="08.нояб"/>
          <s v="09.нояб"/>
          <s v="10.нояб"/>
          <s v="11.нояб"/>
          <s v="12.нояб"/>
          <s v="13.нояб"/>
          <s v="14.нояб"/>
          <s v="15.нояб"/>
          <s v="16.нояб"/>
          <s v="17.нояб"/>
          <s v="18.нояб"/>
          <s v="19.нояб"/>
          <s v="20.нояб"/>
          <s v="21.нояб"/>
          <s v="22.нояб"/>
          <s v="23.нояб"/>
          <s v="24.нояб"/>
          <s v="25.нояб"/>
          <s v="26.нояб"/>
          <s v="27.нояб"/>
          <s v="28.нояб"/>
          <s v="29.нояб"/>
          <s v="30.нояб"/>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2.06.2020"/>
        </groupItems>
      </fieldGroup>
    </cacheField>
    <cacheField name="Months (Дата)" numFmtId="0" databaseField="0">
      <fieldGroup base="0">
        <rangePr groupBy="months" startDate="2020-04-28T00:00:00" endDate="2020-06-02T00:00:00"/>
        <groupItems count="14">
          <s v="&lt;28.04.2020"/>
          <s v="янв"/>
          <s v="февр"/>
          <s v="март"/>
          <s v="апр"/>
          <s v="май"/>
          <s v="июнь"/>
          <s v="июль"/>
          <s v="авг"/>
          <s v="сент"/>
          <s v="окт"/>
          <s v="нояб"/>
          <s v="дек"/>
          <s v="&gt;02.06.2020"/>
        </groupItems>
      </fieldGroup>
    </cacheField>
    <cacheField name="Days (Дата2)" numFmtId="0" databaseField="0">
      <fieldGroup base="9">
        <rangePr groupBy="days" startDate="2020-04-28T00:00:00" endDate="2020-06-02T00:00:00"/>
        <groupItems count="368">
          <s v="&lt;28.04.2020"/>
          <s v="01.янв"/>
          <s v="02.янв"/>
          <s v="03.янв"/>
          <s v="04.янв"/>
          <s v="05.янв"/>
          <s v="06.янв"/>
          <s v="07.янв"/>
          <s v="08.янв"/>
          <s v="09.янв"/>
          <s v="10.янв"/>
          <s v="11.янв"/>
          <s v="12.янв"/>
          <s v="13.янв"/>
          <s v="14.янв"/>
          <s v="15.янв"/>
          <s v="16.янв"/>
          <s v="17.янв"/>
          <s v="18.янв"/>
          <s v="19.янв"/>
          <s v="20.янв"/>
          <s v="21.янв"/>
          <s v="22.янв"/>
          <s v="23.янв"/>
          <s v="24.янв"/>
          <s v="25.янв"/>
          <s v="26.янв"/>
          <s v="27.янв"/>
          <s v="28.янв"/>
          <s v="29.янв"/>
          <s v="30.янв"/>
          <s v="31.янв"/>
          <s v="01.февр"/>
          <s v="02.февр"/>
          <s v="03.февр"/>
          <s v="04.февр"/>
          <s v="05.февр"/>
          <s v="06.февр"/>
          <s v="07.февр"/>
          <s v="08.февр"/>
          <s v="09.февр"/>
          <s v="10.февр"/>
          <s v="11.февр"/>
          <s v="12.февр"/>
          <s v="13.февр"/>
          <s v="14.февр"/>
          <s v="15.февр"/>
          <s v="16.февр"/>
          <s v="17.февр"/>
          <s v="18.февр"/>
          <s v="19.февр"/>
          <s v="20.февр"/>
          <s v="21.февр"/>
          <s v="22.февр"/>
          <s v="23.февр"/>
          <s v="24.февр"/>
          <s v="25.февр"/>
          <s v="26.февр"/>
          <s v="27.февр"/>
          <s v="28.февр"/>
          <s v="29.февр"/>
          <s v="01.март"/>
          <s v="02.март"/>
          <s v="03.март"/>
          <s v="04.март"/>
          <s v="05.март"/>
          <s v="06.март"/>
          <s v="07.март"/>
          <s v="08.март"/>
          <s v="09.март"/>
          <s v="10.март"/>
          <s v="11.март"/>
          <s v="12.март"/>
          <s v="13.март"/>
          <s v="14.март"/>
          <s v="15.март"/>
          <s v="16.март"/>
          <s v="17.март"/>
          <s v="18.март"/>
          <s v="19.март"/>
          <s v="20.март"/>
          <s v="21.март"/>
          <s v="22.март"/>
          <s v="23.март"/>
          <s v="24.март"/>
          <s v="25.март"/>
          <s v="26.март"/>
          <s v="27.март"/>
          <s v="28.март"/>
          <s v="29.март"/>
          <s v="30.март"/>
          <s v="31.март"/>
          <s v="01.апр"/>
          <s v="02.апр"/>
          <s v="03.апр"/>
          <s v="04.апр"/>
          <s v="05.апр"/>
          <s v="06.апр"/>
          <s v="07.апр"/>
          <s v="08.апр"/>
          <s v="09.апр"/>
          <s v="10.апр"/>
          <s v="11.апр"/>
          <s v="12.апр"/>
          <s v="13.апр"/>
          <s v="14.апр"/>
          <s v="15.апр"/>
          <s v="16.апр"/>
          <s v="17.апр"/>
          <s v="18.апр"/>
          <s v="19.апр"/>
          <s v="20.апр"/>
          <s v="21.апр"/>
          <s v="22.апр"/>
          <s v="23.апр"/>
          <s v="24.апр"/>
          <s v="25.апр"/>
          <s v="26.апр"/>
          <s v="27.апр"/>
          <s v="28.апр"/>
          <s v="29.апр"/>
          <s v="30.апр"/>
          <s v="01.май"/>
          <s v="02.май"/>
          <s v="03.май"/>
          <s v="04.май"/>
          <s v="05.май"/>
          <s v="06.май"/>
          <s v="07.май"/>
          <s v="08.май"/>
          <s v="09.май"/>
          <s v="10.май"/>
          <s v="11.май"/>
          <s v="12.май"/>
          <s v="13.май"/>
          <s v="14.май"/>
          <s v="15.май"/>
          <s v="16.май"/>
          <s v="17.май"/>
          <s v="18.май"/>
          <s v="19.май"/>
          <s v="20.май"/>
          <s v="21.май"/>
          <s v="22.май"/>
          <s v="23.май"/>
          <s v="24.май"/>
          <s v="25.май"/>
          <s v="26.май"/>
          <s v="27.май"/>
          <s v="28.май"/>
          <s v="29.май"/>
          <s v="30.май"/>
          <s v="31.май"/>
          <s v="01.июнь"/>
          <s v="02.июнь"/>
          <s v="03.июнь"/>
          <s v="04.июнь"/>
          <s v="05.июнь"/>
          <s v="06.июнь"/>
          <s v="07.июнь"/>
          <s v="08.июнь"/>
          <s v="09.июнь"/>
          <s v="10.июнь"/>
          <s v="11.июнь"/>
          <s v="12.июнь"/>
          <s v="13.июнь"/>
          <s v="14.июнь"/>
          <s v="15.июнь"/>
          <s v="16.июнь"/>
          <s v="17.июнь"/>
          <s v="18.июнь"/>
          <s v="19.июнь"/>
          <s v="20.июнь"/>
          <s v="21.июнь"/>
          <s v="22.июнь"/>
          <s v="23.июнь"/>
          <s v="24.июнь"/>
          <s v="25.июнь"/>
          <s v="26.июнь"/>
          <s v="27.июнь"/>
          <s v="28.июнь"/>
          <s v="29.июнь"/>
          <s v="30.июнь"/>
          <s v="01.июль"/>
          <s v="02.июль"/>
          <s v="03.июль"/>
          <s v="04.июль"/>
          <s v="05.июль"/>
          <s v="06.июль"/>
          <s v="07.июль"/>
          <s v="08.июль"/>
          <s v="09.июль"/>
          <s v="10.июль"/>
          <s v="11.июль"/>
          <s v="12.июль"/>
          <s v="13.июль"/>
          <s v="14.июль"/>
          <s v="15.июль"/>
          <s v="16.июль"/>
          <s v="17.июль"/>
          <s v="18.июль"/>
          <s v="19.июль"/>
          <s v="20.июль"/>
          <s v="21.июль"/>
          <s v="22.июль"/>
          <s v="23.июль"/>
          <s v="24.июль"/>
          <s v="25.июль"/>
          <s v="26.июль"/>
          <s v="27.июль"/>
          <s v="28.июль"/>
          <s v="29.июль"/>
          <s v="30.июль"/>
          <s v="31.июль"/>
          <s v="01.авг"/>
          <s v="02.авг"/>
          <s v="03.авг"/>
          <s v="04.авг"/>
          <s v="05.авг"/>
          <s v="06.авг"/>
          <s v="07.авг"/>
          <s v="08.авг"/>
          <s v="09.авг"/>
          <s v="10.авг"/>
          <s v="11.авг"/>
          <s v="12.авг"/>
          <s v="13.авг"/>
          <s v="14.авг"/>
          <s v="15.авг"/>
          <s v="16.авг"/>
          <s v="17.авг"/>
          <s v="18.авг"/>
          <s v="19.авг"/>
          <s v="20.авг"/>
          <s v="21.авг"/>
          <s v="22.авг"/>
          <s v="23.авг"/>
          <s v="24.авг"/>
          <s v="25.авг"/>
          <s v="26.авг"/>
          <s v="27.авг"/>
          <s v="28.авг"/>
          <s v="29.авг"/>
          <s v="30.авг"/>
          <s v="31.авг"/>
          <s v="01.сент"/>
          <s v="02.сент"/>
          <s v="03.сент"/>
          <s v="04.сент"/>
          <s v="05.сент"/>
          <s v="06.сент"/>
          <s v="07.сент"/>
          <s v="08.сент"/>
          <s v="09.сент"/>
          <s v="10.сент"/>
          <s v="11.сент"/>
          <s v="12.сент"/>
          <s v="13.сент"/>
          <s v="14.сент"/>
          <s v="15.сент"/>
          <s v="16.сент"/>
          <s v="17.сент"/>
          <s v="18.сент"/>
          <s v="19.сент"/>
          <s v="20.сент"/>
          <s v="21.сент"/>
          <s v="22.сент"/>
          <s v="23.сент"/>
          <s v="24.сент"/>
          <s v="25.сент"/>
          <s v="26.сент"/>
          <s v="27.сент"/>
          <s v="28.сент"/>
          <s v="29.сент"/>
          <s v="30.сент"/>
          <s v="01.окт"/>
          <s v="02.окт"/>
          <s v="03.окт"/>
          <s v="04.окт"/>
          <s v="05.окт"/>
          <s v="06.окт"/>
          <s v="07.окт"/>
          <s v="08.окт"/>
          <s v="09.окт"/>
          <s v="10.окт"/>
          <s v="11.окт"/>
          <s v="12.окт"/>
          <s v="13.окт"/>
          <s v="14.окт"/>
          <s v="15.окт"/>
          <s v="16.окт"/>
          <s v="17.окт"/>
          <s v="18.окт"/>
          <s v="19.окт"/>
          <s v="20.окт"/>
          <s v="21.окт"/>
          <s v="22.окт"/>
          <s v="23.окт"/>
          <s v="24.окт"/>
          <s v="25.окт"/>
          <s v="26.окт"/>
          <s v="27.окт"/>
          <s v="28.окт"/>
          <s v="29.окт"/>
          <s v="30.окт"/>
          <s v="31.окт"/>
          <s v="01.нояб"/>
          <s v="02.нояб"/>
          <s v="03.нояб"/>
          <s v="04.нояб"/>
          <s v="05.нояб"/>
          <s v="06.нояб"/>
          <s v="07.нояб"/>
          <s v="08.нояб"/>
          <s v="09.нояб"/>
          <s v="10.нояб"/>
          <s v="11.нояб"/>
          <s v="12.нояб"/>
          <s v="13.нояб"/>
          <s v="14.нояб"/>
          <s v="15.нояб"/>
          <s v="16.нояб"/>
          <s v="17.нояб"/>
          <s v="18.нояб"/>
          <s v="19.нояб"/>
          <s v="20.нояб"/>
          <s v="21.нояб"/>
          <s v="22.нояб"/>
          <s v="23.нояб"/>
          <s v="24.нояб"/>
          <s v="25.нояб"/>
          <s v="26.нояб"/>
          <s v="27.нояб"/>
          <s v="28.нояб"/>
          <s v="29.нояб"/>
          <s v="30.нояб"/>
          <s v="01.дек"/>
          <s v="02.дек"/>
          <s v="03.дек"/>
          <s v="04.дек"/>
          <s v="05.дек"/>
          <s v="06.дек"/>
          <s v="07.дек"/>
          <s v="08.дек"/>
          <s v="09.дек"/>
          <s v="10.дек"/>
          <s v="11.дек"/>
          <s v="12.дек"/>
          <s v="13.дек"/>
          <s v="14.дек"/>
          <s v="15.дек"/>
          <s v="16.дек"/>
          <s v="17.дек"/>
          <s v="18.дек"/>
          <s v="19.дек"/>
          <s v="20.дек"/>
          <s v="21.дек"/>
          <s v="22.дек"/>
          <s v="23.дек"/>
          <s v="24.дек"/>
          <s v="25.дек"/>
          <s v="26.дек"/>
          <s v="27.дек"/>
          <s v="28.дек"/>
          <s v="29.дек"/>
          <s v="30.дек"/>
          <s v="31.дек"/>
          <s v="&gt;02.06.2020"/>
        </groupItems>
      </fieldGroup>
    </cacheField>
    <cacheField name="Months (Дата2)" numFmtId="0" databaseField="0">
      <fieldGroup base="9">
        <rangePr groupBy="months" startDate="2020-04-28T00:00:00" endDate="2020-06-02T00:00:00"/>
        <groupItems count="14">
          <s v="&lt;28.04.2020"/>
          <s v="янв"/>
          <s v="февр"/>
          <s v="март"/>
          <s v="апр"/>
          <s v="май"/>
          <s v="июнь"/>
          <s v="июль"/>
          <s v="авг"/>
          <s v="сент"/>
          <s v="окт"/>
          <s v="нояб"/>
          <s v="дек"/>
          <s v="&gt;02.06.2020"/>
        </groupItems>
      </fieldGroup>
    </cacheField>
  </cacheFields>
  <extLst>
    <ext xmlns:x14="http://schemas.microsoft.com/office/spreadsheetml/2009/9/main" uri="{725AE2AE-9491-48be-B2B4-4EB974FC3084}">
      <x14:pivotCacheDefinition pivotCacheId="7131201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04">
  <r>
    <x v="0"/>
    <x v="0"/>
    <x v="0"/>
    <n v="4923"/>
    <n v="4560"/>
    <n v="73147.5"/>
    <n v="6288246"/>
    <n v="4798265.1129999999"/>
    <n v="123081.63515384615"/>
    <x v="0"/>
    <x v="0"/>
    <x v="0"/>
    <n v="18"/>
  </r>
  <r>
    <x v="1"/>
    <x v="1"/>
    <x v="1"/>
    <n v="441"/>
    <n v="368"/>
    <n v="7944"/>
    <n v="623971.5"/>
    <n v="565363.01599999995"/>
    <n v="64235.456923076919"/>
    <x v="1"/>
    <x v="0"/>
    <x v="0"/>
    <n v="22"/>
  </r>
  <r>
    <x v="0"/>
    <x v="2"/>
    <x v="2"/>
    <n v="5465"/>
    <n v="5096"/>
    <n v="81826.5"/>
    <n v="7163644.5"/>
    <n v="5366333.7130000005"/>
    <n v="145122.77781538462"/>
    <x v="0"/>
    <x v="0"/>
    <x v="0"/>
    <n v="18"/>
  </r>
  <r>
    <x v="2"/>
    <x v="1"/>
    <x v="1"/>
    <n v="490"/>
    <n v="409"/>
    <n v="10029"/>
    <n v="787101"/>
    <n v="707654.63099999994"/>
    <n v="112379.26539999999"/>
    <x v="2"/>
    <x v="0"/>
    <x v="0"/>
    <n v="22"/>
  </r>
  <r>
    <x v="0"/>
    <x v="3"/>
    <x v="3"/>
    <n v="1846"/>
    <n v="1681"/>
    <n v="32181"/>
    <n v="2863600.5"/>
    <n v="2246478.6170000001"/>
    <n v="140503.93076923076"/>
    <x v="0"/>
    <x v="0"/>
    <x v="0"/>
    <n v="18"/>
  </r>
  <r>
    <x v="3"/>
    <x v="1"/>
    <x v="1"/>
    <n v="464"/>
    <n v="390"/>
    <n v="8536.5"/>
    <n v="643944"/>
    <n v="640961.69299999997"/>
    <n v="61475.592307692306"/>
    <x v="3"/>
    <x v="0"/>
    <x v="0"/>
    <n v="22"/>
  </r>
  <r>
    <x v="0"/>
    <x v="4"/>
    <x v="4"/>
    <n v="1539"/>
    <n v="1404"/>
    <n v="26940"/>
    <n v="2411587.5"/>
    <n v="1931011.4870000002"/>
    <n v="149032.79178461537"/>
    <x v="0"/>
    <x v="0"/>
    <x v="0"/>
    <n v="18"/>
  </r>
  <r>
    <x v="4"/>
    <x v="4"/>
    <x v="5"/>
    <n v="2145"/>
    <n v="1947"/>
    <n v="38947.5"/>
    <n v="3395892"/>
    <n v="2740255.2110000001"/>
    <n v="294361.0811230769"/>
    <x v="4"/>
    <x v="0"/>
    <x v="0"/>
    <n v="20"/>
  </r>
  <r>
    <x v="0"/>
    <x v="5"/>
    <x v="4"/>
    <n v="1505"/>
    <n v="1368"/>
    <n v="25149"/>
    <n v="2277072"/>
    <n v="1804070.1239999998"/>
    <n v="125553.02143076922"/>
    <x v="0"/>
    <x v="0"/>
    <x v="0"/>
    <n v="18"/>
  </r>
  <r>
    <x v="5"/>
    <x v="4"/>
    <x v="5"/>
    <n v="1860"/>
    <n v="1704"/>
    <n v="31842"/>
    <n v="2771116.5"/>
    <n v="2269371.4459999995"/>
    <n v="328803.84615384613"/>
    <x v="5"/>
    <x v="0"/>
    <x v="0"/>
    <n v="21"/>
  </r>
  <r>
    <x v="0"/>
    <x v="6"/>
    <x v="6"/>
    <n v="12306"/>
    <n v="11532"/>
    <n v="195705"/>
    <n v="20003263.5"/>
    <n v="14633542.982000001"/>
    <n v="268185.43076923076"/>
    <x v="0"/>
    <x v="0"/>
    <x v="0"/>
    <n v="18"/>
  </r>
  <r>
    <x v="6"/>
    <x v="4"/>
    <x v="5"/>
    <n v="1874"/>
    <n v="1705"/>
    <n v="32023.5"/>
    <n v="2882458.5"/>
    <n v="2290967.0389999999"/>
    <n v="246817.75113846152"/>
    <x v="6"/>
    <x v="0"/>
    <x v="0"/>
    <n v="20"/>
  </r>
  <r>
    <x v="0"/>
    <x v="7"/>
    <x v="7"/>
    <n v="12943"/>
    <n v="12072"/>
    <n v="204637.5"/>
    <n v="21114898.5"/>
    <n v="15426373.358999999"/>
    <n v="255889.23846153845"/>
    <x v="0"/>
    <x v="0"/>
    <x v="0"/>
    <n v="18"/>
  </r>
  <r>
    <x v="7"/>
    <x v="4"/>
    <x v="5"/>
    <n v="1735"/>
    <n v="1568"/>
    <n v="31147.5"/>
    <n v="2831019"/>
    <n v="2261296.2760000001"/>
    <n v="225845"/>
    <x v="7"/>
    <x v="0"/>
    <x v="0"/>
    <n v="19"/>
  </r>
  <r>
    <x v="0"/>
    <x v="8"/>
    <x v="8"/>
    <n v="1439"/>
    <n v="1265"/>
    <n v="23314.5"/>
    <n v="2136817.5"/>
    <n v="1701780.4779999999"/>
    <n v="141999.40078461537"/>
    <x v="0"/>
    <x v="0"/>
    <x v="0"/>
    <n v="18"/>
  </r>
  <r>
    <x v="8"/>
    <x v="4"/>
    <x v="9"/>
    <n v="1519"/>
    <n v="1372"/>
    <n v="25566"/>
    <n v="2372310"/>
    <n v="1875929.923"/>
    <n v="280340.16570000001"/>
    <x v="8"/>
    <x v="0"/>
    <x v="0"/>
    <n v="19"/>
  </r>
  <r>
    <x v="0"/>
    <x v="9"/>
    <x v="1"/>
    <n v="636"/>
    <n v="547"/>
    <n v="12541.5"/>
    <n v="992541"/>
    <n v="874678.696"/>
    <n v="83886.676923076913"/>
    <x v="0"/>
    <x v="0"/>
    <x v="0"/>
    <n v="18"/>
  </r>
  <r>
    <x v="9"/>
    <x v="4"/>
    <x v="4"/>
    <n v="1684"/>
    <n v="1528"/>
    <n v="29319"/>
    <n v="2623480.5"/>
    <n v="2115481.9889999996"/>
    <n v="139204.6"/>
    <x v="9"/>
    <x v="0"/>
    <x v="0"/>
    <n v="18"/>
  </r>
  <r>
    <x v="0"/>
    <x v="10"/>
    <x v="1"/>
    <n v="780"/>
    <n v="690"/>
    <n v="13303.5"/>
    <n v="1102887"/>
    <n v="914116.79200000002"/>
    <n v="173095.92049999998"/>
    <x v="0"/>
    <x v="0"/>
    <x v="0"/>
    <n v="18"/>
  </r>
  <r>
    <x v="10"/>
    <x v="4"/>
    <x v="4"/>
    <n v="1708"/>
    <n v="1534"/>
    <n v="29031"/>
    <n v="2711247"/>
    <n v="2165434.9249999998"/>
    <n v="185484.16923076924"/>
    <x v="10"/>
    <x v="0"/>
    <x v="0"/>
    <n v="18"/>
  </r>
  <r>
    <x v="0"/>
    <x v="11"/>
    <x v="10"/>
    <n v="20914"/>
    <n v="19479"/>
    <n v="376060.5"/>
    <n v="39918028.5"/>
    <n v="29154014.884"/>
    <n v="611904.23352307687"/>
    <x v="0"/>
    <x v="0"/>
    <x v="0"/>
    <n v="18"/>
  </r>
  <r>
    <x v="11"/>
    <x v="4"/>
    <x v="9"/>
    <n v="2044"/>
    <n v="1863"/>
    <n v="33423"/>
    <n v="2970330"/>
    <n v="2395998.3769999999"/>
    <n v="259067.63954615386"/>
    <x v="11"/>
    <x v="0"/>
    <x v="0"/>
    <n v="22"/>
  </r>
  <r>
    <x v="0"/>
    <x v="12"/>
    <x v="11"/>
    <n v="16450"/>
    <n v="15320"/>
    <n v="286002"/>
    <n v="29159032.5"/>
    <n v="21437602.310000002"/>
    <n v="637711.59372307686"/>
    <x v="0"/>
    <x v="0"/>
    <x v="0"/>
    <n v="18"/>
  </r>
  <r>
    <x v="12"/>
    <x v="4"/>
    <x v="4"/>
    <n v="1826"/>
    <n v="1633"/>
    <n v="32487"/>
    <n v="3031254"/>
    <n v="2397503.37"/>
    <n v="232079.84750769229"/>
    <x v="12"/>
    <x v="0"/>
    <x v="0"/>
    <n v="18"/>
  </r>
  <r>
    <x v="0"/>
    <x v="13"/>
    <x v="12"/>
    <n v="580"/>
    <n v="506"/>
    <n v="12331.5"/>
    <n v="869983.5"/>
    <n v="896773.32399999991"/>
    <n v="51681.038461538461"/>
    <x v="0"/>
    <x v="0"/>
    <x v="0"/>
    <n v="18"/>
  </r>
  <r>
    <x v="13"/>
    <x v="4"/>
    <x v="5"/>
    <n v="1656"/>
    <n v="1516"/>
    <n v="28219.5"/>
    <n v="2595778.5"/>
    <n v="2050101.9780000001"/>
    <n v="309760.33573076921"/>
    <x v="13"/>
    <x v="0"/>
    <x v="0"/>
    <n v="20"/>
  </r>
  <r>
    <x v="9"/>
    <x v="0"/>
    <x v="0"/>
    <n v="4937"/>
    <n v="4561"/>
    <n v="74707.5"/>
    <n v="6454458"/>
    <n v="4968152.9469999997"/>
    <n v="118941.29398461539"/>
    <x v="9"/>
    <x v="0"/>
    <x v="0"/>
    <n v="18"/>
  </r>
  <r>
    <x v="14"/>
    <x v="4"/>
    <x v="5"/>
    <n v="1787"/>
    <n v="1626"/>
    <n v="31272"/>
    <n v="2744382"/>
    <n v="2257728.2139999997"/>
    <n v="301623.79230769229"/>
    <x v="14"/>
    <x v="0"/>
    <x v="0"/>
    <n v="21"/>
  </r>
  <r>
    <x v="9"/>
    <x v="2"/>
    <x v="2"/>
    <n v="5378"/>
    <n v="4985"/>
    <n v="79527"/>
    <n v="7180498.5"/>
    <n v="5432087.9790000003"/>
    <n v="172769.19230769231"/>
    <x v="9"/>
    <x v="0"/>
    <x v="0"/>
    <n v="18"/>
  </r>
  <r>
    <x v="15"/>
    <x v="4"/>
    <x v="5"/>
    <n v="1921"/>
    <n v="1767"/>
    <n v="34077"/>
    <n v="2929330.5"/>
    <n v="2389543.5279999999"/>
    <n v="459604.90796153841"/>
    <x v="15"/>
    <x v="0"/>
    <x v="0"/>
    <n v="21"/>
  </r>
  <r>
    <x v="9"/>
    <x v="3"/>
    <x v="3"/>
    <n v="1676"/>
    <n v="1516"/>
    <n v="29142"/>
    <n v="2627595"/>
    <n v="2033299.2799999998"/>
    <n v="202681.39594615382"/>
    <x v="9"/>
    <x v="0"/>
    <x v="0"/>
    <n v="18"/>
  </r>
  <r>
    <x v="16"/>
    <x v="4"/>
    <x v="9"/>
    <n v="1773"/>
    <n v="1604"/>
    <n v="31566"/>
    <n v="2906763"/>
    <n v="2323003.267"/>
    <n v="287619.52953846153"/>
    <x v="16"/>
    <x v="0"/>
    <x v="0"/>
    <n v="19"/>
  </r>
  <r>
    <x v="9"/>
    <x v="5"/>
    <x v="4"/>
    <n v="1599"/>
    <n v="1450"/>
    <n v="25816.5"/>
    <n v="2360914.5"/>
    <n v="1868643.6719999998"/>
    <n v="137636.84266153845"/>
    <x v="9"/>
    <x v="0"/>
    <x v="0"/>
    <n v="18"/>
  </r>
  <r>
    <x v="17"/>
    <x v="4"/>
    <x v="5"/>
    <n v="1698"/>
    <n v="1554"/>
    <n v="29241"/>
    <n v="2629782"/>
    <n v="2071714.7239999999"/>
    <n v="361201.8010384615"/>
    <x v="17"/>
    <x v="0"/>
    <x v="0"/>
    <n v="20"/>
  </r>
  <r>
    <x v="9"/>
    <x v="6"/>
    <x v="6"/>
    <n v="12747"/>
    <n v="11884"/>
    <n v="203209.5"/>
    <n v="20871391.5"/>
    <n v="15206983.089"/>
    <n v="284467.66153846157"/>
    <x v="9"/>
    <x v="0"/>
    <x v="0"/>
    <n v="18"/>
  </r>
  <r>
    <x v="18"/>
    <x v="4"/>
    <x v="9"/>
    <n v="1520"/>
    <n v="1373"/>
    <n v="26082"/>
    <n v="2434914"/>
    <n v="1925475.1139999998"/>
    <n v="247646.60936153846"/>
    <x v="18"/>
    <x v="0"/>
    <x v="0"/>
    <n v="18"/>
  </r>
  <r>
    <x v="9"/>
    <x v="7"/>
    <x v="7"/>
    <n v="13186"/>
    <n v="12251"/>
    <n v="208351.5"/>
    <n v="21615333"/>
    <n v="15729720.814999998"/>
    <n v="273156.71999999997"/>
    <x v="9"/>
    <x v="0"/>
    <x v="0"/>
    <n v="18"/>
  </r>
  <r>
    <x v="19"/>
    <x v="4"/>
    <x v="9"/>
    <n v="1784"/>
    <n v="1632"/>
    <n v="32511"/>
    <n v="2938623"/>
    <n v="2406562.0579999997"/>
    <n v="306098.4769230769"/>
    <x v="19"/>
    <x v="0"/>
    <x v="0"/>
    <n v="19"/>
  </r>
  <r>
    <x v="9"/>
    <x v="8"/>
    <x v="4"/>
    <n v="1534"/>
    <n v="1369"/>
    <n v="25917"/>
    <n v="2397588"/>
    <n v="1937222.0459999999"/>
    <n v="159472.57584615384"/>
    <x v="9"/>
    <x v="0"/>
    <x v="0"/>
    <n v="18"/>
  </r>
  <r>
    <x v="20"/>
    <x v="4"/>
    <x v="5"/>
    <n v="2340"/>
    <n v="2146"/>
    <n v="42703.5"/>
    <n v="3628726.5"/>
    <n v="3056063.7349999999"/>
    <n v="223670.01693846151"/>
    <x v="20"/>
    <x v="0"/>
    <x v="0"/>
    <n v="21"/>
  </r>
  <r>
    <x v="9"/>
    <x v="9"/>
    <x v="1"/>
    <n v="659"/>
    <n v="575"/>
    <n v="12250.5"/>
    <n v="981519"/>
    <n v="867080.68200000003"/>
    <n v="102160.21538461538"/>
    <x v="9"/>
    <x v="0"/>
    <x v="0"/>
    <n v="18"/>
  </r>
  <r>
    <x v="21"/>
    <x v="4"/>
    <x v="9"/>
    <n v="2087"/>
    <n v="1914"/>
    <n v="35592"/>
    <n v="3176580"/>
    <n v="2540760.0409999997"/>
    <n v="351098.05384615384"/>
    <x v="21"/>
    <x v="0"/>
    <x v="0"/>
    <n v="22"/>
  </r>
  <r>
    <x v="9"/>
    <x v="10"/>
    <x v="1"/>
    <n v="786"/>
    <n v="695"/>
    <n v="13014"/>
    <n v="1115992.5"/>
    <n v="928035.23599999992"/>
    <n v="185811.06153846154"/>
    <x v="9"/>
    <x v="0"/>
    <x v="0"/>
    <n v="18"/>
  </r>
  <r>
    <x v="22"/>
    <x v="4"/>
    <x v="3"/>
    <n v="1712"/>
    <n v="1552"/>
    <n v="30445.5"/>
    <n v="2817196.5"/>
    <n v="2244503.1999999997"/>
    <n v="203231.46096923074"/>
    <x v="22"/>
    <x v="0"/>
    <x v="0"/>
    <n v="18"/>
  </r>
  <r>
    <x v="9"/>
    <x v="11"/>
    <x v="10"/>
    <n v="21863"/>
    <n v="20160"/>
    <n v="387220.5"/>
    <n v="41559384"/>
    <n v="30476170.214999996"/>
    <n v="642893.56656923075"/>
    <x v="9"/>
    <x v="0"/>
    <x v="0"/>
    <n v="18"/>
  </r>
  <r>
    <x v="23"/>
    <x v="4"/>
    <x v="5"/>
    <n v="2016"/>
    <n v="1846"/>
    <n v="36619.5"/>
    <n v="3312967.5"/>
    <n v="2647972.3429999999"/>
    <n v="371661.65384615387"/>
    <x v="23"/>
    <x v="0"/>
    <x v="0"/>
    <n v="19"/>
  </r>
  <r>
    <x v="9"/>
    <x v="12"/>
    <x v="11"/>
    <n v="17368"/>
    <n v="16077"/>
    <n v="298059"/>
    <n v="30869287.5"/>
    <n v="22717731.617999997"/>
    <n v="661329.17833846144"/>
    <x v="9"/>
    <x v="0"/>
    <x v="0"/>
    <n v="18"/>
  </r>
  <r>
    <x v="24"/>
    <x v="4"/>
    <x v="5"/>
    <n v="1646"/>
    <n v="1492"/>
    <n v="29409"/>
    <n v="2645160"/>
    <n v="2133443.3049999997"/>
    <n v="355537.44449230767"/>
    <x v="24"/>
    <x v="0"/>
    <x v="0"/>
    <n v="19"/>
  </r>
  <r>
    <x v="9"/>
    <x v="13"/>
    <x v="12"/>
    <n v="502"/>
    <n v="433"/>
    <n v="10840.5"/>
    <n v="797919"/>
    <n v="783753.29499999993"/>
    <n v="58214.93076923077"/>
    <x v="9"/>
    <x v="0"/>
    <x v="0"/>
    <n v="18"/>
  </r>
  <r>
    <x v="25"/>
    <x v="4"/>
    <x v="5"/>
    <n v="1542"/>
    <n v="1405"/>
    <n v="27018"/>
    <n v="2472213"/>
    <n v="2000889.9870000002"/>
    <n v="283287.86923076923"/>
    <x v="25"/>
    <x v="0"/>
    <x v="0"/>
    <n v="19"/>
  </r>
  <r>
    <x v="22"/>
    <x v="0"/>
    <x v="0"/>
    <n v="5143"/>
    <n v="4715"/>
    <n v="78235.5"/>
    <n v="6819594"/>
    <n v="5260171.5349999992"/>
    <n v="70931.816676923074"/>
    <x v="22"/>
    <x v="0"/>
    <x v="0"/>
    <n v="18"/>
  </r>
  <r>
    <x v="26"/>
    <x v="4"/>
    <x v="9"/>
    <n v="1999"/>
    <n v="1829"/>
    <n v="34303.5"/>
    <n v="2924746.5"/>
    <n v="2399312.9350000001"/>
    <n v="282325.24615384615"/>
    <x v="26"/>
    <x v="0"/>
    <x v="0"/>
    <n v="21"/>
  </r>
  <r>
    <x v="22"/>
    <x v="2"/>
    <x v="2"/>
    <n v="5120"/>
    <n v="4737"/>
    <n v="77565"/>
    <n v="7023727.5"/>
    <n v="5349682.4849999994"/>
    <n v="31578.207692307689"/>
    <x v="22"/>
    <x v="0"/>
    <x v="0"/>
    <n v="18"/>
  </r>
  <r>
    <x v="1"/>
    <x v="4"/>
    <x v="5"/>
    <n v="2271"/>
    <n v="2085"/>
    <n v="36999"/>
    <n v="3473895"/>
    <n v="2757933.63"/>
    <n v="112971.77692307692"/>
    <x v="1"/>
    <x v="0"/>
    <x v="0"/>
    <n v="22"/>
  </r>
  <r>
    <x v="22"/>
    <x v="3"/>
    <x v="9"/>
    <n v="1756"/>
    <n v="1586"/>
    <n v="31231.5"/>
    <n v="2853310.5"/>
    <n v="2211817.6569999997"/>
    <n v="63441.684615384613"/>
    <x v="22"/>
    <x v="0"/>
    <x v="0"/>
    <n v="18"/>
  </r>
  <r>
    <x v="2"/>
    <x v="4"/>
    <x v="9"/>
    <n v="2597"/>
    <n v="2376"/>
    <n v="44001"/>
    <n v="3921784.5"/>
    <n v="3132604.841"/>
    <n v="242715.26253846151"/>
    <x v="2"/>
    <x v="0"/>
    <x v="0"/>
    <n v="22"/>
  </r>
  <r>
    <x v="3"/>
    <x v="4"/>
    <x v="9"/>
    <n v="1886"/>
    <n v="1736"/>
    <n v="30982.5"/>
    <n v="2827773"/>
    <n v="2232253.034"/>
    <n v="343211.54262307688"/>
    <x v="3"/>
    <x v="0"/>
    <x v="0"/>
    <n v="22"/>
  </r>
  <r>
    <x v="22"/>
    <x v="5"/>
    <x v="3"/>
    <n v="1662"/>
    <n v="1506"/>
    <n v="27883.5"/>
    <n v="2560080"/>
    <n v="2016381.645"/>
    <n v="41912.707692307689"/>
    <x v="22"/>
    <x v="0"/>
    <x v="0"/>
    <n v="18"/>
  </r>
  <r>
    <x v="4"/>
    <x v="2"/>
    <x v="2"/>
    <n v="5593"/>
    <n v="5177"/>
    <n v="88063.5"/>
    <n v="7583758.5"/>
    <n v="5779076.7979999995"/>
    <n v="152384.93586153846"/>
    <x v="4"/>
    <x v="0"/>
    <x v="0"/>
    <n v="20"/>
  </r>
  <r>
    <x v="22"/>
    <x v="6"/>
    <x v="6"/>
    <n v="12817"/>
    <n v="11865"/>
    <n v="206038.5"/>
    <n v="21740460"/>
    <n v="15789926.042999998"/>
    <n v="115102.03846153845"/>
    <x v="22"/>
    <x v="0"/>
    <x v="0"/>
    <n v="18"/>
  </r>
  <r>
    <x v="5"/>
    <x v="2"/>
    <x v="2"/>
    <n v="5389"/>
    <n v="5024"/>
    <n v="84024"/>
    <n v="6815511"/>
    <n v="5426339.5819999995"/>
    <n v="195070.25003076921"/>
    <x v="5"/>
    <x v="0"/>
    <x v="0"/>
    <n v="21"/>
  </r>
  <r>
    <x v="22"/>
    <x v="7"/>
    <x v="7"/>
    <n v="13251"/>
    <n v="12255"/>
    <n v="214386"/>
    <n v="22530000"/>
    <n v="16370527.077"/>
    <n v="115618.05384615384"/>
    <x v="22"/>
    <x v="0"/>
    <x v="0"/>
    <n v="18"/>
  </r>
  <r>
    <x v="6"/>
    <x v="2"/>
    <x v="2"/>
    <n v="5206"/>
    <n v="4843"/>
    <n v="78057"/>
    <n v="6774946.5"/>
    <n v="5115462.4009999996"/>
    <n v="61149.515384615377"/>
    <x v="6"/>
    <x v="0"/>
    <x v="0"/>
    <n v="20"/>
  </r>
  <r>
    <x v="22"/>
    <x v="8"/>
    <x v="3"/>
    <n v="1499"/>
    <n v="1322"/>
    <n v="24211.5"/>
    <n v="2267664"/>
    <n v="1801564.392"/>
    <n v="97090.63692307692"/>
    <x v="22"/>
    <x v="0"/>
    <x v="0"/>
    <n v="18"/>
  </r>
  <r>
    <x v="7"/>
    <x v="2"/>
    <x v="2"/>
    <n v="4556"/>
    <n v="4220"/>
    <n v="69720"/>
    <n v="6264933"/>
    <n v="4726931.9569999995"/>
    <n v="294634.35530769231"/>
    <x v="7"/>
    <x v="0"/>
    <x v="0"/>
    <n v="19"/>
  </r>
  <r>
    <x v="22"/>
    <x v="9"/>
    <x v="1"/>
    <n v="644"/>
    <n v="550"/>
    <n v="11976"/>
    <n v="1004511"/>
    <n v="861334.61399999994"/>
    <n v="20847.353846153845"/>
    <x v="22"/>
    <x v="0"/>
    <x v="0"/>
    <n v="18"/>
  </r>
  <r>
    <x v="8"/>
    <x v="2"/>
    <x v="2"/>
    <n v="4968"/>
    <n v="4596"/>
    <n v="72928.5"/>
    <n v="6642249"/>
    <n v="4993791.9560000002"/>
    <n v="215294.37692307692"/>
    <x v="8"/>
    <x v="0"/>
    <x v="0"/>
    <n v="19"/>
  </r>
  <r>
    <x v="22"/>
    <x v="10"/>
    <x v="1"/>
    <n v="791"/>
    <n v="691"/>
    <n v="12753"/>
    <n v="1103068.5"/>
    <n v="904501.45600000001"/>
    <n v="58978.558669230762"/>
    <x v="22"/>
    <x v="0"/>
    <x v="0"/>
    <n v="18"/>
  </r>
  <r>
    <x v="22"/>
    <x v="14"/>
    <x v="1"/>
    <n v="262"/>
    <n v="195"/>
    <n v="4285.5"/>
    <n v="404691"/>
    <n v="333054.54800000001"/>
    <n v="11494.630769230769"/>
    <x v="22"/>
    <x v="0"/>
    <x v="0"/>
    <n v="18"/>
  </r>
  <r>
    <x v="10"/>
    <x v="2"/>
    <x v="2"/>
    <n v="4157"/>
    <n v="3823"/>
    <n v="60463.5"/>
    <n v="5554192.5"/>
    <n v="4218316.0290000001"/>
    <n v="244262.12107692307"/>
    <x v="10"/>
    <x v="0"/>
    <x v="0"/>
    <n v="18"/>
  </r>
  <r>
    <x v="22"/>
    <x v="11"/>
    <x v="10"/>
    <n v="22368"/>
    <n v="20625"/>
    <n v="401580"/>
    <n v="43028734.5"/>
    <n v="31156525.939999998"/>
    <n v="343786.08461538458"/>
    <x v="22"/>
    <x v="0"/>
    <x v="0"/>
    <n v="18"/>
  </r>
  <r>
    <x v="11"/>
    <x v="2"/>
    <x v="2"/>
    <n v="5493"/>
    <n v="5119"/>
    <n v="79975.5"/>
    <n v="6676459.5"/>
    <n v="5083946.1689999998"/>
    <n v="141931.13193076922"/>
    <x v="11"/>
    <x v="0"/>
    <x v="0"/>
    <n v="22"/>
  </r>
  <r>
    <x v="22"/>
    <x v="12"/>
    <x v="13"/>
    <n v="18042"/>
    <n v="16631"/>
    <n v="311131.5"/>
    <n v="32418879"/>
    <n v="23595019.660999998"/>
    <n v="265444.33165384614"/>
    <x v="22"/>
    <x v="0"/>
    <x v="0"/>
    <n v="18"/>
  </r>
  <r>
    <x v="12"/>
    <x v="2"/>
    <x v="2"/>
    <n v="6118"/>
    <n v="5564"/>
    <n v="97534.5"/>
    <n v="8893024.5"/>
    <n v="6855177.2400000002"/>
    <n v="185180.38007692309"/>
    <x v="12"/>
    <x v="0"/>
    <x v="0"/>
    <n v="18"/>
  </r>
  <r>
    <x v="22"/>
    <x v="13"/>
    <x v="12"/>
    <n v="448"/>
    <n v="376"/>
    <n v="8934"/>
    <n v="716196"/>
    <n v="663415.49699999997"/>
    <n v="24274.438461538462"/>
    <x v="22"/>
    <x v="0"/>
    <x v="0"/>
    <n v="18"/>
  </r>
  <r>
    <x v="13"/>
    <x v="2"/>
    <x v="2"/>
    <n v="4800"/>
    <n v="4470"/>
    <n v="71520"/>
    <n v="6398361"/>
    <n v="4793096.1439999994"/>
    <n v="181432.06769230767"/>
    <x v="13"/>
    <x v="0"/>
    <x v="0"/>
    <n v="20"/>
  </r>
  <r>
    <x v="12"/>
    <x v="0"/>
    <x v="0"/>
    <n v="5457"/>
    <n v="4916"/>
    <n v="82228.5"/>
    <n v="7032225"/>
    <n v="5546127.1919999998"/>
    <n v="196859.98644615384"/>
    <x v="12"/>
    <x v="0"/>
    <x v="0"/>
    <n v="18"/>
  </r>
  <r>
    <x v="14"/>
    <x v="2"/>
    <x v="2"/>
    <n v="5207"/>
    <n v="4868"/>
    <n v="79485"/>
    <n v="6633847.5"/>
    <n v="5212858.58"/>
    <n v="120955.33846153846"/>
    <x v="14"/>
    <x v="0"/>
    <x v="0"/>
    <n v="21"/>
  </r>
  <r>
    <x v="15"/>
    <x v="2"/>
    <x v="2"/>
    <n v="5698"/>
    <n v="5258"/>
    <n v="93313.5"/>
    <n v="7247575.5"/>
    <n v="5922822.6779999994"/>
    <n v="714758.2"/>
    <x v="15"/>
    <x v="0"/>
    <x v="0"/>
    <n v="21"/>
  </r>
  <r>
    <x v="12"/>
    <x v="3"/>
    <x v="9"/>
    <n v="2468"/>
    <n v="2221"/>
    <n v="46620"/>
    <n v="4293241.5"/>
    <n v="3389723.9589999998"/>
    <n v="329717.03827692306"/>
    <x v="12"/>
    <x v="0"/>
    <x v="0"/>
    <n v="18"/>
  </r>
  <r>
    <x v="16"/>
    <x v="2"/>
    <x v="2"/>
    <n v="5188"/>
    <n v="4800"/>
    <n v="76585.5"/>
    <n v="6921316.5"/>
    <n v="5290094.2719999999"/>
    <n v="386033.17544615385"/>
    <x v="16"/>
    <x v="0"/>
    <x v="0"/>
    <n v="19"/>
  </r>
  <r>
    <x v="12"/>
    <x v="5"/>
    <x v="3"/>
    <n v="1987"/>
    <n v="1791"/>
    <n v="35190"/>
    <n v="3168510"/>
    <n v="2533138.7200000002"/>
    <n v="102615.49999999999"/>
    <x v="12"/>
    <x v="0"/>
    <x v="0"/>
    <n v="18"/>
  </r>
  <r>
    <x v="17"/>
    <x v="2"/>
    <x v="2"/>
    <n v="5251"/>
    <n v="4853"/>
    <n v="78846"/>
    <n v="6993952.5"/>
    <n v="5288518.7799999993"/>
    <n v="227969.01538461537"/>
    <x v="17"/>
    <x v="0"/>
    <x v="0"/>
    <n v="20"/>
  </r>
  <r>
    <x v="12"/>
    <x v="6"/>
    <x v="6"/>
    <n v="14205"/>
    <n v="13026"/>
    <n v="226540.5"/>
    <n v="23953536"/>
    <n v="17342946.796999998"/>
    <n v="380499.56092307693"/>
    <x v="12"/>
    <x v="0"/>
    <x v="0"/>
    <n v="18"/>
  </r>
  <r>
    <x v="18"/>
    <x v="2"/>
    <x v="2"/>
    <n v="5155"/>
    <n v="4762"/>
    <n v="77263.5"/>
    <n v="7013670"/>
    <n v="5282661.8549999995"/>
    <n v="161473.07692307691"/>
    <x v="18"/>
    <x v="0"/>
    <x v="0"/>
    <n v="18"/>
  </r>
  <r>
    <x v="12"/>
    <x v="7"/>
    <x v="7"/>
    <n v="15222"/>
    <n v="13873"/>
    <n v="239409"/>
    <n v="25413351"/>
    <n v="18463277.771000002"/>
    <n v="369443.39999999997"/>
    <x v="12"/>
    <x v="0"/>
    <x v="0"/>
    <n v="18"/>
  </r>
  <r>
    <x v="19"/>
    <x v="2"/>
    <x v="2"/>
    <n v="4709"/>
    <n v="4348"/>
    <n v="68994"/>
    <n v="6168657"/>
    <n v="4695811.3490000004"/>
    <n v="157384.1788307692"/>
    <x v="19"/>
    <x v="0"/>
    <x v="0"/>
    <n v="19"/>
  </r>
  <r>
    <x v="12"/>
    <x v="8"/>
    <x v="3"/>
    <n v="1497"/>
    <n v="1291"/>
    <n v="25792.5"/>
    <n v="2374356"/>
    <n v="1915101.034"/>
    <n v="277477.31932307692"/>
    <x v="12"/>
    <x v="0"/>
    <x v="0"/>
    <n v="18"/>
  </r>
  <r>
    <x v="20"/>
    <x v="2"/>
    <x v="2"/>
    <n v="6276"/>
    <n v="5801"/>
    <n v="102889.5"/>
    <n v="8089143"/>
    <n v="6673236.3720000004"/>
    <n v="127223.84583076923"/>
    <x v="20"/>
    <x v="0"/>
    <x v="0"/>
    <n v="21"/>
  </r>
  <r>
    <x v="12"/>
    <x v="9"/>
    <x v="1"/>
    <n v="721"/>
    <n v="625"/>
    <n v="13644"/>
    <n v="1134444"/>
    <n v="971710.87099999993"/>
    <n v="291527.8831384615"/>
    <x v="12"/>
    <x v="0"/>
    <x v="0"/>
    <n v="18"/>
  </r>
  <r>
    <x v="21"/>
    <x v="2"/>
    <x v="2"/>
    <n v="5210"/>
    <n v="4841"/>
    <n v="76999.5"/>
    <n v="6645603"/>
    <n v="5032216.1889999993"/>
    <n v="100883.95384615385"/>
    <x v="21"/>
    <x v="0"/>
    <x v="0"/>
    <n v="22"/>
  </r>
  <r>
    <x v="12"/>
    <x v="10"/>
    <x v="1"/>
    <n v="996"/>
    <n v="888"/>
    <n v="17113.5"/>
    <n v="1465842"/>
    <n v="1193019.642"/>
    <n v="272484.63076923077"/>
    <x v="12"/>
    <x v="0"/>
    <x v="0"/>
    <n v="18"/>
  </r>
  <r>
    <x v="12"/>
    <x v="14"/>
    <x v="1"/>
    <n v="294"/>
    <n v="225"/>
    <n v="5446.5"/>
    <n v="505572"/>
    <n v="422390.908"/>
    <n v="42729.218369230766"/>
    <x v="12"/>
    <x v="0"/>
    <x v="0"/>
    <n v="18"/>
  </r>
  <r>
    <x v="23"/>
    <x v="2"/>
    <x v="2"/>
    <n v="5495"/>
    <n v="5093"/>
    <n v="84132"/>
    <n v="7483194"/>
    <n v="5637882.125"/>
    <n v="126673.26923076922"/>
    <x v="23"/>
    <x v="0"/>
    <x v="0"/>
    <n v="19"/>
  </r>
  <r>
    <x v="12"/>
    <x v="11"/>
    <x v="10"/>
    <n v="20602"/>
    <n v="18845"/>
    <n v="372504"/>
    <n v="40077193.5"/>
    <n v="29141359.438000001"/>
    <n v="848425.41843846149"/>
    <x v="12"/>
    <x v="0"/>
    <x v="0"/>
    <n v="18"/>
  </r>
  <r>
    <x v="24"/>
    <x v="2"/>
    <x v="2"/>
    <n v="4635"/>
    <n v="4266"/>
    <n v="69544.5"/>
    <n v="6293776.5"/>
    <n v="4773839.9380000001"/>
    <n v="201777.4038153846"/>
    <x v="24"/>
    <x v="0"/>
    <x v="0"/>
    <n v="19"/>
  </r>
  <r>
    <x v="12"/>
    <x v="12"/>
    <x v="13"/>
    <n v="17002"/>
    <n v="15570"/>
    <n v="296149.5"/>
    <n v="31053316.5"/>
    <n v="22737807.546999998"/>
    <n v="896375.16923076916"/>
    <x v="12"/>
    <x v="0"/>
    <x v="0"/>
    <n v="18"/>
  </r>
  <r>
    <x v="25"/>
    <x v="2"/>
    <x v="2"/>
    <n v="4903"/>
    <n v="4527"/>
    <n v="73204.5"/>
    <n v="6591883.5"/>
    <n v="5001227.6710000001"/>
    <n v="184167.76355384616"/>
    <x v="25"/>
    <x v="0"/>
    <x v="0"/>
    <n v="19"/>
  </r>
  <r>
    <x v="12"/>
    <x v="13"/>
    <x v="12"/>
    <n v="554"/>
    <n v="472"/>
    <n v="11619"/>
    <n v="891139.5"/>
    <n v="829782.37600000005"/>
    <n v="121759.66210769229"/>
    <x v="12"/>
    <x v="0"/>
    <x v="0"/>
    <n v="18"/>
  </r>
  <r>
    <x v="26"/>
    <x v="2"/>
    <x v="2"/>
    <n v="5035"/>
    <n v="4683"/>
    <n v="76663.5"/>
    <n v="6451032"/>
    <n v="5048965.7960000001"/>
    <n v="94608.146153846144"/>
    <x v="26"/>
    <x v="0"/>
    <x v="0"/>
    <n v="21"/>
  </r>
  <r>
    <x v="10"/>
    <x v="0"/>
    <x v="0"/>
    <n v="3442"/>
    <n v="3147"/>
    <n v="46216.5"/>
    <n v="4118251.5"/>
    <n v="3133704.9279999998"/>
    <n v="179531.89196153847"/>
    <x v="10"/>
    <x v="0"/>
    <x v="0"/>
    <n v="18"/>
  </r>
  <r>
    <x v="4"/>
    <x v="13"/>
    <x v="12"/>
    <n v="760"/>
    <n v="672"/>
    <n v="14265"/>
    <n v="1130506.5"/>
    <n v="1024403.9859999999"/>
    <n v="72626.813907692311"/>
    <x v="4"/>
    <x v="0"/>
    <x v="0"/>
    <n v="20"/>
  </r>
  <r>
    <x v="5"/>
    <x v="13"/>
    <x v="12"/>
    <n v="649"/>
    <n v="568"/>
    <n v="11526"/>
    <n v="938764.5"/>
    <n v="820018.375"/>
    <n v="77816.215384615381"/>
    <x v="5"/>
    <x v="0"/>
    <x v="0"/>
    <n v="21"/>
  </r>
  <r>
    <x v="10"/>
    <x v="3"/>
    <x v="9"/>
    <n v="1613"/>
    <n v="1457"/>
    <n v="26428.5"/>
    <n v="2470465.5"/>
    <n v="1911613.1440000001"/>
    <n v="187667.93086153845"/>
    <x v="10"/>
    <x v="0"/>
    <x v="0"/>
    <n v="18"/>
  </r>
  <r>
    <x v="6"/>
    <x v="13"/>
    <x v="12"/>
    <n v="591"/>
    <n v="513"/>
    <n v="10402.5"/>
    <n v="843727.5"/>
    <n v="729677.51899999997"/>
    <n v="140731.96461538461"/>
    <x v="6"/>
    <x v="0"/>
    <x v="0"/>
    <n v="20"/>
  </r>
  <r>
    <x v="7"/>
    <x v="13"/>
    <x v="12"/>
    <n v="644"/>
    <n v="559"/>
    <n v="13216.5"/>
    <n v="1046400"/>
    <n v="937716.15799999994"/>
    <n v="61387.776923076919"/>
    <x v="7"/>
    <x v="0"/>
    <x v="0"/>
    <n v="19"/>
  </r>
  <r>
    <x v="10"/>
    <x v="5"/>
    <x v="3"/>
    <n v="1206"/>
    <n v="1080"/>
    <n v="18427.5"/>
    <n v="1682851.5"/>
    <n v="1337535.2989999999"/>
    <n v="121636.08074615385"/>
    <x v="10"/>
    <x v="0"/>
    <x v="0"/>
    <n v="18"/>
  </r>
  <r>
    <x v="8"/>
    <x v="13"/>
    <x v="12"/>
    <n v="462"/>
    <n v="396"/>
    <n v="9130.5"/>
    <n v="728890.5"/>
    <n v="644150.51899999997"/>
    <n v="98026.490369230756"/>
    <x v="8"/>
    <x v="0"/>
    <x v="0"/>
    <n v="19"/>
  </r>
  <r>
    <x v="10"/>
    <x v="6"/>
    <x v="6"/>
    <n v="11622"/>
    <n v="10754"/>
    <n v="176397"/>
    <n v="18625921.5"/>
    <n v="13628439.163999999"/>
    <n v="370802.93846153846"/>
    <x v="10"/>
    <x v="0"/>
    <x v="0"/>
    <n v="18"/>
  </r>
  <r>
    <x v="10"/>
    <x v="7"/>
    <x v="7"/>
    <n v="12429"/>
    <n v="11477"/>
    <n v="185979"/>
    <n v="19625364"/>
    <n v="14386025.838000001"/>
    <n v="361439.69230769225"/>
    <x v="10"/>
    <x v="0"/>
    <x v="0"/>
    <n v="18"/>
  </r>
  <r>
    <x v="10"/>
    <x v="13"/>
    <x v="12"/>
    <n v="416"/>
    <n v="341"/>
    <n v="7866"/>
    <n v="617881.5"/>
    <n v="575518.06799999997"/>
    <n v="119723.42363076922"/>
    <x v="10"/>
    <x v="0"/>
    <x v="0"/>
    <n v="18"/>
  </r>
  <r>
    <x v="10"/>
    <x v="8"/>
    <x v="3"/>
    <n v="1217"/>
    <n v="1048"/>
    <n v="19461"/>
    <n v="1799230.5"/>
    <n v="1457108.1479999998"/>
    <n v="183829.81409230767"/>
    <x v="10"/>
    <x v="0"/>
    <x v="0"/>
    <n v="18"/>
  </r>
  <r>
    <x v="11"/>
    <x v="13"/>
    <x v="12"/>
    <n v="692"/>
    <n v="601"/>
    <n v="11835"/>
    <n v="983109"/>
    <n v="825345.05300000007"/>
    <n v="109486.33076923077"/>
    <x v="11"/>
    <x v="0"/>
    <x v="0"/>
    <n v="22"/>
  </r>
  <r>
    <x v="10"/>
    <x v="9"/>
    <x v="1"/>
    <n v="567"/>
    <n v="493"/>
    <n v="10018.5"/>
    <n v="816859.5"/>
    <n v="697541.2969999999"/>
    <n v="106508.82307692307"/>
    <x v="10"/>
    <x v="0"/>
    <x v="0"/>
    <n v="18"/>
  </r>
  <r>
    <x v="10"/>
    <x v="10"/>
    <x v="1"/>
    <n v="751"/>
    <n v="651"/>
    <n v="12313.5"/>
    <n v="1053220.5"/>
    <n v="843395.10900000005"/>
    <n v="137019.67692307691"/>
    <x v="10"/>
    <x v="0"/>
    <x v="0"/>
    <n v="18"/>
  </r>
  <r>
    <x v="13"/>
    <x v="13"/>
    <x v="12"/>
    <n v="526"/>
    <n v="448"/>
    <n v="9328.5"/>
    <n v="732964.5"/>
    <n v="634517.67299999995"/>
    <n v="136157.98361538461"/>
    <x v="13"/>
    <x v="0"/>
    <x v="0"/>
    <n v="20"/>
  </r>
  <r>
    <x v="10"/>
    <x v="14"/>
    <x v="1"/>
    <n v="274"/>
    <n v="203"/>
    <n v="4624.5"/>
    <n v="433243.5"/>
    <n v="377401.46199999994"/>
    <n v="65936.343369230759"/>
    <x v="10"/>
    <x v="0"/>
    <x v="0"/>
    <n v="18"/>
  </r>
  <r>
    <x v="14"/>
    <x v="13"/>
    <x v="12"/>
    <n v="677"/>
    <n v="591"/>
    <n v="11250"/>
    <n v="935523"/>
    <n v="808524.505"/>
    <n v="94344.953846153847"/>
    <x v="14"/>
    <x v="0"/>
    <x v="0"/>
    <n v="21"/>
  </r>
  <r>
    <x v="10"/>
    <x v="11"/>
    <x v="10"/>
    <n v="16932"/>
    <n v="15601"/>
    <n v="296580"/>
    <n v="31843737"/>
    <n v="23119777.98"/>
    <n v="657754.31880000001"/>
    <x v="10"/>
    <x v="0"/>
    <x v="0"/>
    <n v="18"/>
  </r>
  <r>
    <x v="15"/>
    <x v="13"/>
    <x v="12"/>
    <n v="745"/>
    <n v="654"/>
    <n v="13063.5"/>
    <n v="1037247"/>
    <n v="910480.6449999999"/>
    <n v="64430.964123076919"/>
    <x v="15"/>
    <x v="0"/>
    <x v="0"/>
    <n v="21"/>
  </r>
  <r>
    <x v="10"/>
    <x v="12"/>
    <x v="13"/>
    <n v="14009"/>
    <n v="12920"/>
    <n v="232903.5"/>
    <n v="24342016.5"/>
    <n v="17790852.443999998"/>
    <n v="634118.86923076923"/>
    <x v="10"/>
    <x v="0"/>
    <x v="0"/>
    <n v="18"/>
  </r>
  <r>
    <x v="16"/>
    <x v="13"/>
    <x v="12"/>
    <n v="511"/>
    <n v="437"/>
    <n v="10147.5"/>
    <n v="793320"/>
    <n v="718019.27600000007"/>
    <n v="92027.36809230769"/>
    <x v="16"/>
    <x v="0"/>
    <x v="0"/>
    <n v="19"/>
  </r>
  <r>
    <x v="18"/>
    <x v="0"/>
    <x v="0"/>
    <n v="4751"/>
    <n v="4370"/>
    <n v="70581"/>
    <n v="6221320.5"/>
    <n v="4762185.0609999998"/>
    <n v="172821.83076923076"/>
    <x v="18"/>
    <x v="0"/>
    <x v="0"/>
    <n v="18"/>
  </r>
  <r>
    <x v="17"/>
    <x v="13"/>
    <x v="12"/>
    <n v="612"/>
    <n v="530"/>
    <n v="11202"/>
    <n v="865714.5"/>
    <n v="799644.75899999996"/>
    <n v="111860.49372307691"/>
    <x v="17"/>
    <x v="0"/>
    <x v="0"/>
    <n v="20"/>
  </r>
  <r>
    <x v="1"/>
    <x v="2"/>
    <x v="2"/>
    <n v="5760"/>
    <n v="5367"/>
    <n v="89149.5"/>
    <n v="7512646.5"/>
    <n v="5979210.0970000001"/>
    <n v="47580.146153846152"/>
    <x v="1"/>
    <x v="0"/>
    <x v="0"/>
    <n v="22"/>
  </r>
  <r>
    <x v="18"/>
    <x v="3"/>
    <x v="9"/>
    <n v="1716"/>
    <n v="1561"/>
    <n v="29935.5"/>
    <n v="2720002.5"/>
    <n v="2102974.0010000002"/>
    <n v="175338.6411076923"/>
    <x v="18"/>
    <x v="0"/>
    <x v="0"/>
    <n v="18"/>
  </r>
  <r>
    <x v="18"/>
    <x v="13"/>
    <x v="12"/>
    <n v="402"/>
    <n v="333"/>
    <n v="8185.5"/>
    <n v="637881"/>
    <n v="575840.67700000003"/>
    <n v="73920.584615384607"/>
    <x v="18"/>
    <x v="0"/>
    <x v="0"/>
    <n v="18"/>
  </r>
  <r>
    <x v="2"/>
    <x v="2"/>
    <x v="2"/>
    <n v="6735"/>
    <n v="6264"/>
    <n v="108123"/>
    <n v="9164707.5"/>
    <n v="7329868.665"/>
    <n v="137418.15930769229"/>
    <x v="2"/>
    <x v="0"/>
    <x v="0"/>
    <n v="22"/>
  </r>
  <r>
    <x v="18"/>
    <x v="5"/>
    <x v="3"/>
    <n v="1314"/>
    <n v="1192"/>
    <n v="21343.5"/>
    <n v="1906557"/>
    <n v="1485927.8739999998"/>
    <n v="100092.68052307691"/>
    <x v="18"/>
    <x v="0"/>
    <x v="0"/>
    <n v="18"/>
  </r>
  <r>
    <x v="19"/>
    <x v="13"/>
    <x v="12"/>
    <n v="465"/>
    <n v="390"/>
    <n v="9210"/>
    <n v="696832.5"/>
    <n v="616683.38099999994"/>
    <n v="99623.130769230775"/>
    <x v="19"/>
    <x v="0"/>
    <x v="0"/>
    <n v="19"/>
  </r>
  <r>
    <x v="18"/>
    <x v="6"/>
    <x v="6"/>
    <n v="14823"/>
    <n v="13751"/>
    <n v="248148"/>
    <n v="25519072.5"/>
    <n v="18491870.614999998"/>
    <n v="270910.05384615384"/>
    <x v="18"/>
    <x v="0"/>
    <x v="0"/>
    <n v="18"/>
  </r>
  <r>
    <x v="20"/>
    <x v="13"/>
    <x v="12"/>
    <n v="828"/>
    <n v="734"/>
    <n v="14773.5"/>
    <n v="1241383.5"/>
    <n v="1069622.507"/>
    <n v="74049.523076923084"/>
    <x v="20"/>
    <x v="0"/>
    <x v="0"/>
    <n v="21"/>
  </r>
  <r>
    <x v="18"/>
    <x v="7"/>
    <x v="7"/>
    <n v="15277"/>
    <n v="14163"/>
    <n v="257215.5"/>
    <n v="26492278.5"/>
    <n v="19179229.932"/>
    <n v="254778.07384615383"/>
    <x v="18"/>
    <x v="0"/>
    <x v="0"/>
    <n v="18"/>
  </r>
  <r>
    <x v="3"/>
    <x v="2"/>
    <x v="2"/>
    <n v="5355"/>
    <n v="4969"/>
    <n v="78141"/>
    <n v="6641569.5"/>
    <n v="5084073.5159999998"/>
    <n v="142499.01538461537"/>
    <x v="3"/>
    <x v="0"/>
    <x v="0"/>
    <n v="22"/>
  </r>
  <r>
    <x v="18"/>
    <x v="8"/>
    <x v="3"/>
    <n v="1402"/>
    <n v="1234"/>
    <n v="23539.5"/>
    <n v="2170309.5"/>
    <n v="1735984.6140000001"/>
    <n v="170377.85753846151"/>
    <x v="18"/>
    <x v="0"/>
    <x v="0"/>
    <n v="18"/>
  </r>
  <r>
    <x v="21"/>
    <x v="13"/>
    <x v="12"/>
    <n v="739"/>
    <n v="642"/>
    <n v="12280.5"/>
    <n v="1030440"/>
    <n v="871047.598"/>
    <n v="85172.084615384621"/>
    <x v="21"/>
    <x v="0"/>
    <x v="0"/>
    <n v="22"/>
  </r>
  <r>
    <x v="18"/>
    <x v="9"/>
    <x v="1"/>
    <n v="585"/>
    <n v="502"/>
    <n v="10032"/>
    <n v="816150"/>
    <n v="698626.03299999994"/>
    <n v="97812.892307692295"/>
    <x v="18"/>
    <x v="0"/>
    <x v="0"/>
    <n v="18"/>
  </r>
  <r>
    <x v="18"/>
    <x v="10"/>
    <x v="1"/>
    <n v="784"/>
    <n v="696"/>
    <n v="12924"/>
    <n v="1120009.5"/>
    <n v="902752.71699999995"/>
    <n v="193184.6"/>
    <x v="18"/>
    <x v="0"/>
    <x v="0"/>
    <n v="18"/>
  </r>
  <r>
    <x v="23"/>
    <x v="13"/>
    <x v="12"/>
    <n v="642"/>
    <n v="556"/>
    <n v="12918"/>
    <n v="1004788.5"/>
    <n v="896111.80299999996"/>
    <n v="99729.923076923063"/>
    <x v="23"/>
    <x v="0"/>
    <x v="0"/>
    <n v="19"/>
  </r>
  <r>
    <x v="18"/>
    <x v="14"/>
    <x v="1"/>
    <n v="455"/>
    <n v="384"/>
    <n v="8127"/>
    <n v="665302.5"/>
    <n v="644221.49399999995"/>
    <n v="95245.727138461531"/>
    <x v="18"/>
    <x v="0"/>
    <x v="0"/>
    <n v="18"/>
  </r>
  <r>
    <x v="24"/>
    <x v="13"/>
    <x v="12"/>
    <n v="638"/>
    <n v="547"/>
    <n v="12528"/>
    <n v="959703"/>
    <n v="861486.47499999998"/>
    <n v="87212.130769230775"/>
    <x v="24"/>
    <x v="0"/>
    <x v="0"/>
    <n v="19"/>
  </r>
  <r>
    <x v="18"/>
    <x v="11"/>
    <x v="10"/>
    <n v="18861"/>
    <n v="17420"/>
    <n v="342666"/>
    <n v="36631999.5"/>
    <n v="26408496.047999997"/>
    <n v="820373.56815384608"/>
    <x v="18"/>
    <x v="0"/>
    <x v="0"/>
    <n v="18"/>
  </r>
  <r>
    <x v="25"/>
    <x v="13"/>
    <x v="12"/>
    <n v="563"/>
    <n v="486"/>
    <n v="11029.5"/>
    <n v="863754"/>
    <n v="758428.73499999999"/>
    <n v="86710.804507692301"/>
    <x v="25"/>
    <x v="0"/>
    <x v="0"/>
    <n v="19"/>
  </r>
  <r>
    <x v="18"/>
    <x v="12"/>
    <x v="13"/>
    <n v="15778"/>
    <n v="14624"/>
    <n v="274083"/>
    <n v="28427001"/>
    <n v="20563887.598999999"/>
    <n v="779849.36538461538"/>
    <x v="18"/>
    <x v="0"/>
    <x v="0"/>
    <n v="18"/>
  </r>
  <r>
    <x v="26"/>
    <x v="13"/>
    <x v="12"/>
    <n v="639"/>
    <n v="557"/>
    <n v="9994.5"/>
    <n v="828984"/>
    <n v="702631.81099999999"/>
    <n v="82264.567169230766"/>
    <x v="26"/>
    <x v="0"/>
    <x v="0"/>
    <n v="21"/>
  </r>
  <r>
    <x v="1"/>
    <x v="13"/>
    <x v="12"/>
    <n v="749"/>
    <n v="655"/>
    <n v="12724.5"/>
    <n v="1045515"/>
    <n v="896490.07"/>
    <n v="49463.982984615388"/>
    <x v="1"/>
    <x v="0"/>
    <x v="0"/>
    <n v="22"/>
  </r>
  <r>
    <x v="8"/>
    <x v="0"/>
    <x v="0"/>
    <n v="4508"/>
    <n v="4149"/>
    <n v="64108.5"/>
    <n v="5561452.5"/>
    <n v="4257859.3720000004"/>
    <n v="337872.83273076924"/>
    <x v="8"/>
    <x v="0"/>
    <x v="0"/>
    <n v="19"/>
  </r>
  <r>
    <x v="2"/>
    <x v="13"/>
    <x v="12"/>
    <n v="865"/>
    <n v="763"/>
    <n v="14728.5"/>
    <n v="1260483"/>
    <n v="1048221.1390000001"/>
    <n v="86278.176699999996"/>
    <x v="2"/>
    <x v="0"/>
    <x v="0"/>
    <n v="22"/>
  </r>
  <r>
    <x v="3"/>
    <x v="13"/>
    <x v="12"/>
    <n v="791"/>
    <n v="697"/>
    <n v="13038"/>
    <n v="1114552.5"/>
    <n v="939269.56700000004"/>
    <n v="74269.06047692307"/>
    <x v="3"/>
    <x v="0"/>
    <x v="0"/>
    <n v="22"/>
  </r>
  <r>
    <x v="8"/>
    <x v="3"/>
    <x v="9"/>
    <n v="1804"/>
    <n v="1638"/>
    <n v="30780"/>
    <n v="2817853.5"/>
    <n v="2169377.2250000001"/>
    <n v="215836.18461538458"/>
    <x v="8"/>
    <x v="0"/>
    <x v="0"/>
    <n v="19"/>
  </r>
  <r>
    <x v="4"/>
    <x v="8"/>
    <x v="3"/>
    <n v="2080"/>
    <n v="1844"/>
    <n v="35482.5"/>
    <n v="3222517.5"/>
    <n v="2633868.1740000001"/>
    <n v="150484.18215384614"/>
    <x v="4"/>
    <x v="0"/>
    <x v="0"/>
    <n v="20"/>
  </r>
  <r>
    <x v="5"/>
    <x v="8"/>
    <x v="3"/>
    <n v="1999"/>
    <n v="1799"/>
    <n v="32434.5"/>
    <n v="2865337.5"/>
    <n v="2368028.6850000001"/>
    <n v="225452.89078461539"/>
    <x v="5"/>
    <x v="0"/>
    <x v="0"/>
    <n v="21"/>
  </r>
  <r>
    <x v="8"/>
    <x v="5"/>
    <x v="3"/>
    <n v="1479"/>
    <n v="1346"/>
    <n v="23587.5"/>
    <n v="2155668"/>
    <n v="1685753.1839999999"/>
    <n v="135489.15811538461"/>
    <x v="8"/>
    <x v="0"/>
    <x v="0"/>
    <n v="19"/>
  </r>
  <r>
    <x v="6"/>
    <x v="8"/>
    <x v="3"/>
    <n v="1871"/>
    <n v="1660"/>
    <n v="30486"/>
    <n v="2694289.5"/>
    <n v="2183502.7290000003"/>
    <n v="153558.02257692307"/>
    <x v="6"/>
    <x v="0"/>
    <x v="0"/>
    <n v="20"/>
  </r>
  <r>
    <x v="8"/>
    <x v="6"/>
    <x v="6"/>
    <n v="13606"/>
    <n v="12697"/>
    <n v="223617"/>
    <n v="22796827.5"/>
    <n v="16597666.014999999"/>
    <n v="404297.74615384609"/>
    <x v="8"/>
    <x v="0"/>
    <x v="0"/>
    <n v="19"/>
  </r>
  <r>
    <x v="7"/>
    <x v="8"/>
    <x v="3"/>
    <n v="1851"/>
    <n v="1635"/>
    <n v="32079"/>
    <n v="2902167"/>
    <n v="2319890.3459999999"/>
    <n v="194963.39216923076"/>
    <x v="7"/>
    <x v="0"/>
    <x v="0"/>
    <n v="19"/>
  </r>
  <r>
    <x v="8"/>
    <x v="7"/>
    <x v="7"/>
    <n v="14423"/>
    <n v="13432"/>
    <n v="237544.5"/>
    <n v="24292218"/>
    <n v="17650186.028999999"/>
    <n v="347608.63846153842"/>
    <x v="8"/>
    <x v="0"/>
    <x v="0"/>
    <n v="19"/>
  </r>
  <r>
    <x v="8"/>
    <x v="8"/>
    <x v="3"/>
    <n v="1582"/>
    <n v="1403"/>
    <n v="27072"/>
    <n v="2450968.5"/>
    <n v="1980824.9889999998"/>
    <n v="188174.3243923077"/>
    <x v="8"/>
    <x v="0"/>
    <x v="0"/>
    <n v="19"/>
  </r>
  <r>
    <x v="8"/>
    <x v="9"/>
    <x v="1"/>
    <n v="622"/>
    <n v="538"/>
    <n v="11062.5"/>
    <n v="906343.5"/>
    <n v="762082.74899999995"/>
    <n v="125305.56399230768"/>
    <x v="8"/>
    <x v="0"/>
    <x v="0"/>
    <n v="19"/>
  </r>
  <r>
    <x v="8"/>
    <x v="10"/>
    <x v="1"/>
    <n v="750"/>
    <n v="647"/>
    <n v="12301.5"/>
    <n v="1085211"/>
    <n v="874153.34499999997"/>
    <n v="243709.48269230771"/>
    <x v="8"/>
    <x v="0"/>
    <x v="0"/>
    <n v="19"/>
  </r>
  <r>
    <x v="11"/>
    <x v="8"/>
    <x v="9"/>
    <n v="2036"/>
    <n v="1790"/>
    <n v="31407"/>
    <n v="2907411"/>
    <n v="2288433.4950000001"/>
    <n v="193538.8704076923"/>
    <x v="11"/>
    <x v="0"/>
    <x v="0"/>
    <n v="22"/>
  </r>
  <r>
    <x v="8"/>
    <x v="14"/>
    <x v="1"/>
    <n v="390"/>
    <n v="315"/>
    <n v="7087.5"/>
    <n v="610855.5"/>
    <n v="541946.12800000003"/>
    <n v="150795.58461538461"/>
    <x v="8"/>
    <x v="0"/>
    <x v="0"/>
    <n v="19"/>
  </r>
  <r>
    <x v="8"/>
    <x v="11"/>
    <x v="10"/>
    <n v="20495"/>
    <n v="18964"/>
    <n v="360255"/>
    <n v="38406954"/>
    <n v="27588003.988000002"/>
    <n v="1078421.345076923"/>
    <x v="8"/>
    <x v="0"/>
    <x v="0"/>
    <n v="19"/>
  </r>
  <r>
    <x v="13"/>
    <x v="8"/>
    <x v="3"/>
    <n v="1649"/>
    <n v="1460"/>
    <n v="26032.5"/>
    <n v="2370432"/>
    <n v="1847737.8370000001"/>
    <n v="141864.00329999998"/>
    <x v="13"/>
    <x v="0"/>
    <x v="0"/>
    <n v="20"/>
  </r>
  <r>
    <x v="8"/>
    <x v="12"/>
    <x v="13"/>
    <n v="16525"/>
    <n v="15310"/>
    <n v="283942.5"/>
    <n v="29357940"/>
    <n v="21174604.830000002"/>
    <n v="988153.40803076921"/>
    <x v="8"/>
    <x v="0"/>
    <x v="0"/>
    <n v="19"/>
  </r>
  <r>
    <x v="14"/>
    <x v="8"/>
    <x v="3"/>
    <n v="1949"/>
    <n v="1724"/>
    <n v="31707"/>
    <n v="2853181.5"/>
    <n v="2349459.5"/>
    <n v="187617.05315384615"/>
    <x v="14"/>
    <x v="0"/>
    <x v="0"/>
    <n v="21"/>
  </r>
  <r>
    <x v="15"/>
    <x v="8"/>
    <x v="3"/>
    <n v="1889"/>
    <n v="1690"/>
    <n v="29955"/>
    <n v="2692230"/>
    <n v="2195766.1209999998"/>
    <n v="202002.14775384613"/>
    <x v="15"/>
    <x v="0"/>
    <x v="0"/>
    <n v="21"/>
  </r>
  <r>
    <x v="16"/>
    <x v="0"/>
    <x v="0"/>
    <n v="4575"/>
    <n v="4206"/>
    <n v="66396"/>
    <n v="5770539"/>
    <n v="4433831.2509999992"/>
    <n v="232587.42287692308"/>
    <x v="16"/>
    <x v="0"/>
    <x v="0"/>
    <n v="19"/>
  </r>
  <r>
    <x v="16"/>
    <x v="8"/>
    <x v="3"/>
    <n v="1417"/>
    <n v="1245"/>
    <n v="22848"/>
    <n v="2079900"/>
    <n v="1657688.8529999999"/>
    <n v="178454.88537692308"/>
    <x v="16"/>
    <x v="0"/>
    <x v="0"/>
    <n v="19"/>
  </r>
  <r>
    <x v="16"/>
    <x v="3"/>
    <x v="9"/>
    <n v="1757"/>
    <n v="1596"/>
    <n v="29482.5"/>
    <n v="2648688"/>
    <n v="2021918.12"/>
    <n v="219587.1531846154"/>
    <x v="16"/>
    <x v="0"/>
    <x v="0"/>
    <n v="19"/>
  </r>
  <r>
    <x v="17"/>
    <x v="8"/>
    <x v="3"/>
    <n v="1625"/>
    <n v="1444"/>
    <n v="26464.5"/>
    <n v="2373337.5"/>
    <n v="1886244.7409999999"/>
    <n v="207105.15935384613"/>
    <x v="17"/>
    <x v="0"/>
    <x v="0"/>
    <n v="20"/>
  </r>
  <r>
    <x v="16"/>
    <x v="5"/>
    <x v="3"/>
    <n v="1622"/>
    <n v="1482"/>
    <n v="26367"/>
    <n v="2380333.5"/>
    <n v="1873451.2719999999"/>
    <n v="149632.49369999999"/>
    <x v="16"/>
    <x v="0"/>
    <x v="0"/>
    <n v="19"/>
  </r>
  <r>
    <x v="19"/>
    <x v="8"/>
    <x v="3"/>
    <n v="1499"/>
    <n v="1323"/>
    <n v="24678"/>
    <n v="2232519"/>
    <n v="1781999.058"/>
    <n v="359577.90600769228"/>
    <x v="19"/>
    <x v="0"/>
    <x v="0"/>
    <n v="19"/>
  </r>
  <r>
    <x v="16"/>
    <x v="6"/>
    <x v="6"/>
    <n v="12775"/>
    <n v="11887"/>
    <n v="203832"/>
    <n v="20880142.5"/>
    <n v="15015521.489999998"/>
    <n v="398269.43076923076"/>
    <x v="16"/>
    <x v="0"/>
    <x v="0"/>
    <n v="19"/>
  </r>
  <r>
    <x v="20"/>
    <x v="8"/>
    <x v="9"/>
    <n v="2266"/>
    <n v="1993"/>
    <n v="38176.5"/>
    <n v="3385372.5"/>
    <n v="2831498.2739999997"/>
    <n v="146460.30097692306"/>
    <x v="20"/>
    <x v="0"/>
    <x v="0"/>
    <n v="21"/>
  </r>
  <r>
    <x v="16"/>
    <x v="7"/>
    <x v="7"/>
    <n v="13469"/>
    <n v="12486"/>
    <n v="213582"/>
    <n v="21919435.5"/>
    <n v="15790923.194999998"/>
    <n v="365011.08061538462"/>
    <x v="16"/>
    <x v="0"/>
    <x v="0"/>
    <n v="19"/>
  </r>
  <r>
    <x v="21"/>
    <x v="8"/>
    <x v="9"/>
    <n v="2011"/>
    <n v="1791"/>
    <n v="30603"/>
    <n v="2865727.5"/>
    <n v="2288224.429"/>
    <n v="167381.28187692308"/>
    <x v="21"/>
    <x v="0"/>
    <x v="0"/>
    <n v="22"/>
  </r>
  <r>
    <x v="16"/>
    <x v="9"/>
    <x v="1"/>
    <n v="750"/>
    <n v="658"/>
    <n v="13941"/>
    <n v="1145575.5"/>
    <n v="974448.12600000005"/>
    <n v="152152.96544615386"/>
    <x v="16"/>
    <x v="0"/>
    <x v="0"/>
    <n v="19"/>
  </r>
  <r>
    <x v="23"/>
    <x v="8"/>
    <x v="3"/>
    <n v="1848"/>
    <n v="1649"/>
    <n v="31399.5"/>
    <n v="2862298.5"/>
    <n v="2267667.5189999999"/>
    <n v="169650.86923076923"/>
    <x v="23"/>
    <x v="0"/>
    <x v="0"/>
    <n v="19"/>
  </r>
  <r>
    <x v="16"/>
    <x v="10"/>
    <x v="1"/>
    <n v="922"/>
    <n v="823"/>
    <n v="15987"/>
    <n v="1384179"/>
    <n v="1116620.7919999999"/>
    <n v="220298.15353846154"/>
    <x v="16"/>
    <x v="0"/>
    <x v="0"/>
    <n v="19"/>
  </r>
  <r>
    <x v="24"/>
    <x v="8"/>
    <x v="3"/>
    <n v="1522"/>
    <n v="1340"/>
    <n v="25294.5"/>
    <n v="2271454.5"/>
    <n v="1811009.8979999998"/>
    <n v="151659.17713846153"/>
    <x v="24"/>
    <x v="0"/>
    <x v="0"/>
    <n v="19"/>
  </r>
  <r>
    <x v="16"/>
    <x v="14"/>
    <x v="1"/>
    <n v="455"/>
    <n v="381"/>
    <n v="8223"/>
    <n v="694593"/>
    <n v="622755.04999999993"/>
    <n v="172368.62218461538"/>
    <x v="16"/>
    <x v="0"/>
    <x v="0"/>
    <n v="19"/>
  </r>
  <r>
    <x v="25"/>
    <x v="8"/>
    <x v="3"/>
    <n v="1530"/>
    <n v="1338"/>
    <n v="25468.5"/>
    <n v="2350672.5"/>
    <n v="1875294.65"/>
    <n v="221739.45623076922"/>
    <x v="25"/>
    <x v="0"/>
    <x v="0"/>
    <n v="19"/>
  </r>
  <r>
    <x v="16"/>
    <x v="11"/>
    <x v="10"/>
    <n v="18944"/>
    <n v="17541"/>
    <n v="333792"/>
    <n v="35671734"/>
    <n v="25644478.342"/>
    <n v="919576.96055384621"/>
    <x v="16"/>
    <x v="0"/>
    <x v="0"/>
    <n v="19"/>
  </r>
  <r>
    <x v="26"/>
    <x v="8"/>
    <x v="9"/>
    <n v="2015"/>
    <n v="1803"/>
    <n v="31854"/>
    <n v="2915533.5"/>
    <n v="2431800.3939999999"/>
    <n v="155421.87692307692"/>
    <x v="26"/>
    <x v="0"/>
    <x v="0"/>
    <n v="21"/>
  </r>
  <r>
    <x v="16"/>
    <x v="12"/>
    <x v="13"/>
    <n v="15665"/>
    <n v="14501"/>
    <n v="262734"/>
    <n v="27278441.145"/>
    <n v="19610637.316999998"/>
    <n v="919330.0461538462"/>
    <x v="16"/>
    <x v="0"/>
    <x v="0"/>
    <n v="19"/>
  </r>
  <r>
    <x v="1"/>
    <x v="8"/>
    <x v="9"/>
    <n v="2060"/>
    <n v="1826"/>
    <n v="32359.5"/>
    <n v="2991999"/>
    <n v="2374135.6799999997"/>
    <n v="106116.64615384616"/>
    <x v="1"/>
    <x v="0"/>
    <x v="0"/>
    <n v="22"/>
  </r>
  <r>
    <x v="2"/>
    <x v="8"/>
    <x v="9"/>
    <n v="2451"/>
    <n v="2178"/>
    <n v="39867"/>
    <n v="3654166.5"/>
    <n v="2919786.2949999999"/>
    <n v="182639.11723076922"/>
    <x v="2"/>
    <x v="0"/>
    <x v="0"/>
    <n v="22"/>
  </r>
  <r>
    <x v="19"/>
    <x v="0"/>
    <x v="0"/>
    <n v="4384"/>
    <n v="4025"/>
    <n v="63012"/>
    <n v="5454121.5"/>
    <n v="4155234.554"/>
    <n v="234787.55649230769"/>
    <x v="19"/>
    <x v="0"/>
    <x v="0"/>
    <n v="19"/>
  </r>
  <r>
    <x v="3"/>
    <x v="8"/>
    <x v="9"/>
    <n v="2088"/>
    <n v="1848"/>
    <n v="31974"/>
    <n v="3004213.5"/>
    <n v="2389834.3129999996"/>
    <n v="174780.66518461538"/>
    <x v="3"/>
    <x v="0"/>
    <x v="0"/>
    <n v="22"/>
  </r>
  <r>
    <x v="4"/>
    <x v="12"/>
    <x v="13"/>
    <n v="17914"/>
    <n v="16631"/>
    <n v="321412.5"/>
    <n v="32235864"/>
    <n v="23691368.555"/>
    <n v="595097.15929230768"/>
    <x v="4"/>
    <x v="0"/>
    <x v="0"/>
    <n v="20"/>
  </r>
  <r>
    <x v="19"/>
    <x v="3"/>
    <x v="9"/>
    <n v="1747"/>
    <n v="1570"/>
    <n v="30342"/>
    <n v="2738127"/>
    <n v="2094375.01"/>
    <n v="174068.47879999998"/>
    <x v="19"/>
    <x v="0"/>
    <x v="0"/>
    <n v="19"/>
  </r>
  <r>
    <x v="5"/>
    <x v="12"/>
    <x v="13"/>
    <n v="16191"/>
    <n v="15102"/>
    <n v="276568.5"/>
    <n v="27093624"/>
    <n v="19768696.5"/>
    <n v="759335.80469230772"/>
    <x v="5"/>
    <x v="0"/>
    <x v="0"/>
    <n v="21"/>
  </r>
  <r>
    <x v="6"/>
    <x v="12"/>
    <x v="13"/>
    <n v="15744"/>
    <n v="14685"/>
    <n v="269029.5"/>
    <n v="26659930.5"/>
    <n v="19515982.116"/>
    <n v="551393.4769230769"/>
    <x v="6"/>
    <x v="0"/>
    <x v="0"/>
    <n v="20"/>
  </r>
  <r>
    <x v="19"/>
    <x v="5"/>
    <x v="3"/>
    <n v="1509"/>
    <n v="1374"/>
    <n v="24337.5"/>
    <n v="2159350.5"/>
    <n v="1715939.5399999998"/>
    <n v="115138.50836153845"/>
    <x v="19"/>
    <x v="0"/>
    <x v="0"/>
    <n v="19"/>
  </r>
  <r>
    <x v="7"/>
    <x v="12"/>
    <x v="13"/>
    <n v="16420"/>
    <n v="15169"/>
    <n v="285972"/>
    <n v="29768199"/>
    <n v="21483666.921"/>
    <n v="549316.95015384618"/>
    <x v="7"/>
    <x v="0"/>
    <x v="0"/>
    <n v="19"/>
  </r>
  <r>
    <x v="19"/>
    <x v="6"/>
    <x v="6"/>
    <n v="13406"/>
    <n v="12518"/>
    <n v="216498"/>
    <n v="22126444.5"/>
    <n v="16128268.832"/>
    <n v="389877.53846153844"/>
    <x v="19"/>
    <x v="0"/>
    <x v="0"/>
    <n v="19"/>
  </r>
  <r>
    <x v="19"/>
    <x v="7"/>
    <x v="7"/>
    <n v="14103"/>
    <n v="13118"/>
    <n v="224779.5"/>
    <n v="23032992"/>
    <n v="16792969.817999996"/>
    <n v="443086.25303076918"/>
    <x v="19"/>
    <x v="0"/>
    <x v="0"/>
    <n v="19"/>
  </r>
  <r>
    <x v="19"/>
    <x v="9"/>
    <x v="1"/>
    <n v="701"/>
    <n v="611"/>
    <n v="12468"/>
    <n v="1016566.5"/>
    <n v="858367.60399999993"/>
    <n v="88833.638169230762"/>
    <x v="19"/>
    <x v="0"/>
    <x v="0"/>
    <n v="19"/>
  </r>
  <r>
    <x v="11"/>
    <x v="12"/>
    <x v="13"/>
    <n v="16459"/>
    <n v="15355"/>
    <n v="276966"/>
    <n v="27872617.898850001"/>
    <n v="20223763.805"/>
    <n v="645572.57826153841"/>
    <x v="11"/>
    <x v="0"/>
    <x v="0"/>
    <n v="22"/>
  </r>
  <r>
    <x v="19"/>
    <x v="10"/>
    <x v="1"/>
    <n v="839"/>
    <n v="733"/>
    <n v="14061"/>
    <n v="1221057"/>
    <n v="983096.41700000002"/>
    <n v="373408.83343076921"/>
    <x v="19"/>
    <x v="0"/>
    <x v="0"/>
    <n v="19"/>
  </r>
  <r>
    <x v="19"/>
    <x v="14"/>
    <x v="1"/>
    <n v="467"/>
    <n v="389"/>
    <n v="8464.5"/>
    <n v="739291.5"/>
    <n v="651727.3679999999"/>
    <n v="154318.62433846152"/>
    <x v="19"/>
    <x v="0"/>
    <x v="0"/>
    <n v="19"/>
  </r>
  <r>
    <x v="13"/>
    <x v="12"/>
    <x v="13"/>
    <n v="16387"/>
    <n v="15322"/>
    <n v="281796"/>
    <n v="29042520"/>
    <n v="20980503.504999999"/>
    <n v="776209.03169999993"/>
    <x v="13"/>
    <x v="0"/>
    <x v="0"/>
    <n v="20"/>
  </r>
  <r>
    <x v="19"/>
    <x v="11"/>
    <x v="10"/>
    <n v="20218"/>
    <n v="18647"/>
    <n v="355278"/>
    <n v="38092344"/>
    <n v="27467616.702999998"/>
    <n v="942702.9"/>
    <x v="19"/>
    <x v="0"/>
    <x v="0"/>
    <n v="19"/>
  </r>
  <r>
    <x v="14"/>
    <x v="12"/>
    <x v="13"/>
    <n v="16373"/>
    <n v="15223"/>
    <n v="288936"/>
    <n v="27852900"/>
    <n v="20824687.999000002"/>
    <n v="822353.43936153851"/>
    <x v="14"/>
    <x v="0"/>
    <x v="0"/>
    <n v="21"/>
  </r>
  <r>
    <x v="19"/>
    <x v="12"/>
    <x v="13"/>
    <n v="16376"/>
    <n v="15197"/>
    <n v="277512"/>
    <n v="28770810.105599999"/>
    <n v="20810852.736000001"/>
    <n v="790162.57692307688"/>
    <x v="19"/>
    <x v="0"/>
    <x v="0"/>
    <n v="19"/>
  </r>
  <r>
    <x v="15"/>
    <x v="12"/>
    <x v="13"/>
    <n v="17095"/>
    <n v="15919"/>
    <n v="300151.5"/>
    <n v="29368771.617449999"/>
    <n v="21545834.136"/>
    <n v="1052145.9026769232"/>
    <x v="15"/>
    <x v="0"/>
    <x v="0"/>
    <n v="21"/>
  </r>
  <r>
    <x v="25"/>
    <x v="0"/>
    <x v="0"/>
    <n v="4826"/>
    <n v="4426"/>
    <n v="71067"/>
    <n v="6175837.5"/>
    <n v="4747959.6140000001"/>
    <n v="157793.27424615383"/>
    <x v="25"/>
    <x v="0"/>
    <x v="0"/>
    <n v="19"/>
  </r>
  <r>
    <x v="17"/>
    <x v="12"/>
    <x v="13"/>
    <n v="15304"/>
    <n v="14315"/>
    <n v="258459"/>
    <n v="26467453.5"/>
    <n v="19153152.526999999"/>
    <n v="636197.23340769229"/>
    <x v="17"/>
    <x v="0"/>
    <x v="0"/>
    <n v="20"/>
  </r>
  <r>
    <x v="25"/>
    <x v="3"/>
    <x v="5"/>
    <n v="1879"/>
    <n v="1695"/>
    <n v="32851.5"/>
    <n v="2934504"/>
    <n v="2253872.1379999998"/>
    <n v="160756.50769230767"/>
    <x v="25"/>
    <x v="0"/>
    <x v="0"/>
    <n v="19"/>
  </r>
  <r>
    <x v="25"/>
    <x v="5"/>
    <x v="3"/>
    <n v="1580"/>
    <n v="1435"/>
    <n v="26184"/>
    <n v="2308336.5"/>
    <n v="1837113.1940000001"/>
    <n v="115064.43612307693"/>
    <x v="25"/>
    <x v="0"/>
    <x v="0"/>
    <n v="19"/>
  </r>
  <r>
    <x v="20"/>
    <x v="12"/>
    <x v="13"/>
    <n v="19856"/>
    <n v="18325"/>
    <n v="356982"/>
    <n v="35103926.711549997"/>
    <n v="26357141.036999997"/>
    <n v="601482.07692307688"/>
    <x v="20"/>
    <x v="0"/>
    <x v="0"/>
    <n v="21"/>
  </r>
  <r>
    <x v="25"/>
    <x v="6"/>
    <x v="6"/>
    <n v="12743"/>
    <n v="11858"/>
    <n v="209415"/>
    <n v="21463023"/>
    <n v="15847839.739"/>
    <n v="521163.87692307692"/>
    <x v="25"/>
    <x v="0"/>
    <x v="0"/>
    <n v="19"/>
  </r>
  <r>
    <x v="21"/>
    <x v="12"/>
    <x v="13"/>
    <n v="15822"/>
    <n v="14753"/>
    <n v="266983.5"/>
    <n v="27165913.5"/>
    <n v="19659432.722999997"/>
    <n v="698314.9846153846"/>
    <x v="21"/>
    <x v="0"/>
    <x v="0"/>
    <n v="22"/>
  </r>
  <r>
    <x v="25"/>
    <x v="7"/>
    <x v="7"/>
    <n v="13495"/>
    <n v="12517"/>
    <n v="219411"/>
    <n v="22460130"/>
    <n v="16627687.641000001"/>
    <n v="518998.75384615385"/>
    <x v="25"/>
    <x v="0"/>
    <x v="0"/>
    <n v="19"/>
  </r>
  <r>
    <x v="23"/>
    <x v="12"/>
    <x v="13"/>
    <n v="16437"/>
    <n v="15285"/>
    <n v="287206.5"/>
    <n v="29536176.10605"/>
    <n v="21276357.105999999"/>
    <n v="541588.89356153843"/>
    <x v="23"/>
    <x v="0"/>
    <x v="0"/>
    <n v="19"/>
  </r>
  <r>
    <x v="25"/>
    <x v="9"/>
    <x v="1"/>
    <n v="676"/>
    <n v="591"/>
    <n v="11719.5"/>
    <n v="965880"/>
    <n v="809986.38600000006"/>
    <n v="106745.03623846154"/>
    <x v="25"/>
    <x v="0"/>
    <x v="0"/>
    <n v="19"/>
  </r>
  <r>
    <x v="24"/>
    <x v="12"/>
    <x v="13"/>
    <n v="20452"/>
    <n v="18857"/>
    <n v="370092"/>
    <n v="38091556.5"/>
    <n v="28012065.349999998"/>
    <n v="725212.99592307687"/>
    <x v="24"/>
    <x v="0"/>
    <x v="0"/>
    <n v="19"/>
  </r>
  <r>
    <x v="25"/>
    <x v="10"/>
    <x v="1"/>
    <n v="805"/>
    <n v="703"/>
    <n v="12705"/>
    <n v="1123894.5"/>
    <n v="898508.49699999997"/>
    <n v="273904.81530769228"/>
    <x v="25"/>
    <x v="0"/>
    <x v="0"/>
    <n v="19"/>
  </r>
  <r>
    <x v="25"/>
    <x v="12"/>
    <x v="13"/>
    <n v="14582"/>
    <n v="13512"/>
    <n v="247813.5"/>
    <n v="25325271"/>
    <n v="18582990.427999999"/>
    <n v="865201.87857692305"/>
    <x v="25"/>
    <x v="0"/>
    <x v="0"/>
    <n v="19"/>
  </r>
  <r>
    <x v="25"/>
    <x v="14"/>
    <x v="1"/>
    <n v="480"/>
    <n v="398"/>
    <n v="8719.5"/>
    <n v="769276.5"/>
    <n v="654599.97699999996"/>
    <n v="184385.1884923077"/>
    <x v="25"/>
    <x v="0"/>
    <x v="0"/>
    <n v="19"/>
  </r>
  <r>
    <x v="26"/>
    <x v="12"/>
    <x v="13"/>
    <n v="16432"/>
    <n v="15345"/>
    <n v="287740.5"/>
    <n v="28188534"/>
    <n v="21369401.386999998"/>
    <n v="607679.34615384613"/>
    <x v="26"/>
    <x v="0"/>
    <x v="0"/>
    <n v="21"/>
  </r>
  <r>
    <x v="25"/>
    <x v="11"/>
    <x v="10"/>
    <n v="18014"/>
    <n v="16675"/>
    <n v="319110"/>
    <n v="33763989"/>
    <n v="24610757.489"/>
    <n v="1101833.4472307691"/>
    <x v="25"/>
    <x v="0"/>
    <x v="0"/>
    <n v="19"/>
  </r>
  <r>
    <x v="4"/>
    <x v="11"/>
    <x v="10"/>
    <n v="22291"/>
    <n v="20635"/>
    <n v="408810"/>
    <n v="42323631"/>
    <n v="31033323.692999996"/>
    <n v="571764.09076923074"/>
    <x v="4"/>
    <x v="0"/>
    <x v="0"/>
    <n v="20"/>
  </r>
  <r>
    <x v="5"/>
    <x v="11"/>
    <x v="10"/>
    <n v="20771"/>
    <n v="19338"/>
    <n v="362536.5"/>
    <n v="37023243"/>
    <n v="26762183.377"/>
    <n v="650375.76849230775"/>
    <x v="5"/>
    <x v="0"/>
    <x v="0"/>
    <n v="21"/>
  </r>
  <r>
    <x v="6"/>
    <x v="11"/>
    <x v="10"/>
    <n v="20079"/>
    <n v="18721"/>
    <n v="357072"/>
    <n v="36834567"/>
    <n v="26914635.671"/>
    <n v="566638.92575384618"/>
    <x v="6"/>
    <x v="0"/>
    <x v="0"/>
    <n v="20"/>
  </r>
  <r>
    <x v="24"/>
    <x v="0"/>
    <x v="0"/>
    <n v="4199"/>
    <n v="3867"/>
    <n v="61804.5"/>
    <n v="5365708.5"/>
    <n v="4091691.3249999997"/>
    <n v="232169.67161538458"/>
    <x v="24"/>
    <x v="0"/>
    <x v="0"/>
    <n v="19"/>
  </r>
  <r>
    <x v="7"/>
    <x v="11"/>
    <x v="10"/>
    <n v="20132"/>
    <n v="18617"/>
    <n v="359214"/>
    <n v="38693427"/>
    <n v="27863789.055"/>
    <n v="582268.72615384613"/>
    <x v="7"/>
    <x v="0"/>
    <x v="0"/>
    <n v="19"/>
  </r>
  <r>
    <x v="24"/>
    <x v="3"/>
    <x v="5"/>
    <n v="1957"/>
    <n v="1755"/>
    <n v="34399.5"/>
    <n v="3201358.5"/>
    <n v="2481896.3339999998"/>
    <n v="156377.12456923077"/>
    <x v="24"/>
    <x v="0"/>
    <x v="0"/>
    <n v="19"/>
  </r>
  <r>
    <x v="24"/>
    <x v="5"/>
    <x v="3"/>
    <n v="1520"/>
    <n v="1380"/>
    <n v="25020"/>
    <n v="2235960"/>
    <n v="1780335.608"/>
    <n v="140320.89928461539"/>
    <x v="24"/>
    <x v="0"/>
    <x v="0"/>
    <n v="19"/>
  </r>
  <r>
    <x v="11"/>
    <x v="11"/>
    <x v="14"/>
    <n v="21153"/>
    <n v="19673"/>
    <n v="369861"/>
    <n v="38365960.5"/>
    <n v="27592063.502999999"/>
    <n v="589339.03384615376"/>
    <x v="11"/>
    <x v="0"/>
    <x v="0"/>
    <n v="22"/>
  </r>
  <r>
    <x v="24"/>
    <x v="6"/>
    <x v="6"/>
    <n v="13563"/>
    <n v="12604"/>
    <n v="225076.5"/>
    <n v="22846078.5"/>
    <n v="16722171.227"/>
    <n v="479024.68461538455"/>
    <x v="24"/>
    <x v="0"/>
    <x v="0"/>
    <n v="19"/>
  </r>
  <r>
    <x v="24"/>
    <x v="7"/>
    <x v="7"/>
    <n v="14098"/>
    <n v="13106"/>
    <n v="232701"/>
    <n v="23881948.5"/>
    <n v="17462223.403999999"/>
    <n v="512464.9846153846"/>
    <x v="24"/>
    <x v="0"/>
    <x v="0"/>
    <n v="19"/>
  </r>
  <r>
    <x v="13"/>
    <x v="11"/>
    <x v="10"/>
    <n v="21106"/>
    <n v="19651"/>
    <n v="373392"/>
    <n v="39578577"/>
    <n v="28453665.594999999"/>
    <n v="535419.89796923078"/>
    <x v="13"/>
    <x v="0"/>
    <x v="0"/>
    <n v="20"/>
  </r>
  <r>
    <x v="14"/>
    <x v="11"/>
    <x v="10"/>
    <n v="20911"/>
    <n v="19358"/>
    <n v="378043.5"/>
    <n v="37902156.57"/>
    <n v="28083686.689999998"/>
    <n v="713697.60769230768"/>
    <x v="14"/>
    <x v="0"/>
    <x v="0"/>
    <n v="21"/>
  </r>
  <r>
    <x v="24"/>
    <x v="9"/>
    <x v="1"/>
    <n v="703"/>
    <n v="609"/>
    <n v="12976.5"/>
    <n v="1046848.5"/>
    <n v="892743.74599999993"/>
    <n v="396844.24095384614"/>
    <x v="24"/>
    <x v="0"/>
    <x v="0"/>
    <n v="19"/>
  </r>
  <r>
    <x v="15"/>
    <x v="11"/>
    <x v="10"/>
    <n v="21674"/>
    <n v="20155"/>
    <n v="388668"/>
    <n v="39639309"/>
    <n v="28736966.634"/>
    <n v="997757.75384615385"/>
    <x v="15"/>
    <x v="0"/>
    <x v="0"/>
    <n v="21"/>
  </r>
  <r>
    <x v="24"/>
    <x v="10"/>
    <x v="1"/>
    <n v="879"/>
    <n v="768"/>
    <n v="14494.5"/>
    <n v="1269786"/>
    <n v="1018857.6680000001"/>
    <n v="197493.53076923077"/>
    <x v="24"/>
    <x v="0"/>
    <x v="0"/>
    <n v="19"/>
  </r>
  <r>
    <x v="24"/>
    <x v="14"/>
    <x v="1"/>
    <n v="492"/>
    <n v="412"/>
    <n v="9058.5"/>
    <n v="798759"/>
    <n v="669115.93699999992"/>
    <n v="171987.47030000002"/>
    <x v="24"/>
    <x v="0"/>
    <x v="0"/>
    <n v="19"/>
  </r>
  <r>
    <x v="24"/>
    <x v="11"/>
    <x v="10"/>
    <n v="24620"/>
    <n v="22641"/>
    <n v="463530"/>
    <n v="49123180.5"/>
    <n v="36012087.989"/>
    <n v="700442.11537692312"/>
    <x v="24"/>
    <x v="0"/>
    <x v="0"/>
    <n v="19"/>
  </r>
  <r>
    <x v="17"/>
    <x v="11"/>
    <x v="10"/>
    <n v="19965"/>
    <n v="18573"/>
    <n v="350068.5"/>
    <n v="37197115.5"/>
    <n v="26793668.158999998"/>
    <n v="582815.36153846153"/>
    <x v="17"/>
    <x v="0"/>
    <x v="0"/>
    <n v="20"/>
  </r>
  <r>
    <x v="1"/>
    <x v="12"/>
    <x v="13"/>
    <n v="17235"/>
    <n v="16052"/>
    <n v="294337.5"/>
    <n v="29327766"/>
    <n v="22491044.692999996"/>
    <n v="283716.73846153845"/>
    <x v="1"/>
    <x v="0"/>
    <x v="0"/>
    <n v="22"/>
  </r>
  <r>
    <x v="7"/>
    <x v="0"/>
    <x v="0"/>
    <n v="5413"/>
    <n v="4959"/>
    <n v="83373"/>
    <n v="7253427"/>
    <n v="5531366.3810000001"/>
    <n v="221053.87967692307"/>
    <x v="7"/>
    <x v="0"/>
    <x v="0"/>
    <n v="19"/>
  </r>
  <r>
    <x v="2"/>
    <x v="12"/>
    <x v="13"/>
    <n v="20243"/>
    <n v="18711"/>
    <n v="364882.5"/>
    <n v="35724493.5"/>
    <n v="27535617.434"/>
    <n v="541116.6988461538"/>
    <x v="2"/>
    <x v="0"/>
    <x v="0"/>
    <n v="22"/>
  </r>
  <r>
    <x v="7"/>
    <x v="3"/>
    <x v="5"/>
    <n v="1891"/>
    <n v="1709"/>
    <n v="32239.5"/>
    <n v="3084892.5"/>
    <n v="2384575.3629999999"/>
    <n v="184346.05176923078"/>
    <x v="7"/>
    <x v="0"/>
    <x v="0"/>
    <n v="19"/>
  </r>
  <r>
    <x v="20"/>
    <x v="11"/>
    <x v="10"/>
    <n v="24574"/>
    <n v="22609"/>
    <n v="456885"/>
    <n v="46408080"/>
    <n v="34793888.932999998"/>
    <n v="595793.09065384604"/>
    <x v="20"/>
    <x v="0"/>
    <x v="0"/>
    <n v="21"/>
  </r>
  <r>
    <x v="3"/>
    <x v="12"/>
    <x v="13"/>
    <n v="16453"/>
    <n v="15289"/>
    <n v="278491.5"/>
    <n v="28151004.75"/>
    <n v="20806418.796"/>
    <n v="591565.35384615383"/>
    <x v="3"/>
    <x v="0"/>
    <x v="0"/>
    <n v="22"/>
  </r>
  <r>
    <x v="7"/>
    <x v="5"/>
    <x v="3"/>
    <n v="1542"/>
    <n v="1412"/>
    <n v="26271"/>
    <n v="2384937"/>
    <n v="1880070.5110000002"/>
    <n v="141472.14615384614"/>
    <x v="7"/>
    <x v="0"/>
    <x v="0"/>
    <n v="19"/>
  </r>
  <r>
    <x v="21"/>
    <x v="11"/>
    <x v="14"/>
    <n v="20358"/>
    <n v="18890"/>
    <n v="349734"/>
    <n v="36883428"/>
    <n v="26438356.802999999"/>
    <n v="742420.26923076913"/>
    <x v="21"/>
    <x v="0"/>
    <x v="0"/>
    <n v="22"/>
  </r>
  <r>
    <x v="7"/>
    <x v="6"/>
    <x v="6"/>
    <n v="11288"/>
    <n v="10492"/>
    <n v="177976.5"/>
    <n v="18085798.5"/>
    <n v="13150397.668"/>
    <n v="444057.73347692302"/>
    <x v="7"/>
    <x v="0"/>
    <x v="0"/>
    <n v="19"/>
  </r>
  <r>
    <x v="7"/>
    <x v="7"/>
    <x v="7"/>
    <n v="12016"/>
    <n v="11137"/>
    <n v="188319"/>
    <n v="19218631.5"/>
    <n v="13973128.512"/>
    <n v="403874.8839461538"/>
    <x v="7"/>
    <x v="0"/>
    <x v="0"/>
    <n v="19"/>
  </r>
  <r>
    <x v="23"/>
    <x v="11"/>
    <x v="10"/>
    <n v="20368"/>
    <n v="18884"/>
    <n v="368649"/>
    <n v="39010875"/>
    <n v="28090230.958999999"/>
    <n v="532663.16153846146"/>
    <x v="23"/>
    <x v="0"/>
    <x v="0"/>
    <n v="19"/>
  </r>
  <r>
    <x v="7"/>
    <x v="9"/>
    <x v="1"/>
    <n v="654"/>
    <n v="570"/>
    <n v="11745"/>
    <n v="955801.5"/>
    <n v="795942.652"/>
    <n v="165952.05877692305"/>
    <x v="7"/>
    <x v="0"/>
    <x v="0"/>
    <n v="19"/>
  </r>
  <r>
    <x v="7"/>
    <x v="10"/>
    <x v="1"/>
    <n v="849"/>
    <n v="740"/>
    <n v="13948.5"/>
    <n v="1222932"/>
    <n v="974409.1449999999"/>
    <n v="299208.26923076925"/>
    <x v="7"/>
    <x v="0"/>
    <x v="0"/>
    <n v="19"/>
  </r>
  <r>
    <x v="26"/>
    <x v="11"/>
    <x v="10"/>
    <n v="21004"/>
    <n v="19556"/>
    <n v="375744"/>
    <n v="38191381.5"/>
    <n v="28822960.470999997"/>
    <n v="574198.11538461538"/>
    <x v="26"/>
    <x v="0"/>
    <x v="0"/>
    <n v="21"/>
  </r>
  <r>
    <x v="7"/>
    <x v="14"/>
    <x v="1"/>
    <n v="623"/>
    <n v="535"/>
    <n v="12037.5"/>
    <n v="1081216.5"/>
    <n v="910141.15500000003"/>
    <n v="143296.04318461538"/>
    <x v="7"/>
    <x v="0"/>
    <x v="0"/>
    <n v="19"/>
  </r>
  <r>
    <x v="4"/>
    <x v="0"/>
    <x v="0"/>
    <n v="5286"/>
    <n v="4867"/>
    <n v="81331.5"/>
    <n v="6652179"/>
    <n v="5305378.9040000001"/>
    <n v="156413.8362153846"/>
    <x v="4"/>
    <x v="0"/>
    <x v="0"/>
    <n v="20"/>
  </r>
  <r>
    <x v="5"/>
    <x v="0"/>
    <x v="0"/>
    <n v="5094"/>
    <n v="4716"/>
    <n v="75796.5"/>
    <n v="6173463"/>
    <n v="4915101.7949999999"/>
    <n v="253686.7171923077"/>
    <x v="5"/>
    <x v="0"/>
    <x v="0"/>
    <n v="21"/>
  </r>
  <r>
    <x v="6"/>
    <x v="0"/>
    <x v="0"/>
    <n v="4918"/>
    <n v="4554"/>
    <n v="72861"/>
    <n v="5952802.5"/>
    <n v="4711294.2009999994"/>
    <n v="125880.90000000001"/>
    <x v="6"/>
    <x v="0"/>
    <x v="0"/>
    <n v="20"/>
  </r>
  <r>
    <x v="23"/>
    <x v="0"/>
    <x v="0"/>
    <n v="5746"/>
    <n v="5277"/>
    <n v="88311"/>
    <n v="7726069.5"/>
    <n v="5922893.7209999999"/>
    <n v="161614.12454615385"/>
    <x v="23"/>
    <x v="0"/>
    <x v="0"/>
    <n v="19"/>
  </r>
  <r>
    <x v="23"/>
    <x v="3"/>
    <x v="5"/>
    <n v="2120"/>
    <n v="1921"/>
    <n v="37489.5"/>
    <n v="3549097.5"/>
    <n v="2745646.9479999999"/>
    <n v="258287.05384615384"/>
    <x v="23"/>
    <x v="0"/>
    <x v="0"/>
    <n v="19"/>
  </r>
  <r>
    <x v="11"/>
    <x v="0"/>
    <x v="0"/>
    <n v="4770"/>
    <n v="4424"/>
    <n v="67726.5"/>
    <n v="5864989.5"/>
    <n v="4506085.4840000002"/>
    <n v="167003.69436153845"/>
    <x v="11"/>
    <x v="0"/>
    <x v="0"/>
    <n v="22"/>
  </r>
  <r>
    <x v="23"/>
    <x v="5"/>
    <x v="3"/>
    <n v="1836"/>
    <n v="1680"/>
    <n v="31224"/>
    <n v="2767270.5"/>
    <n v="2174380.5969999996"/>
    <n v="80170.980907692297"/>
    <x v="23"/>
    <x v="0"/>
    <x v="0"/>
    <n v="19"/>
  </r>
  <r>
    <x v="23"/>
    <x v="6"/>
    <x v="6"/>
    <n v="13832"/>
    <n v="12864"/>
    <n v="231559.5"/>
    <n v="23443725"/>
    <n v="17121204.866"/>
    <n v="269535.72538461542"/>
    <x v="23"/>
    <x v="0"/>
    <x v="0"/>
    <n v="19"/>
  </r>
  <r>
    <x v="13"/>
    <x v="0"/>
    <x v="0"/>
    <n v="4418"/>
    <n v="4088"/>
    <n v="64390.5"/>
    <n v="5523145.5"/>
    <n v="4230689.2069999995"/>
    <n v="183154.05167692306"/>
    <x v="13"/>
    <x v="0"/>
    <x v="0"/>
    <n v="20"/>
  </r>
  <r>
    <x v="23"/>
    <x v="7"/>
    <x v="7"/>
    <n v="14569"/>
    <n v="13566"/>
    <n v="243825"/>
    <n v="24890404.5"/>
    <n v="18159589.107999999"/>
    <n v="258558.49999999997"/>
    <x v="23"/>
    <x v="0"/>
    <x v="0"/>
    <n v="19"/>
  </r>
  <r>
    <x v="14"/>
    <x v="0"/>
    <x v="0"/>
    <n v="4816"/>
    <n v="4452"/>
    <n v="73126.5"/>
    <n v="5864085"/>
    <n v="4847142.9859999996"/>
    <n v="142998.2095"/>
    <x v="14"/>
    <x v="0"/>
    <x v="0"/>
    <n v="21"/>
  </r>
  <r>
    <x v="15"/>
    <x v="0"/>
    <x v="0"/>
    <n v="5914"/>
    <n v="5384"/>
    <n v="99631.5"/>
    <n v="7121946"/>
    <n v="6279205.8499999996"/>
    <n v="279127.27602307691"/>
    <x v="15"/>
    <x v="0"/>
    <x v="0"/>
    <n v="21"/>
  </r>
  <r>
    <x v="23"/>
    <x v="9"/>
    <x v="1"/>
    <n v="792"/>
    <n v="695"/>
    <n v="14566.5"/>
    <n v="1216557"/>
    <n v="1013050.3829999999"/>
    <n v="102510.40189230769"/>
    <x v="23"/>
    <x v="0"/>
    <x v="0"/>
    <n v="19"/>
  </r>
  <r>
    <x v="23"/>
    <x v="10"/>
    <x v="1"/>
    <n v="950"/>
    <n v="848"/>
    <n v="16435.5"/>
    <n v="1471537.5"/>
    <n v="1176721.1640000001"/>
    <n v="252262.82307692306"/>
    <x v="23"/>
    <x v="0"/>
    <x v="0"/>
    <n v="19"/>
  </r>
  <r>
    <x v="23"/>
    <x v="14"/>
    <x v="1"/>
    <n v="706"/>
    <n v="608"/>
    <n v="13440"/>
    <n v="1198285.5"/>
    <n v="1018063.802"/>
    <n v="178012.59307692308"/>
    <x v="23"/>
    <x v="0"/>
    <x v="0"/>
    <n v="19"/>
  </r>
  <r>
    <x v="17"/>
    <x v="0"/>
    <x v="0"/>
    <n v="4967"/>
    <n v="4583"/>
    <n v="73062"/>
    <n v="6333828"/>
    <n v="4890619.2620000001"/>
    <n v="181964.68769230769"/>
    <x v="17"/>
    <x v="0"/>
    <x v="0"/>
    <n v="20"/>
  </r>
  <r>
    <x v="1"/>
    <x v="11"/>
    <x v="14"/>
    <n v="21392"/>
    <n v="19869"/>
    <n v="379663.5"/>
    <n v="39380178"/>
    <n v="29726473.223999996"/>
    <n v="305744.98843076918"/>
    <x v="1"/>
    <x v="0"/>
    <x v="0"/>
    <n v="22"/>
  </r>
  <r>
    <x v="2"/>
    <x v="11"/>
    <x v="14"/>
    <n v="24325"/>
    <n v="22469"/>
    <n v="453123"/>
    <n v="46370904"/>
    <n v="35190775.285000004"/>
    <n v="552625.80000000005"/>
    <x v="2"/>
    <x v="0"/>
    <x v="0"/>
    <n v="22"/>
  </r>
  <r>
    <x v="27"/>
    <x v="0"/>
    <x v="0"/>
    <n v="4150"/>
    <n v="3838"/>
    <n v="59574"/>
    <n v="5178169.5"/>
    <n v="3929032.2650000001"/>
    <n v="208822.33076923079"/>
    <x v="27"/>
    <x v="0"/>
    <x v="0"/>
    <n v="20"/>
  </r>
  <r>
    <x v="27"/>
    <x v="2"/>
    <x v="2"/>
    <n v="4826"/>
    <n v="4483"/>
    <n v="72220.5"/>
    <n v="6398719.5"/>
    <n v="4782829.6060000006"/>
    <n v="186502.14615384614"/>
    <x v="27"/>
    <x v="0"/>
    <x v="0"/>
    <n v="20"/>
  </r>
  <r>
    <x v="20"/>
    <x v="0"/>
    <x v="0"/>
    <n v="5651"/>
    <n v="5212"/>
    <n v="89556"/>
    <n v="7173117"/>
    <n v="6068194.523"/>
    <n v="139983.69019999998"/>
    <x v="20"/>
    <x v="0"/>
    <x v="0"/>
    <n v="21"/>
  </r>
  <r>
    <x v="27"/>
    <x v="3"/>
    <x v="5"/>
    <n v="1916"/>
    <n v="1733"/>
    <n v="32733"/>
    <n v="3079630.5"/>
    <n v="2364369.4010000001"/>
    <n v="281373.57021538459"/>
    <x v="27"/>
    <x v="0"/>
    <x v="0"/>
    <n v="20"/>
  </r>
  <r>
    <x v="3"/>
    <x v="11"/>
    <x v="14"/>
    <n v="20868"/>
    <n v="19342"/>
    <n v="364638"/>
    <n v="37947688.5"/>
    <n v="27829971.363000002"/>
    <n v="628647.33076923073"/>
    <x v="3"/>
    <x v="0"/>
    <x v="0"/>
    <n v="22"/>
  </r>
  <r>
    <x v="27"/>
    <x v="4"/>
    <x v="5"/>
    <n v="1597"/>
    <n v="1457"/>
    <n v="27187.5"/>
    <n v="2479396.5"/>
    <n v="1950422.9030000002"/>
    <n v="381635.95355384616"/>
    <x v="27"/>
    <x v="0"/>
    <x v="0"/>
    <n v="20"/>
  </r>
  <r>
    <x v="21"/>
    <x v="0"/>
    <x v="0"/>
    <n v="4641"/>
    <n v="4274"/>
    <n v="66316.5"/>
    <n v="5704650"/>
    <n v="4375924.2359999996"/>
    <n v="135246.95929230767"/>
    <x v="21"/>
    <x v="0"/>
    <x v="0"/>
    <n v="22"/>
  </r>
  <r>
    <x v="27"/>
    <x v="5"/>
    <x v="3"/>
    <n v="1527"/>
    <n v="1389"/>
    <n v="23629.5"/>
    <n v="2164365"/>
    <n v="1678039.8589999999"/>
    <n v="151098.71538461538"/>
    <x v="27"/>
    <x v="0"/>
    <x v="0"/>
    <n v="20"/>
  </r>
  <r>
    <x v="27"/>
    <x v="6"/>
    <x v="6"/>
    <n v="10570"/>
    <n v="9926"/>
    <n v="166948.5"/>
    <n v="16971231"/>
    <n v="12200989.641000001"/>
    <n v="416475.07692307688"/>
    <x v="27"/>
    <x v="0"/>
    <x v="0"/>
    <n v="20"/>
  </r>
  <r>
    <x v="27"/>
    <x v="7"/>
    <x v="15"/>
    <n v="11100"/>
    <n v="10407"/>
    <n v="175293"/>
    <n v="17919144"/>
    <n v="12903628.608999999"/>
    <n v="355401.60769230768"/>
    <x v="27"/>
    <x v="0"/>
    <x v="0"/>
    <n v="20"/>
  </r>
  <r>
    <x v="27"/>
    <x v="8"/>
    <x v="3"/>
    <n v="2530"/>
    <n v="2270"/>
    <n v="42397.5"/>
    <n v="3911979"/>
    <n v="3086459.8370000003"/>
    <n v="164514.63076923075"/>
    <x v="27"/>
    <x v="0"/>
    <x v="0"/>
    <n v="20"/>
  </r>
  <r>
    <x v="27"/>
    <x v="9"/>
    <x v="1"/>
    <n v="654"/>
    <n v="564"/>
    <n v="10941"/>
    <n v="880356"/>
    <n v="723289.05500000005"/>
    <n v="166333.57363076921"/>
    <x v="27"/>
    <x v="0"/>
    <x v="0"/>
    <n v="20"/>
  </r>
  <r>
    <x v="26"/>
    <x v="0"/>
    <x v="0"/>
    <n v="4915"/>
    <n v="4562"/>
    <n v="74649"/>
    <n v="6098236.5"/>
    <n v="5042435.841"/>
    <n v="156805.83461538461"/>
    <x v="26"/>
    <x v="0"/>
    <x v="0"/>
    <n v="21"/>
  </r>
  <r>
    <x v="27"/>
    <x v="10"/>
    <x v="1"/>
    <n v="812"/>
    <n v="714"/>
    <n v="12238.5"/>
    <n v="1096002"/>
    <n v="872395.08600000001"/>
    <n v="218895.40769230769"/>
    <x v="27"/>
    <x v="0"/>
    <x v="0"/>
    <n v="20"/>
  </r>
  <r>
    <x v="4"/>
    <x v="3"/>
    <x v="5"/>
    <n v="2427"/>
    <n v="2213"/>
    <n v="44560.5"/>
    <n v="4025148"/>
    <n v="3259483.304"/>
    <n v="145385.33866923075"/>
    <x v="4"/>
    <x v="0"/>
    <x v="0"/>
    <n v="20"/>
  </r>
  <r>
    <x v="27"/>
    <x v="14"/>
    <x v="1"/>
    <n v="684"/>
    <n v="585"/>
    <n v="12654"/>
    <n v="1081158"/>
    <n v="927698.82299999986"/>
    <n v="197299.08136923076"/>
    <x v="27"/>
    <x v="0"/>
    <x v="0"/>
    <n v="20"/>
  </r>
  <r>
    <x v="5"/>
    <x v="3"/>
    <x v="5"/>
    <n v="2245"/>
    <n v="2053"/>
    <n v="38250"/>
    <n v="3552937.5"/>
    <n v="2795344.17"/>
    <n v="245048.26007692309"/>
    <x v="5"/>
    <x v="0"/>
    <x v="0"/>
    <n v="21"/>
  </r>
  <r>
    <x v="27"/>
    <x v="11"/>
    <x v="10"/>
    <n v="18066"/>
    <n v="16883"/>
    <n v="318565.5"/>
    <n v="33781581"/>
    <n v="24232690.171"/>
    <n v="605833.76570769225"/>
    <x v="27"/>
    <x v="0"/>
    <x v="0"/>
    <n v="20"/>
  </r>
  <r>
    <x v="6"/>
    <x v="3"/>
    <x v="5"/>
    <n v="2054"/>
    <n v="1883"/>
    <n v="34830"/>
    <n v="3191155.5"/>
    <n v="2528990.5839999998"/>
    <n v="292821.22307692311"/>
    <x v="6"/>
    <x v="0"/>
    <x v="0"/>
    <n v="20"/>
  </r>
  <r>
    <x v="27"/>
    <x v="12"/>
    <x v="13"/>
    <n v="14043"/>
    <n v="13167"/>
    <n v="237099"/>
    <n v="24628233.223949999"/>
    <n v="17679930.469999999"/>
    <n v="622499.33031538466"/>
    <x v="27"/>
    <x v="0"/>
    <x v="0"/>
    <n v="20"/>
  </r>
  <r>
    <x v="27"/>
    <x v="13"/>
    <x v="12"/>
    <n v="494"/>
    <n v="421"/>
    <n v="9007.5"/>
    <n v="734335.5"/>
    <n v="622482.40399999998"/>
    <n v="113093.66153846154"/>
    <x v="27"/>
    <x v="0"/>
    <x v="0"/>
    <n v="20"/>
  </r>
  <r>
    <x v="13"/>
    <x v="3"/>
    <x v="5"/>
    <n v="1926"/>
    <n v="1745"/>
    <n v="32419.5"/>
    <n v="3080614.5"/>
    <n v="2363955.7909999997"/>
    <n v="200042.36143846155"/>
    <x v="13"/>
    <x v="0"/>
    <x v="0"/>
    <n v="20"/>
  </r>
  <r>
    <x v="11"/>
    <x v="3"/>
    <x v="5"/>
    <n v="2418"/>
    <n v="2215"/>
    <n v="40744.5"/>
    <n v="3700311"/>
    <n v="2861069.8419999997"/>
    <n v="170303.62015384613"/>
    <x v="11"/>
    <x v="0"/>
    <x v="0"/>
    <n v="22"/>
  </r>
  <r>
    <x v="13"/>
    <x v="5"/>
    <x v="3"/>
    <n v="1598"/>
    <n v="1454"/>
    <n v="25483.5"/>
    <n v="2243160"/>
    <n v="1757185.7729999998"/>
    <n v="114933.59230769231"/>
    <x v="13"/>
    <x v="0"/>
    <x v="0"/>
    <n v="20"/>
  </r>
  <r>
    <x v="13"/>
    <x v="6"/>
    <x v="6"/>
    <n v="11614"/>
    <n v="10862"/>
    <n v="189679.5"/>
    <n v="18718036.5"/>
    <n v="13500671.991999999"/>
    <n v="344959.87384615385"/>
    <x v="13"/>
    <x v="0"/>
    <x v="0"/>
    <n v="20"/>
  </r>
  <r>
    <x v="14"/>
    <x v="3"/>
    <x v="5"/>
    <n v="2335"/>
    <n v="2126"/>
    <n v="40819.5"/>
    <n v="3810394.5"/>
    <n v="3046897.7940000002"/>
    <n v="144594.40769230769"/>
    <x v="14"/>
    <x v="0"/>
    <x v="0"/>
    <n v="21"/>
  </r>
  <r>
    <x v="13"/>
    <x v="7"/>
    <x v="15"/>
    <n v="12000"/>
    <n v="11194"/>
    <n v="192886.5"/>
    <n v="19205179.5"/>
    <n v="13834210.461999999"/>
    <n v="383344.65076923074"/>
    <x v="13"/>
    <x v="0"/>
    <x v="0"/>
    <n v="20"/>
  </r>
  <r>
    <x v="15"/>
    <x v="3"/>
    <x v="5"/>
    <n v="2410"/>
    <n v="2202"/>
    <n v="41391"/>
    <n v="3918987"/>
    <n v="3141103.9569999999"/>
    <n v="205451.17950769232"/>
    <x v="15"/>
    <x v="0"/>
    <x v="0"/>
    <n v="21"/>
  </r>
  <r>
    <x v="13"/>
    <x v="9"/>
    <x v="1"/>
    <n v="750"/>
    <n v="659"/>
    <n v="13443"/>
    <n v="1092277.5"/>
    <n v="921493.48300000001"/>
    <n v="218151.6"/>
    <x v="13"/>
    <x v="0"/>
    <x v="0"/>
    <n v="20"/>
  </r>
  <r>
    <x v="13"/>
    <x v="10"/>
    <x v="1"/>
    <n v="845"/>
    <n v="743"/>
    <n v="12802.5"/>
    <n v="1123830"/>
    <n v="914932.571"/>
    <n v="284287.79007692303"/>
    <x v="13"/>
    <x v="0"/>
    <x v="0"/>
    <n v="20"/>
  </r>
  <r>
    <x v="17"/>
    <x v="3"/>
    <x v="5"/>
    <n v="2061"/>
    <n v="1876"/>
    <n v="35535"/>
    <n v="3288069"/>
    <n v="2580984.0299999998"/>
    <n v="208081.82515384615"/>
    <x v="17"/>
    <x v="0"/>
    <x v="0"/>
    <n v="20"/>
  </r>
  <r>
    <x v="13"/>
    <x v="14"/>
    <x v="1"/>
    <n v="624"/>
    <n v="538"/>
    <n v="11296.5"/>
    <n v="989632.5"/>
    <n v="829947.41200000001"/>
    <n v="196319.5046923077"/>
    <x v="13"/>
    <x v="0"/>
    <x v="0"/>
    <n v="20"/>
  </r>
  <r>
    <x v="1"/>
    <x v="0"/>
    <x v="16"/>
    <n v="5215"/>
    <n v="4848"/>
    <n v="76234.5"/>
    <n v="6500848.5"/>
    <n v="5172874.4439999992"/>
    <n v="60556.251538461533"/>
    <x v="1"/>
    <x v="0"/>
    <x v="0"/>
    <n v="22"/>
  </r>
  <r>
    <x v="2"/>
    <x v="0"/>
    <x v="16"/>
    <n v="6645"/>
    <n v="6122"/>
    <n v="106926"/>
    <n v="9098386.5"/>
    <n v="7354572.0109999999"/>
    <n v="193869.59292307691"/>
    <x v="2"/>
    <x v="0"/>
    <x v="0"/>
    <n v="22"/>
  </r>
  <r>
    <x v="20"/>
    <x v="3"/>
    <x v="5"/>
    <n v="2460"/>
    <n v="2226"/>
    <n v="42999"/>
    <n v="3883215"/>
    <n v="3151914.3419999997"/>
    <n v="162279.9956153846"/>
    <x v="20"/>
    <x v="0"/>
    <x v="0"/>
    <n v="21"/>
  </r>
  <r>
    <x v="3"/>
    <x v="0"/>
    <x v="16"/>
    <n v="4840"/>
    <n v="4475"/>
    <n v="69945"/>
    <n v="6101931"/>
    <n v="4743581.9779999992"/>
    <n v="226018.55243846151"/>
    <x v="3"/>
    <x v="0"/>
    <x v="0"/>
    <n v="22"/>
  </r>
  <r>
    <x v="21"/>
    <x v="3"/>
    <x v="5"/>
    <n v="2330"/>
    <n v="2142"/>
    <n v="38740.5"/>
    <n v="3561655.5"/>
    <n v="2769041.2770000002"/>
    <n v="180495.52483076922"/>
    <x v="21"/>
    <x v="0"/>
    <x v="0"/>
    <n v="22"/>
  </r>
  <r>
    <x v="17"/>
    <x v="5"/>
    <x v="3"/>
    <n v="1605"/>
    <n v="1447"/>
    <n v="25539"/>
    <n v="2263651.5"/>
    <n v="1783039.3049999997"/>
    <n v="139331.31929230769"/>
    <x v="17"/>
    <x v="0"/>
    <x v="0"/>
    <n v="20"/>
  </r>
  <r>
    <x v="17"/>
    <x v="6"/>
    <x v="6"/>
    <n v="11522"/>
    <n v="10803"/>
    <n v="188662.5"/>
    <n v="18784000.5"/>
    <n v="13568684.673999999"/>
    <n v="349844.36153846153"/>
    <x v="17"/>
    <x v="0"/>
    <x v="0"/>
    <n v="20"/>
  </r>
  <r>
    <x v="17"/>
    <x v="7"/>
    <x v="15"/>
    <n v="12007"/>
    <n v="11245"/>
    <n v="193722"/>
    <n v="19437273"/>
    <n v="13979092.230999999"/>
    <n v="418713.96153846156"/>
    <x v="17"/>
    <x v="0"/>
    <x v="0"/>
    <n v="20"/>
  </r>
  <r>
    <x v="26"/>
    <x v="3"/>
    <x v="5"/>
    <n v="2254"/>
    <n v="2061"/>
    <n v="38194.5"/>
    <n v="3449302.5"/>
    <n v="2798056.2479999997"/>
    <n v="174707.83838461537"/>
    <x v="26"/>
    <x v="0"/>
    <x v="0"/>
    <n v="21"/>
  </r>
  <r>
    <x v="17"/>
    <x v="9"/>
    <x v="1"/>
    <n v="854"/>
    <n v="756"/>
    <n v="14643"/>
    <n v="1172691"/>
    <n v="971555.08299999998"/>
    <n v="124018.33614615384"/>
    <x v="17"/>
    <x v="0"/>
    <x v="0"/>
    <n v="20"/>
  </r>
  <r>
    <x v="1"/>
    <x v="3"/>
    <x v="17"/>
    <n v="2522"/>
    <n v="2295"/>
    <n v="42423"/>
    <n v="3994153.5"/>
    <n v="3105853.9129999997"/>
    <n v="53605.712153846151"/>
    <x v="1"/>
    <x v="0"/>
    <x v="0"/>
    <n v="22"/>
  </r>
  <r>
    <x v="17"/>
    <x v="10"/>
    <x v="1"/>
    <n v="898"/>
    <n v="795"/>
    <n v="14305.5"/>
    <n v="1243507.5"/>
    <n v="987216.74099999992"/>
    <n v="233030.6"/>
    <x v="17"/>
    <x v="0"/>
    <x v="0"/>
    <n v="20"/>
  </r>
  <r>
    <x v="2"/>
    <x v="3"/>
    <x v="18"/>
    <n v="2793"/>
    <n v="2539"/>
    <n v="48286.5"/>
    <n v="4456441.5"/>
    <n v="3473157.5449999999"/>
    <n v="205639.55141538463"/>
    <x v="2"/>
    <x v="0"/>
    <x v="0"/>
    <n v="22"/>
  </r>
  <r>
    <x v="17"/>
    <x v="14"/>
    <x v="1"/>
    <n v="599"/>
    <n v="515"/>
    <n v="10401"/>
    <n v="949912.5"/>
    <n v="785961.28899999999"/>
    <n v="253438.94004615385"/>
    <x v="17"/>
    <x v="0"/>
    <x v="0"/>
    <n v="20"/>
  </r>
  <r>
    <x v="3"/>
    <x v="3"/>
    <x v="18"/>
    <n v="2454"/>
    <n v="2239"/>
    <n v="41442"/>
    <n v="3893680.5"/>
    <n v="3004872.3489999999"/>
    <n v="190911.88401538462"/>
    <x v="3"/>
    <x v="0"/>
    <x v="0"/>
    <n v="22"/>
  </r>
  <r>
    <x v="4"/>
    <x v="10"/>
    <x v="1"/>
    <n v="1111"/>
    <n v="992"/>
    <n v="18600"/>
    <n v="1601425.5"/>
    <n v="1268422.666"/>
    <n v="189642.93076923076"/>
    <x v="4"/>
    <x v="0"/>
    <x v="0"/>
    <n v="20"/>
  </r>
  <r>
    <x v="5"/>
    <x v="10"/>
    <x v="19"/>
    <n v="1012"/>
    <n v="900"/>
    <n v="16638"/>
    <n v="1364847"/>
    <n v="1137103.412"/>
    <n v="258642.5153846154"/>
    <x v="5"/>
    <x v="0"/>
    <x v="0"/>
    <n v="21"/>
  </r>
  <r>
    <x v="6"/>
    <x v="10"/>
    <x v="1"/>
    <n v="971"/>
    <n v="856"/>
    <n v="15609"/>
    <n v="1377577.5"/>
    <n v="1086345.0159999998"/>
    <n v="224718.40769230769"/>
    <x v="6"/>
    <x v="0"/>
    <x v="0"/>
    <n v="20"/>
  </r>
  <r>
    <x v="28"/>
    <x v="0"/>
    <x v="0"/>
    <n v="4285"/>
    <n v="3950"/>
    <n v="63645"/>
    <n v="5366602.5"/>
    <n v="4245727.3389999997"/>
    <n v="137701.4149"/>
    <x v="28"/>
    <x v="0"/>
    <x v="0"/>
    <n v="20"/>
  </r>
  <r>
    <x v="28"/>
    <x v="2"/>
    <x v="2"/>
    <n v="4695"/>
    <n v="4372"/>
    <n v="70498.5"/>
    <n v="6053649"/>
    <n v="4580254.1549999993"/>
    <n v="131801.93944615382"/>
    <x v="28"/>
    <x v="0"/>
    <x v="0"/>
    <n v="20"/>
  </r>
  <r>
    <x v="28"/>
    <x v="3"/>
    <x v="5"/>
    <n v="1993"/>
    <n v="1796"/>
    <n v="33886.5"/>
    <n v="3166479"/>
    <n v="2522496.074"/>
    <n v="156584.58769230769"/>
    <x v="28"/>
    <x v="0"/>
    <x v="0"/>
    <n v="20"/>
  </r>
  <r>
    <x v="28"/>
    <x v="4"/>
    <x v="5"/>
    <n v="1706"/>
    <n v="1548"/>
    <n v="29658"/>
    <n v="2703132"/>
    <n v="2160539.9959999998"/>
    <n v="312856.16153846151"/>
    <x v="28"/>
    <x v="0"/>
    <x v="0"/>
    <n v="20"/>
  </r>
  <r>
    <x v="28"/>
    <x v="5"/>
    <x v="3"/>
    <n v="1635"/>
    <n v="1487"/>
    <n v="25656"/>
    <n v="2225341.5"/>
    <n v="1766450.28"/>
    <n v="91828.489107692309"/>
    <x v="28"/>
    <x v="0"/>
    <x v="0"/>
    <n v="20"/>
  </r>
  <r>
    <x v="11"/>
    <x v="10"/>
    <x v="8"/>
    <n v="1140"/>
    <n v="1016"/>
    <n v="17391"/>
    <n v="1489132.5"/>
    <n v="1209901.0159999998"/>
    <n v="272121.81538461539"/>
    <x v="11"/>
    <x v="0"/>
    <x v="0"/>
    <n v="22"/>
  </r>
  <r>
    <x v="28"/>
    <x v="6"/>
    <x v="6"/>
    <n v="11194"/>
    <n v="10554"/>
    <n v="186496.5"/>
    <n v="18640998"/>
    <n v="13641908.620999999"/>
    <n v="364896.93846153846"/>
    <x v="28"/>
    <x v="0"/>
    <x v="0"/>
    <n v="20"/>
  </r>
  <r>
    <x v="28"/>
    <x v="7"/>
    <x v="15"/>
    <n v="11935"/>
    <n v="11178"/>
    <n v="197946"/>
    <n v="19942435.5"/>
    <n v="14561721.772999998"/>
    <n v="363750.55692307692"/>
    <x v="28"/>
    <x v="0"/>
    <x v="0"/>
    <n v="20"/>
  </r>
  <r>
    <x v="28"/>
    <x v="8"/>
    <x v="3"/>
    <n v="1675"/>
    <n v="1475"/>
    <n v="27411"/>
    <n v="2441520"/>
    <n v="1933378.3459999997"/>
    <n v="141658.27661538462"/>
    <x v="28"/>
    <x v="0"/>
    <x v="0"/>
    <n v="20"/>
  </r>
  <r>
    <x v="14"/>
    <x v="10"/>
    <x v="8"/>
    <n v="1045"/>
    <n v="930"/>
    <n v="16554"/>
    <n v="1380751.5"/>
    <n v="1137748.7319999998"/>
    <n v="227139.51416923077"/>
    <x v="14"/>
    <x v="0"/>
    <x v="0"/>
    <n v="21"/>
  </r>
  <r>
    <x v="28"/>
    <x v="9"/>
    <x v="19"/>
    <n v="834"/>
    <n v="735"/>
    <n v="13810.5"/>
    <n v="1131676.5"/>
    <n v="966968.63599999994"/>
    <n v="195740.02307692307"/>
    <x v="28"/>
    <x v="0"/>
    <x v="0"/>
    <n v="20"/>
  </r>
  <r>
    <x v="15"/>
    <x v="10"/>
    <x v="19"/>
    <n v="1050"/>
    <n v="938"/>
    <n v="17329.5"/>
    <n v="1430254.5"/>
    <n v="1175778.8370000001"/>
    <n v="286968.87692307692"/>
    <x v="15"/>
    <x v="0"/>
    <x v="0"/>
    <n v="21"/>
  </r>
  <r>
    <x v="28"/>
    <x v="10"/>
    <x v="1"/>
    <n v="890"/>
    <n v="777"/>
    <n v="14385"/>
    <n v="1223491.5"/>
    <n v="977925.73100000003"/>
    <n v="285708.40769230766"/>
    <x v="28"/>
    <x v="0"/>
    <x v="0"/>
    <n v="20"/>
  </r>
  <r>
    <x v="28"/>
    <x v="14"/>
    <x v="1"/>
    <n v="638"/>
    <n v="548"/>
    <n v="11161.5"/>
    <n v="963502.5"/>
    <n v="812962.67800000007"/>
    <n v="193118.32307692309"/>
    <x v="28"/>
    <x v="0"/>
    <x v="0"/>
    <n v="20"/>
  </r>
  <r>
    <x v="28"/>
    <x v="11"/>
    <x v="10"/>
    <n v="20247"/>
    <n v="18812"/>
    <n v="358387.5"/>
    <n v="37963150.5"/>
    <n v="27483828.208999999"/>
    <n v="506964.83088461537"/>
    <x v="28"/>
    <x v="0"/>
    <x v="0"/>
    <n v="20"/>
  </r>
  <r>
    <x v="28"/>
    <x v="12"/>
    <x v="13"/>
    <n v="15804"/>
    <n v="14738"/>
    <n v="274059"/>
    <n v="28181292"/>
    <n v="20493717.226"/>
    <n v="806120.19333076919"/>
    <x v="28"/>
    <x v="0"/>
    <x v="0"/>
    <n v="20"/>
  </r>
  <r>
    <x v="28"/>
    <x v="13"/>
    <x v="12"/>
    <n v="627"/>
    <n v="545"/>
    <n v="12037.5"/>
    <n v="981564"/>
    <n v="877726.201"/>
    <n v="69249.011815384612"/>
    <x v="28"/>
    <x v="0"/>
    <x v="0"/>
    <n v="20"/>
  </r>
  <r>
    <x v="29"/>
    <x v="0"/>
    <x v="0"/>
    <n v="4862"/>
    <n v="4476"/>
    <n v="75642"/>
    <n v="6293952"/>
    <n v="5100877.9309999999"/>
    <n v="159537.61835384613"/>
    <x v="29"/>
    <x v="0"/>
    <x v="0"/>
    <n v="20"/>
  </r>
  <r>
    <x v="20"/>
    <x v="10"/>
    <x v="8"/>
    <n v="1294"/>
    <n v="1155"/>
    <n v="21958.5"/>
    <n v="1854001.5"/>
    <n v="1515956.368"/>
    <n v="206787.93638461537"/>
    <x v="20"/>
    <x v="0"/>
    <x v="0"/>
    <n v="21"/>
  </r>
  <r>
    <x v="29"/>
    <x v="2"/>
    <x v="2"/>
    <n v="5184"/>
    <n v="4778"/>
    <n v="78961.5"/>
    <n v="6876454.5"/>
    <n v="5258162.2879999997"/>
    <n v="162133.18461538461"/>
    <x v="29"/>
    <x v="0"/>
    <x v="0"/>
    <n v="20"/>
  </r>
  <r>
    <x v="21"/>
    <x v="10"/>
    <x v="8"/>
    <n v="1142"/>
    <n v="1020"/>
    <n v="17211"/>
    <n v="1507867.5"/>
    <n v="1217527.6069999998"/>
    <n v="246242.8615384615"/>
    <x v="21"/>
    <x v="0"/>
    <x v="0"/>
    <n v="22"/>
  </r>
  <r>
    <x v="29"/>
    <x v="3"/>
    <x v="5"/>
    <n v="2255"/>
    <n v="2045"/>
    <n v="41697"/>
    <n v="3772258.5"/>
    <n v="3092823.6680000001"/>
    <n v="167669.98904615385"/>
    <x v="29"/>
    <x v="0"/>
    <x v="0"/>
    <n v="20"/>
  </r>
  <r>
    <x v="29"/>
    <x v="4"/>
    <x v="5"/>
    <n v="1926"/>
    <n v="1742"/>
    <n v="34150.5"/>
    <n v="3038293.5"/>
    <n v="2442084.5610000002"/>
    <n v="277257.14947692305"/>
    <x v="29"/>
    <x v="0"/>
    <x v="0"/>
    <n v="20"/>
  </r>
  <r>
    <x v="29"/>
    <x v="5"/>
    <x v="3"/>
    <n v="1780"/>
    <n v="1615"/>
    <n v="29283"/>
    <n v="2477487"/>
    <n v="2005719.3469999998"/>
    <n v="77264.32873846154"/>
    <x v="29"/>
    <x v="0"/>
    <x v="0"/>
    <n v="20"/>
  </r>
  <r>
    <x v="29"/>
    <x v="6"/>
    <x v="6"/>
    <n v="12791"/>
    <n v="11950"/>
    <n v="219772.5"/>
    <n v="21895294.5"/>
    <n v="16241999.308"/>
    <n v="317179.04615384614"/>
    <x v="29"/>
    <x v="0"/>
    <x v="0"/>
    <n v="20"/>
  </r>
  <r>
    <x v="29"/>
    <x v="7"/>
    <x v="15"/>
    <n v="13544"/>
    <n v="12643"/>
    <n v="230896.5"/>
    <n v="23085222"/>
    <n v="17099721.813000001"/>
    <n v="329754.63076923077"/>
    <x v="29"/>
    <x v="0"/>
    <x v="0"/>
    <n v="20"/>
  </r>
  <r>
    <x v="26"/>
    <x v="10"/>
    <x v="8"/>
    <n v="1128"/>
    <n v="1001"/>
    <n v="18075"/>
    <n v="1548099"/>
    <n v="1256993.4810000001"/>
    <n v="213288.93846153846"/>
    <x v="26"/>
    <x v="0"/>
    <x v="0"/>
    <n v="21"/>
  </r>
  <r>
    <x v="29"/>
    <x v="8"/>
    <x v="3"/>
    <n v="1940"/>
    <n v="1715"/>
    <n v="32854.5"/>
    <n v="2949078"/>
    <n v="2391958.463"/>
    <n v="129383.86666153846"/>
    <x v="29"/>
    <x v="0"/>
    <x v="0"/>
    <n v="20"/>
  </r>
  <r>
    <x v="4"/>
    <x v="14"/>
    <x v="1"/>
    <n v="747"/>
    <n v="647"/>
    <n v="13120.5"/>
    <n v="1215033"/>
    <n v="985281.03599999985"/>
    <n v="143418.86295384614"/>
    <x v="4"/>
    <x v="0"/>
    <x v="0"/>
    <n v="20"/>
  </r>
  <r>
    <x v="29"/>
    <x v="9"/>
    <x v="19"/>
    <n v="817"/>
    <n v="718"/>
    <n v="13752"/>
    <n v="1091040"/>
    <n v="898790.64599999995"/>
    <n v="149313.46028461537"/>
    <x v="29"/>
    <x v="0"/>
    <x v="0"/>
    <n v="20"/>
  </r>
  <r>
    <x v="5"/>
    <x v="14"/>
    <x v="1"/>
    <n v="930"/>
    <n v="827"/>
    <n v="16237.5"/>
    <n v="1403047.5"/>
    <n v="1195875.8800000001"/>
    <n v="173178.52204615384"/>
    <x v="5"/>
    <x v="0"/>
    <x v="0"/>
    <n v="21"/>
  </r>
  <r>
    <x v="29"/>
    <x v="10"/>
    <x v="1"/>
    <n v="980"/>
    <n v="867"/>
    <n v="16498.5"/>
    <n v="1370482.5"/>
    <n v="1095453.1229999999"/>
    <n v="250663.81538461539"/>
    <x v="29"/>
    <x v="0"/>
    <x v="0"/>
    <n v="20"/>
  </r>
  <r>
    <x v="6"/>
    <x v="14"/>
    <x v="1"/>
    <n v="692"/>
    <n v="591"/>
    <n v="11967"/>
    <n v="1060489.5"/>
    <n v="851805.179"/>
    <n v="171981.49101538458"/>
    <x v="6"/>
    <x v="0"/>
    <x v="0"/>
    <n v="20"/>
  </r>
  <r>
    <x v="29"/>
    <x v="14"/>
    <x v="1"/>
    <n v="688"/>
    <n v="598"/>
    <n v="12229.5"/>
    <n v="1122730.5"/>
    <n v="921566.44700000004"/>
    <n v="147588"/>
    <x v="29"/>
    <x v="0"/>
    <x v="0"/>
    <n v="20"/>
  </r>
  <r>
    <x v="29"/>
    <x v="11"/>
    <x v="10"/>
    <n v="21862"/>
    <n v="20235"/>
    <n v="403261.5"/>
    <n v="42271377"/>
    <n v="31105053.390999999"/>
    <n v="571050.76427692303"/>
    <x v="29"/>
    <x v="0"/>
    <x v="0"/>
    <n v="20"/>
  </r>
  <r>
    <x v="29"/>
    <x v="12"/>
    <x v="13"/>
    <n v="17808"/>
    <n v="16486"/>
    <n v="318816"/>
    <n v="32354331"/>
    <n v="23895072.432"/>
    <n v="616932.92353846144"/>
    <x v="29"/>
    <x v="0"/>
    <x v="0"/>
    <n v="20"/>
  </r>
  <r>
    <x v="29"/>
    <x v="13"/>
    <x v="12"/>
    <n v="743"/>
    <n v="652"/>
    <n v="14421"/>
    <n v="1150579.5"/>
    <n v="1038033.7869999999"/>
    <n v="68487.358569230768"/>
    <x v="29"/>
    <x v="0"/>
    <x v="0"/>
    <n v="20"/>
  </r>
  <r>
    <x v="11"/>
    <x v="14"/>
    <x v="1"/>
    <n v="812"/>
    <n v="711"/>
    <n v="12259.5"/>
    <n v="1152054"/>
    <n v="906579.62099999993"/>
    <n v="217611.18753846153"/>
    <x v="11"/>
    <x v="0"/>
    <x v="0"/>
    <n v="22"/>
  </r>
  <r>
    <x v="14"/>
    <x v="14"/>
    <x v="1"/>
    <n v="749"/>
    <n v="652"/>
    <n v="12135"/>
    <n v="1103623.5"/>
    <n v="899589.3060000001"/>
    <n v="184440.53076923077"/>
    <x v="14"/>
    <x v="0"/>
    <x v="0"/>
    <n v="21"/>
  </r>
  <r>
    <x v="4"/>
    <x v="5"/>
    <x v="3"/>
    <n v="2039"/>
    <n v="1868"/>
    <n v="34563"/>
    <n v="2922883.5"/>
    <n v="2340316.3049999997"/>
    <n v="109812.45384615385"/>
    <x v="4"/>
    <x v="0"/>
    <x v="0"/>
    <n v="20"/>
  </r>
  <r>
    <x v="15"/>
    <x v="14"/>
    <x v="1"/>
    <n v="760"/>
    <n v="664"/>
    <n v="12630"/>
    <n v="1104858"/>
    <n v="915994.11899999983"/>
    <n v="161654.46923076923"/>
    <x v="15"/>
    <x v="0"/>
    <x v="0"/>
    <n v="21"/>
  </r>
  <r>
    <x v="4"/>
    <x v="6"/>
    <x v="6"/>
    <n v="13170"/>
    <n v="12299"/>
    <n v="225480"/>
    <n v="22355338.5"/>
    <n v="16443448.491999999"/>
    <n v="291468.59999999998"/>
    <x v="4"/>
    <x v="0"/>
    <x v="0"/>
    <n v="20"/>
  </r>
  <r>
    <x v="4"/>
    <x v="7"/>
    <x v="15"/>
    <n v="14049"/>
    <n v="13118"/>
    <n v="236551.5"/>
    <n v="23689383"/>
    <n v="17329462.175999999"/>
    <n v="258177.63846153844"/>
    <x v="4"/>
    <x v="0"/>
    <x v="0"/>
    <n v="20"/>
  </r>
  <r>
    <x v="4"/>
    <x v="9"/>
    <x v="19"/>
    <n v="920"/>
    <n v="818"/>
    <n v="16368"/>
    <n v="1316350.5"/>
    <n v="1092945.2830000001"/>
    <n v="175846.6446153846"/>
    <x v="4"/>
    <x v="0"/>
    <x v="0"/>
    <n v="20"/>
  </r>
  <r>
    <x v="1"/>
    <x v="10"/>
    <x v="8"/>
    <n v="1186"/>
    <n v="1054"/>
    <n v="17689.5"/>
    <n v="1592119.5"/>
    <n v="1279369.1529999999"/>
    <n v="119890.85384615383"/>
    <x v="1"/>
    <x v="0"/>
    <x v="0"/>
    <n v="22"/>
  </r>
  <r>
    <x v="2"/>
    <x v="10"/>
    <x v="8"/>
    <n v="1697"/>
    <n v="1499"/>
    <n v="27250.5"/>
    <n v="2457252"/>
    <n v="1983435.05"/>
    <n v="175066.50692307693"/>
    <x v="2"/>
    <x v="0"/>
    <x v="0"/>
    <n v="22"/>
  </r>
  <r>
    <x v="20"/>
    <x v="14"/>
    <x v="1"/>
    <n v="840"/>
    <n v="725"/>
    <n v="14167.5"/>
    <n v="1315075.5"/>
    <n v="1074904.135"/>
    <n v="269233.34436923079"/>
    <x v="20"/>
    <x v="0"/>
    <x v="0"/>
    <n v="21"/>
  </r>
  <r>
    <x v="3"/>
    <x v="10"/>
    <x v="8"/>
    <n v="1097"/>
    <n v="968"/>
    <n v="16500"/>
    <n v="1487928"/>
    <n v="1187884.8939999999"/>
    <n v="279400.0153846154"/>
    <x v="3"/>
    <x v="0"/>
    <x v="0"/>
    <n v="22"/>
  </r>
  <r>
    <x v="21"/>
    <x v="14"/>
    <x v="1"/>
    <n v="835"/>
    <n v="736"/>
    <n v="13260"/>
    <n v="1230687"/>
    <n v="985675.48699999996"/>
    <n v="224353.45695384615"/>
    <x v="21"/>
    <x v="0"/>
    <x v="0"/>
    <n v="22"/>
  </r>
  <r>
    <x v="6"/>
    <x v="5"/>
    <x v="3"/>
    <n v="1790"/>
    <n v="1633"/>
    <n v="28275"/>
    <n v="2435632.5"/>
    <n v="1954139.7149999999"/>
    <n v="79541.984615384616"/>
    <x v="6"/>
    <x v="0"/>
    <x v="0"/>
    <n v="20"/>
  </r>
  <r>
    <x v="6"/>
    <x v="6"/>
    <x v="6"/>
    <n v="11128"/>
    <n v="10467"/>
    <n v="184801.5"/>
    <n v="18449091"/>
    <n v="13533023.127999999"/>
    <n v="246229.69714615386"/>
    <x v="6"/>
    <x v="0"/>
    <x v="0"/>
    <n v="20"/>
  </r>
  <r>
    <x v="26"/>
    <x v="14"/>
    <x v="1"/>
    <n v="779"/>
    <n v="673"/>
    <n v="12666"/>
    <n v="1184865"/>
    <n v="953822.62099999993"/>
    <n v="340158.78723076923"/>
    <x v="26"/>
    <x v="0"/>
    <x v="0"/>
    <n v="21"/>
  </r>
  <r>
    <x v="6"/>
    <x v="7"/>
    <x v="15"/>
    <n v="11698"/>
    <n v="10989"/>
    <n v="193363.5"/>
    <n v="19546386"/>
    <n v="14278298.844000001"/>
    <n v="264289.06153846154"/>
    <x v="6"/>
    <x v="0"/>
    <x v="0"/>
    <n v="20"/>
  </r>
  <r>
    <x v="5"/>
    <x v="5"/>
    <x v="3"/>
    <n v="1831"/>
    <n v="1667"/>
    <n v="28882.5"/>
    <n v="2446530"/>
    <n v="1956748.2629999998"/>
    <n v="108543.03143076923"/>
    <x v="5"/>
    <x v="0"/>
    <x v="0"/>
    <n v="21"/>
  </r>
  <r>
    <x v="6"/>
    <x v="9"/>
    <x v="19"/>
    <n v="859"/>
    <n v="746"/>
    <n v="13440"/>
    <n v="1157529"/>
    <n v="935379.42299999984"/>
    <n v="111375.6648"/>
    <x v="6"/>
    <x v="0"/>
    <x v="0"/>
    <n v="20"/>
  </r>
  <r>
    <x v="11"/>
    <x v="5"/>
    <x v="9"/>
    <n v="1814"/>
    <n v="1655"/>
    <n v="27156"/>
    <n v="2410803"/>
    <n v="1897998.2520000001"/>
    <n v="96303.4"/>
    <x v="11"/>
    <x v="0"/>
    <x v="0"/>
    <n v="22"/>
  </r>
  <r>
    <x v="30"/>
    <x v="0"/>
    <x v="0"/>
    <n v="4885"/>
    <n v="4502"/>
    <n v="70278"/>
    <n v="5798476.5"/>
    <n v="4485664.5060000001"/>
    <n v="182019.63597692308"/>
    <x v="30"/>
    <x v="0"/>
    <x v="0"/>
    <n v="21"/>
  </r>
  <r>
    <x v="30"/>
    <x v="2"/>
    <x v="2"/>
    <n v="5165"/>
    <n v="4813"/>
    <n v="78058.5"/>
    <n v="6609714"/>
    <n v="5024858.7929999996"/>
    <n v="140406.07692307691"/>
    <x v="30"/>
    <x v="0"/>
    <x v="0"/>
    <n v="21"/>
  </r>
  <r>
    <x v="14"/>
    <x v="5"/>
    <x v="3"/>
    <n v="1650"/>
    <n v="1505"/>
    <n v="25362"/>
    <n v="2198935.5"/>
    <n v="1755958.3049999999"/>
    <n v="102833.37792307691"/>
    <x v="14"/>
    <x v="0"/>
    <x v="0"/>
    <n v="21"/>
  </r>
  <r>
    <x v="30"/>
    <x v="3"/>
    <x v="5"/>
    <n v="2136"/>
    <n v="1947"/>
    <n v="36655.5"/>
    <n v="3360135"/>
    <n v="2596293.8219999997"/>
    <n v="202175.53846153847"/>
    <x v="30"/>
    <x v="0"/>
    <x v="0"/>
    <n v="21"/>
  </r>
  <r>
    <x v="15"/>
    <x v="5"/>
    <x v="3"/>
    <n v="1823"/>
    <n v="1678"/>
    <n v="28849.5"/>
    <n v="2520759"/>
    <n v="2010739.0729999999"/>
    <n v="106300.0107076923"/>
    <x v="15"/>
    <x v="0"/>
    <x v="0"/>
    <n v="21"/>
  </r>
  <r>
    <x v="30"/>
    <x v="4"/>
    <x v="5"/>
    <n v="1834"/>
    <n v="1660"/>
    <n v="31329"/>
    <n v="2826379.5"/>
    <n v="2229453.5079999999"/>
    <n v="331756.18072307692"/>
    <x v="30"/>
    <x v="0"/>
    <x v="0"/>
    <n v="21"/>
  </r>
  <r>
    <x v="30"/>
    <x v="5"/>
    <x v="3"/>
    <n v="1741"/>
    <n v="1597"/>
    <n v="27181.5"/>
    <n v="2324490"/>
    <n v="1796459.4790000001"/>
    <n v="129793.76153846155"/>
    <x v="30"/>
    <x v="0"/>
    <x v="0"/>
    <n v="21"/>
  </r>
  <r>
    <x v="30"/>
    <x v="6"/>
    <x v="6"/>
    <n v="12012"/>
    <n v="11308"/>
    <n v="196560"/>
    <n v="19855122"/>
    <n v="14172342.450999999"/>
    <n v="269626.30769230769"/>
    <x v="30"/>
    <x v="0"/>
    <x v="0"/>
    <n v="21"/>
  </r>
  <r>
    <x v="1"/>
    <x v="14"/>
    <x v="19"/>
    <n v="917"/>
    <n v="802"/>
    <n v="14808"/>
    <n v="1336789.5"/>
    <n v="1084824.9949999999"/>
    <n v="167974.06755384614"/>
    <x v="1"/>
    <x v="0"/>
    <x v="0"/>
    <n v="22"/>
  </r>
  <r>
    <x v="30"/>
    <x v="7"/>
    <x v="15"/>
    <n v="12460"/>
    <n v="11665"/>
    <n v="201999"/>
    <n v="20422435.5"/>
    <n v="14541626.939999998"/>
    <n v="279597.86153846153"/>
    <x v="30"/>
    <x v="0"/>
    <x v="0"/>
    <n v="21"/>
  </r>
  <r>
    <x v="30"/>
    <x v="8"/>
    <x v="3"/>
    <n v="1858"/>
    <n v="1648"/>
    <n v="28668"/>
    <n v="2588148"/>
    <n v="2042294.1669999999"/>
    <n v="160977.42935384615"/>
    <x v="30"/>
    <x v="0"/>
    <x v="0"/>
    <n v="21"/>
  </r>
  <r>
    <x v="2"/>
    <x v="14"/>
    <x v="19"/>
    <n v="1048"/>
    <n v="918"/>
    <n v="17946"/>
    <n v="1609090.5"/>
    <n v="1298844.2"/>
    <n v="137945.5276"/>
    <x v="2"/>
    <x v="0"/>
    <x v="0"/>
    <n v="22"/>
  </r>
  <r>
    <x v="30"/>
    <x v="9"/>
    <x v="19"/>
    <n v="864"/>
    <n v="765"/>
    <n v="14497.5"/>
    <n v="1230711"/>
    <n v="1005560.455"/>
    <n v="171097.83406153845"/>
    <x v="30"/>
    <x v="0"/>
    <x v="0"/>
    <n v="21"/>
  </r>
  <r>
    <x v="30"/>
    <x v="10"/>
    <x v="19"/>
    <n v="925"/>
    <n v="816"/>
    <n v="14290.5"/>
    <n v="1246162.5"/>
    <n v="983143.48999999987"/>
    <n v="263823.34615384613"/>
    <x v="30"/>
    <x v="0"/>
    <x v="0"/>
    <n v="21"/>
  </r>
  <r>
    <x v="20"/>
    <x v="5"/>
    <x v="3"/>
    <n v="2195"/>
    <n v="1999"/>
    <n v="36997.5"/>
    <n v="3089140.5"/>
    <n v="2533823.1740000001"/>
    <n v="109891.53846153845"/>
    <x v="20"/>
    <x v="0"/>
    <x v="0"/>
    <n v="21"/>
  </r>
  <r>
    <x v="30"/>
    <x v="14"/>
    <x v="1"/>
    <n v="729"/>
    <n v="636"/>
    <n v="12450"/>
    <n v="1115146.5"/>
    <n v="897555.51099999994"/>
    <n v="150809.61403846153"/>
    <x v="30"/>
    <x v="0"/>
    <x v="0"/>
    <n v="21"/>
  </r>
  <r>
    <x v="3"/>
    <x v="14"/>
    <x v="19"/>
    <n v="876"/>
    <n v="762"/>
    <n v="13864.5"/>
    <n v="1239747"/>
    <n v="995597.5199999999"/>
    <n v="216733.44615384613"/>
    <x v="3"/>
    <x v="0"/>
    <x v="0"/>
    <n v="22"/>
  </r>
  <r>
    <x v="30"/>
    <x v="11"/>
    <x v="10"/>
    <n v="20449"/>
    <n v="19060"/>
    <n v="355081.5"/>
    <n v="36876888"/>
    <n v="26228948.559"/>
    <n v="898617.75030769221"/>
    <x v="30"/>
    <x v="0"/>
    <x v="0"/>
    <n v="21"/>
  </r>
  <r>
    <x v="21"/>
    <x v="5"/>
    <x v="9"/>
    <n v="1899"/>
    <n v="1738"/>
    <n v="28494"/>
    <n v="2512803"/>
    <n v="1972327.267"/>
    <n v="174025.3846153846"/>
    <x v="21"/>
    <x v="0"/>
    <x v="0"/>
    <n v="22"/>
  </r>
  <r>
    <x v="30"/>
    <x v="12"/>
    <x v="13"/>
    <n v="16110"/>
    <n v="14992"/>
    <n v="273900"/>
    <n v="27535284.147600003"/>
    <n v="19680985.969000001"/>
    <n v="764540.58792307694"/>
    <x v="30"/>
    <x v="0"/>
    <x v="0"/>
    <n v="21"/>
  </r>
  <r>
    <x v="30"/>
    <x v="13"/>
    <x v="12"/>
    <n v="645"/>
    <n v="565"/>
    <n v="11680.5"/>
    <n v="936427.5"/>
    <n v="813406.68400000001"/>
    <n v="117272.7846153846"/>
    <x v="30"/>
    <x v="0"/>
    <x v="0"/>
    <n v="21"/>
  </r>
  <r>
    <x v="26"/>
    <x v="5"/>
    <x v="3"/>
    <n v="1868"/>
    <n v="1706"/>
    <n v="29824.5"/>
    <n v="2526909"/>
    <n v="2092407.26"/>
    <n v="62346.415384615379"/>
    <x v="26"/>
    <x v="0"/>
    <x v="0"/>
    <n v="21"/>
  </r>
  <r>
    <x v="5"/>
    <x v="6"/>
    <x v="6"/>
    <n v="13070"/>
    <n v="12244"/>
    <n v="211453.5"/>
    <n v="20590072.5"/>
    <n v="15078027.685000001"/>
    <n v="293452.29237692308"/>
    <x v="5"/>
    <x v="0"/>
    <x v="0"/>
    <n v="21"/>
  </r>
  <r>
    <x v="1"/>
    <x v="5"/>
    <x v="5"/>
    <n v="2056"/>
    <n v="1879"/>
    <n v="31372.5"/>
    <n v="2794324.5"/>
    <n v="2251714.5490000001"/>
    <n v="37852.04366923077"/>
    <x v="1"/>
    <x v="0"/>
    <x v="0"/>
    <n v="22"/>
  </r>
  <r>
    <x v="5"/>
    <x v="7"/>
    <x v="15"/>
    <n v="13867"/>
    <n v="12987"/>
    <n v="223597.5"/>
    <n v="21945858"/>
    <n v="15975681.728"/>
    <n v="296759.42307692306"/>
    <x v="5"/>
    <x v="0"/>
    <x v="0"/>
    <n v="21"/>
  </r>
  <r>
    <x v="2"/>
    <x v="5"/>
    <x v="9"/>
    <n v="2174"/>
    <n v="1957"/>
    <n v="34681.5"/>
    <n v="3005334"/>
    <n v="2408136.8190000001"/>
    <n v="113231.09230769232"/>
    <x v="2"/>
    <x v="0"/>
    <x v="0"/>
    <n v="22"/>
  </r>
  <r>
    <x v="3"/>
    <x v="5"/>
    <x v="9"/>
    <n v="1875"/>
    <n v="1701"/>
    <n v="28197"/>
    <n v="2559211.5"/>
    <n v="2038847.0090000001"/>
    <n v="74270.530769230769"/>
    <x v="3"/>
    <x v="0"/>
    <x v="0"/>
    <n v="22"/>
  </r>
  <r>
    <x v="5"/>
    <x v="9"/>
    <x v="8"/>
    <n v="857"/>
    <n v="757"/>
    <n v="14427"/>
    <n v="1126810.5"/>
    <n v="963035.41399999999"/>
    <n v="202056.34519230769"/>
    <x v="5"/>
    <x v="0"/>
    <x v="0"/>
    <n v="21"/>
  </r>
  <r>
    <x v="11"/>
    <x v="7"/>
    <x v="7"/>
    <n v="15369"/>
    <n v="14299"/>
    <n v="244905"/>
    <n v="25163431.5"/>
    <n v="18210825.697000001"/>
    <n v="272401.2"/>
    <x v="11"/>
    <x v="0"/>
    <x v="0"/>
    <n v="22"/>
  </r>
  <r>
    <x v="14"/>
    <x v="7"/>
    <x v="15"/>
    <n v="14005"/>
    <n v="13002"/>
    <n v="224233.5"/>
    <n v="22253295"/>
    <n v="16496134.313999999"/>
    <n v="334550.50769230764"/>
    <x v="14"/>
    <x v="0"/>
    <x v="0"/>
    <n v="21"/>
  </r>
  <r>
    <x v="15"/>
    <x v="6"/>
    <x v="6"/>
    <n v="13298"/>
    <n v="12428"/>
    <n v="214885.5"/>
    <n v="21411349.5"/>
    <n v="15600701.422999999"/>
    <n v="410370.5153846154"/>
    <x v="15"/>
    <x v="0"/>
    <x v="0"/>
    <n v="21"/>
  </r>
  <r>
    <x v="15"/>
    <x v="7"/>
    <x v="15"/>
    <n v="13792"/>
    <n v="12834"/>
    <n v="219622.5"/>
    <n v="21959286"/>
    <n v="15958453.927999999"/>
    <n v="417117.17692307686"/>
    <x v="15"/>
    <x v="0"/>
    <x v="0"/>
    <n v="21"/>
  </r>
  <r>
    <x v="15"/>
    <x v="9"/>
    <x v="8"/>
    <n v="890"/>
    <n v="794"/>
    <n v="14928"/>
    <n v="1217749.5"/>
    <n v="1025585.5199999999"/>
    <n v="84618.754369230766"/>
    <x v="15"/>
    <x v="0"/>
    <x v="0"/>
    <n v="21"/>
  </r>
  <r>
    <x v="20"/>
    <x v="7"/>
    <x v="15"/>
    <n v="17295"/>
    <n v="16010"/>
    <n v="292018.5"/>
    <n v="28590910.5"/>
    <n v="21740920.338999998"/>
    <n v="206427.73076923075"/>
    <x v="20"/>
    <x v="0"/>
    <x v="0"/>
    <n v="21"/>
  </r>
  <r>
    <x v="21"/>
    <x v="7"/>
    <x v="7"/>
    <n v="12983"/>
    <n v="12056"/>
    <n v="198751.5"/>
    <n v="20582743.5"/>
    <n v="14894008.652000001"/>
    <n v="316452.66153846157"/>
    <x v="21"/>
    <x v="0"/>
    <x v="0"/>
    <n v="22"/>
  </r>
  <r>
    <x v="26"/>
    <x v="7"/>
    <x v="15"/>
    <n v="12822"/>
    <n v="11916"/>
    <n v="200029.5"/>
    <n v="19959801"/>
    <n v="15125624.641999999"/>
    <n v="318671.85465384612"/>
    <x v="26"/>
    <x v="0"/>
    <x v="0"/>
    <n v="21"/>
  </r>
  <r>
    <x v="14"/>
    <x v="6"/>
    <x v="6"/>
    <n v="13240"/>
    <n v="12360"/>
    <n v="213640.5"/>
    <n v="21042673.5"/>
    <n v="15681371.557000002"/>
    <n v="296732.59615384613"/>
    <x v="14"/>
    <x v="0"/>
    <x v="0"/>
    <n v="21"/>
  </r>
  <r>
    <x v="14"/>
    <x v="9"/>
    <x v="4"/>
    <n v="888"/>
    <n v="786"/>
    <n v="14182.5"/>
    <n v="1172574"/>
    <n v="968784.86499999987"/>
    <n v="94547"/>
    <x v="14"/>
    <x v="0"/>
    <x v="0"/>
    <n v="21"/>
  </r>
  <r>
    <x v="11"/>
    <x v="6"/>
    <x v="6"/>
    <n v="14482"/>
    <n v="13510"/>
    <n v="232369.5"/>
    <n v="23856345"/>
    <n v="17297352.185000002"/>
    <n v="279472.16153846151"/>
    <x v="11"/>
    <x v="0"/>
    <x v="0"/>
    <n v="22"/>
  </r>
  <r>
    <x v="31"/>
    <x v="0"/>
    <x v="0"/>
    <n v="4857"/>
    <n v="4456"/>
    <n v="75820.5"/>
    <n v="5943489"/>
    <n v="5046963.6720000003"/>
    <n v="196334.07284615384"/>
    <x v="31"/>
    <x v="0"/>
    <x v="0"/>
    <n v="21"/>
  </r>
  <r>
    <x v="31"/>
    <x v="2"/>
    <x v="2"/>
    <n v="5965"/>
    <n v="5533"/>
    <n v="97963.5"/>
    <n v="7728465"/>
    <n v="6415904.9240000006"/>
    <n v="150138.82307692309"/>
    <x v="31"/>
    <x v="0"/>
    <x v="0"/>
    <n v="21"/>
  </r>
  <r>
    <x v="31"/>
    <x v="3"/>
    <x v="5"/>
    <n v="2861"/>
    <n v="2612"/>
    <n v="53838"/>
    <n v="4840833"/>
    <n v="4017247.747"/>
    <n v="147709.19777692307"/>
    <x v="31"/>
    <x v="0"/>
    <x v="0"/>
    <n v="21"/>
  </r>
  <r>
    <x v="31"/>
    <x v="4"/>
    <x v="5"/>
    <n v="2046"/>
    <n v="1853"/>
    <n v="36031.5"/>
    <n v="3091069.5"/>
    <n v="2549333.4129999997"/>
    <n v="289900.09384615382"/>
    <x v="31"/>
    <x v="0"/>
    <x v="0"/>
    <n v="21"/>
  </r>
  <r>
    <x v="1"/>
    <x v="7"/>
    <x v="7"/>
    <n v="13684"/>
    <n v="12690"/>
    <n v="215277"/>
    <n v="21585316.5"/>
    <n v="16285354.714"/>
    <n v="183249.26153846155"/>
    <x v="1"/>
    <x v="0"/>
    <x v="0"/>
    <n v="22"/>
  </r>
  <r>
    <x v="31"/>
    <x v="5"/>
    <x v="3"/>
    <n v="1859"/>
    <n v="1697"/>
    <n v="30781.5"/>
    <n v="2540715"/>
    <n v="2108065.5690000001"/>
    <n v="90381.169230769228"/>
    <x v="31"/>
    <x v="0"/>
    <x v="0"/>
    <n v="21"/>
  </r>
  <r>
    <x v="31"/>
    <x v="6"/>
    <x v="6"/>
    <n v="13014"/>
    <n v="12095"/>
    <n v="214428"/>
    <n v="20812585.5"/>
    <n v="15857489.721000001"/>
    <n v="256649.16153846151"/>
    <x v="31"/>
    <x v="0"/>
    <x v="0"/>
    <n v="21"/>
  </r>
  <r>
    <x v="2"/>
    <x v="7"/>
    <x v="7"/>
    <n v="15030"/>
    <n v="13956"/>
    <n v="246414"/>
    <n v="24527245.5"/>
    <n v="18595804.535"/>
    <n v="282204.5230769231"/>
    <x v="2"/>
    <x v="0"/>
    <x v="0"/>
    <n v="22"/>
  </r>
  <r>
    <x v="31"/>
    <x v="7"/>
    <x v="15"/>
    <n v="14050"/>
    <n v="13027"/>
    <n v="228334.5"/>
    <n v="22380772.5"/>
    <n v="17031004.072999999"/>
    <n v="275436.23846153845"/>
    <x v="31"/>
    <x v="0"/>
    <x v="0"/>
    <n v="21"/>
  </r>
  <r>
    <x v="31"/>
    <x v="8"/>
    <x v="9"/>
    <n v="2306"/>
    <n v="2054"/>
    <n v="38074.5"/>
    <n v="3414180"/>
    <n v="2805831.5209999997"/>
    <n v="124540.74078461538"/>
    <x v="31"/>
    <x v="0"/>
    <x v="0"/>
    <n v="21"/>
  </r>
  <r>
    <x v="20"/>
    <x v="6"/>
    <x v="6"/>
    <n v="16221"/>
    <n v="15065"/>
    <n v="275793"/>
    <n v="26806626"/>
    <n v="20508194.544999998"/>
    <n v="239346.81538461536"/>
    <x v="20"/>
    <x v="0"/>
    <x v="0"/>
    <n v="21"/>
  </r>
  <r>
    <x v="31"/>
    <x v="9"/>
    <x v="4"/>
    <n v="985"/>
    <n v="861"/>
    <n v="17008.5"/>
    <n v="1398771"/>
    <n v="1144986.3970000001"/>
    <n v="158820.4117"/>
    <x v="31"/>
    <x v="0"/>
    <x v="0"/>
    <n v="21"/>
  </r>
  <r>
    <x v="3"/>
    <x v="7"/>
    <x v="15"/>
    <n v="12854"/>
    <n v="11954"/>
    <n v="199753.5"/>
    <n v="20535733.5"/>
    <n v="15173462.744000001"/>
    <n v="257491.36923076925"/>
    <x v="3"/>
    <x v="0"/>
    <x v="0"/>
    <n v="22"/>
  </r>
  <r>
    <x v="31"/>
    <x v="10"/>
    <x v="8"/>
    <n v="1268"/>
    <n v="1129"/>
    <n v="21483"/>
    <n v="1774329"/>
    <n v="1460215.51"/>
    <n v="181509.9923076923"/>
    <x v="31"/>
    <x v="0"/>
    <x v="0"/>
    <n v="21"/>
  </r>
  <r>
    <x v="21"/>
    <x v="6"/>
    <x v="6"/>
    <n v="12336"/>
    <n v="11519"/>
    <n v="192948"/>
    <n v="19806927"/>
    <n v="14358653.389999999"/>
    <n v="319377.7946153846"/>
    <x v="21"/>
    <x v="0"/>
    <x v="0"/>
    <n v="22"/>
  </r>
  <r>
    <x v="31"/>
    <x v="14"/>
    <x v="1"/>
    <n v="903"/>
    <n v="792"/>
    <n v="15802.5"/>
    <n v="1411909.5"/>
    <n v="1158841.584"/>
    <n v="186035.59738461539"/>
    <x v="31"/>
    <x v="0"/>
    <x v="0"/>
    <n v="21"/>
  </r>
  <r>
    <x v="31"/>
    <x v="11"/>
    <x v="10"/>
    <n v="21427"/>
    <n v="19799"/>
    <n v="393018"/>
    <n v="39498373.5"/>
    <n v="29683782.432999995"/>
    <n v="636230.32011538453"/>
    <x v="31"/>
    <x v="0"/>
    <x v="0"/>
    <n v="21"/>
  </r>
  <r>
    <x v="31"/>
    <x v="12"/>
    <x v="13"/>
    <n v="17088"/>
    <n v="15804"/>
    <n v="304092"/>
    <n v="29465769"/>
    <n v="22276452.264999997"/>
    <n v="570447.6369538462"/>
    <x v="31"/>
    <x v="0"/>
    <x v="0"/>
    <n v="21"/>
  </r>
  <r>
    <x v="31"/>
    <x v="13"/>
    <x v="12"/>
    <n v="965"/>
    <n v="861"/>
    <n v="18036"/>
    <n v="1455049.5"/>
    <n v="1301439.284"/>
    <n v="69189.123076923075"/>
    <x v="31"/>
    <x v="0"/>
    <x v="0"/>
    <n v="21"/>
  </r>
  <r>
    <x v="26"/>
    <x v="6"/>
    <x v="6"/>
    <n v="12211"/>
    <n v="11427"/>
    <n v="193719"/>
    <n v="19071117"/>
    <n v="14541424.877999999"/>
    <n v="304806.9854230769"/>
    <x v="26"/>
    <x v="0"/>
    <x v="0"/>
    <n v="21"/>
  </r>
  <r>
    <x v="1"/>
    <x v="6"/>
    <x v="6"/>
    <n v="13106"/>
    <n v="12164"/>
    <n v="206758.5"/>
    <n v="20717248.5"/>
    <n v="15667372.685999999"/>
    <n v="180007.08753846152"/>
    <x v="1"/>
    <x v="0"/>
    <x v="0"/>
    <n v="22"/>
  </r>
  <r>
    <x v="2"/>
    <x v="6"/>
    <x v="6"/>
    <n v="14590"/>
    <n v="13551"/>
    <n v="244734"/>
    <n v="24151980"/>
    <n v="18429449.488000002"/>
    <n v="303444.36538461538"/>
    <x v="2"/>
    <x v="0"/>
    <x v="0"/>
    <n v="22"/>
  </r>
  <r>
    <x v="3"/>
    <x v="6"/>
    <x v="6"/>
    <n v="12409"/>
    <n v="11582"/>
    <n v="191641.5"/>
    <n v="19549036.5"/>
    <n v="14481164.23"/>
    <n v="266079.27846153843"/>
    <x v="3"/>
    <x v="0"/>
    <x v="0"/>
    <n v="22"/>
  </r>
  <r>
    <x v="20"/>
    <x v="9"/>
    <x v="4"/>
    <n v="1031"/>
    <n v="918"/>
    <n v="17943"/>
    <n v="1457391"/>
    <n v="1194154.7659999998"/>
    <n v="124621.03076923077"/>
    <x v="20"/>
    <x v="0"/>
    <x v="0"/>
    <n v="21"/>
  </r>
  <r>
    <x v="11"/>
    <x v="15"/>
    <x v="20"/>
    <n v="577"/>
    <n v="389"/>
    <n v="10437"/>
    <n v="833815.5"/>
    <n v="737888.36599999992"/>
    <n v="39424.853846153841"/>
    <x v="11"/>
    <x v="0"/>
    <x v="0"/>
    <n v="22"/>
  </r>
  <r>
    <x v="26"/>
    <x v="9"/>
    <x v="4"/>
    <n v="1006"/>
    <n v="904"/>
    <n v="17197.5"/>
    <n v="1386262.5"/>
    <n v="1130117.3810000001"/>
    <n v="121581.84923076924"/>
    <x v="26"/>
    <x v="0"/>
    <x v="0"/>
    <n v="21"/>
  </r>
  <r>
    <x v="21"/>
    <x v="9"/>
    <x v="4"/>
    <n v="989"/>
    <n v="887"/>
    <n v="15807"/>
    <n v="1326705"/>
    <n v="1070563.6439999999"/>
    <n v="123343.24153846155"/>
    <x v="21"/>
    <x v="0"/>
    <x v="0"/>
    <n v="22"/>
  </r>
  <r>
    <x v="11"/>
    <x v="9"/>
    <x v="4"/>
    <n v="914"/>
    <n v="804"/>
    <n v="14419.5"/>
    <n v="1210456.5"/>
    <n v="970917.12399999995"/>
    <n v="88147.13846153846"/>
    <x v="11"/>
    <x v="0"/>
    <x v="0"/>
    <n v="22"/>
  </r>
  <r>
    <x v="32"/>
    <x v="1"/>
    <x v="1"/>
    <n v="453"/>
    <n v="370"/>
    <n v="7816.5"/>
    <n v="636345"/>
    <n v="550528.66300000006"/>
    <n v="190344.3008"/>
    <x v="32"/>
    <x v="0"/>
    <x v="0"/>
    <n v="23"/>
  </r>
  <r>
    <x v="1"/>
    <x v="16"/>
    <x v="21"/>
    <n v="345"/>
    <n v="255"/>
    <n v="6409.5"/>
    <n v="493893"/>
    <n v="459762.61999999994"/>
    <n v="28040.97692307692"/>
    <x v="1"/>
    <x v="0"/>
    <x v="0"/>
    <n v="22"/>
  </r>
  <r>
    <x v="2"/>
    <x v="15"/>
    <x v="20"/>
    <n v="532"/>
    <n v="449"/>
    <n v="11220"/>
    <n v="928675.5"/>
    <n v="802403.80799999996"/>
    <n v="136423.60523076923"/>
    <x v="2"/>
    <x v="0"/>
    <x v="0"/>
    <n v="22"/>
  </r>
  <r>
    <x v="33"/>
    <x v="1"/>
    <x v="1"/>
    <n v="400"/>
    <n v="329"/>
    <n v="8350.5"/>
    <n v="651237"/>
    <n v="601485.12600000005"/>
    <n v="83014.635053846156"/>
    <x v="33"/>
    <x v="0"/>
    <x v="0"/>
    <n v="22"/>
  </r>
  <r>
    <x v="3"/>
    <x v="15"/>
    <x v="20"/>
    <n v="420"/>
    <n v="347"/>
    <n v="8428.5"/>
    <n v="694669.5"/>
    <n v="594994.696"/>
    <n v="42699.38461538461"/>
    <x v="3"/>
    <x v="0"/>
    <x v="0"/>
    <n v="22"/>
  </r>
  <r>
    <x v="34"/>
    <x v="4"/>
    <x v="9"/>
    <n v="2079"/>
    <n v="1893"/>
    <n v="32817"/>
    <n v="3015751.5"/>
    <n v="2415980.7719999999"/>
    <n v="346048.63569230767"/>
    <x v="34"/>
    <x v="0"/>
    <x v="0"/>
    <n v="22"/>
  </r>
  <r>
    <x v="1"/>
    <x v="17"/>
    <x v="22"/>
    <n v="261"/>
    <n v="188"/>
    <n v="5127"/>
    <n v="468835.5"/>
    <n v="412625.88699999999"/>
    <n v="8642.376923076923"/>
    <x v="1"/>
    <x v="0"/>
    <x v="0"/>
    <n v="22"/>
  </r>
  <r>
    <x v="2"/>
    <x v="9"/>
    <x v="4"/>
    <n v="1216"/>
    <n v="1101"/>
    <n v="20688"/>
    <n v="1773154.5"/>
    <n v="1458979.4909999999"/>
    <n v="98432.213407692296"/>
    <x v="2"/>
    <x v="0"/>
    <x v="0"/>
    <n v="22"/>
  </r>
  <r>
    <x v="3"/>
    <x v="9"/>
    <x v="4"/>
    <n v="1020"/>
    <n v="911"/>
    <n v="15678"/>
    <n v="1387443"/>
    <n v="1121336.507"/>
    <n v="101620.2923076923"/>
    <x v="3"/>
    <x v="0"/>
    <x v="0"/>
    <n v="22"/>
  </r>
  <r>
    <x v="32"/>
    <x v="4"/>
    <x v="5"/>
    <n v="2025"/>
    <n v="1849"/>
    <n v="31947"/>
    <n v="2945035.5"/>
    <n v="2320195.4450000003"/>
    <n v="383761.6669230769"/>
    <x v="32"/>
    <x v="0"/>
    <x v="0"/>
    <n v="23"/>
  </r>
  <r>
    <x v="1"/>
    <x v="15"/>
    <x v="20"/>
    <n v="530"/>
    <n v="447"/>
    <n v="10416"/>
    <n v="866023.5"/>
    <n v="744833.00199999998"/>
    <n v="19998.63846153846"/>
    <x v="1"/>
    <x v="0"/>
    <x v="0"/>
    <n v="22"/>
  </r>
  <r>
    <x v="33"/>
    <x v="4"/>
    <x v="9"/>
    <n v="2111"/>
    <n v="1917"/>
    <n v="35431.5"/>
    <n v="3193167"/>
    <n v="2545757.0549999997"/>
    <n v="202281.06923076924"/>
    <x v="33"/>
    <x v="0"/>
    <x v="0"/>
    <n v="22"/>
  </r>
  <r>
    <x v="34"/>
    <x v="2"/>
    <x v="2"/>
    <n v="5330"/>
    <n v="4977"/>
    <n v="78544.5"/>
    <n v="6701083.5"/>
    <n v="5109499.6169999996"/>
    <n v="76226.26923076922"/>
    <x v="34"/>
    <x v="0"/>
    <x v="0"/>
    <n v="22"/>
  </r>
  <r>
    <x v="32"/>
    <x v="2"/>
    <x v="2"/>
    <n v="5468"/>
    <n v="5081"/>
    <n v="77269.5"/>
    <n v="6829921.5"/>
    <n v="5152925.182"/>
    <n v="219200.11557692307"/>
    <x v="32"/>
    <x v="0"/>
    <x v="0"/>
    <n v="23"/>
  </r>
  <r>
    <x v="1"/>
    <x v="9"/>
    <x v="4"/>
    <n v="1029"/>
    <n v="925"/>
    <n v="16143"/>
    <n v="1423410"/>
    <n v="1183524.9380000001"/>
    <n v="41938.950392307692"/>
    <x v="1"/>
    <x v="0"/>
    <x v="0"/>
    <n v="22"/>
  </r>
  <r>
    <x v="34"/>
    <x v="13"/>
    <x v="12"/>
    <n v="757"/>
    <n v="660"/>
    <n v="12490.5"/>
    <n v="1054798.5"/>
    <n v="878389.06499999994"/>
    <n v="67454.765369230765"/>
    <x v="34"/>
    <x v="0"/>
    <x v="0"/>
    <n v="22"/>
  </r>
  <r>
    <x v="32"/>
    <x v="13"/>
    <x v="12"/>
    <n v="719"/>
    <n v="627"/>
    <n v="11416.5"/>
    <n v="1007742"/>
    <n v="815296.88"/>
    <n v="145147.84546153847"/>
    <x v="32"/>
    <x v="0"/>
    <x v="0"/>
    <n v="23"/>
  </r>
  <r>
    <x v="34"/>
    <x v="0"/>
    <x v="0"/>
    <n v="4951"/>
    <n v="4584"/>
    <n v="69010.5"/>
    <n v="5985894"/>
    <n v="4624968.49"/>
    <n v="168769.33384615384"/>
    <x v="34"/>
    <x v="0"/>
    <x v="0"/>
    <n v="22"/>
  </r>
  <r>
    <x v="33"/>
    <x v="2"/>
    <x v="2"/>
    <n v="5751"/>
    <n v="5319"/>
    <n v="87552"/>
    <n v="7387116"/>
    <n v="5815890.3319999995"/>
    <n v="161811.89230769229"/>
    <x v="33"/>
    <x v="0"/>
    <x v="0"/>
    <n v="22"/>
  </r>
  <r>
    <x v="34"/>
    <x v="3"/>
    <x v="5"/>
    <n v="2430"/>
    <n v="2216"/>
    <n v="40420.5"/>
    <n v="3780852"/>
    <n v="2893288.4459999995"/>
    <n v="291528.45785384614"/>
    <x v="34"/>
    <x v="0"/>
    <x v="0"/>
    <n v="22"/>
  </r>
  <r>
    <x v="34"/>
    <x v="5"/>
    <x v="9"/>
    <n v="1873"/>
    <n v="1715"/>
    <n v="28050"/>
    <n v="2458555.5"/>
    <n v="1979227.4479999999"/>
    <n v="122940.53466153846"/>
    <x v="34"/>
    <x v="0"/>
    <x v="0"/>
    <n v="22"/>
  </r>
  <r>
    <x v="34"/>
    <x v="6"/>
    <x v="6"/>
    <n v="13091"/>
    <n v="12216"/>
    <n v="203532"/>
    <n v="20953324.5"/>
    <n v="15301120.521000002"/>
    <n v="356339.00384615385"/>
    <x v="34"/>
    <x v="0"/>
    <x v="0"/>
    <n v="22"/>
  </r>
  <r>
    <x v="33"/>
    <x v="13"/>
    <x v="12"/>
    <n v="873"/>
    <n v="770"/>
    <n v="14823"/>
    <n v="1273464"/>
    <n v="1068326.9369999999"/>
    <n v="76299.023384615386"/>
    <x v="33"/>
    <x v="0"/>
    <x v="0"/>
    <n v="22"/>
  </r>
  <r>
    <x v="34"/>
    <x v="7"/>
    <x v="7"/>
    <n v="13942"/>
    <n v="12986"/>
    <n v="215592"/>
    <n v="22342300.5"/>
    <n v="16240834.603999998"/>
    <n v="285591.72307692305"/>
    <x v="34"/>
    <x v="0"/>
    <x v="0"/>
    <n v="22"/>
  </r>
  <r>
    <x v="34"/>
    <x v="8"/>
    <x v="9"/>
    <n v="2079"/>
    <n v="1856"/>
    <n v="31257"/>
    <n v="2924133"/>
    <n v="2311405.017"/>
    <n v="148582.33846153846"/>
    <x v="34"/>
    <x v="0"/>
    <x v="0"/>
    <n v="22"/>
  </r>
  <r>
    <x v="34"/>
    <x v="9"/>
    <x v="4"/>
    <n v="962"/>
    <n v="859"/>
    <n v="15276"/>
    <n v="1350199.5"/>
    <n v="1100106.21"/>
    <n v="107692.85196923077"/>
    <x v="34"/>
    <x v="0"/>
    <x v="0"/>
    <n v="22"/>
  </r>
  <r>
    <x v="32"/>
    <x v="8"/>
    <x v="9"/>
    <n v="2136"/>
    <n v="1899"/>
    <n v="32170.5"/>
    <n v="3013512"/>
    <n v="2355616.679"/>
    <n v="219429.2774153846"/>
    <x v="32"/>
    <x v="0"/>
    <x v="0"/>
    <n v="23"/>
  </r>
  <r>
    <x v="34"/>
    <x v="10"/>
    <x v="8"/>
    <n v="1203"/>
    <n v="1077"/>
    <n v="18069"/>
    <n v="1603084.5"/>
    <n v="1312709.0090000001"/>
    <n v="241760.20769230771"/>
    <x v="34"/>
    <x v="0"/>
    <x v="0"/>
    <n v="22"/>
  </r>
  <r>
    <x v="34"/>
    <x v="14"/>
    <x v="1"/>
    <n v="809"/>
    <n v="702"/>
    <n v="13203"/>
    <n v="1211457"/>
    <n v="964554.21099999989"/>
    <n v="156117.80846153846"/>
    <x v="34"/>
    <x v="0"/>
    <x v="0"/>
    <n v="22"/>
  </r>
  <r>
    <x v="34"/>
    <x v="11"/>
    <x v="14"/>
    <n v="21384"/>
    <n v="19897"/>
    <n v="370012.5"/>
    <n v="39034861.5"/>
    <n v="28040467.216000002"/>
    <n v="681486.56664615381"/>
    <x v="34"/>
    <x v="0"/>
    <x v="0"/>
    <n v="22"/>
  </r>
  <r>
    <x v="34"/>
    <x v="12"/>
    <x v="13"/>
    <n v="17115"/>
    <n v="15962"/>
    <n v="286558.5"/>
    <n v="29256993"/>
    <n v="21169527.457000002"/>
    <n v="646741.28130000003"/>
    <x v="34"/>
    <x v="0"/>
    <x v="0"/>
    <n v="22"/>
  </r>
  <r>
    <x v="33"/>
    <x v="8"/>
    <x v="9"/>
    <n v="2249"/>
    <n v="2000"/>
    <n v="35346"/>
    <n v="3258054"/>
    <n v="2595610.66"/>
    <n v="195198.78461538462"/>
    <x v="33"/>
    <x v="0"/>
    <x v="0"/>
    <n v="22"/>
  </r>
  <r>
    <x v="34"/>
    <x v="15"/>
    <x v="20"/>
    <n v="409"/>
    <n v="329"/>
    <n v="8362.5"/>
    <n v="687684"/>
    <n v="597300.38899999997"/>
    <n v="48380.499253846152"/>
    <x v="34"/>
    <x v="0"/>
    <x v="0"/>
    <n v="22"/>
  </r>
  <r>
    <x v="32"/>
    <x v="12"/>
    <x v="11"/>
    <n v="16285"/>
    <n v="15130"/>
    <n v="272926.5"/>
    <n v="27770092.5"/>
    <n v="20952913.508000001"/>
    <n v="872904.40428461542"/>
    <x v="32"/>
    <x v="0"/>
    <x v="0"/>
    <n v="23"/>
  </r>
  <r>
    <x v="32"/>
    <x v="11"/>
    <x v="23"/>
    <n v="20325"/>
    <n v="18935"/>
    <n v="349699.5"/>
    <n v="37257840.18135"/>
    <n v="27640203.134"/>
    <n v="744856.58547692304"/>
    <x v="32"/>
    <x v="0"/>
    <x v="0"/>
    <n v="23"/>
  </r>
  <r>
    <x v="33"/>
    <x v="12"/>
    <x v="13"/>
    <n v="22403"/>
    <n v="20676"/>
    <n v="422965.5"/>
    <n v="41767140.105000004"/>
    <n v="32361318.846999999"/>
    <n v="525087.91538461542"/>
    <x v="33"/>
    <x v="0"/>
    <x v="0"/>
    <n v="22"/>
  </r>
  <r>
    <x v="33"/>
    <x v="0"/>
    <x v="16"/>
    <n v="5672"/>
    <n v="5198"/>
    <n v="84433.5"/>
    <n v="7228395"/>
    <n v="5795765.9359999998"/>
    <n v="264121.66047692305"/>
    <x v="33"/>
    <x v="0"/>
    <x v="0"/>
    <n v="22"/>
  </r>
  <r>
    <x v="32"/>
    <x v="0"/>
    <x v="16"/>
    <n v="4722"/>
    <n v="4352"/>
    <n v="64740"/>
    <n v="5800290"/>
    <n v="4332158.4330000002"/>
    <n v="205428.24997692305"/>
    <x v="32"/>
    <x v="0"/>
    <x v="0"/>
    <n v="23"/>
  </r>
  <r>
    <x v="33"/>
    <x v="3"/>
    <x v="18"/>
    <n v="2597"/>
    <n v="2379"/>
    <n v="44569.5"/>
    <n v="4108596"/>
    <n v="3229427.0830000001"/>
    <n v="121448.35925384614"/>
    <x v="33"/>
    <x v="0"/>
    <x v="0"/>
    <n v="22"/>
  </r>
  <r>
    <x v="33"/>
    <x v="11"/>
    <x v="14"/>
    <n v="25828"/>
    <n v="23974"/>
    <n v="524481"/>
    <n v="54172029"/>
    <n v="41382275.210999995"/>
    <n v="512623.0388076923"/>
    <x v="33"/>
    <x v="0"/>
    <x v="0"/>
    <n v="22"/>
  </r>
  <r>
    <x v="33"/>
    <x v="5"/>
    <x v="9"/>
    <n v="2064"/>
    <n v="1896"/>
    <n v="32782.5"/>
    <n v="2854741.5"/>
    <n v="2293738.9569999999"/>
    <n v="58400.799200000001"/>
    <x v="33"/>
    <x v="0"/>
    <x v="0"/>
    <n v="22"/>
  </r>
  <r>
    <x v="33"/>
    <x v="6"/>
    <x v="6"/>
    <n v="14031"/>
    <n v="12943"/>
    <n v="226476"/>
    <n v="22416151.5"/>
    <n v="17175270.221000001"/>
    <n v="306548.18846153846"/>
    <x v="33"/>
    <x v="0"/>
    <x v="0"/>
    <n v="22"/>
  </r>
  <r>
    <x v="33"/>
    <x v="7"/>
    <x v="7"/>
    <n v="14507"/>
    <n v="13386"/>
    <n v="232102.5"/>
    <n v="23120443.5"/>
    <n v="17632080.519000001"/>
    <n v="331721.66923076921"/>
    <x v="33"/>
    <x v="0"/>
    <x v="0"/>
    <n v="22"/>
  </r>
  <r>
    <x v="33"/>
    <x v="9"/>
    <x v="4"/>
    <n v="1014"/>
    <n v="893"/>
    <n v="16878"/>
    <n v="1438255.5"/>
    <n v="1180692.7039999999"/>
    <n v="102040.10621538461"/>
    <x v="33"/>
    <x v="0"/>
    <x v="0"/>
    <n v="22"/>
  </r>
  <r>
    <x v="32"/>
    <x v="3"/>
    <x v="17"/>
    <n v="2531"/>
    <n v="2296"/>
    <n v="40528.5"/>
    <n v="3865251"/>
    <n v="2972895.4169999999"/>
    <n v="336001.08039230772"/>
    <x v="32"/>
    <x v="0"/>
    <x v="0"/>
    <n v="23"/>
  </r>
  <r>
    <x v="33"/>
    <x v="10"/>
    <x v="8"/>
    <n v="1296"/>
    <n v="1153"/>
    <n v="19647"/>
    <n v="1764669"/>
    <n v="1409485.402"/>
    <n v="182377.32307692306"/>
    <x v="33"/>
    <x v="0"/>
    <x v="0"/>
    <n v="22"/>
  </r>
  <r>
    <x v="33"/>
    <x v="14"/>
    <x v="19"/>
    <n v="981"/>
    <n v="859"/>
    <n v="17052"/>
    <n v="1549020"/>
    <n v="1246591.997"/>
    <n v="104864.4846153846"/>
    <x v="33"/>
    <x v="0"/>
    <x v="0"/>
    <n v="22"/>
  </r>
  <r>
    <x v="33"/>
    <x v="15"/>
    <x v="20"/>
    <n v="491"/>
    <n v="411"/>
    <n v="9927"/>
    <n v="850840.5"/>
    <n v="733232.38899999997"/>
    <n v="51066.353846153841"/>
    <x v="33"/>
    <x v="0"/>
    <x v="0"/>
    <n v="22"/>
  </r>
  <r>
    <x v="32"/>
    <x v="10"/>
    <x v="8"/>
    <n v="1185"/>
    <n v="1042"/>
    <n v="16687.5"/>
    <n v="1526608.5"/>
    <n v="1202670.0489999999"/>
    <n v="340349.53369230771"/>
    <x v="32"/>
    <x v="0"/>
    <x v="0"/>
    <n v="23"/>
  </r>
  <r>
    <x v="32"/>
    <x v="14"/>
    <x v="19"/>
    <n v="1019"/>
    <n v="895"/>
    <n v="16476"/>
    <n v="1565632.5"/>
    <n v="1234060.9909999999"/>
    <n v="194827.87672307692"/>
    <x v="32"/>
    <x v="0"/>
    <x v="0"/>
    <n v="23"/>
  </r>
  <r>
    <x v="32"/>
    <x v="5"/>
    <x v="5"/>
    <n v="1879"/>
    <n v="1720"/>
    <n v="27960"/>
    <n v="2538967.5"/>
    <n v="1983277.5959999997"/>
    <n v="134168.53587692307"/>
    <x v="32"/>
    <x v="0"/>
    <x v="0"/>
    <n v="23"/>
  </r>
  <r>
    <x v="32"/>
    <x v="7"/>
    <x v="7"/>
    <n v="12299"/>
    <n v="11448"/>
    <n v="188776.5"/>
    <n v="19465372.5"/>
    <n v="14354207.141999999"/>
    <n v="467483.70729230763"/>
    <x v="32"/>
    <x v="0"/>
    <x v="0"/>
    <n v="23"/>
  </r>
  <r>
    <x v="32"/>
    <x v="6"/>
    <x v="6"/>
    <n v="11864"/>
    <n v="11071"/>
    <n v="183228"/>
    <n v="18914194.5"/>
    <n v="13959979.012"/>
    <n v="464232.54846153839"/>
    <x v="32"/>
    <x v="0"/>
    <x v="0"/>
    <n v="23"/>
  </r>
  <r>
    <x v="32"/>
    <x v="16"/>
    <x v="21"/>
    <n v="294"/>
    <n v="224"/>
    <n v="5166"/>
    <n v="389013"/>
    <n v="357353.07299999997"/>
    <n v="141592.70844615385"/>
    <x v="32"/>
    <x v="0"/>
    <x v="0"/>
    <n v="23"/>
  </r>
  <r>
    <x v="32"/>
    <x v="9"/>
    <x v="4"/>
    <n v="923"/>
    <n v="824"/>
    <n v="14238"/>
    <n v="1293219"/>
    <n v="1006008.1159999999"/>
    <n v="129348.2923076923"/>
    <x v="32"/>
    <x v="0"/>
    <x v="0"/>
    <n v="23"/>
  </r>
  <r>
    <x v="32"/>
    <x v="17"/>
    <x v="22"/>
    <n v="237"/>
    <n v="175"/>
    <n v="4408.5"/>
    <n v="410892"/>
    <n v="346029.05"/>
    <n v="36168.753846153842"/>
    <x v="32"/>
    <x v="0"/>
    <x v="0"/>
    <n v="23"/>
  </r>
  <r>
    <x v="32"/>
    <x v="15"/>
    <x v="20"/>
    <n v="500"/>
    <n v="418"/>
    <n v="9474"/>
    <n v="802447.5"/>
    <n v="682814.14599999995"/>
    <n v="81560.983369230773"/>
    <x v="32"/>
    <x v="0"/>
    <x v="0"/>
    <n v="2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244970F-4839-4CBA-A4B3-4CB9CDE8FEFB}" name="PivotTable2" cacheId="6" applyNumberFormats="0" applyBorderFormats="0" applyFontFormats="0" applyPatternFormats="0" applyAlignmentFormats="0" applyWidthHeightFormats="1" dataCaption="Values" updatedVersion="8" minRefreshableVersion="5" useAutoFormatting="1" itemPrintTitles="1" createdVersion="8" indent="0" outline="1" outlineData="1" multipleFieldFilters="0" chartFormat="4">
  <location ref="A3:C72" firstHeaderRow="0" firstDataRow="1" firstDataCol="1"/>
  <pivotFields count="17">
    <pivotField axis="axisRow" numFmtId="22" showAll="0">
      <items count="36">
        <item x="0"/>
        <item x="9"/>
        <item x="22"/>
        <item x="12"/>
        <item x="10"/>
        <item x="18"/>
        <item x="8"/>
        <item x="16"/>
        <item x="19"/>
        <item x="25"/>
        <item x="24"/>
        <item x="7"/>
        <item x="23"/>
        <item x="27"/>
        <item x="13"/>
        <item x="17"/>
        <item x="28"/>
        <item x="29"/>
        <item x="4"/>
        <item x="6"/>
        <item x="30"/>
        <item x="5"/>
        <item x="15"/>
        <item x="14"/>
        <item x="31"/>
        <item x="20"/>
        <item x="26"/>
        <item x="21"/>
        <item x="11"/>
        <item x="34"/>
        <item x="3"/>
        <item x="33"/>
        <item x="2"/>
        <item x="1"/>
        <item x="32"/>
        <item t="default"/>
      </items>
    </pivotField>
    <pivotField axis="axisRow" showAll="0">
      <items count="19">
        <item x="0"/>
        <item x="2"/>
        <item x="3"/>
        <item x="4"/>
        <item x="5"/>
        <item x="6"/>
        <item x="7"/>
        <item x="8"/>
        <item x="9"/>
        <item x="10"/>
        <item x="14"/>
        <item x="1"/>
        <item x="11"/>
        <item x="12"/>
        <item x="13"/>
        <item x="16"/>
        <item x="15"/>
        <item x="17"/>
        <item t="default"/>
      </items>
    </pivotField>
    <pivotField showAll="0">
      <items count="25">
        <item x="22"/>
        <item x="20"/>
        <item x="21"/>
        <item x="12"/>
        <item x="1"/>
        <item x="19"/>
        <item x="8"/>
        <item x="4"/>
        <item x="3"/>
        <item x="9"/>
        <item x="5"/>
        <item x="18"/>
        <item x="17"/>
        <item x="2"/>
        <item x="0"/>
        <item x="16"/>
        <item x="6"/>
        <item x="7"/>
        <item x="15"/>
        <item x="23"/>
        <item x="14"/>
        <item x="10"/>
        <item x="11"/>
        <item x="13"/>
        <item t="default"/>
      </items>
    </pivotField>
    <pivotField showAll="0"/>
    <pivotField showAll="0"/>
    <pivotField showAll="0"/>
    <pivotField dataField="1" showAll="0"/>
    <pivotField dataField="1" showAll="0"/>
    <pivotField showAll="0"/>
    <pivotField numFmtId="14" showAll="0">
      <items count="36">
        <item x="0"/>
        <item x="9"/>
        <item x="22"/>
        <item x="12"/>
        <item x="10"/>
        <item x="18"/>
        <item x="8"/>
        <item x="16"/>
        <item x="19"/>
        <item x="25"/>
        <item x="24"/>
        <item x="7"/>
        <item x="23"/>
        <item x="27"/>
        <item x="13"/>
        <item x="17"/>
        <item x="28"/>
        <item x="29"/>
        <item x="4"/>
        <item x="6"/>
        <item x="30"/>
        <item x="5"/>
        <item x="15"/>
        <item x="14"/>
        <item x="31"/>
        <item x="20"/>
        <item x="26"/>
        <item x="21"/>
        <item x="11"/>
        <item x="34"/>
        <item x="3"/>
        <item x="33"/>
        <item x="2"/>
        <item x="1"/>
        <item x="32"/>
        <item t="default"/>
      </items>
    </pivotField>
    <pivotField showAll="0"/>
    <pivotField numFmtId="21" showAll="0"/>
    <pivotField showAll="0"/>
    <pivotField axis="axisRow" showAll="0" defaultSubtotal="0">
      <items count="368">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sd="0" x="367"/>
      </items>
    </pivotField>
    <pivotField axis="axisRow" showAll="0" defaultSubtotal="0">
      <items count="14">
        <item sd="0" x="0"/>
        <item sd="0" x="1"/>
        <item sd="0" x="2"/>
        <item sd="0" x="3"/>
        <item sd="0" x="4"/>
        <item sd="0" x="5"/>
        <item sd="0" x="6"/>
        <item sd="0" x="7"/>
        <item sd="0" x="8"/>
        <item sd="0" x="9"/>
        <item sd="0" x="10"/>
        <item sd="0" x="11"/>
        <item sd="0" x="12"/>
        <item sd="0" x="13"/>
      </items>
    </pivotField>
    <pivotField showAll="0" defaultSubtotal="0"/>
    <pivotField showAll="0" defaultSubtotal="0">
      <items count="14">
        <item x="0"/>
        <item x="1"/>
        <item x="2"/>
        <item x="3"/>
        <item x="4"/>
        <item x="5"/>
        <item x="6"/>
        <item x="7"/>
        <item x="8"/>
        <item x="9"/>
        <item x="10"/>
        <item x="11"/>
        <item x="12"/>
        <item x="13"/>
      </items>
    </pivotField>
  </pivotFields>
  <rowFields count="4">
    <field x="1"/>
    <field x="14"/>
    <field x="13"/>
    <field x="0"/>
  </rowFields>
  <rowItems count="69">
    <i>
      <x/>
    </i>
    <i r="1">
      <x v="4"/>
    </i>
    <i r="1">
      <x v="5"/>
    </i>
    <i r="1">
      <x v="6"/>
    </i>
    <i>
      <x v="1"/>
    </i>
    <i r="1">
      <x v="4"/>
    </i>
    <i r="1">
      <x v="5"/>
    </i>
    <i r="1">
      <x v="6"/>
    </i>
    <i>
      <x v="2"/>
    </i>
    <i r="1">
      <x v="4"/>
    </i>
    <i r="1">
      <x v="5"/>
    </i>
    <i r="1">
      <x v="6"/>
    </i>
    <i>
      <x v="3"/>
    </i>
    <i r="1">
      <x v="4"/>
    </i>
    <i r="1">
      <x v="5"/>
    </i>
    <i r="1">
      <x v="6"/>
    </i>
    <i>
      <x v="4"/>
    </i>
    <i r="1">
      <x v="4"/>
    </i>
    <i r="1">
      <x v="5"/>
    </i>
    <i r="1">
      <x v="6"/>
    </i>
    <i>
      <x v="5"/>
    </i>
    <i r="1">
      <x v="4"/>
    </i>
    <i r="1">
      <x v="5"/>
    </i>
    <i r="1">
      <x v="6"/>
    </i>
    <i>
      <x v="6"/>
    </i>
    <i r="1">
      <x v="4"/>
    </i>
    <i r="1">
      <x v="5"/>
    </i>
    <i r="1">
      <x v="6"/>
    </i>
    <i>
      <x v="7"/>
    </i>
    <i r="1">
      <x v="4"/>
    </i>
    <i r="1">
      <x v="5"/>
    </i>
    <i r="1">
      <x v="6"/>
    </i>
    <i>
      <x v="8"/>
    </i>
    <i r="1">
      <x v="4"/>
    </i>
    <i r="1">
      <x v="5"/>
    </i>
    <i r="1">
      <x v="6"/>
    </i>
    <i>
      <x v="9"/>
    </i>
    <i r="1">
      <x v="4"/>
    </i>
    <i r="1">
      <x v="5"/>
    </i>
    <i r="1">
      <x v="6"/>
    </i>
    <i>
      <x v="10"/>
    </i>
    <i r="1">
      <x v="4"/>
    </i>
    <i r="1">
      <x v="5"/>
    </i>
    <i r="1">
      <x v="6"/>
    </i>
    <i>
      <x v="11"/>
    </i>
    <i r="1">
      <x v="5"/>
    </i>
    <i r="1">
      <x v="6"/>
    </i>
    <i>
      <x v="12"/>
    </i>
    <i r="1">
      <x v="4"/>
    </i>
    <i r="1">
      <x v="5"/>
    </i>
    <i r="1">
      <x v="6"/>
    </i>
    <i>
      <x v="13"/>
    </i>
    <i r="1">
      <x v="4"/>
    </i>
    <i r="1">
      <x v="5"/>
    </i>
    <i r="1">
      <x v="6"/>
    </i>
    <i>
      <x v="14"/>
    </i>
    <i r="1">
      <x v="4"/>
    </i>
    <i r="1">
      <x v="5"/>
    </i>
    <i r="1">
      <x v="6"/>
    </i>
    <i>
      <x v="15"/>
    </i>
    <i r="1">
      <x v="5"/>
    </i>
    <i r="1">
      <x v="6"/>
    </i>
    <i>
      <x v="16"/>
    </i>
    <i r="1">
      <x v="5"/>
    </i>
    <i r="1">
      <x v="6"/>
    </i>
    <i>
      <x v="17"/>
    </i>
    <i r="1">
      <x v="5"/>
    </i>
    <i r="1">
      <x v="6"/>
    </i>
    <i t="grand">
      <x/>
    </i>
  </rowItems>
  <colFields count="1">
    <field x="-2"/>
  </colFields>
  <colItems count="2">
    <i>
      <x/>
    </i>
    <i i="1">
      <x v="1"/>
    </i>
  </colItems>
  <dataFields count="2">
    <dataField name="Sum of Table1.Товарооборот, руб" fld="6" baseField="0" baseItem="0"/>
    <dataField name="Sum of Table1.Товарооборот в себестоимости" fld="7" baseField="0" baseItem="0"/>
  </dataFields>
  <chartFormats count="2">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ExternalData_1" connectionId="1" xr16:uid="{23909B70-ADE3-4787-9FD4-3A437E2437AC}" autoFormatId="16" applyNumberFormats="0" applyBorderFormats="0" applyFontFormats="0" applyPatternFormats="0" applyAlignmentFormats="0" applyWidthHeightFormats="0">
  <queryTableRefresh nextId="18" unboundColumnsRight="6">
    <queryTableFields count="15">
      <queryTableField id="1" name="Дата" tableColumnId="1"/>
      <queryTableField id="2" name="Территория" tableColumnId="2"/>
      <queryTableField id="3" name="Количество складов" tableColumnId="3"/>
      <queryTableField id="4" name="Количество заказов" tableColumnId="4"/>
      <queryTableField id="5" name="Количество клиентов" tableColumnId="5"/>
      <queryTableField id="6" name="Table1.Товарооборот, шт" tableColumnId="6"/>
      <queryTableField id="7" name="Table1.Товарооборот, руб" tableColumnId="7"/>
      <queryTableField id="8" name="Table1.Товарооборот в себестоимости" tableColumnId="8"/>
      <queryTableField id="9" name="Table1.Потери, руб" tableColumnId="9"/>
      <queryTableField id="11" dataBound="0" tableColumnId="13"/>
      <queryTableField id="13" dataBound="0" tableColumnId="15"/>
      <queryTableField id="14" dataBound="0" tableColumnId="16"/>
      <queryTableField id="15" dataBound="0" tableColumnId="17"/>
      <queryTableField id="16" dataBound="0" tableColumnId="18"/>
      <queryTableField id="17" dataBound="0" tableColumnId="10"/>
    </queryTableFields>
  </queryTableRefresh>
</queryTable>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Территория" xr10:uid="{84CB213C-0470-4997-A679-01B8BC2343AE}" sourceName="Территория">
  <pivotTables>
    <pivotTable tabId="9" name="PivotTable2"/>
  </pivotTables>
  <data>
    <tabular pivotCacheId="71312016">
      <items count="18">
        <i x="0" s="1"/>
        <i x="2" s="1"/>
        <i x="3" s="1"/>
        <i x="4" s="1"/>
        <i x="5" s="1"/>
        <i x="6" s="1"/>
        <i x="7" s="1"/>
        <i x="8" s="1"/>
        <i x="9" s="1"/>
        <i x="10" s="1"/>
        <i x="14" s="1"/>
        <i x="1" s="1"/>
        <i x="11" s="1"/>
        <i x="12" s="1"/>
        <i x="13" s="1"/>
        <i x="16" s="1"/>
        <i x="15" s="1"/>
        <i x="17"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Территория" xr10:uid="{D69087F8-7628-4CEE-92C1-DEB2B729832C}" cache="Slicer_Территория" caption="Территория" startItem="5" rowHeight="249238"/>
</slicers>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E6BBA388-F405-4F1D-B0D8-5EF011F2AA0E}" name="Merge1" displayName="Merge1" ref="A1:O505" tableType="queryTable" totalsRowShown="0">
  <autoFilter ref="A1:O505" xr:uid="{E6BBA388-F405-4F1D-B0D8-5EF011F2AA0E}"/>
  <tableColumns count="15">
    <tableColumn id="1" xr3:uid="{130FE7DD-D33B-4A43-B8DC-D879EC40EC8D}" uniqueName="1" name="Дата" queryTableFieldId="1" dataDxfId="24"/>
    <tableColumn id="2" xr3:uid="{E5BE6663-0874-439A-A0AC-FE6E484233D2}" uniqueName="2" name="Территория" queryTableFieldId="2" dataDxfId="23"/>
    <tableColumn id="3" xr3:uid="{218FD3C8-57F6-48D7-A95E-4374053E8F8A}" uniqueName="3" name="Количество складов" queryTableFieldId="3"/>
    <tableColumn id="4" xr3:uid="{A8D127BD-F7E8-491D-A248-33A315FA8B0B}" uniqueName="4" name="Количество заказов" queryTableFieldId="4"/>
    <tableColumn id="5" xr3:uid="{A4F0FB28-BFCB-45DF-AE49-AF816D5236DB}" uniqueName="5" name="Количество клиентов" queryTableFieldId="5"/>
    <tableColumn id="6" xr3:uid="{2F8CE019-1ABA-457F-9FC6-047840367745}" uniqueName="6" name="Table1.Товарооборот, шт" queryTableFieldId="6"/>
    <tableColumn id="7" xr3:uid="{C7590B9C-0038-45B4-B855-05BC54E05BBB}" uniqueName="7" name="Table1.Товарооборот, руб" queryTableFieldId="7"/>
    <tableColumn id="8" xr3:uid="{EABFCFAE-DC7E-4175-AF68-49EED313786E}" uniqueName="8" name="Table1.Товарооборот в себестоимости" queryTableFieldId="8"/>
    <tableColumn id="9" xr3:uid="{E801097B-AFF5-49DE-B727-D6B252B0296A}" uniqueName="9" name="Table1.Потери, руб" queryTableFieldId="9"/>
    <tableColumn id="13" xr3:uid="{90739C63-DBC9-4C18-AEB6-AA207B95F5E3}" uniqueName="13" name="Дата2" queryTableFieldId="11" dataDxfId="22"/>
    <tableColumn id="15" xr3:uid="{AB946FA6-9C7B-4250-9B7F-A2E4D8EB3075}" uniqueName="15" name="Дата4" queryTableFieldId="13" dataDxfId="21"/>
    <tableColumn id="16" xr3:uid="{B1A4967B-88DF-494D-B2D0-2DC4FC2C93F1}" uniqueName="16" name="Номер недели" queryTableFieldId="14" dataDxfId="20">
      <calculatedColumnFormula xml:space="preserve"> WEEKNUM(Merge1[[#This Row],[Дата2]],2)</calculatedColumnFormula>
    </tableColumn>
    <tableColumn id="17" xr3:uid="{0194F0F3-9B2A-479A-BCA3-AD48652B4391}" uniqueName="17" name="Наценка, %" queryTableFieldId="15" dataDxfId="19">
      <calculatedColumnFormula>(SUM(Merge1[[#This Row],[Table1.Товарооборот, руб]]) - SUM(Merge1[[#This Row],[Table1.Товарооборот в себестоимости]]))/SUM(Merge1[[#This Row],[Table1.Товарооборот, руб]]) *100</calculatedColumnFormula>
    </tableColumn>
    <tableColumn id="18" xr3:uid="{A4F0CD5F-1DD2-487C-B3BD-6EF1EC551307}" uniqueName="18" name="Доходность, %" queryTableFieldId="16" dataDxfId="1">
      <calculatedColumnFormula>(SUM(Merge1[[#This Row],[Table1.Товарооборот, руб]]) - SUM(Merge1[[#This Row],[Table1.Товарооборот в себестоимости]]))/SUM(Merge1[[#This Row],[Table1.Товарооборот в себестоимости]]) *100</calculatedColumnFormula>
    </tableColumn>
    <tableColumn id="10" xr3:uid="{832E2E37-A6BE-44D6-8E9F-E9FEDFD4C755}" uniqueName="10" name="День недели" queryTableFieldId="17" dataDxfId="0">
      <calculatedColumnFormula xml:space="preserve"> WEEKDAY(Merge1[[#This Row],[Дата2]],2)</calculatedColumnFormula>
    </tableColumn>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E7B7946-7E5C-4FAA-93F2-370B44AA5615}" name="Table1" displayName="Table1" ref="A1:I506" totalsRowShown="0" headerRowDxfId="18" tableBorderDxfId="17" headerRowCellStyle="Normal 2">
  <autoFilter ref="A1:I506" xr:uid="{BE7B7946-7E5C-4FAA-93F2-370B44AA5615}"/>
  <tableColumns count="9">
    <tableColumn id="1" xr3:uid="{56CF18D0-88F5-421E-9D14-6EAF423AE484}" name="Column1" dataDxfId="16" dataCellStyle="Normal 2"/>
    <tableColumn id="2" xr3:uid="{B065B0C8-46A6-4ADC-A018-C5690736AFCF}" name="Column2" dataDxfId="15" dataCellStyle="Normal 2"/>
    <tableColumn id="3" xr3:uid="{4112578F-05BA-4927-9783-66F874BB09D3}" name="Column3" dataDxfId="14" dataCellStyle="Normal 2"/>
    <tableColumn id="4" xr3:uid="{30731076-A865-40DB-82B1-AE701E082EF3}" name="Column4" dataDxfId="13" dataCellStyle="Normal 2"/>
    <tableColumn id="5" xr3:uid="{C566056C-FFB2-438E-8DB8-88EBCA6F5D39}" name="Column5" dataDxfId="12" dataCellStyle="Normal 2"/>
    <tableColumn id="6" xr3:uid="{AEB66808-0BE0-4DDD-B281-4C1C98DD461B}" name="Column6" dataDxfId="11" dataCellStyle="Normal 2"/>
    <tableColumn id="7" xr3:uid="{69565AA1-F12C-4BD9-8C62-351C49130ADA}" name="Column7"/>
    <tableColumn id="8" xr3:uid="{911E2455-5706-4F50-9735-8EAD6D5DE6B1}" name="Column8"/>
    <tableColumn id="9" xr3:uid="{60A0DCC3-F507-4A30-912D-ED52F7352336}" name="Column9"/>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263BB377-70F2-4C7E-83E7-94F24634E250}" name="Table2" displayName="Table2" ref="A1:E506" totalsRowShown="0" headerRowDxfId="10" dataDxfId="8" headerRowBorderDxfId="9" tableBorderDxfId="7" headerRowCellStyle="Normal 2" dataCellStyle="Normal 2">
  <autoFilter ref="A1:E506" xr:uid="{263BB377-70F2-4C7E-83E7-94F24634E250}"/>
  <tableColumns count="5">
    <tableColumn id="1" xr3:uid="{BAC9D3B4-716C-4F3B-93A9-0553B06E5E0D}" name="Column1" dataDxfId="6" dataCellStyle="Normal 2"/>
    <tableColumn id="2" xr3:uid="{2481DED8-E169-4CD4-A220-A3ACE53225F8}" name="Column2" dataDxfId="5" dataCellStyle="Normal 2"/>
    <tableColumn id="3" xr3:uid="{14C86B70-2261-4FD3-B7C8-2250558B7964}" name="Column3" dataDxfId="4" dataCellStyle="Normal 2"/>
    <tableColumn id="4" xr3:uid="{6AE0562F-97BD-438A-9AF2-B491345ED352}" name="Column4" dataDxfId="3" dataCellStyle="Normal 2"/>
    <tableColumn id="5" xr3:uid="{A9BF0223-6051-44E0-89F0-7E3FE0C968EB}" name="Column5" dataDxfId="2" dataCellStyle="Normal 2"/>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Дата" xr10:uid="{9A0C93AC-68EF-41DE-B8D1-52171AA7731B}" sourceName="Дата">
  <pivotTables>
    <pivotTable tabId="9" name="PivotTable2"/>
  </pivotTables>
  <state minimalRefreshVersion="6" lastRefreshVersion="6" pivotCacheId="71312016" filterType="unknown">
    <bounds startDate="2020-01-01T00:00:00" endDate="2021-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Дата" xr10:uid="{3C582AA8-9B9E-46FA-BBE8-34F547FF412A}" cache="NativeTimeline_Дата" caption="Дата" level="2" selectionLevel="2" scrollPosition="2020-07-13T00:00:00"/>
</timelines>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 Id="rId4" Type="http://schemas.microsoft.com/office/2011/relationships/timeline" Target="../timelines/timeline1.xml"/></Relationships>
</file>

<file path=xl/worksheets/_rels/sheet3.xml.rels><?xml version="1.0" encoding="UTF-8" standalone="yes"?>
<Relationships xmlns="http://schemas.openxmlformats.org/package/2006/relationships"><Relationship Id="rId1"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2FD58E-1493-411F-A420-05CD59EE3DB4}">
  <dimension ref="A1:O505"/>
  <sheetViews>
    <sheetView tabSelected="1" zoomScale="70" zoomScaleNormal="70" workbookViewId="0">
      <selection activeCell="Q8" sqref="Q8"/>
    </sheetView>
  </sheetViews>
  <sheetFormatPr defaultRowHeight="14.25" x14ac:dyDescent="0.45"/>
  <cols>
    <col min="1" max="1" width="15.33203125" bestFit="1" customWidth="1"/>
    <col min="2" max="2" width="19.73046875" bestFit="1" customWidth="1"/>
    <col min="3" max="3" width="17.1328125" customWidth="1"/>
    <col min="4" max="4" width="7.6640625" customWidth="1"/>
    <col min="5" max="5" width="9.19921875" customWidth="1"/>
    <col min="6" max="6" width="10.796875" customWidth="1"/>
    <col min="7" max="7" width="11.796875" customWidth="1"/>
    <col min="8" max="8" width="16.06640625" customWidth="1"/>
    <col min="9" max="9" width="18.73046875" bestFit="1" customWidth="1"/>
    <col min="10" max="10" width="14.73046875" style="20" bestFit="1" customWidth="1"/>
    <col min="12" max="12" width="27.46484375" bestFit="1" customWidth="1"/>
    <col min="13" max="13" width="13.86328125" bestFit="1" customWidth="1"/>
    <col min="14" max="14" width="16.73046875" bestFit="1" customWidth="1"/>
    <col min="15" max="15" width="10.1328125" style="24" bestFit="1" customWidth="1"/>
  </cols>
  <sheetData>
    <row r="1" spans="1:15" x14ac:dyDescent="0.45">
      <c r="A1" t="s">
        <v>0</v>
      </c>
      <c r="B1" t="s">
        <v>1</v>
      </c>
      <c r="C1" t="s">
        <v>6</v>
      </c>
      <c r="D1" t="s">
        <v>7</v>
      </c>
      <c r="E1" t="s">
        <v>8</v>
      </c>
      <c r="F1" t="s">
        <v>36</v>
      </c>
      <c r="G1" t="s">
        <v>37</v>
      </c>
      <c r="H1" t="s">
        <v>38</v>
      </c>
      <c r="I1" t="s">
        <v>39</v>
      </c>
      <c r="J1" s="20" t="s">
        <v>40</v>
      </c>
      <c r="K1" t="s">
        <v>41</v>
      </c>
      <c r="L1" t="s">
        <v>51</v>
      </c>
      <c r="M1" t="s">
        <v>49</v>
      </c>
      <c r="N1" t="s">
        <v>50</v>
      </c>
      <c r="O1" s="24" t="s">
        <v>52</v>
      </c>
    </row>
    <row r="2" spans="1:15" x14ac:dyDescent="0.45">
      <c r="A2" s="18">
        <v>43949</v>
      </c>
      <c r="B2" t="s">
        <v>16</v>
      </c>
      <c r="C2">
        <v>36</v>
      </c>
      <c r="D2">
        <v>4923</v>
      </c>
      <c r="E2">
        <v>4560</v>
      </c>
      <c r="F2">
        <v>73147.5</v>
      </c>
      <c r="G2">
        <v>6288246</v>
      </c>
      <c r="H2">
        <v>4798265.1129999999</v>
      </c>
      <c r="I2">
        <v>123081.63515384615</v>
      </c>
      <c r="J2" s="20">
        <v>43949</v>
      </c>
      <c r="K2" s="19">
        <v>0</v>
      </c>
      <c r="L2">
        <f xml:space="preserve"> WEEKNUM(Merge1[[#This Row],[Дата2]],2)</f>
        <v>18</v>
      </c>
      <c r="M2">
        <f>(SUM(Merge1[[#This Row],[Table1.Товарооборот, руб]]) - SUM(Merge1[[#This Row],[Table1.Товарооборот в себестоимости]]))/SUM(Merge1[[#This Row],[Table1.Товарооборот, руб]]) *100</f>
        <v>23.69469780603367</v>
      </c>
      <c r="N2">
        <f>(SUM(Merge1[[#This Row],[Table1.Товарооборот, руб]]) - SUM(Merge1[[#This Row],[Table1.Товарооборот в себестоимости]]))/SUM(Merge1[[#This Row],[Table1.Товарооборот в себестоимости]]) *100</f>
        <v>31.052491930118165</v>
      </c>
      <c r="O2" s="24">
        <f xml:space="preserve"> WEEKDAY(Merge1[[#This Row],[Дата2]],2)</f>
        <v>2</v>
      </c>
    </row>
    <row r="3" spans="1:15" x14ac:dyDescent="0.45">
      <c r="A3" s="18">
        <v>43982</v>
      </c>
      <c r="B3" t="s">
        <v>9</v>
      </c>
      <c r="C3">
        <v>15</v>
      </c>
      <c r="D3">
        <v>441</v>
      </c>
      <c r="E3">
        <v>368</v>
      </c>
      <c r="F3">
        <v>7944</v>
      </c>
      <c r="G3">
        <v>623971.5</v>
      </c>
      <c r="H3">
        <v>565363.01599999995</v>
      </c>
      <c r="I3">
        <v>64235.456923076919</v>
      </c>
      <c r="J3" s="20">
        <v>43982</v>
      </c>
      <c r="K3" s="19">
        <v>0</v>
      </c>
      <c r="L3">
        <f xml:space="preserve"> WEEKNUM(Merge1[[#This Row],[Дата2]],2)</f>
        <v>22</v>
      </c>
      <c r="M3">
        <f>(SUM(Merge1[[#This Row],[Table1.Товарооборот, руб]]) - SUM(Merge1[[#This Row],[Table1.Товарооборот в себестоимости]]))/SUM(Merge1[[#This Row],[Table1.Товарооборот, руб]]) *100</f>
        <v>9.3928142551382638</v>
      </c>
      <c r="N3">
        <f>(SUM(Merge1[[#This Row],[Table1.Товарооборот, руб]]) - SUM(Merge1[[#This Row],[Table1.Товарооборот в себестоимости]]))/SUM(Merge1[[#This Row],[Table1.Товарооборот в себестоимости]]) *100</f>
        <v>10.366522453955508</v>
      </c>
      <c r="O3" s="24">
        <f xml:space="preserve"> WEEKDAY(Merge1[[#This Row],[Дата2]],2)</f>
        <v>7</v>
      </c>
    </row>
    <row r="4" spans="1:15" x14ac:dyDescent="0.45">
      <c r="A4" s="18">
        <v>43949</v>
      </c>
      <c r="B4" t="s">
        <v>11</v>
      </c>
      <c r="C4">
        <v>31</v>
      </c>
      <c r="D4">
        <v>5465</v>
      </c>
      <c r="E4">
        <v>5096</v>
      </c>
      <c r="F4">
        <v>81826.5</v>
      </c>
      <c r="G4">
        <v>7163644.5</v>
      </c>
      <c r="H4">
        <v>5366333.7130000005</v>
      </c>
      <c r="I4">
        <v>145122.77781538462</v>
      </c>
      <c r="J4" s="20">
        <v>43949</v>
      </c>
      <c r="K4" s="19">
        <v>0</v>
      </c>
      <c r="L4">
        <f xml:space="preserve"> WEEKNUM(Merge1[[#This Row],[Дата2]],2)</f>
        <v>18</v>
      </c>
      <c r="M4">
        <f>(SUM(Merge1[[#This Row],[Table1.Товарооборот, руб]]) - SUM(Merge1[[#This Row],[Table1.Товарооборот в себестоимости]]))/SUM(Merge1[[#This Row],[Table1.Товарооборот, руб]]) *100</f>
        <v>25.089335281782894</v>
      </c>
      <c r="N4">
        <f>(SUM(Merge1[[#This Row],[Table1.Товарооборот, руб]]) - SUM(Merge1[[#This Row],[Table1.Товарооборот в себестоимости]]))/SUM(Merge1[[#This Row],[Table1.Товарооборот в себестоимости]]) *100</f>
        <v>33.4923410120022</v>
      </c>
      <c r="O4" s="24">
        <f xml:space="preserve"> WEEKDAY(Merge1[[#This Row],[Дата2]],2)</f>
        <v>2</v>
      </c>
    </row>
    <row r="5" spans="1:15" x14ac:dyDescent="0.45">
      <c r="A5" s="18">
        <v>43981</v>
      </c>
      <c r="B5" t="s">
        <v>9</v>
      </c>
      <c r="C5">
        <v>15</v>
      </c>
      <c r="D5">
        <v>490</v>
      </c>
      <c r="E5">
        <v>409</v>
      </c>
      <c r="F5">
        <v>10029</v>
      </c>
      <c r="G5">
        <v>787101</v>
      </c>
      <c r="H5">
        <v>707654.63099999994</v>
      </c>
      <c r="I5">
        <v>112379.26539999999</v>
      </c>
      <c r="J5" s="20">
        <v>43981</v>
      </c>
      <c r="K5" s="19">
        <v>0</v>
      </c>
      <c r="L5">
        <f xml:space="preserve"> WEEKNUM(Merge1[[#This Row],[Дата2]],2)</f>
        <v>22</v>
      </c>
      <c r="M5">
        <f>(SUM(Merge1[[#This Row],[Table1.Товарооборот, руб]]) - SUM(Merge1[[#This Row],[Table1.Товарооборот в себестоимости]]))/SUM(Merge1[[#This Row],[Table1.Товарооборот, руб]]) *100</f>
        <v>10.093541870738324</v>
      </c>
      <c r="N5">
        <f>(SUM(Merge1[[#This Row],[Table1.Товарооборот, руб]]) - SUM(Merge1[[#This Row],[Table1.Товарооборот в себестоимости]]))/SUM(Merge1[[#This Row],[Table1.Товарооборот в себестоимости]]) *100</f>
        <v>11.226715055581975</v>
      </c>
      <c r="O5" s="24">
        <f xml:space="preserve"> WEEKDAY(Merge1[[#This Row],[Дата2]],2)</f>
        <v>6</v>
      </c>
    </row>
    <row r="6" spans="1:15" x14ac:dyDescent="0.45">
      <c r="A6" s="18">
        <v>43949</v>
      </c>
      <c r="B6" t="s">
        <v>17</v>
      </c>
      <c r="C6">
        <v>19</v>
      </c>
      <c r="D6">
        <v>1846</v>
      </c>
      <c r="E6">
        <v>1681</v>
      </c>
      <c r="F6">
        <v>32181</v>
      </c>
      <c r="G6">
        <v>2863600.5</v>
      </c>
      <c r="H6">
        <v>2246478.6170000001</v>
      </c>
      <c r="I6">
        <v>140503.93076923076</v>
      </c>
      <c r="J6" s="20">
        <v>43949</v>
      </c>
      <c r="K6" s="19">
        <v>0</v>
      </c>
      <c r="L6">
        <f xml:space="preserve"> WEEKNUM(Merge1[[#This Row],[Дата2]],2)</f>
        <v>18</v>
      </c>
      <c r="M6">
        <f>(SUM(Merge1[[#This Row],[Table1.Товарооборот, руб]]) - SUM(Merge1[[#This Row],[Table1.Товарооборот в себестоимости]]))/SUM(Merge1[[#This Row],[Table1.Товарооборот, руб]]) *100</f>
        <v>21.550557872859706</v>
      </c>
      <c r="N6">
        <f>(SUM(Merge1[[#This Row],[Table1.Товарооборот, руб]]) - SUM(Merge1[[#This Row],[Table1.Товарооборот в себестоимости]]))/SUM(Merge1[[#This Row],[Table1.Товарооборот в себестоимости]]) *100</f>
        <v>27.470632407982539</v>
      </c>
      <c r="O6" s="24">
        <f xml:space="preserve"> WEEKDAY(Merge1[[#This Row],[Дата2]],2)</f>
        <v>2</v>
      </c>
    </row>
    <row r="7" spans="1:15" x14ac:dyDescent="0.45">
      <c r="A7" s="18">
        <v>43979</v>
      </c>
      <c r="B7" t="s">
        <v>9</v>
      </c>
      <c r="C7">
        <v>15</v>
      </c>
      <c r="D7">
        <v>464</v>
      </c>
      <c r="E7">
        <v>390</v>
      </c>
      <c r="F7">
        <v>8536.5</v>
      </c>
      <c r="G7">
        <v>643944</v>
      </c>
      <c r="H7">
        <v>640961.69299999997</v>
      </c>
      <c r="I7">
        <v>61475.592307692306</v>
      </c>
      <c r="J7" s="20">
        <v>43979</v>
      </c>
      <c r="K7" s="19">
        <v>0</v>
      </c>
      <c r="L7">
        <f xml:space="preserve"> WEEKNUM(Merge1[[#This Row],[Дата2]],2)</f>
        <v>22</v>
      </c>
      <c r="M7">
        <f>(SUM(Merge1[[#This Row],[Table1.Товарооборот, руб]]) - SUM(Merge1[[#This Row],[Table1.Товарооборот в себестоимости]]))/SUM(Merge1[[#This Row],[Table1.Товарооборот, руб]]) *100</f>
        <v>0.46313142136583768</v>
      </c>
      <c r="N7">
        <f>(SUM(Merge1[[#This Row],[Table1.Товарооборот, руб]]) - SUM(Merge1[[#This Row],[Table1.Товарооборот в себестоимости]]))/SUM(Merge1[[#This Row],[Table1.Товарооборот в себестоимости]]) *100</f>
        <v>0.46528630845962737</v>
      </c>
      <c r="O7" s="24">
        <f xml:space="preserve"> WEEKDAY(Merge1[[#This Row],[Дата2]],2)</f>
        <v>4</v>
      </c>
    </row>
    <row r="8" spans="1:15" x14ac:dyDescent="0.45">
      <c r="A8" s="18">
        <v>43949</v>
      </c>
      <c r="B8" t="s">
        <v>10</v>
      </c>
      <c r="C8">
        <v>18</v>
      </c>
      <c r="D8">
        <v>1539</v>
      </c>
      <c r="E8">
        <v>1404</v>
      </c>
      <c r="F8">
        <v>26940</v>
      </c>
      <c r="G8">
        <v>2411587.5</v>
      </c>
      <c r="H8">
        <v>1931011.4870000002</v>
      </c>
      <c r="I8">
        <v>149032.79178461537</v>
      </c>
      <c r="J8" s="20">
        <v>43949</v>
      </c>
      <c r="K8" s="19">
        <v>0</v>
      </c>
      <c r="L8">
        <f xml:space="preserve"> WEEKNUM(Merge1[[#This Row],[Дата2]],2)</f>
        <v>18</v>
      </c>
      <c r="M8">
        <f>(SUM(Merge1[[#This Row],[Table1.Товарооборот, руб]]) - SUM(Merge1[[#This Row],[Table1.Товарооборот в себестоимости]]))/SUM(Merge1[[#This Row],[Table1.Товарооборот, руб]]) *100</f>
        <v>19.927786696522514</v>
      </c>
      <c r="N8">
        <f>(SUM(Merge1[[#This Row],[Table1.Товарооборот, руб]]) - SUM(Merge1[[#This Row],[Table1.Товарооборот в себестоимости]]))/SUM(Merge1[[#This Row],[Table1.Товарооборот в себестоимости]]) *100</f>
        <v>24.887268472266719</v>
      </c>
      <c r="O8" s="24">
        <f xml:space="preserve"> WEEKDAY(Merge1[[#This Row],[Дата2]],2)</f>
        <v>2</v>
      </c>
    </row>
    <row r="9" spans="1:15" x14ac:dyDescent="0.45">
      <c r="A9" s="18">
        <v>43967</v>
      </c>
      <c r="B9" t="s">
        <v>10</v>
      </c>
      <c r="C9">
        <v>21</v>
      </c>
      <c r="D9">
        <v>2145</v>
      </c>
      <c r="E9">
        <v>1947</v>
      </c>
      <c r="F9">
        <v>38947.5</v>
      </c>
      <c r="G9">
        <v>3395892</v>
      </c>
      <c r="H9">
        <v>2740255.2110000001</v>
      </c>
      <c r="I9">
        <v>294361.0811230769</v>
      </c>
      <c r="J9" s="20">
        <v>43967</v>
      </c>
      <c r="K9" s="19">
        <v>0</v>
      </c>
      <c r="L9">
        <f xml:space="preserve"> WEEKNUM(Merge1[[#This Row],[Дата2]],2)</f>
        <v>20</v>
      </c>
      <c r="M9">
        <f>(SUM(Merge1[[#This Row],[Table1.Товарооборот, руб]]) - SUM(Merge1[[#This Row],[Table1.Товарооборот в себестоимости]]))/SUM(Merge1[[#This Row],[Table1.Товарооборот, руб]]) *100</f>
        <v>19.306762081950776</v>
      </c>
      <c r="N9">
        <f>(SUM(Merge1[[#This Row],[Table1.Товарооборот, руб]]) - SUM(Merge1[[#This Row],[Table1.Товарооборот в себестоимости]]))/SUM(Merge1[[#This Row],[Table1.Товарооборот в себестоимости]]) *100</f>
        <v>23.926121419936599</v>
      </c>
      <c r="O9" s="24">
        <f xml:space="preserve"> WEEKDAY(Merge1[[#This Row],[Дата2]],2)</f>
        <v>6</v>
      </c>
    </row>
    <row r="10" spans="1:15" x14ac:dyDescent="0.45">
      <c r="A10" s="18">
        <v>43949</v>
      </c>
      <c r="B10" t="s">
        <v>20</v>
      </c>
      <c r="C10">
        <v>18</v>
      </c>
      <c r="D10">
        <v>1505</v>
      </c>
      <c r="E10">
        <v>1368</v>
      </c>
      <c r="F10">
        <v>25149</v>
      </c>
      <c r="G10">
        <v>2277072</v>
      </c>
      <c r="H10">
        <v>1804070.1239999998</v>
      </c>
      <c r="I10">
        <v>125553.02143076922</v>
      </c>
      <c r="J10" s="20">
        <v>43949</v>
      </c>
      <c r="K10" s="19">
        <v>0</v>
      </c>
      <c r="L10">
        <f xml:space="preserve"> WEEKNUM(Merge1[[#This Row],[Дата2]],2)</f>
        <v>18</v>
      </c>
      <c r="M10">
        <f>(SUM(Merge1[[#This Row],[Table1.Товарооборот, руб]]) - SUM(Merge1[[#This Row],[Table1.Товарооборот в себестоимости]]))/SUM(Merge1[[#This Row],[Table1.Товарооборот, руб]]) *100</f>
        <v>20.772372415101508</v>
      </c>
      <c r="N10">
        <f>(SUM(Merge1[[#This Row],[Table1.Товарооборот, руб]]) - SUM(Merge1[[#This Row],[Table1.Товарооборот в себестоимости]]))/SUM(Merge1[[#This Row],[Table1.Товарооборот в себестоимости]]) *100</f>
        <v>26.218597032761469</v>
      </c>
      <c r="O10" s="24">
        <f xml:space="preserve"> WEEKDAY(Merge1[[#This Row],[Дата2]],2)</f>
        <v>2</v>
      </c>
    </row>
    <row r="11" spans="1:15" x14ac:dyDescent="0.45">
      <c r="A11" s="18">
        <v>43970</v>
      </c>
      <c r="B11" t="s">
        <v>10</v>
      </c>
      <c r="C11">
        <v>21</v>
      </c>
      <c r="D11">
        <v>1860</v>
      </c>
      <c r="E11">
        <v>1704</v>
      </c>
      <c r="F11">
        <v>31842</v>
      </c>
      <c r="G11">
        <v>2771116.5</v>
      </c>
      <c r="H11">
        <v>2269371.4459999995</v>
      </c>
      <c r="I11">
        <v>328803.84615384613</v>
      </c>
      <c r="J11" s="20">
        <v>43970</v>
      </c>
      <c r="K11" s="19">
        <v>0</v>
      </c>
      <c r="L11">
        <f xml:space="preserve"> WEEKNUM(Merge1[[#This Row],[Дата2]],2)</f>
        <v>21</v>
      </c>
      <c r="M11">
        <f>(SUM(Merge1[[#This Row],[Table1.Товарооборот, руб]]) - SUM(Merge1[[#This Row],[Table1.Товарооборот в себестоимости]]))/SUM(Merge1[[#This Row],[Table1.Товарооборот, руб]]) *100</f>
        <v>18.106241798206625</v>
      </c>
      <c r="N11">
        <f>(SUM(Merge1[[#This Row],[Table1.Товарооборот, руб]]) - SUM(Merge1[[#This Row],[Table1.Товарооборот в себестоимости]]))/SUM(Merge1[[#This Row],[Table1.Товарооборот в себестоимости]]) *100</f>
        <v>22.109428356665795</v>
      </c>
      <c r="O11" s="24">
        <f xml:space="preserve"> WEEKDAY(Merge1[[#This Row],[Дата2]],2)</f>
        <v>2</v>
      </c>
    </row>
    <row r="12" spans="1:15" x14ac:dyDescent="0.45">
      <c r="A12" s="18">
        <v>43949</v>
      </c>
      <c r="B12" t="s">
        <v>22</v>
      </c>
      <c r="C12">
        <v>54</v>
      </c>
      <c r="D12">
        <v>12306</v>
      </c>
      <c r="E12">
        <v>11532</v>
      </c>
      <c r="F12">
        <v>195705</v>
      </c>
      <c r="G12">
        <v>20003263.5</v>
      </c>
      <c r="H12">
        <v>14633542.982000001</v>
      </c>
      <c r="I12">
        <v>268185.43076923076</v>
      </c>
      <c r="J12" s="20">
        <v>43949</v>
      </c>
      <c r="K12" s="19">
        <v>0</v>
      </c>
      <c r="L12">
        <f xml:space="preserve"> WEEKNUM(Merge1[[#This Row],[Дата2]],2)</f>
        <v>18</v>
      </c>
      <c r="M12">
        <f>(SUM(Merge1[[#This Row],[Table1.Товарооборот, руб]]) - SUM(Merge1[[#This Row],[Table1.Товарооборот в себестоимости]]))/SUM(Merge1[[#This Row],[Table1.Товарооборот, руб]]) *100</f>
        <v>26.844222284028803</v>
      </c>
      <c r="N12">
        <f>(SUM(Merge1[[#This Row],[Table1.Товарооборот, руб]]) - SUM(Merge1[[#This Row],[Table1.Товарооборот в себестоимости]]))/SUM(Merge1[[#This Row],[Table1.Товарооборот в себестоимости]]) *100</f>
        <v>36.694603108796194</v>
      </c>
      <c r="O12" s="24">
        <f xml:space="preserve"> WEEKDAY(Merge1[[#This Row],[Дата2]],2)</f>
        <v>2</v>
      </c>
    </row>
    <row r="13" spans="1:15" x14ac:dyDescent="0.45">
      <c r="A13" s="18">
        <v>43968</v>
      </c>
      <c r="B13" t="s">
        <v>10</v>
      </c>
      <c r="C13">
        <v>21</v>
      </c>
      <c r="D13">
        <v>1874</v>
      </c>
      <c r="E13">
        <v>1705</v>
      </c>
      <c r="F13">
        <v>32023.5</v>
      </c>
      <c r="G13">
        <v>2882458.5</v>
      </c>
      <c r="H13">
        <v>2290967.0389999999</v>
      </c>
      <c r="I13">
        <v>246817.75113846152</v>
      </c>
      <c r="J13" s="20">
        <v>43968</v>
      </c>
      <c r="K13" s="19">
        <v>0</v>
      </c>
      <c r="L13">
        <f xml:space="preserve"> WEEKNUM(Merge1[[#This Row],[Дата2]],2)</f>
        <v>20</v>
      </c>
      <c r="M13">
        <f>(SUM(Merge1[[#This Row],[Table1.Товарооборот, руб]]) - SUM(Merge1[[#This Row],[Table1.Товарооборот в себестоимости]]))/SUM(Merge1[[#This Row],[Table1.Товарооборот, руб]]) *100</f>
        <v>20.520380813808771</v>
      </c>
      <c r="N13">
        <f>(SUM(Merge1[[#This Row],[Table1.Товарооборот, руб]]) - SUM(Merge1[[#This Row],[Table1.Товарооборот в себестоимости]]))/SUM(Merge1[[#This Row],[Table1.Товарооборот в себестоимости]]) *100</f>
        <v>25.818418638540706</v>
      </c>
      <c r="O13" s="24">
        <f xml:space="preserve"> WEEKDAY(Merge1[[#This Row],[Дата2]],2)</f>
        <v>7</v>
      </c>
    </row>
    <row r="14" spans="1:15" x14ac:dyDescent="0.45">
      <c r="A14" s="18">
        <v>43949</v>
      </c>
      <c r="B14" t="s">
        <v>21</v>
      </c>
      <c r="C14">
        <v>59</v>
      </c>
      <c r="D14">
        <v>12943</v>
      </c>
      <c r="E14">
        <v>12072</v>
      </c>
      <c r="F14">
        <v>204637.5</v>
      </c>
      <c r="G14">
        <v>21114898.5</v>
      </c>
      <c r="H14">
        <v>15426373.358999999</v>
      </c>
      <c r="I14">
        <v>255889.23846153845</v>
      </c>
      <c r="J14" s="20">
        <v>43949</v>
      </c>
      <c r="K14" s="19">
        <v>0</v>
      </c>
      <c r="L14">
        <f xml:space="preserve"> WEEKNUM(Merge1[[#This Row],[Дата2]],2)</f>
        <v>18</v>
      </c>
      <c r="M14">
        <f>(SUM(Merge1[[#This Row],[Table1.Товарооборот, руб]]) - SUM(Merge1[[#This Row],[Table1.Товарооборот в себестоимости]]))/SUM(Merge1[[#This Row],[Table1.Товарооборот, руб]]) *100</f>
        <v>26.940812152139877</v>
      </c>
      <c r="N14">
        <f>(SUM(Merge1[[#This Row],[Table1.Товарооборот, руб]]) - SUM(Merge1[[#This Row],[Table1.Товарооборот в себестоимости]]))/SUM(Merge1[[#This Row],[Table1.Товарооборот в себестоимости]]) *100</f>
        <v>36.875323892515681</v>
      </c>
      <c r="O14" s="24">
        <f xml:space="preserve"> WEEKDAY(Merge1[[#This Row],[Дата2]],2)</f>
        <v>2</v>
      </c>
    </row>
    <row r="15" spans="1:15" x14ac:dyDescent="0.45">
      <c r="A15" s="18">
        <v>43960</v>
      </c>
      <c r="B15" t="s">
        <v>10</v>
      </c>
      <c r="C15">
        <v>21</v>
      </c>
      <c r="D15">
        <v>1735</v>
      </c>
      <c r="E15">
        <v>1568</v>
      </c>
      <c r="F15">
        <v>31147.5</v>
      </c>
      <c r="G15">
        <v>2831019</v>
      </c>
      <c r="H15">
        <v>2261296.2760000001</v>
      </c>
      <c r="I15">
        <v>225845</v>
      </c>
      <c r="J15" s="20">
        <v>43960</v>
      </c>
      <c r="K15" s="19">
        <v>0</v>
      </c>
      <c r="L15">
        <f xml:space="preserve"> WEEKNUM(Merge1[[#This Row],[Дата2]],2)</f>
        <v>19</v>
      </c>
      <c r="M15">
        <f>(SUM(Merge1[[#This Row],[Table1.Товарооборот, руб]]) - SUM(Merge1[[#This Row],[Table1.Товарооборот в себестоимости]]))/SUM(Merge1[[#This Row],[Table1.Товарооборот, руб]]) *100</f>
        <v>20.124298847870676</v>
      </c>
      <c r="N15">
        <f>(SUM(Merge1[[#This Row],[Table1.Товарооборот, руб]]) - SUM(Merge1[[#This Row],[Table1.Товарооборот в себестоимости]]))/SUM(Merge1[[#This Row],[Table1.Товарооборот в себестоимости]]) *100</f>
        <v>25.194519181174289</v>
      </c>
      <c r="O15" s="24">
        <f xml:space="preserve"> WEEKDAY(Merge1[[#This Row],[Дата2]],2)</f>
        <v>6</v>
      </c>
    </row>
    <row r="16" spans="1:15" x14ac:dyDescent="0.45">
      <c r="A16" s="18">
        <v>43949</v>
      </c>
      <c r="B16" t="s">
        <v>13</v>
      </c>
      <c r="C16">
        <v>17</v>
      </c>
      <c r="D16">
        <v>1439</v>
      </c>
      <c r="E16">
        <v>1265</v>
      </c>
      <c r="F16">
        <v>23314.5</v>
      </c>
      <c r="G16">
        <v>2136817.5</v>
      </c>
      <c r="H16">
        <v>1701780.4779999999</v>
      </c>
      <c r="I16">
        <v>141999.40078461537</v>
      </c>
      <c r="J16" s="20">
        <v>43949</v>
      </c>
      <c r="K16" s="19">
        <v>0</v>
      </c>
      <c r="L16">
        <f xml:space="preserve"> WEEKNUM(Merge1[[#This Row],[Дата2]],2)</f>
        <v>18</v>
      </c>
      <c r="M16">
        <f>(SUM(Merge1[[#This Row],[Table1.Товарооборот, руб]]) - SUM(Merge1[[#This Row],[Table1.Товарооборот в себестоимости]]))/SUM(Merge1[[#This Row],[Table1.Товарооборот, руб]]) *100</f>
        <v>20.359109844429867</v>
      </c>
      <c r="N16">
        <f>(SUM(Merge1[[#This Row],[Table1.Товарооборот, руб]]) - SUM(Merge1[[#This Row],[Table1.Товарооборот в себестоимости]]))/SUM(Merge1[[#This Row],[Table1.Товарооборот в себестоимости]]) *100</f>
        <v>25.563639236905157</v>
      </c>
      <c r="O16" s="24">
        <f xml:space="preserve"> WEEKDAY(Merge1[[#This Row],[Дата2]],2)</f>
        <v>2</v>
      </c>
    </row>
    <row r="17" spans="1:15" x14ac:dyDescent="0.45">
      <c r="A17" s="18">
        <v>43955</v>
      </c>
      <c r="B17" t="s">
        <v>10</v>
      </c>
      <c r="C17">
        <v>20</v>
      </c>
      <c r="D17">
        <v>1519</v>
      </c>
      <c r="E17">
        <v>1372</v>
      </c>
      <c r="F17">
        <v>25566</v>
      </c>
      <c r="G17">
        <v>2372310</v>
      </c>
      <c r="H17">
        <v>1875929.923</v>
      </c>
      <c r="I17">
        <v>280340.16570000001</v>
      </c>
      <c r="J17" s="20">
        <v>43955</v>
      </c>
      <c r="K17" s="19">
        <v>0</v>
      </c>
      <c r="L17">
        <f xml:space="preserve"> WEEKNUM(Merge1[[#This Row],[Дата2]],2)</f>
        <v>19</v>
      </c>
      <c r="M17">
        <f>(SUM(Merge1[[#This Row],[Table1.Товарооборот, руб]]) - SUM(Merge1[[#This Row],[Table1.Товарооборот в себестоимости]]))/SUM(Merge1[[#This Row],[Table1.Товарооборот, руб]]) *100</f>
        <v>20.923912852873361</v>
      </c>
      <c r="N17">
        <f>(SUM(Merge1[[#This Row],[Table1.Товарооборот, руб]]) - SUM(Merge1[[#This Row],[Table1.Товарооборот в себестоимости]]))/SUM(Merge1[[#This Row],[Table1.Товарооборот в себестоимости]]) *100</f>
        <v>26.460480794836176</v>
      </c>
      <c r="O17" s="24">
        <f xml:space="preserve"> WEEKDAY(Merge1[[#This Row],[Дата2]],2)</f>
        <v>1</v>
      </c>
    </row>
    <row r="18" spans="1:15" x14ac:dyDescent="0.45">
      <c r="A18" s="18">
        <v>43949</v>
      </c>
      <c r="B18" t="s">
        <v>23</v>
      </c>
      <c r="C18">
        <v>15</v>
      </c>
      <c r="D18">
        <v>636</v>
      </c>
      <c r="E18">
        <v>547</v>
      </c>
      <c r="F18">
        <v>12541.5</v>
      </c>
      <c r="G18">
        <v>992541</v>
      </c>
      <c r="H18">
        <v>874678.696</v>
      </c>
      <c r="I18">
        <v>83886.676923076913</v>
      </c>
      <c r="J18" s="20">
        <v>43949</v>
      </c>
      <c r="K18" s="19">
        <v>0</v>
      </c>
      <c r="L18">
        <f xml:space="preserve"> WEEKNUM(Merge1[[#This Row],[Дата2]],2)</f>
        <v>18</v>
      </c>
      <c r="M18">
        <f>(SUM(Merge1[[#This Row],[Table1.Товарооборот, руб]]) - SUM(Merge1[[#This Row],[Table1.Товарооборот в себестоимости]]))/SUM(Merge1[[#This Row],[Table1.Товарооборот, руб]]) *100</f>
        <v>11.874804567267248</v>
      </c>
      <c r="N18">
        <f>(SUM(Merge1[[#This Row],[Table1.Товарооборот, руб]]) - SUM(Merge1[[#This Row],[Table1.Товарооборот в себестоимости]]))/SUM(Merge1[[#This Row],[Table1.Товарооборот в себестоимости]]) *100</f>
        <v>13.474925654299918</v>
      </c>
      <c r="O18" s="24">
        <f xml:space="preserve"> WEEKDAY(Merge1[[#This Row],[Дата2]],2)</f>
        <v>2</v>
      </c>
    </row>
    <row r="19" spans="1:15" x14ac:dyDescent="0.45">
      <c r="A19" s="18">
        <v>43950</v>
      </c>
      <c r="B19" t="s">
        <v>10</v>
      </c>
      <c r="C19">
        <v>18</v>
      </c>
      <c r="D19">
        <v>1684</v>
      </c>
      <c r="E19">
        <v>1528</v>
      </c>
      <c r="F19">
        <v>29319</v>
      </c>
      <c r="G19">
        <v>2623480.5</v>
      </c>
      <c r="H19">
        <v>2115481.9889999996</v>
      </c>
      <c r="I19">
        <v>139204.6</v>
      </c>
      <c r="J19" s="20">
        <v>43950</v>
      </c>
      <c r="K19" s="19">
        <v>0</v>
      </c>
      <c r="L19">
        <f xml:space="preserve"> WEEKNUM(Merge1[[#This Row],[Дата2]],2)</f>
        <v>18</v>
      </c>
      <c r="M19">
        <f>(SUM(Merge1[[#This Row],[Table1.Товарооборот, руб]]) - SUM(Merge1[[#This Row],[Table1.Товарооборот в себестоимости]]))/SUM(Merge1[[#This Row],[Table1.Товарооборот, руб]]) *100</f>
        <v>19.363532947929301</v>
      </c>
      <c r="N19">
        <f>(SUM(Merge1[[#This Row],[Table1.Товарооборот, руб]]) - SUM(Merge1[[#This Row],[Table1.Товарооборот в себестоимости]]))/SUM(Merge1[[#This Row],[Table1.Товарооборот в себестоимости]]) *100</f>
        <v>24.013369702104352</v>
      </c>
      <c r="O19" s="24">
        <f xml:space="preserve"> WEEKDAY(Merge1[[#This Row],[Дата2]],2)</f>
        <v>3</v>
      </c>
    </row>
    <row r="20" spans="1:15" x14ac:dyDescent="0.45">
      <c r="A20" s="18">
        <v>43949</v>
      </c>
      <c r="B20" t="s">
        <v>18</v>
      </c>
      <c r="C20">
        <v>15</v>
      </c>
      <c r="D20">
        <v>780</v>
      </c>
      <c r="E20">
        <v>690</v>
      </c>
      <c r="F20">
        <v>13303.5</v>
      </c>
      <c r="G20">
        <v>1102887</v>
      </c>
      <c r="H20">
        <v>914116.79200000002</v>
      </c>
      <c r="I20">
        <v>173095.92049999998</v>
      </c>
      <c r="J20" s="20">
        <v>43949</v>
      </c>
      <c r="K20" s="19">
        <v>0</v>
      </c>
      <c r="L20">
        <f xml:space="preserve"> WEEKNUM(Merge1[[#This Row],[Дата2]],2)</f>
        <v>18</v>
      </c>
      <c r="M20">
        <f>(SUM(Merge1[[#This Row],[Table1.Товарооборот, руб]]) - SUM(Merge1[[#This Row],[Table1.Товарооборот в себестоимости]]))/SUM(Merge1[[#This Row],[Table1.Товарооборот, руб]]) *100</f>
        <v>17.116006263560998</v>
      </c>
      <c r="N20">
        <f>(SUM(Merge1[[#This Row],[Table1.Товарооборот, руб]]) - SUM(Merge1[[#This Row],[Table1.Товарооборот в себестоимости]]))/SUM(Merge1[[#This Row],[Table1.Товарооборот в себестоимости]]) *100</f>
        <v>20.650556871074301</v>
      </c>
      <c r="O20" s="24">
        <f xml:space="preserve"> WEEKDAY(Merge1[[#This Row],[Дата2]],2)</f>
        <v>2</v>
      </c>
    </row>
    <row r="21" spans="1:15" x14ac:dyDescent="0.45">
      <c r="A21" s="18">
        <v>43953</v>
      </c>
      <c r="B21" t="s">
        <v>10</v>
      </c>
      <c r="C21">
        <v>18</v>
      </c>
      <c r="D21">
        <v>1708</v>
      </c>
      <c r="E21">
        <v>1534</v>
      </c>
      <c r="F21">
        <v>29031</v>
      </c>
      <c r="G21">
        <v>2711247</v>
      </c>
      <c r="H21">
        <v>2165434.9249999998</v>
      </c>
      <c r="I21">
        <v>185484.16923076924</v>
      </c>
      <c r="J21" s="20">
        <v>43953</v>
      </c>
      <c r="K21" s="19">
        <v>0</v>
      </c>
      <c r="L21">
        <f xml:space="preserve"> WEEKNUM(Merge1[[#This Row],[Дата2]],2)</f>
        <v>18</v>
      </c>
      <c r="M21">
        <f>(SUM(Merge1[[#This Row],[Table1.Товарооборот, руб]]) - SUM(Merge1[[#This Row],[Table1.Товарооборот в себестоимости]]))/SUM(Merge1[[#This Row],[Table1.Товарооборот, руб]]) *100</f>
        <v>20.131403557108598</v>
      </c>
      <c r="N21">
        <f>(SUM(Merge1[[#This Row],[Table1.Товарооборот, руб]]) - SUM(Merge1[[#This Row],[Table1.Товарооборот в себестоимости]]))/SUM(Merge1[[#This Row],[Table1.Товарооборот в себестоимости]]) *100</f>
        <v>25.205655856871349</v>
      </c>
      <c r="O21" s="24">
        <f xml:space="preserve"> WEEKDAY(Merge1[[#This Row],[Дата2]],2)</f>
        <v>6</v>
      </c>
    </row>
    <row r="22" spans="1:15" x14ac:dyDescent="0.45">
      <c r="A22" s="18">
        <v>43949</v>
      </c>
      <c r="B22" t="s">
        <v>15</v>
      </c>
      <c r="C22">
        <v>125</v>
      </c>
      <c r="D22">
        <v>20914</v>
      </c>
      <c r="E22">
        <v>19479</v>
      </c>
      <c r="F22">
        <v>376060.5</v>
      </c>
      <c r="G22">
        <v>39918028.5</v>
      </c>
      <c r="H22">
        <v>29154014.884</v>
      </c>
      <c r="I22">
        <v>611904.23352307687</v>
      </c>
      <c r="J22" s="20">
        <v>43949</v>
      </c>
      <c r="K22" s="19">
        <v>0</v>
      </c>
      <c r="L22">
        <f xml:space="preserve"> WEEKNUM(Merge1[[#This Row],[Дата2]],2)</f>
        <v>18</v>
      </c>
      <c r="M22">
        <f>(SUM(Merge1[[#This Row],[Table1.Товарооборот, руб]]) - SUM(Merge1[[#This Row],[Table1.Товарооборот в себестоимости]]))/SUM(Merge1[[#This Row],[Table1.Товарооборот, руб]]) *100</f>
        <v>26.965293679270758</v>
      </c>
      <c r="N22">
        <f>(SUM(Merge1[[#This Row],[Table1.Товарооборот, руб]]) - SUM(Merge1[[#This Row],[Table1.Товарооборот в себестоимости]]))/SUM(Merge1[[#This Row],[Table1.Товарооборот в себестоимости]]) *100</f>
        <v>36.921205051272004</v>
      </c>
      <c r="O22" s="24">
        <f xml:space="preserve"> WEEKDAY(Merge1[[#This Row],[Дата2]],2)</f>
        <v>2</v>
      </c>
    </row>
    <row r="23" spans="1:15" x14ac:dyDescent="0.45">
      <c r="A23" s="18">
        <v>43977</v>
      </c>
      <c r="B23" t="s">
        <v>10</v>
      </c>
      <c r="C23">
        <v>20</v>
      </c>
      <c r="D23">
        <v>2044</v>
      </c>
      <c r="E23">
        <v>1863</v>
      </c>
      <c r="F23">
        <v>33423</v>
      </c>
      <c r="G23">
        <v>2970330</v>
      </c>
      <c r="H23">
        <v>2395998.3769999999</v>
      </c>
      <c r="I23">
        <v>259067.63954615386</v>
      </c>
      <c r="J23" s="20">
        <v>43977</v>
      </c>
      <c r="K23" s="19">
        <v>0</v>
      </c>
      <c r="L23">
        <f xml:space="preserve"> WEEKNUM(Merge1[[#This Row],[Дата2]],2)</f>
        <v>22</v>
      </c>
      <c r="M23">
        <f>(SUM(Merge1[[#This Row],[Table1.Товарооборот, руб]]) - SUM(Merge1[[#This Row],[Table1.Товарооборот в себестоимости]]))/SUM(Merge1[[#This Row],[Table1.Товарооборот, руб]]) *100</f>
        <v>19.335616682321497</v>
      </c>
      <c r="N23">
        <f>(SUM(Merge1[[#This Row],[Table1.Товарооборот, руб]]) - SUM(Merge1[[#This Row],[Table1.Товарооборот в себестоимости]]))/SUM(Merge1[[#This Row],[Table1.Товарооборот в себестоимости]]) *100</f>
        <v>23.970451253773959</v>
      </c>
      <c r="O23" s="24">
        <f xml:space="preserve"> WEEKDAY(Merge1[[#This Row],[Дата2]],2)</f>
        <v>2</v>
      </c>
    </row>
    <row r="24" spans="1:15" x14ac:dyDescent="0.45">
      <c r="A24" s="18">
        <v>43949</v>
      </c>
      <c r="B24" t="s">
        <v>14</v>
      </c>
      <c r="C24">
        <v>128</v>
      </c>
      <c r="D24">
        <v>16450</v>
      </c>
      <c r="E24">
        <v>15320</v>
      </c>
      <c r="F24">
        <v>286002</v>
      </c>
      <c r="G24">
        <v>29159032.5</v>
      </c>
      <c r="H24">
        <v>21437602.310000002</v>
      </c>
      <c r="I24">
        <v>637711.59372307686</v>
      </c>
      <c r="J24" s="20">
        <v>43949</v>
      </c>
      <c r="K24" s="19">
        <v>0</v>
      </c>
      <c r="L24">
        <f xml:space="preserve"> WEEKNUM(Merge1[[#This Row],[Дата2]],2)</f>
        <v>18</v>
      </c>
      <c r="M24">
        <f>(SUM(Merge1[[#This Row],[Table1.Товарооборот, руб]]) - SUM(Merge1[[#This Row],[Table1.Товарооборот в себестоимости]]))/SUM(Merge1[[#This Row],[Table1.Товарооборот, руб]]) *100</f>
        <v>26.480405994266093</v>
      </c>
      <c r="N24">
        <f>(SUM(Merge1[[#This Row],[Table1.Товарооборот, руб]]) - SUM(Merge1[[#This Row],[Table1.Товарооборот в себестоимости]]))/SUM(Merge1[[#This Row],[Table1.Товарооборот в себестоимости]]) *100</f>
        <v>36.018161351925912</v>
      </c>
      <c r="O24" s="24">
        <f xml:space="preserve"> WEEKDAY(Merge1[[#This Row],[Дата2]],2)</f>
        <v>2</v>
      </c>
    </row>
    <row r="25" spans="1:15" x14ac:dyDescent="0.45">
      <c r="A25" s="18">
        <v>43952</v>
      </c>
      <c r="B25" t="s">
        <v>10</v>
      </c>
      <c r="C25">
        <v>18</v>
      </c>
      <c r="D25">
        <v>1826</v>
      </c>
      <c r="E25">
        <v>1633</v>
      </c>
      <c r="F25">
        <v>32487</v>
      </c>
      <c r="G25">
        <v>3031254</v>
      </c>
      <c r="H25">
        <v>2397503.37</v>
      </c>
      <c r="I25">
        <v>232079.84750769229</v>
      </c>
      <c r="J25" s="20">
        <v>43952</v>
      </c>
      <c r="K25" s="19">
        <v>0</v>
      </c>
      <c r="L25">
        <f xml:space="preserve"> WEEKNUM(Merge1[[#This Row],[Дата2]],2)</f>
        <v>18</v>
      </c>
      <c r="M25">
        <f>(SUM(Merge1[[#This Row],[Table1.Товарооборот, руб]]) - SUM(Merge1[[#This Row],[Table1.Товарооборот в себестоимости]]))/SUM(Merge1[[#This Row],[Table1.Товарооборот, руб]]) *100</f>
        <v>20.907209689455254</v>
      </c>
      <c r="N25">
        <f>(SUM(Merge1[[#This Row],[Table1.Товарооборот, руб]]) - SUM(Merge1[[#This Row],[Table1.Товарооборот в себестоимости]]))/SUM(Merge1[[#This Row],[Table1.Товарооборот в себестоимости]]) *100</f>
        <v>26.433774314152469</v>
      </c>
      <c r="O25" s="24">
        <f xml:space="preserve"> WEEKDAY(Merge1[[#This Row],[Дата2]],2)</f>
        <v>5</v>
      </c>
    </row>
    <row r="26" spans="1:15" x14ac:dyDescent="0.45">
      <c r="A26" s="18">
        <v>43949</v>
      </c>
      <c r="B26" t="s">
        <v>12</v>
      </c>
      <c r="C26">
        <v>10</v>
      </c>
      <c r="D26">
        <v>580</v>
      </c>
      <c r="E26">
        <v>506</v>
      </c>
      <c r="F26">
        <v>12331.5</v>
      </c>
      <c r="G26">
        <v>869983.5</v>
      </c>
      <c r="H26">
        <v>896773.32399999991</v>
      </c>
      <c r="I26">
        <v>51681.038461538461</v>
      </c>
      <c r="J26" s="20">
        <v>43949</v>
      </c>
      <c r="K26" s="19">
        <v>0</v>
      </c>
      <c r="L26">
        <f xml:space="preserve"> WEEKNUM(Merge1[[#This Row],[Дата2]],2)</f>
        <v>18</v>
      </c>
      <c r="M26">
        <f>(SUM(Merge1[[#This Row],[Table1.Товарооборот, руб]]) - SUM(Merge1[[#This Row],[Table1.Товарооборот в себестоимости]]))/SUM(Merge1[[#This Row],[Table1.Товарооборот, руб]]) *100</f>
        <v>-3.0793485163798975</v>
      </c>
      <c r="N26">
        <f>(SUM(Merge1[[#This Row],[Table1.Товарооборот, руб]]) - SUM(Merge1[[#This Row],[Table1.Товарооборот в себестоимости]]))/SUM(Merge1[[#This Row],[Table1.Товарооборот в себестоимости]]) *100</f>
        <v>-2.987357371482195</v>
      </c>
      <c r="O26" s="24">
        <f xml:space="preserve"> WEEKDAY(Merge1[[#This Row],[Дата2]],2)</f>
        <v>2</v>
      </c>
    </row>
    <row r="27" spans="1:15" x14ac:dyDescent="0.45">
      <c r="A27" s="18">
        <v>43963</v>
      </c>
      <c r="B27" t="s">
        <v>10</v>
      </c>
      <c r="C27">
        <v>21</v>
      </c>
      <c r="D27">
        <v>1656</v>
      </c>
      <c r="E27">
        <v>1516</v>
      </c>
      <c r="F27">
        <v>28219.5</v>
      </c>
      <c r="G27">
        <v>2595778.5</v>
      </c>
      <c r="H27">
        <v>2050101.9780000001</v>
      </c>
      <c r="I27">
        <v>309760.33573076921</v>
      </c>
      <c r="J27" s="20">
        <v>43963</v>
      </c>
      <c r="K27" s="19">
        <v>0</v>
      </c>
      <c r="L27">
        <f xml:space="preserve"> WEEKNUM(Merge1[[#This Row],[Дата2]],2)</f>
        <v>20</v>
      </c>
      <c r="M27">
        <f>(SUM(Merge1[[#This Row],[Table1.Товарооборот, руб]]) - SUM(Merge1[[#This Row],[Table1.Товарооборот в себестоимости]]))/SUM(Merge1[[#This Row],[Table1.Товарооборот, руб]]) *100</f>
        <v>21.021690487073528</v>
      </c>
      <c r="N27">
        <f>(SUM(Merge1[[#This Row],[Table1.Товарооборот, руб]]) - SUM(Merge1[[#This Row],[Table1.Товарооборот в себестоимости]]))/SUM(Merge1[[#This Row],[Table1.Товарооборот в себестоимости]]) *100</f>
        <v>26.617042852294631</v>
      </c>
      <c r="O27" s="24">
        <f xml:space="preserve"> WEEKDAY(Merge1[[#This Row],[Дата2]],2)</f>
        <v>2</v>
      </c>
    </row>
    <row r="28" spans="1:15" x14ac:dyDescent="0.45">
      <c r="A28" s="18">
        <v>43950</v>
      </c>
      <c r="B28" t="s">
        <v>16</v>
      </c>
      <c r="C28">
        <v>36</v>
      </c>
      <c r="D28">
        <v>4937</v>
      </c>
      <c r="E28">
        <v>4561</v>
      </c>
      <c r="F28">
        <v>74707.5</v>
      </c>
      <c r="G28">
        <v>6454458</v>
      </c>
      <c r="H28">
        <v>4968152.9469999997</v>
      </c>
      <c r="I28">
        <v>118941.29398461539</v>
      </c>
      <c r="J28" s="20">
        <v>43950</v>
      </c>
      <c r="K28" s="19">
        <v>0</v>
      </c>
      <c r="L28">
        <f xml:space="preserve"> WEEKNUM(Merge1[[#This Row],[Дата2]],2)</f>
        <v>18</v>
      </c>
      <c r="M28">
        <f>(SUM(Merge1[[#This Row],[Table1.Товарооборот, руб]]) - SUM(Merge1[[#This Row],[Table1.Товарооборот в себестоимости]]))/SUM(Merge1[[#This Row],[Table1.Товарооборот, руб]]) *100</f>
        <v>23.027573391909904</v>
      </c>
      <c r="N28">
        <f>(SUM(Merge1[[#This Row],[Table1.Товарооборот, руб]]) - SUM(Merge1[[#This Row],[Table1.Товарооборот в себестоимости]]))/SUM(Merge1[[#This Row],[Table1.Товарооборот в себестоимости]]) *100</f>
        <v>29.916652503572784</v>
      </c>
      <c r="O28" s="24">
        <f xml:space="preserve"> WEEKDAY(Merge1[[#This Row],[Дата2]],2)</f>
        <v>3</v>
      </c>
    </row>
    <row r="29" spans="1:15" x14ac:dyDescent="0.45">
      <c r="A29" s="18">
        <v>43972</v>
      </c>
      <c r="B29" t="s">
        <v>10</v>
      </c>
      <c r="C29">
        <v>21</v>
      </c>
      <c r="D29">
        <v>1787</v>
      </c>
      <c r="E29">
        <v>1626</v>
      </c>
      <c r="F29">
        <v>31272</v>
      </c>
      <c r="G29">
        <v>2744382</v>
      </c>
      <c r="H29">
        <v>2257728.2139999997</v>
      </c>
      <c r="I29">
        <v>301623.79230769229</v>
      </c>
      <c r="J29" s="20">
        <v>43972</v>
      </c>
      <c r="K29" s="19">
        <v>0</v>
      </c>
      <c r="L29">
        <f xml:space="preserve"> WEEKNUM(Merge1[[#This Row],[Дата2]],2)</f>
        <v>21</v>
      </c>
      <c r="M29">
        <f>(SUM(Merge1[[#This Row],[Table1.Товарооборот, руб]]) - SUM(Merge1[[#This Row],[Table1.Товарооборот в себестоимости]]))/SUM(Merge1[[#This Row],[Table1.Товарооборот, руб]]) *100</f>
        <v>17.732727659633401</v>
      </c>
      <c r="N29">
        <f>(SUM(Merge1[[#This Row],[Table1.Товарооборот, руб]]) - SUM(Merge1[[#This Row],[Table1.Товарооборот в себестоимости]]))/SUM(Merge1[[#This Row],[Table1.Товарооборот в себестоимости]]) *100</f>
        <v>21.555020794013092</v>
      </c>
      <c r="O29" s="24">
        <f xml:space="preserve"> WEEKDAY(Merge1[[#This Row],[Дата2]],2)</f>
        <v>4</v>
      </c>
    </row>
    <row r="30" spans="1:15" x14ac:dyDescent="0.45">
      <c r="A30" s="18">
        <v>43950</v>
      </c>
      <c r="B30" t="s">
        <v>11</v>
      </c>
      <c r="C30">
        <v>31</v>
      </c>
      <c r="D30">
        <v>5378</v>
      </c>
      <c r="E30">
        <v>4985</v>
      </c>
      <c r="F30">
        <v>79527</v>
      </c>
      <c r="G30">
        <v>7180498.5</v>
      </c>
      <c r="H30">
        <v>5432087.9790000003</v>
      </c>
      <c r="I30">
        <v>172769.19230769231</v>
      </c>
      <c r="J30" s="20">
        <v>43950</v>
      </c>
      <c r="K30" s="19">
        <v>0</v>
      </c>
      <c r="L30">
        <f xml:space="preserve"> WEEKNUM(Merge1[[#This Row],[Дата2]],2)</f>
        <v>18</v>
      </c>
      <c r="M30">
        <f>(SUM(Merge1[[#This Row],[Table1.Товарооборот, руб]]) - SUM(Merge1[[#This Row],[Table1.Товарооборот в себестоимости]]))/SUM(Merge1[[#This Row],[Table1.Товарооборот, руб]]) *100</f>
        <v>24.349430906503216</v>
      </c>
      <c r="N30">
        <f>(SUM(Merge1[[#This Row],[Table1.Товарооборот, руб]]) - SUM(Merge1[[#This Row],[Table1.Товарооборот в себестоимости]]))/SUM(Merge1[[#This Row],[Table1.Товарооборот в себестоимости]]) *100</f>
        <v>32.186712140142227</v>
      </c>
      <c r="O30" s="24">
        <f xml:space="preserve"> WEEKDAY(Merge1[[#This Row],[Дата2]],2)</f>
        <v>3</v>
      </c>
    </row>
    <row r="31" spans="1:15" x14ac:dyDescent="0.45">
      <c r="A31" s="18">
        <v>43971</v>
      </c>
      <c r="B31" t="s">
        <v>10</v>
      </c>
      <c r="C31">
        <v>21</v>
      </c>
      <c r="D31">
        <v>1921</v>
      </c>
      <c r="E31">
        <v>1767</v>
      </c>
      <c r="F31">
        <v>34077</v>
      </c>
      <c r="G31">
        <v>2929330.5</v>
      </c>
      <c r="H31">
        <v>2389543.5279999999</v>
      </c>
      <c r="I31">
        <v>459604.90796153841</v>
      </c>
      <c r="J31" s="20">
        <v>43971</v>
      </c>
      <c r="K31" s="19">
        <v>0</v>
      </c>
      <c r="L31">
        <f xml:space="preserve"> WEEKNUM(Merge1[[#This Row],[Дата2]],2)</f>
        <v>21</v>
      </c>
      <c r="M31">
        <f>(SUM(Merge1[[#This Row],[Table1.Товарооборот, руб]]) - SUM(Merge1[[#This Row],[Table1.Товарооборот в себестоимости]]))/SUM(Merge1[[#This Row],[Table1.Товарооборот, руб]]) *100</f>
        <v>18.426974081620358</v>
      </c>
      <c r="N31">
        <f>(SUM(Merge1[[#This Row],[Table1.Товарооборот, руб]]) - SUM(Merge1[[#This Row],[Table1.Товарооборот в себестоимости]]))/SUM(Merge1[[#This Row],[Table1.Товарооборот в себестоимости]]) *100</f>
        <v>22.589543386631295</v>
      </c>
      <c r="O31" s="24">
        <f xml:space="preserve"> WEEKDAY(Merge1[[#This Row],[Дата2]],2)</f>
        <v>3</v>
      </c>
    </row>
    <row r="32" spans="1:15" x14ac:dyDescent="0.45">
      <c r="A32" s="18">
        <v>43950</v>
      </c>
      <c r="B32" t="s">
        <v>17</v>
      </c>
      <c r="C32">
        <v>19</v>
      </c>
      <c r="D32">
        <v>1676</v>
      </c>
      <c r="E32">
        <v>1516</v>
      </c>
      <c r="F32">
        <v>29142</v>
      </c>
      <c r="G32">
        <v>2627595</v>
      </c>
      <c r="H32">
        <v>2033299.2799999998</v>
      </c>
      <c r="I32">
        <v>202681.39594615382</v>
      </c>
      <c r="J32" s="20">
        <v>43950</v>
      </c>
      <c r="K32" s="19">
        <v>0</v>
      </c>
      <c r="L32">
        <f xml:space="preserve"> WEEKNUM(Merge1[[#This Row],[Дата2]],2)</f>
        <v>18</v>
      </c>
      <c r="M32">
        <f>(SUM(Merge1[[#This Row],[Table1.Товарооборот, руб]]) - SUM(Merge1[[#This Row],[Table1.Товарооборот в себестоимости]]))/SUM(Merge1[[#This Row],[Table1.Товарооборот, руб]]) *100</f>
        <v>22.617477959883477</v>
      </c>
      <c r="N32">
        <f>(SUM(Merge1[[#This Row],[Table1.Товарооборот, руб]]) - SUM(Merge1[[#This Row],[Table1.Товарооборот в себестоимости]]))/SUM(Merge1[[#This Row],[Table1.Товарооборот в себестоимости]]) *100</f>
        <v>29.228147860259917</v>
      </c>
      <c r="O32" s="24">
        <f xml:space="preserve"> WEEKDAY(Merge1[[#This Row],[Дата2]],2)</f>
        <v>3</v>
      </c>
    </row>
    <row r="33" spans="1:15" x14ac:dyDescent="0.45">
      <c r="A33" s="18">
        <v>43956</v>
      </c>
      <c r="B33" t="s">
        <v>10</v>
      </c>
      <c r="C33">
        <v>20</v>
      </c>
      <c r="D33">
        <v>1773</v>
      </c>
      <c r="E33">
        <v>1604</v>
      </c>
      <c r="F33">
        <v>31566</v>
      </c>
      <c r="G33">
        <v>2906763</v>
      </c>
      <c r="H33">
        <v>2323003.267</v>
      </c>
      <c r="I33">
        <v>287619.52953846153</v>
      </c>
      <c r="J33" s="20">
        <v>43956</v>
      </c>
      <c r="K33" s="19">
        <v>0</v>
      </c>
      <c r="L33">
        <f xml:space="preserve"> WEEKNUM(Merge1[[#This Row],[Дата2]],2)</f>
        <v>19</v>
      </c>
      <c r="M33">
        <f>(SUM(Merge1[[#This Row],[Table1.Товарооборот, руб]]) - SUM(Merge1[[#This Row],[Table1.Товарооборот в себестоимости]]))/SUM(Merge1[[#This Row],[Table1.Товарооборот, руб]]) *100</f>
        <v>20.082811464161338</v>
      </c>
      <c r="N33">
        <f>(SUM(Merge1[[#This Row],[Table1.Товарооборот, руб]]) - SUM(Merge1[[#This Row],[Table1.Товарооборот в себестоимости]]))/SUM(Merge1[[#This Row],[Table1.Товарооборот в себестоимости]]) *100</f>
        <v>25.12952699175003</v>
      </c>
      <c r="O33" s="24">
        <f xml:space="preserve"> WEEKDAY(Merge1[[#This Row],[Дата2]],2)</f>
        <v>2</v>
      </c>
    </row>
    <row r="34" spans="1:15" x14ac:dyDescent="0.45">
      <c r="A34" s="18">
        <v>43950</v>
      </c>
      <c r="B34" t="s">
        <v>20</v>
      </c>
      <c r="C34">
        <v>18</v>
      </c>
      <c r="D34">
        <v>1599</v>
      </c>
      <c r="E34">
        <v>1450</v>
      </c>
      <c r="F34">
        <v>25816.5</v>
      </c>
      <c r="G34">
        <v>2360914.5</v>
      </c>
      <c r="H34">
        <v>1868643.6719999998</v>
      </c>
      <c r="I34">
        <v>137636.84266153845</v>
      </c>
      <c r="J34" s="20">
        <v>43950</v>
      </c>
      <c r="K34" s="19">
        <v>0</v>
      </c>
      <c r="L34">
        <f xml:space="preserve"> WEEKNUM(Merge1[[#This Row],[Дата2]],2)</f>
        <v>18</v>
      </c>
      <c r="M34">
        <f>(SUM(Merge1[[#This Row],[Table1.Товарооборот, руб]]) - SUM(Merge1[[#This Row],[Table1.Товарооборот в себестоимости]]))/SUM(Merge1[[#This Row],[Table1.Товарооборот, руб]]) *100</f>
        <v>20.850853684027957</v>
      </c>
      <c r="N34">
        <f>(SUM(Merge1[[#This Row],[Table1.Товарооборот, руб]]) - SUM(Merge1[[#This Row],[Table1.Товарооборот в себестоимости]]))/SUM(Merge1[[#This Row],[Table1.Товарооборот в себестоимости]]) *100</f>
        <v>26.343750570333469</v>
      </c>
      <c r="O34" s="24">
        <f xml:space="preserve"> WEEKDAY(Merge1[[#This Row],[Дата2]],2)</f>
        <v>3</v>
      </c>
    </row>
    <row r="35" spans="1:15" x14ac:dyDescent="0.45">
      <c r="A35" s="18">
        <v>43964</v>
      </c>
      <c r="B35" t="s">
        <v>10</v>
      </c>
      <c r="C35">
        <v>21</v>
      </c>
      <c r="D35">
        <v>1698</v>
      </c>
      <c r="E35">
        <v>1554</v>
      </c>
      <c r="F35">
        <v>29241</v>
      </c>
      <c r="G35">
        <v>2629782</v>
      </c>
      <c r="H35">
        <v>2071714.7239999999</v>
      </c>
      <c r="I35">
        <v>361201.8010384615</v>
      </c>
      <c r="J35" s="20">
        <v>43964</v>
      </c>
      <c r="K35" s="19">
        <v>0</v>
      </c>
      <c r="L35">
        <f xml:space="preserve"> WEEKNUM(Merge1[[#This Row],[Дата2]],2)</f>
        <v>20</v>
      </c>
      <c r="M35">
        <f>(SUM(Merge1[[#This Row],[Table1.Товарооборот, руб]]) - SUM(Merge1[[#This Row],[Table1.Товарооборот в себестоимости]]))/SUM(Merge1[[#This Row],[Table1.Товарооборот, руб]]) *100</f>
        <v>21.221047067779768</v>
      </c>
      <c r="N35">
        <f>(SUM(Merge1[[#This Row],[Table1.Товарооборот, руб]]) - SUM(Merge1[[#This Row],[Table1.Товарооборот в себестоимости]]))/SUM(Merge1[[#This Row],[Table1.Товарооборот в себестоимости]]) *100</f>
        <v>26.937457630387534</v>
      </c>
      <c r="O35" s="24">
        <f xml:space="preserve"> WEEKDAY(Merge1[[#This Row],[Дата2]],2)</f>
        <v>3</v>
      </c>
    </row>
    <row r="36" spans="1:15" x14ac:dyDescent="0.45">
      <c r="A36" s="18">
        <v>43950</v>
      </c>
      <c r="B36" t="s">
        <v>22</v>
      </c>
      <c r="C36">
        <v>54</v>
      </c>
      <c r="D36">
        <v>12747</v>
      </c>
      <c r="E36">
        <v>11884</v>
      </c>
      <c r="F36">
        <v>203209.5</v>
      </c>
      <c r="G36">
        <v>20871391.5</v>
      </c>
      <c r="H36">
        <v>15206983.089</v>
      </c>
      <c r="I36">
        <v>284467.66153846157</v>
      </c>
      <c r="J36" s="20">
        <v>43950</v>
      </c>
      <c r="K36" s="19">
        <v>0</v>
      </c>
      <c r="L36">
        <f xml:space="preserve"> WEEKNUM(Merge1[[#This Row],[Дата2]],2)</f>
        <v>18</v>
      </c>
      <c r="M36">
        <f>(SUM(Merge1[[#This Row],[Table1.Товарооборот, руб]]) - SUM(Merge1[[#This Row],[Table1.Товарооборот в себестоимости]]))/SUM(Merge1[[#This Row],[Table1.Товарооборот, руб]]) *100</f>
        <v>27.139582001516288</v>
      </c>
      <c r="N36">
        <f>(SUM(Merge1[[#This Row],[Table1.Товарооборот, руб]]) - SUM(Merge1[[#This Row],[Table1.Товарооборот в себестоимости]]))/SUM(Merge1[[#This Row],[Table1.Товарооборот в себестоимости]]) *100</f>
        <v>37.248732229454248</v>
      </c>
      <c r="O36" s="24">
        <f xml:space="preserve"> WEEKDAY(Merge1[[#This Row],[Дата2]],2)</f>
        <v>3</v>
      </c>
    </row>
    <row r="37" spans="1:15" x14ac:dyDescent="0.45">
      <c r="A37" s="18">
        <v>43954</v>
      </c>
      <c r="B37" t="s">
        <v>10</v>
      </c>
      <c r="C37">
        <v>20</v>
      </c>
      <c r="D37">
        <v>1520</v>
      </c>
      <c r="E37">
        <v>1373</v>
      </c>
      <c r="F37">
        <v>26082</v>
      </c>
      <c r="G37">
        <v>2434914</v>
      </c>
      <c r="H37">
        <v>1925475.1139999998</v>
      </c>
      <c r="I37">
        <v>247646.60936153846</v>
      </c>
      <c r="J37" s="20">
        <v>43954</v>
      </c>
      <c r="K37" s="19">
        <v>0</v>
      </c>
      <c r="L37">
        <f xml:space="preserve"> WEEKNUM(Merge1[[#This Row],[Дата2]],2)</f>
        <v>18</v>
      </c>
      <c r="M37">
        <f>(SUM(Merge1[[#This Row],[Table1.Товарооборот, руб]]) - SUM(Merge1[[#This Row],[Table1.Товарооборот в себестоимости]]))/SUM(Merge1[[#This Row],[Table1.Товарооборот, руб]]) *100</f>
        <v>20.922253763377277</v>
      </c>
      <c r="N37">
        <f>(SUM(Merge1[[#This Row],[Table1.Товарооборот, руб]]) - SUM(Merge1[[#This Row],[Table1.Товарооборот в себестоимости]]))/SUM(Merge1[[#This Row],[Table1.Товарооборот в себестоимости]]) *100</f>
        <v>26.457827592572052</v>
      </c>
      <c r="O37" s="24">
        <f xml:space="preserve"> WEEKDAY(Merge1[[#This Row],[Дата2]],2)</f>
        <v>7</v>
      </c>
    </row>
    <row r="38" spans="1:15" x14ac:dyDescent="0.45">
      <c r="A38" s="18">
        <v>43950</v>
      </c>
      <c r="B38" t="s">
        <v>21</v>
      </c>
      <c r="C38">
        <v>59</v>
      </c>
      <c r="D38">
        <v>13186</v>
      </c>
      <c r="E38">
        <v>12251</v>
      </c>
      <c r="F38">
        <v>208351.5</v>
      </c>
      <c r="G38">
        <v>21615333</v>
      </c>
      <c r="H38">
        <v>15729720.814999998</v>
      </c>
      <c r="I38">
        <v>273156.71999999997</v>
      </c>
      <c r="J38" s="20">
        <v>43950</v>
      </c>
      <c r="K38" s="19">
        <v>0</v>
      </c>
      <c r="L38">
        <f xml:space="preserve"> WEEKNUM(Merge1[[#This Row],[Дата2]],2)</f>
        <v>18</v>
      </c>
      <c r="M38">
        <f>(SUM(Merge1[[#This Row],[Table1.Товарооборот, руб]]) - SUM(Merge1[[#This Row],[Table1.Товарооборот в себестоимости]]))/SUM(Merge1[[#This Row],[Table1.Товарооборот, руб]]) *100</f>
        <v>27.228875840127014</v>
      </c>
      <c r="N38">
        <f>(SUM(Merge1[[#This Row],[Table1.Товарооборот, руб]]) - SUM(Merge1[[#This Row],[Table1.Товарооборот в себестоимости]]))/SUM(Merge1[[#This Row],[Table1.Товарооборот в себестоимости]]) *100</f>
        <v>37.417143344257148</v>
      </c>
      <c r="O38" s="24">
        <f xml:space="preserve"> WEEKDAY(Merge1[[#This Row],[Дата2]],2)</f>
        <v>3</v>
      </c>
    </row>
    <row r="39" spans="1:15" x14ac:dyDescent="0.45">
      <c r="A39" s="18">
        <v>43957</v>
      </c>
      <c r="B39" t="s">
        <v>10</v>
      </c>
      <c r="C39">
        <v>20</v>
      </c>
      <c r="D39">
        <v>1784</v>
      </c>
      <c r="E39">
        <v>1632</v>
      </c>
      <c r="F39">
        <v>32511</v>
      </c>
      <c r="G39">
        <v>2938623</v>
      </c>
      <c r="H39">
        <v>2406562.0579999997</v>
      </c>
      <c r="I39">
        <v>306098.4769230769</v>
      </c>
      <c r="J39" s="20">
        <v>43957</v>
      </c>
      <c r="K39" s="19">
        <v>0</v>
      </c>
      <c r="L39">
        <f xml:space="preserve"> WEEKNUM(Merge1[[#This Row],[Дата2]],2)</f>
        <v>19</v>
      </c>
      <c r="M39">
        <f>(SUM(Merge1[[#This Row],[Table1.Товарооборот, руб]]) - SUM(Merge1[[#This Row],[Table1.Товарооборот в себестоимости]]))/SUM(Merge1[[#This Row],[Table1.Товарооборот, руб]]) *100</f>
        <v>18.105791113729129</v>
      </c>
      <c r="N39">
        <f>(SUM(Merge1[[#This Row],[Table1.Товарооборот, руб]]) - SUM(Merge1[[#This Row],[Table1.Товарооборот в себестоимости]]))/SUM(Merge1[[#This Row],[Table1.Товарооборот в себестоимости]]) *100</f>
        <v>22.108756357697064</v>
      </c>
      <c r="O39" s="24">
        <f xml:space="preserve"> WEEKDAY(Merge1[[#This Row],[Дата2]],2)</f>
        <v>3</v>
      </c>
    </row>
    <row r="40" spans="1:15" x14ac:dyDescent="0.45">
      <c r="A40" s="18">
        <v>43950</v>
      </c>
      <c r="B40" t="s">
        <v>13</v>
      </c>
      <c r="C40">
        <v>18</v>
      </c>
      <c r="D40">
        <v>1534</v>
      </c>
      <c r="E40">
        <v>1369</v>
      </c>
      <c r="F40">
        <v>25917</v>
      </c>
      <c r="G40">
        <v>2397588</v>
      </c>
      <c r="H40">
        <v>1937222.0459999999</v>
      </c>
      <c r="I40">
        <v>159472.57584615384</v>
      </c>
      <c r="J40" s="20">
        <v>43950</v>
      </c>
      <c r="K40" s="19">
        <v>0</v>
      </c>
      <c r="L40">
        <f xml:space="preserve"> WEEKNUM(Merge1[[#This Row],[Дата2]],2)</f>
        <v>18</v>
      </c>
      <c r="M40">
        <f>(SUM(Merge1[[#This Row],[Table1.Товарооборот, руб]]) - SUM(Merge1[[#This Row],[Table1.Товарооборот в себестоимости]]))/SUM(Merge1[[#This Row],[Table1.Товарооборот, руб]]) *100</f>
        <v>19.201211968027874</v>
      </c>
      <c r="N40">
        <f>(SUM(Merge1[[#This Row],[Table1.Товарооборот, руб]]) - SUM(Merge1[[#This Row],[Table1.Товарооборот в себестоимости]]))/SUM(Merge1[[#This Row],[Table1.Товарооборот в себестоимости]]) *100</f>
        <v>23.764232652140702</v>
      </c>
      <c r="O40" s="24">
        <f xml:space="preserve"> WEEKDAY(Merge1[[#This Row],[Дата2]],2)</f>
        <v>3</v>
      </c>
    </row>
    <row r="41" spans="1:15" x14ac:dyDescent="0.45">
      <c r="A41" s="18">
        <v>43974</v>
      </c>
      <c r="B41" t="s">
        <v>10</v>
      </c>
      <c r="C41">
        <v>21</v>
      </c>
      <c r="D41">
        <v>2340</v>
      </c>
      <c r="E41">
        <v>2146</v>
      </c>
      <c r="F41">
        <v>42703.5</v>
      </c>
      <c r="G41">
        <v>3628726.5</v>
      </c>
      <c r="H41">
        <v>3056063.7349999999</v>
      </c>
      <c r="I41">
        <v>223670.01693846151</v>
      </c>
      <c r="J41" s="20">
        <v>43974</v>
      </c>
      <c r="K41" s="19">
        <v>0</v>
      </c>
      <c r="L41">
        <f xml:space="preserve"> WEEKNUM(Merge1[[#This Row],[Дата2]],2)</f>
        <v>21</v>
      </c>
      <c r="M41">
        <f>(SUM(Merge1[[#This Row],[Table1.Товарооборот, руб]]) - SUM(Merge1[[#This Row],[Table1.Товарооборот в себестоимости]]))/SUM(Merge1[[#This Row],[Table1.Товарооборот, руб]]) *100</f>
        <v>15.781370268605258</v>
      </c>
      <c r="N41">
        <f>(SUM(Merge1[[#This Row],[Table1.Товарооборот, руб]]) - SUM(Merge1[[#This Row],[Table1.Товарооборот в себестоимости]]))/SUM(Merge1[[#This Row],[Table1.Товарооборот в себестоимости]]) *100</f>
        <v>18.738574017338031</v>
      </c>
      <c r="O41" s="24">
        <f xml:space="preserve"> WEEKDAY(Merge1[[#This Row],[Дата2]],2)</f>
        <v>6</v>
      </c>
    </row>
    <row r="42" spans="1:15" x14ac:dyDescent="0.45">
      <c r="A42" s="18">
        <v>43950</v>
      </c>
      <c r="B42" t="s">
        <v>23</v>
      </c>
      <c r="C42">
        <v>15</v>
      </c>
      <c r="D42">
        <v>659</v>
      </c>
      <c r="E42">
        <v>575</v>
      </c>
      <c r="F42">
        <v>12250.5</v>
      </c>
      <c r="G42">
        <v>981519</v>
      </c>
      <c r="H42">
        <v>867080.68200000003</v>
      </c>
      <c r="I42">
        <v>102160.21538461538</v>
      </c>
      <c r="J42" s="20">
        <v>43950</v>
      </c>
      <c r="K42" s="19">
        <v>0</v>
      </c>
      <c r="L42">
        <f xml:space="preserve"> WEEKNUM(Merge1[[#This Row],[Дата2]],2)</f>
        <v>18</v>
      </c>
      <c r="M42">
        <f>(SUM(Merge1[[#This Row],[Table1.Товарооборот, руб]]) - SUM(Merge1[[#This Row],[Table1.Товарооборот в себестоимости]]))/SUM(Merge1[[#This Row],[Table1.Товарооборот, руб]]) *100</f>
        <v>11.659307461190254</v>
      </c>
      <c r="N42">
        <f>(SUM(Merge1[[#This Row],[Table1.Товарооборот, руб]]) - SUM(Merge1[[#This Row],[Table1.Товарооборот в себестоимости]]))/SUM(Merge1[[#This Row],[Table1.Товарооборот в себестоимости]]) *100</f>
        <v>13.198116435489906</v>
      </c>
      <c r="O42" s="24">
        <f xml:space="preserve"> WEEKDAY(Merge1[[#This Row],[Дата2]],2)</f>
        <v>3</v>
      </c>
    </row>
    <row r="43" spans="1:15" x14ac:dyDescent="0.45">
      <c r="A43" s="18">
        <v>43976</v>
      </c>
      <c r="B43" t="s">
        <v>10</v>
      </c>
      <c r="C43">
        <v>20</v>
      </c>
      <c r="D43">
        <v>2087</v>
      </c>
      <c r="E43">
        <v>1914</v>
      </c>
      <c r="F43">
        <v>35592</v>
      </c>
      <c r="G43">
        <v>3176580</v>
      </c>
      <c r="H43">
        <v>2540760.0409999997</v>
      </c>
      <c r="I43">
        <v>351098.05384615384</v>
      </c>
      <c r="J43" s="20">
        <v>43976</v>
      </c>
      <c r="K43" s="19">
        <v>0</v>
      </c>
      <c r="L43">
        <f xml:space="preserve"> WEEKNUM(Merge1[[#This Row],[Дата2]],2)</f>
        <v>22</v>
      </c>
      <c r="M43">
        <f>(SUM(Merge1[[#This Row],[Table1.Товарооборот, руб]]) - SUM(Merge1[[#This Row],[Table1.Товарооборот в себестоимости]]))/SUM(Merge1[[#This Row],[Table1.Товарооборот, руб]]) *100</f>
        <v>20.015864829470697</v>
      </c>
      <c r="N43">
        <f>(SUM(Merge1[[#This Row],[Table1.Товарооборот, руб]]) - SUM(Merge1[[#This Row],[Table1.Товарооборот в себестоимости]]))/SUM(Merge1[[#This Row],[Table1.Товарооборот в себестоимости]]) *100</f>
        <v>25.024793712898301</v>
      </c>
      <c r="O43" s="24">
        <f xml:space="preserve"> WEEKDAY(Merge1[[#This Row],[Дата2]],2)</f>
        <v>1</v>
      </c>
    </row>
    <row r="44" spans="1:15" x14ac:dyDescent="0.45">
      <c r="A44" s="18">
        <v>43950</v>
      </c>
      <c r="B44" t="s">
        <v>18</v>
      </c>
      <c r="C44">
        <v>15</v>
      </c>
      <c r="D44">
        <v>786</v>
      </c>
      <c r="E44">
        <v>695</v>
      </c>
      <c r="F44">
        <v>13014</v>
      </c>
      <c r="G44">
        <v>1115992.5</v>
      </c>
      <c r="H44">
        <v>928035.23599999992</v>
      </c>
      <c r="I44">
        <v>185811.06153846154</v>
      </c>
      <c r="J44" s="20">
        <v>43950</v>
      </c>
      <c r="K44" s="19">
        <v>0</v>
      </c>
      <c r="L44">
        <f xml:space="preserve"> WEEKNUM(Merge1[[#This Row],[Дата2]],2)</f>
        <v>18</v>
      </c>
      <c r="M44">
        <f>(SUM(Merge1[[#This Row],[Table1.Товарооборот, руб]]) - SUM(Merge1[[#This Row],[Table1.Товарооборот в себестоимости]]))/SUM(Merge1[[#This Row],[Table1.Товарооборот, руб]]) *100</f>
        <v>16.842161932091845</v>
      </c>
      <c r="N44">
        <f>(SUM(Merge1[[#This Row],[Table1.Товарооборот, руб]]) - SUM(Merge1[[#This Row],[Table1.Товарооборот в себестоимости]]))/SUM(Merge1[[#This Row],[Table1.Товарооборот в себестоимости]]) *100</f>
        <v>20.253246504963535</v>
      </c>
      <c r="O44" s="24">
        <f xml:space="preserve"> WEEKDAY(Merge1[[#This Row],[Дата2]],2)</f>
        <v>3</v>
      </c>
    </row>
    <row r="45" spans="1:15" x14ac:dyDescent="0.45">
      <c r="A45" s="18">
        <v>43951</v>
      </c>
      <c r="B45" t="s">
        <v>10</v>
      </c>
      <c r="C45">
        <v>19</v>
      </c>
      <c r="D45">
        <v>1712</v>
      </c>
      <c r="E45">
        <v>1552</v>
      </c>
      <c r="F45">
        <v>30445.5</v>
      </c>
      <c r="G45">
        <v>2817196.5</v>
      </c>
      <c r="H45">
        <v>2244503.1999999997</v>
      </c>
      <c r="I45">
        <v>203231.46096923074</v>
      </c>
      <c r="J45" s="20">
        <v>43951</v>
      </c>
      <c r="K45" s="19">
        <v>0</v>
      </c>
      <c r="L45">
        <f xml:space="preserve"> WEEKNUM(Merge1[[#This Row],[Дата2]],2)</f>
        <v>18</v>
      </c>
      <c r="M45">
        <f>(SUM(Merge1[[#This Row],[Table1.Товарооборот, руб]]) - SUM(Merge1[[#This Row],[Table1.Товарооборот в себестоимости]]))/SUM(Merge1[[#This Row],[Table1.Товарооборот, руб]]) *100</f>
        <v>20.328482588985196</v>
      </c>
      <c r="N45">
        <f>(SUM(Merge1[[#This Row],[Table1.Товарооборот, руб]]) - SUM(Merge1[[#This Row],[Table1.Товарооборот в себестоимости]]))/SUM(Merge1[[#This Row],[Table1.Товарооборот в себестоимости]]) *100</f>
        <v>25.515370171893732</v>
      </c>
      <c r="O45" s="24">
        <f xml:space="preserve"> WEEKDAY(Merge1[[#This Row],[Дата2]],2)</f>
        <v>4</v>
      </c>
    </row>
    <row r="46" spans="1:15" x14ac:dyDescent="0.45">
      <c r="A46" s="18">
        <v>43950</v>
      </c>
      <c r="B46" t="s">
        <v>15</v>
      </c>
      <c r="C46">
        <v>125</v>
      </c>
      <c r="D46">
        <v>21863</v>
      </c>
      <c r="E46">
        <v>20160</v>
      </c>
      <c r="F46">
        <v>387220.5</v>
      </c>
      <c r="G46">
        <v>41559384</v>
      </c>
      <c r="H46">
        <v>30476170.214999996</v>
      </c>
      <c r="I46">
        <v>642893.56656923075</v>
      </c>
      <c r="J46" s="20">
        <v>43950</v>
      </c>
      <c r="K46" s="19">
        <v>0</v>
      </c>
      <c r="L46">
        <f xml:space="preserve"> WEEKNUM(Merge1[[#This Row],[Дата2]],2)</f>
        <v>18</v>
      </c>
      <c r="M46">
        <f>(SUM(Merge1[[#This Row],[Table1.Товарооборот, руб]]) - SUM(Merge1[[#This Row],[Table1.Товарооборот в себестоимости]]))/SUM(Merge1[[#This Row],[Table1.Товарооборот, руб]]) *100</f>
        <v>26.668378398005139</v>
      </c>
      <c r="N46">
        <f>(SUM(Merge1[[#This Row],[Table1.Товарооборот, руб]]) - SUM(Merge1[[#This Row],[Table1.Товарооборот в себестоимости]]))/SUM(Merge1[[#This Row],[Table1.Товарооборот в себестоимости]]) *100</f>
        <v>36.366819409431514</v>
      </c>
      <c r="O46" s="24">
        <f xml:space="preserve"> WEEKDAY(Merge1[[#This Row],[Дата2]],2)</f>
        <v>3</v>
      </c>
    </row>
    <row r="47" spans="1:15" x14ac:dyDescent="0.45">
      <c r="A47" s="18">
        <v>43961</v>
      </c>
      <c r="B47" t="s">
        <v>10</v>
      </c>
      <c r="C47">
        <v>21</v>
      </c>
      <c r="D47">
        <v>2016</v>
      </c>
      <c r="E47">
        <v>1846</v>
      </c>
      <c r="F47">
        <v>36619.5</v>
      </c>
      <c r="G47">
        <v>3312967.5</v>
      </c>
      <c r="H47">
        <v>2647972.3429999999</v>
      </c>
      <c r="I47">
        <v>371661.65384615387</v>
      </c>
      <c r="J47" s="20">
        <v>43961</v>
      </c>
      <c r="K47" s="19">
        <v>0</v>
      </c>
      <c r="L47">
        <f xml:space="preserve"> WEEKNUM(Merge1[[#This Row],[Дата2]],2)</f>
        <v>19</v>
      </c>
      <c r="M47">
        <f>(SUM(Merge1[[#This Row],[Table1.Товарооборот, руб]]) - SUM(Merge1[[#This Row],[Table1.Товарооборот в себестоимости]]))/SUM(Merge1[[#This Row],[Table1.Товарооборот, руб]]) *100</f>
        <v>20.072492621796023</v>
      </c>
      <c r="N47">
        <f>(SUM(Merge1[[#This Row],[Table1.Товарооборот, руб]]) - SUM(Merge1[[#This Row],[Table1.Товарооборот в себестоимости]]))/SUM(Merge1[[#This Row],[Table1.Товарооборот в себестоимости]]) *100</f>
        <v>25.113372454887461</v>
      </c>
      <c r="O47" s="24">
        <f xml:space="preserve"> WEEKDAY(Merge1[[#This Row],[Дата2]],2)</f>
        <v>7</v>
      </c>
    </row>
    <row r="48" spans="1:15" x14ac:dyDescent="0.45">
      <c r="A48" s="18">
        <v>43950</v>
      </c>
      <c r="B48" t="s">
        <v>14</v>
      </c>
      <c r="C48">
        <v>128</v>
      </c>
      <c r="D48">
        <v>17368</v>
      </c>
      <c r="E48">
        <v>16077</v>
      </c>
      <c r="F48">
        <v>298059</v>
      </c>
      <c r="G48">
        <v>30869287.5</v>
      </c>
      <c r="H48">
        <v>22717731.617999997</v>
      </c>
      <c r="I48">
        <v>661329.17833846144</v>
      </c>
      <c r="J48" s="20">
        <v>43950</v>
      </c>
      <c r="K48" s="19">
        <v>0</v>
      </c>
      <c r="L48">
        <f xml:space="preserve"> WEEKNUM(Merge1[[#This Row],[Дата2]],2)</f>
        <v>18</v>
      </c>
      <c r="M48">
        <f>(SUM(Merge1[[#This Row],[Table1.Товарооборот, руб]]) - SUM(Merge1[[#This Row],[Table1.Товарооборот в себестоимости]]))/SUM(Merge1[[#This Row],[Table1.Товарооборот, руб]]) *100</f>
        <v>26.406686199025497</v>
      </c>
      <c r="N48">
        <f>(SUM(Merge1[[#This Row],[Table1.Товарооборот, руб]]) - SUM(Merge1[[#This Row],[Table1.Товарооборот в себестоимости]]))/SUM(Merge1[[#This Row],[Table1.Товарооборот в себестоимости]]) *100</f>
        <v>35.881909422423405</v>
      </c>
      <c r="O48" s="24">
        <f xml:space="preserve"> WEEKDAY(Merge1[[#This Row],[Дата2]],2)</f>
        <v>3</v>
      </c>
    </row>
    <row r="49" spans="1:15" x14ac:dyDescent="0.45">
      <c r="A49" s="18">
        <v>43959</v>
      </c>
      <c r="B49" t="s">
        <v>10</v>
      </c>
      <c r="C49">
        <v>21</v>
      </c>
      <c r="D49">
        <v>1646</v>
      </c>
      <c r="E49">
        <v>1492</v>
      </c>
      <c r="F49">
        <v>29409</v>
      </c>
      <c r="G49">
        <v>2645160</v>
      </c>
      <c r="H49">
        <v>2133443.3049999997</v>
      </c>
      <c r="I49">
        <v>355537.44449230767</v>
      </c>
      <c r="J49" s="20">
        <v>43959</v>
      </c>
      <c r="K49" s="19">
        <v>0</v>
      </c>
      <c r="L49">
        <f xml:space="preserve"> WEEKNUM(Merge1[[#This Row],[Дата2]],2)</f>
        <v>19</v>
      </c>
      <c r="M49">
        <f>(SUM(Merge1[[#This Row],[Table1.Товарооборот, руб]]) - SUM(Merge1[[#This Row],[Table1.Товарооборот в себестоимости]]))/SUM(Merge1[[#This Row],[Table1.Товарооборот, руб]]) *100</f>
        <v>19.345396686778884</v>
      </c>
      <c r="N49">
        <f>(SUM(Merge1[[#This Row],[Table1.Товарооборот, руб]]) - SUM(Merge1[[#This Row],[Table1.Товарооборот в себестоимости]]))/SUM(Merge1[[#This Row],[Table1.Товарооборот в себестоимости]]) *100</f>
        <v>23.98548364518177</v>
      </c>
      <c r="O49" s="24">
        <f xml:space="preserve"> WEEKDAY(Merge1[[#This Row],[Дата2]],2)</f>
        <v>5</v>
      </c>
    </row>
    <row r="50" spans="1:15" x14ac:dyDescent="0.45">
      <c r="A50" s="18">
        <v>43950</v>
      </c>
      <c r="B50" t="s">
        <v>12</v>
      </c>
      <c r="C50">
        <v>10</v>
      </c>
      <c r="D50">
        <v>502</v>
      </c>
      <c r="E50">
        <v>433</v>
      </c>
      <c r="F50">
        <v>10840.5</v>
      </c>
      <c r="G50">
        <v>797919</v>
      </c>
      <c r="H50">
        <v>783753.29499999993</v>
      </c>
      <c r="I50">
        <v>58214.93076923077</v>
      </c>
      <c r="J50" s="20">
        <v>43950</v>
      </c>
      <c r="K50" s="19">
        <v>0</v>
      </c>
      <c r="L50">
        <f xml:space="preserve"> WEEKNUM(Merge1[[#This Row],[Дата2]],2)</f>
        <v>18</v>
      </c>
      <c r="M50">
        <f>(SUM(Merge1[[#This Row],[Table1.Товарооборот, руб]]) - SUM(Merge1[[#This Row],[Table1.Товарооборот в себестоимости]]))/SUM(Merge1[[#This Row],[Table1.Товарооборот, руб]]) *100</f>
        <v>1.7753312052977903</v>
      </c>
      <c r="N50">
        <f>(SUM(Merge1[[#This Row],[Table1.Товарооборот, руб]]) - SUM(Merge1[[#This Row],[Table1.Товарооборот в себестоимости]]))/SUM(Merge1[[#This Row],[Table1.Товарооборот в себестоимости]]) *100</f>
        <v>1.8074188766249559</v>
      </c>
      <c r="O50" s="24">
        <f xml:space="preserve"> WEEKDAY(Merge1[[#This Row],[Дата2]],2)</f>
        <v>3</v>
      </c>
    </row>
    <row r="51" spans="1:15" x14ac:dyDescent="0.45">
      <c r="A51" s="18">
        <v>43958</v>
      </c>
      <c r="B51" t="s">
        <v>10</v>
      </c>
      <c r="C51">
        <v>21</v>
      </c>
      <c r="D51">
        <v>1542</v>
      </c>
      <c r="E51">
        <v>1405</v>
      </c>
      <c r="F51">
        <v>27018</v>
      </c>
      <c r="G51">
        <v>2472213</v>
      </c>
      <c r="H51">
        <v>2000889.9870000002</v>
      </c>
      <c r="I51">
        <v>283287.86923076923</v>
      </c>
      <c r="J51" s="20">
        <v>43958</v>
      </c>
      <c r="K51" s="19">
        <v>0</v>
      </c>
      <c r="L51">
        <f xml:space="preserve"> WEEKNUM(Merge1[[#This Row],[Дата2]],2)</f>
        <v>19</v>
      </c>
      <c r="M51">
        <f>(SUM(Merge1[[#This Row],[Table1.Товарооборот, руб]]) - SUM(Merge1[[#This Row],[Table1.Товарооборот в себестоимости]]))/SUM(Merge1[[#This Row],[Table1.Товарооборот, руб]]) *100</f>
        <v>19.064822205853613</v>
      </c>
      <c r="N51">
        <f>(SUM(Merge1[[#This Row],[Table1.Товарооборот, руб]]) - SUM(Merge1[[#This Row],[Table1.Товарооборот в себестоимости]]))/SUM(Merge1[[#This Row],[Table1.Товарооборот в себестоимости]]) *100</f>
        <v>23.555668530615709</v>
      </c>
      <c r="O51" s="24">
        <f xml:space="preserve"> WEEKDAY(Merge1[[#This Row],[Дата2]],2)</f>
        <v>4</v>
      </c>
    </row>
    <row r="52" spans="1:15" x14ac:dyDescent="0.45">
      <c r="A52" s="18">
        <v>43951</v>
      </c>
      <c r="B52" t="s">
        <v>16</v>
      </c>
      <c r="C52">
        <v>36</v>
      </c>
      <c r="D52">
        <v>5143</v>
      </c>
      <c r="E52">
        <v>4715</v>
      </c>
      <c r="F52">
        <v>78235.5</v>
      </c>
      <c r="G52">
        <v>6819594</v>
      </c>
      <c r="H52">
        <v>5260171.5349999992</v>
      </c>
      <c r="I52">
        <v>70931.816676923074</v>
      </c>
      <c r="J52" s="20">
        <v>43951</v>
      </c>
      <c r="K52" s="19">
        <v>0</v>
      </c>
      <c r="L52">
        <f xml:space="preserve"> WEEKNUM(Merge1[[#This Row],[Дата2]],2)</f>
        <v>18</v>
      </c>
      <c r="M52">
        <f>(SUM(Merge1[[#This Row],[Table1.Товарооборот, руб]]) - SUM(Merge1[[#This Row],[Table1.Товарооборот в себестоимости]]))/SUM(Merge1[[#This Row],[Table1.Товарооборот, руб]]) *100</f>
        <v>22.866793316434979</v>
      </c>
      <c r="N52">
        <f>(SUM(Merge1[[#This Row],[Table1.Товарооборот, руб]]) - SUM(Merge1[[#This Row],[Table1.Товарооборот в себестоимости]]))/SUM(Merge1[[#This Row],[Table1.Товарооборот в себестоимости]]) *100</f>
        <v>29.645848136775658</v>
      </c>
      <c r="O52" s="24">
        <f xml:space="preserve"> WEEKDAY(Merge1[[#This Row],[Дата2]],2)</f>
        <v>4</v>
      </c>
    </row>
    <row r="53" spans="1:15" x14ac:dyDescent="0.45">
      <c r="A53" s="18">
        <v>43975</v>
      </c>
      <c r="B53" t="s">
        <v>10</v>
      </c>
      <c r="C53">
        <v>20</v>
      </c>
      <c r="D53">
        <v>1999</v>
      </c>
      <c r="E53">
        <v>1829</v>
      </c>
      <c r="F53">
        <v>34303.5</v>
      </c>
      <c r="G53">
        <v>2924746.5</v>
      </c>
      <c r="H53">
        <v>2399312.9350000001</v>
      </c>
      <c r="I53">
        <v>282325.24615384615</v>
      </c>
      <c r="J53" s="20">
        <v>43975</v>
      </c>
      <c r="K53" s="19">
        <v>0</v>
      </c>
      <c r="L53">
        <f xml:space="preserve"> WEEKNUM(Merge1[[#This Row],[Дата2]],2)</f>
        <v>21</v>
      </c>
      <c r="M53">
        <f>(SUM(Merge1[[#This Row],[Table1.Товарооборот, руб]]) - SUM(Merge1[[#This Row],[Table1.Товарооборот в себестоимости]]))/SUM(Merge1[[#This Row],[Table1.Товарооборот, руб]]) *100</f>
        <v>17.965097658891118</v>
      </c>
      <c r="N53">
        <f>(SUM(Merge1[[#This Row],[Table1.Товарооборот, руб]]) - SUM(Merge1[[#This Row],[Table1.Товарооборот в себестоимости]]))/SUM(Merge1[[#This Row],[Table1.Товарооборот в себестоимости]]) *100</f>
        <v>21.899334485936905</v>
      </c>
      <c r="O53" s="24">
        <f xml:space="preserve"> WEEKDAY(Merge1[[#This Row],[Дата2]],2)</f>
        <v>7</v>
      </c>
    </row>
    <row r="54" spans="1:15" x14ac:dyDescent="0.45">
      <c r="A54" s="18">
        <v>43951</v>
      </c>
      <c r="B54" t="s">
        <v>11</v>
      </c>
      <c r="C54">
        <v>31</v>
      </c>
      <c r="D54">
        <v>5120</v>
      </c>
      <c r="E54">
        <v>4737</v>
      </c>
      <c r="F54">
        <v>77565</v>
      </c>
      <c r="G54">
        <v>7023727.5</v>
      </c>
      <c r="H54">
        <v>5349682.4849999994</v>
      </c>
      <c r="I54">
        <v>31578.207692307689</v>
      </c>
      <c r="J54" s="20">
        <v>43951</v>
      </c>
      <c r="K54" s="19">
        <v>0</v>
      </c>
      <c r="L54">
        <f xml:space="preserve"> WEEKNUM(Merge1[[#This Row],[Дата2]],2)</f>
        <v>18</v>
      </c>
      <c r="M54">
        <f>(SUM(Merge1[[#This Row],[Table1.Товарооборот, руб]]) - SUM(Merge1[[#This Row],[Table1.Товарооборот в себестоимости]]))/SUM(Merge1[[#This Row],[Table1.Товарооборот, руб]]) *100</f>
        <v>23.834139564782383</v>
      </c>
      <c r="N54">
        <f>(SUM(Merge1[[#This Row],[Table1.Товарооборот, руб]]) - SUM(Merge1[[#This Row],[Table1.Товарооборот в себестоимости]]))/SUM(Merge1[[#This Row],[Table1.Товарооборот в себестоимости]]) *100</f>
        <v>31.292418189189053</v>
      </c>
      <c r="O54" s="24">
        <f xml:space="preserve"> WEEKDAY(Merge1[[#This Row],[Дата2]],2)</f>
        <v>4</v>
      </c>
    </row>
    <row r="55" spans="1:15" x14ac:dyDescent="0.45">
      <c r="A55" s="18">
        <v>43982</v>
      </c>
      <c r="B55" t="s">
        <v>10</v>
      </c>
      <c r="C55">
        <v>21</v>
      </c>
      <c r="D55">
        <v>2271</v>
      </c>
      <c r="E55">
        <v>2085</v>
      </c>
      <c r="F55">
        <v>36999</v>
      </c>
      <c r="G55">
        <v>3473895</v>
      </c>
      <c r="H55">
        <v>2757933.63</v>
      </c>
      <c r="I55">
        <v>112971.77692307692</v>
      </c>
      <c r="J55" s="20">
        <v>43982</v>
      </c>
      <c r="K55" s="19">
        <v>0</v>
      </c>
      <c r="L55">
        <f xml:space="preserve"> WEEKNUM(Merge1[[#This Row],[Дата2]],2)</f>
        <v>22</v>
      </c>
      <c r="M55">
        <f>(SUM(Merge1[[#This Row],[Table1.Товарооборот, руб]]) - SUM(Merge1[[#This Row],[Table1.Товарооборот в себестоимости]]))/SUM(Merge1[[#This Row],[Table1.Товарооборот, руб]]) *100</f>
        <v>20.609758498745649</v>
      </c>
      <c r="N55">
        <f>(SUM(Merge1[[#This Row],[Table1.Товарооборот, руб]]) - SUM(Merge1[[#This Row],[Table1.Товарооборот в себестоимости]]))/SUM(Merge1[[#This Row],[Table1.Товарооборот в себестоимости]]) *100</f>
        <v>25.960065253637023</v>
      </c>
      <c r="O55" s="24">
        <f xml:space="preserve"> WEEKDAY(Merge1[[#This Row],[Дата2]],2)</f>
        <v>7</v>
      </c>
    </row>
    <row r="56" spans="1:15" x14ac:dyDescent="0.45">
      <c r="A56" s="18">
        <v>43951</v>
      </c>
      <c r="B56" t="s">
        <v>17</v>
      </c>
      <c r="C56">
        <v>20</v>
      </c>
      <c r="D56">
        <v>1756</v>
      </c>
      <c r="E56">
        <v>1586</v>
      </c>
      <c r="F56">
        <v>31231.5</v>
      </c>
      <c r="G56">
        <v>2853310.5</v>
      </c>
      <c r="H56">
        <v>2211817.6569999997</v>
      </c>
      <c r="I56">
        <v>63441.684615384613</v>
      </c>
      <c r="J56" s="20">
        <v>43951</v>
      </c>
      <c r="K56" s="19">
        <v>0</v>
      </c>
      <c r="L56">
        <f xml:space="preserve"> WEEKNUM(Merge1[[#This Row],[Дата2]],2)</f>
        <v>18</v>
      </c>
      <c r="M56">
        <f>(SUM(Merge1[[#This Row],[Table1.Товарооборот, руб]]) - SUM(Merge1[[#This Row],[Table1.Товарооборот в себестоимости]]))/SUM(Merge1[[#This Row],[Table1.Товарооборот, руб]]) *100</f>
        <v>22.482405717849506</v>
      </c>
      <c r="N56">
        <f>(SUM(Merge1[[#This Row],[Table1.Товарооборот, руб]]) - SUM(Merge1[[#This Row],[Table1.Товарооборот в себестоимости]]))/SUM(Merge1[[#This Row],[Table1.Товарооборот в себестоимости]]) *100</f>
        <v>29.002971423516421</v>
      </c>
      <c r="O56" s="24">
        <f xml:space="preserve"> WEEKDAY(Merge1[[#This Row],[Дата2]],2)</f>
        <v>4</v>
      </c>
    </row>
    <row r="57" spans="1:15" x14ac:dyDescent="0.45">
      <c r="A57" s="18">
        <v>43981</v>
      </c>
      <c r="B57" t="s">
        <v>10</v>
      </c>
      <c r="C57">
        <v>20</v>
      </c>
      <c r="D57">
        <v>2597</v>
      </c>
      <c r="E57">
        <v>2376</v>
      </c>
      <c r="F57">
        <v>44001</v>
      </c>
      <c r="G57">
        <v>3921784.5</v>
      </c>
      <c r="H57">
        <v>3132604.841</v>
      </c>
      <c r="I57">
        <v>242715.26253846151</v>
      </c>
      <c r="J57" s="20">
        <v>43981</v>
      </c>
      <c r="K57" s="19">
        <v>0</v>
      </c>
      <c r="L57">
        <f xml:space="preserve"> WEEKNUM(Merge1[[#This Row],[Дата2]],2)</f>
        <v>22</v>
      </c>
      <c r="M57">
        <f>(SUM(Merge1[[#This Row],[Table1.Товарооборот, руб]]) - SUM(Merge1[[#This Row],[Table1.Товарооборот в себестоимости]]))/SUM(Merge1[[#This Row],[Table1.Товарооборот, руб]]) *100</f>
        <v>20.122973585111573</v>
      </c>
      <c r="N57">
        <f>(SUM(Merge1[[#This Row],[Table1.Товарооборот, руб]]) - SUM(Merge1[[#This Row],[Table1.Товарооборот в себестоимости]]))/SUM(Merge1[[#This Row],[Table1.Товарооборот в себестоимости]]) *100</f>
        <v>25.192442042836007</v>
      </c>
      <c r="O57" s="24">
        <f xml:space="preserve"> WEEKDAY(Merge1[[#This Row],[Дата2]],2)</f>
        <v>6</v>
      </c>
    </row>
    <row r="58" spans="1:15" x14ac:dyDescent="0.45">
      <c r="A58" s="18">
        <v>43979</v>
      </c>
      <c r="B58" t="s">
        <v>10</v>
      </c>
      <c r="C58">
        <v>20</v>
      </c>
      <c r="D58">
        <v>1886</v>
      </c>
      <c r="E58">
        <v>1736</v>
      </c>
      <c r="F58">
        <v>30982.5</v>
      </c>
      <c r="G58">
        <v>2827773</v>
      </c>
      <c r="H58">
        <v>2232253.034</v>
      </c>
      <c r="I58">
        <v>343211.54262307688</v>
      </c>
      <c r="J58" s="20">
        <v>43979</v>
      </c>
      <c r="K58" s="19">
        <v>0</v>
      </c>
      <c r="L58">
        <f xml:space="preserve"> WEEKNUM(Merge1[[#This Row],[Дата2]],2)</f>
        <v>22</v>
      </c>
      <c r="M58">
        <f>(SUM(Merge1[[#This Row],[Table1.Товарооборот, руб]]) - SUM(Merge1[[#This Row],[Table1.Товарооборот в себестоимости]]))/SUM(Merge1[[#This Row],[Table1.Товарооборот, руб]]) *100</f>
        <v>21.059680745236623</v>
      </c>
      <c r="N58">
        <f>(SUM(Merge1[[#This Row],[Table1.Товарооборот, руб]]) - SUM(Merge1[[#This Row],[Table1.Товарооборот в себестоимости]]))/SUM(Merge1[[#This Row],[Table1.Товарооборот в себестоимости]]) *100</f>
        <v>26.677977672310782</v>
      </c>
      <c r="O58" s="24">
        <f xml:space="preserve"> WEEKDAY(Merge1[[#This Row],[Дата2]],2)</f>
        <v>4</v>
      </c>
    </row>
    <row r="59" spans="1:15" x14ac:dyDescent="0.45">
      <c r="A59" s="18">
        <v>43951</v>
      </c>
      <c r="B59" t="s">
        <v>20</v>
      </c>
      <c r="C59">
        <v>19</v>
      </c>
      <c r="D59">
        <v>1662</v>
      </c>
      <c r="E59">
        <v>1506</v>
      </c>
      <c r="F59">
        <v>27883.5</v>
      </c>
      <c r="G59">
        <v>2560080</v>
      </c>
      <c r="H59">
        <v>2016381.645</v>
      </c>
      <c r="I59">
        <v>41912.707692307689</v>
      </c>
      <c r="J59" s="20">
        <v>43951</v>
      </c>
      <c r="K59" s="19">
        <v>0</v>
      </c>
      <c r="L59">
        <f xml:space="preserve"> WEEKNUM(Merge1[[#This Row],[Дата2]],2)</f>
        <v>18</v>
      </c>
      <c r="M59">
        <f>(SUM(Merge1[[#This Row],[Table1.Товарооборот, руб]]) - SUM(Merge1[[#This Row],[Table1.Товарооборот в себестоимости]]))/SUM(Merge1[[#This Row],[Table1.Товарооборот, руб]]) *100</f>
        <v>21.237553318646292</v>
      </c>
      <c r="N59">
        <f>(SUM(Merge1[[#This Row],[Table1.Товарооборот, руб]]) - SUM(Merge1[[#This Row],[Table1.Товарооборот в себестоимости]]))/SUM(Merge1[[#This Row],[Table1.Товарооборот в себестоимости]]) *100</f>
        <v>26.964059921305221</v>
      </c>
      <c r="O59" s="24">
        <f xml:space="preserve"> WEEKDAY(Merge1[[#This Row],[Дата2]],2)</f>
        <v>4</v>
      </c>
    </row>
    <row r="60" spans="1:15" x14ac:dyDescent="0.45">
      <c r="A60" s="18">
        <v>43967</v>
      </c>
      <c r="B60" t="s">
        <v>11</v>
      </c>
      <c r="C60">
        <v>31</v>
      </c>
      <c r="D60">
        <v>5593</v>
      </c>
      <c r="E60">
        <v>5177</v>
      </c>
      <c r="F60">
        <v>88063.5</v>
      </c>
      <c r="G60">
        <v>7583758.5</v>
      </c>
      <c r="H60">
        <v>5779076.7979999995</v>
      </c>
      <c r="I60">
        <v>152384.93586153846</v>
      </c>
      <c r="J60" s="20">
        <v>43967</v>
      </c>
      <c r="K60" s="19">
        <v>0</v>
      </c>
      <c r="L60">
        <f xml:space="preserve"> WEEKNUM(Merge1[[#This Row],[Дата2]],2)</f>
        <v>20</v>
      </c>
      <c r="M60">
        <f>(SUM(Merge1[[#This Row],[Table1.Товарооборот, руб]]) - SUM(Merge1[[#This Row],[Table1.Товарооборот в себестоимости]]))/SUM(Merge1[[#This Row],[Table1.Товарооборот, руб]]) *100</f>
        <v>23.796666283611227</v>
      </c>
      <c r="N60">
        <f>(SUM(Merge1[[#This Row],[Table1.Товарооборот, руб]]) - SUM(Merge1[[#This Row],[Table1.Товарооборот в себестоимости]]))/SUM(Merge1[[#This Row],[Table1.Товарооборот в себестоимости]]) *100</f>
        <v>31.227854639768026</v>
      </c>
      <c r="O60" s="24">
        <f xml:space="preserve"> WEEKDAY(Merge1[[#This Row],[Дата2]],2)</f>
        <v>6</v>
      </c>
    </row>
    <row r="61" spans="1:15" x14ac:dyDescent="0.45">
      <c r="A61" s="18">
        <v>43951</v>
      </c>
      <c r="B61" t="s">
        <v>22</v>
      </c>
      <c r="C61">
        <v>54</v>
      </c>
      <c r="D61">
        <v>12817</v>
      </c>
      <c r="E61">
        <v>11865</v>
      </c>
      <c r="F61">
        <v>206038.5</v>
      </c>
      <c r="G61">
        <v>21740460</v>
      </c>
      <c r="H61">
        <v>15789926.042999998</v>
      </c>
      <c r="I61">
        <v>115102.03846153845</v>
      </c>
      <c r="J61" s="20">
        <v>43951</v>
      </c>
      <c r="K61" s="19">
        <v>0</v>
      </c>
      <c r="L61">
        <f xml:space="preserve"> WEEKNUM(Merge1[[#This Row],[Дата2]],2)</f>
        <v>18</v>
      </c>
      <c r="M61">
        <f>(SUM(Merge1[[#This Row],[Table1.Товарооборот, руб]]) - SUM(Merge1[[#This Row],[Table1.Товарооборот в себестоимости]]))/SUM(Merge1[[#This Row],[Table1.Товарооборот, руб]]) *100</f>
        <v>27.370782205160342</v>
      </c>
      <c r="N61">
        <f>(SUM(Merge1[[#This Row],[Table1.Товарооборот, руб]]) - SUM(Merge1[[#This Row],[Table1.Товарооборот в себестоимости]]))/SUM(Merge1[[#This Row],[Table1.Товарооборот в себестоимости]]) *100</f>
        <v>37.685635390534316</v>
      </c>
      <c r="O61" s="24">
        <f xml:space="preserve"> WEEKDAY(Merge1[[#This Row],[Дата2]],2)</f>
        <v>4</v>
      </c>
    </row>
    <row r="62" spans="1:15" x14ac:dyDescent="0.45">
      <c r="A62" s="18">
        <v>43970</v>
      </c>
      <c r="B62" t="s">
        <v>11</v>
      </c>
      <c r="C62">
        <v>31</v>
      </c>
      <c r="D62">
        <v>5389</v>
      </c>
      <c r="E62">
        <v>5024</v>
      </c>
      <c r="F62">
        <v>84024</v>
      </c>
      <c r="G62">
        <v>6815511</v>
      </c>
      <c r="H62">
        <v>5426339.5819999995</v>
      </c>
      <c r="I62">
        <v>195070.25003076921</v>
      </c>
      <c r="J62" s="20">
        <v>43970</v>
      </c>
      <c r="K62" s="19">
        <v>0</v>
      </c>
      <c r="L62">
        <f xml:space="preserve"> WEEKNUM(Merge1[[#This Row],[Дата2]],2)</f>
        <v>21</v>
      </c>
      <c r="M62">
        <f>(SUM(Merge1[[#This Row],[Table1.Товарооборот, руб]]) - SUM(Merge1[[#This Row],[Table1.Товарооборот в себестоимости]]))/SUM(Merge1[[#This Row],[Table1.Товарооборот, руб]]) *100</f>
        <v>20.3824983629254</v>
      </c>
      <c r="N62">
        <f>(SUM(Merge1[[#This Row],[Table1.Товарооборот, руб]]) - SUM(Merge1[[#This Row],[Table1.Товарооборот в себестоимости]]))/SUM(Merge1[[#This Row],[Table1.Товарооборот в себестоимости]]) *100</f>
        <v>25.600524939649837</v>
      </c>
      <c r="O62" s="24">
        <f xml:space="preserve"> WEEKDAY(Merge1[[#This Row],[Дата2]],2)</f>
        <v>2</v>
      </c>
    </row>
    <row r="63" spans="1:15" x14ac:dyDescent="0.45">
      <c r="A63" s="18">
        <v>43951</v>
      </c>
      <c r="B63" t="s">
        <v>21</v>
      </c>
      <c r="C63">
        <v>59</v>
      </c>
      <c r="D63">
        <v>13251</v>
      </c>
      <c r="E63">
        <v>12255</v>
      </c>
      <c r="F63">
        <v>214386</v>
      </c>
      <c r="G63">
        <v>22530000</v>
      </c>
      <c r="H63">
        <v>16370527.077</v>
      </c>
      <c r="I63">
        <v>115618.05384615384</v>
      </c>
      <c r="J63" s="20">
        <v>43951</v>
      </c>
      <c r="K63" s="19">
        <v>0</v>
      </c>
      <c r="L63">
        <f xml:space="preserve"> WEEKNUM(Merge1[[#This Row],[Дата2]],2)</f>
        <v>18</v>
      </c>
      <c r="M63">
        <f>(SUM(Merge1[[#This Row],[Table1.Товарооборот, руб]]) - SUM(Merge1[[#This Row],[Table1.Товарооборот в себестоимости]]))/SUM(Merge1[[#This Row],[Table1.Товарооборот, руб]]) *100</f>
        <v>27.338983235685753</v>
      </c>
      <c r="N63">
        <f>(SUM(Merge1[[#This Row],[Table1.Товарооборот, руб]]) - SUM(Merge1[[#This Row],[Table1.Товарооборот в себестоимости]]))/SUM(Merge1[[#This Row],[Table1.Товарооборот в себестоимости]]) *100</f>
        <v>37.625379403048285</v>
      </c>
      <c r="O63" s="24">
        <f xml:space="preserve"> WEEKDAY(Merge1[[#This Row],[Дата2]],2)</f>
        <v>4</v>
      </c>
    </row>
    <row r="64" spans="1:15" x14ac:dyDescent="0.45">
      <c r="A64" s="18">
        <v>43968</v>
      </c>
      <c r="B64" t="s">
        <v>11</v>
      </c>
      <c r="C64">
        <v>31</v>
      </c>
      <c r="D64">
        <v>5206</v>
      </c>
      <c r="E64">
        <v>4843</v>
      </c>
      <c r="F64">
        <v>78057</v>
      </c>
      <c r="G64">
        <v>6774946.5</v>
      </c>
      <c r="H64">
        <v>5115462.4009999996</v>
      </c>
      <c r="I64">
        <v>61149.515384615377</v>
      </c>
      <c r="J64" s="20">
        <v>43968</v>
      </c>
      <c r="K64" s="19">
        <v>0</v>
      </c>
      <c r="L64">
        <f xml:space="preserve"> WEEKNUM(Merge1[[#This Row],[Дата2]],2)</f>
        <v>20</v>
      </c>
      <c r="M64">
        <f>(SUM(Merge1[[#This Row],[Table1.Товарооборот, руб]]) - SUM(Merge1[[#This Row],[Table1.Товарооборот в себестоимости]]))/SUM(Merge1[[#This Row],[Table1.Товарооборот, руб]]) *100</f>
        <v>24.494423668142627</v>
      </c>
      <c r="N64">
        <f>(SUM(Merge1[[#This Row],[Table1.Товарооборот, руб]]) - SUM(Merge1[[#This Row],[Table1.Товарооборот в себестоимости]]))/SUM(Merge1[[#This Row],[Table1.Товарооборот в себестоимости]]) *100</f>
        <v>32.440549239020797</v>
      </c>
      <c r="O64" s="24">
        <f xml:space="preserve"> WEEKDAY(Merge1[[#This Row],[Дата2]],2)</f>
        <v>7</v>
      </c>
    </row>
    <row r="65" spans="1:15" x14ac:dyDescent="0.45">
      <c r="A65" s="18">
        <v>43951</v>
      </c>
      <c r="B65" t="s">
        <v>13</v>
      </c>
      <c r="C65">
        <v>19</v>
      </c>
      <c r="D65">
        <v>1499</v>
      </c>
      <c r="E65">
        <v>1322</v>
      </c>
      <c r="F65">
        <v>24211.5</v>
      </c>
      <c r="G65">
        <v>2267664</v>
      </c>
      <c r="H65">
        <v>1801564.392</v>
      </c>
      <c r="I65">
        <v>97090.63692307692</v>
      </c>
      <c r="J65" s="20">
        <v>43951</v>
      </c>
      <c r="K65" s="19">
        <v>0</v>
      </c>
      <c r="L65">
        <f xml:space="preserve"> WEEKNUM(Merge1[[#This Row],[Дата2]],2)</f>
        <v>18</v>
      </c>
      <c r="M65">
        <f>(SUM(Merge1[[#This Row],[Table1.Товарооборот, руб]]) - SUM(Merge1[[#This Row],[Table1.Товарооборот в себестоимости]]))/SUM(Merge1[[#This Row],[Table1.Товарооборот, руб]]) *100</f>
        <v>20.554174163368121</v>
      </c>
      <c r="N65">
        <f>(SUM(Merge1[[#This Row],[Table1.Товарооборот, руб]]) - SUM(Merge1[[#This Row],[Table1.Товарооборот в себестоимости]]))/SUM(Merge1[[#This Row],[Table1.Товарооборот в себестоимости]]) *100</f>
        <v>25.871937193572155</v>
      </c>
      <c r="O65" s="24">
        <f xml:space="preserve"> WEEKDAY(Merge1[[#This Row],[Дата2]],2)</f>
        <v>4</v>
      </c>
    </row>
    <row r="66" spans="1:15" x14ac:dyDescent="0.45">
      <c r="A66" s="18">
        <v>43960</v>
      </c>
      <c r="B66" t="s">
        <v>11</v>
      </c>
      <c r="C66">
        <v>31</v>
      </c>
      <c r="D66">
        <v>4556</v>
      </c>
      <c r="E66">
        <v>4220</v>
      </c>
      <c r="F66">
        <v>69720</v>
      </c>
      <c r="G66">
        <v>6264933</v>
      </c>
      <c r="H66">
        <v>4726931.9569999995</v>
      </c>
      <c r="I66">
        <v>294634.35530769231</v>
      </c>
      <c r="J66" s="20">
        <v>43960</v>
      </c>
      <c r="K66" s="19">
        <v>0</v>
      </c>
      <c r="L66">
        <f xml:space="preserve"> WEEKNUM(Merge1[[#This Row],[Дата2]],2)</f>
        <v>19</v>
      </c>
      <c r="M66">
        <f>(SUM(Merge1[[#This Row],[Table1.Товарооборот, руб]]) - SUM(Merge1[[#This Row],[Table1.Товарооборот в себестоимости]]))/SUM(Merge1[[#This Row],[Table1.Товарооборот, руб]]) *100</f>
        <v>24.549361389818543</v>
      </c>
      <c r="N66">
        <f>(SUM(Merge1[[#This Row],[Table1.Товарооборот, руб]]) - SUM(Merge1[[#This Row],[Table1.Товарооборот в себестоимости]]))/SUM(Merge1[[#This Row],[Table1.Товарооборот в себестоимости]]) *100</f>
        <v>32.536982909652671</v>
      </c>
      <c r="O66" s="24">
        <f xml:space="preserve"> WEEKDAY(Merge1[[#This Row],[Дата2]],2)</f>
        <v>6</v>
      </c>
    </row>
    <row r="67" spans="1:15" x14ac:dyDescent="0.45">
      <c r="A67" s="18">
        <v>43951</v>
      </c>
      <c r="B67" t="s">
        <v>23</v>
      </c>
      <c r="C67">
        <v>15</v>
      </c>
      <c r="D67">
        <v>644</v>
      </c>
      <c r="E67">
        <v>550</v>
      </c>
      <c r="F67">
        <v>11976</v>
      </c>
      <c r="G67">
        <v>1004511</v>
      </c>
      <c r="H67">
        <v>861334.61399999994</v>
      </c>
      <c r="I67">
        <v>20847.353846153845</v>
      </c>
      <c r="J67" s="20">
        <v>43951</v>
      </c>
      <c r="K67" s="19">
        <v>0</v>
      </c>
      <c r="L67">
        <f xml:space="preserve"> WEEKNUM(Merge1[[#This Row],[Дата2]],2)</f>
        <v>18</v>
      </c>
      <c r="M67">
        <f>(SUM(Merge1[[#This Row],[Table1.Товарооборот, руб]]) - SUM(Merge1[[#This Row],[Table1.Товарооборот в себестоимости]]))/SUM(Merge1[[#This Row],[Table1.Товарооборот, руб]]) *100</f>
        <v>14.253341775251846</v>
      </c>
      <c r="N67">
        <f>(SUM(Merge1[[#This Row],[Table1.Товарооборот, руб]]) - SUM(Merge1[[#This Row],[Table1.Товарооборот в себестоимости]]))/SUM(Merge1[[#This Row],[Table1.Товарооборот в себестоимости]]) *100</f>
        <v>16.622620718224155</v>
      </c>
      <c r="O67" s="24">
        <f xml:space="preserve"> WEEKDAY(Merge1[[#This Row],[Дата2]],2)</f>
        <v>4</v>
      </c>
    </row>
    <row r="68" spans="1:15" x14ac:dyDescent="0.45">
      <c r="A68" s="18">
        <v>43955</v>
      </c>
      <c r="B68" t="s">
        <v>11</v>
      </c>
      <c r="C68">
        <v>31</v>
      </c>
      <c r="D68">
        <v>4968</v>
      </c>
      <c r="E68">
        <v>4596</v>
      </c>
      <c r="F68">
        <v>72928.5</v>
      </c>
      <c r="G68">
        <v>6642249</v>
      </c>
      <c r="H68">
        <v>4993791.9560000002</v>
      </c>
      <c r="I68">
        <v>215294.37692307692</v>
      </c>
      <c r="J68" s="20">
        <v>43955</v>
      </c>
      <c r="K68" s="19">
        <v>0</v>
      </c>
      <c r="L68">
        <f xml:space="preserve"> WEEKNUM(Merge1[[#This Row],[Дата2]],2)</f>
        <v>19</v>
      </c>
      <c r="M68">
        <f>(SUM(Merge1[[#This Row],[Table1.Товарооборот, руб]]) - SUM(Merge1[[#This Row],[Table1.Товарооборот в себестоимости]]))/SUM(Merge1[[#This Row],[Table1.Товарооборот, руб]]) *100</f>
        <v>24.817754408183131</v>
      </c>
      <c r="N68">
        <f>(SUM(Merge1[[#This Row],[Table1.Товарооборот, руб]]) - SUM(Merge1[[#This Row],[Table1.Товарооборот в себестоимости]]))/SUM(Merge1[[#This Row],[Table1.Товарооборот в себестоимости]]) *100</f>
        <v>33.010126543605651</v>
      </c>
      <c r="O68" s="24">
        <f xml:space="preserve"> WEEKDAY(Merge1[[#This Row],[Дата2]],2)</f>
        <v>1</v>
      </c>
    </row>
    <row r="69" spans="1:15" x14ac:dyDescent="0.45">
      <c r="A69" s="18">
        <v>43951</v>
      </c>
      <c r="B69" t="s">
        <v>18</v>
      </c>
      <c r="C69">
        <v>15</v>
      </c>
      <c r="D69">
        <v>791</v>
      </c>
      <c r="E69">
        <v>691</v>
      </c>
      <c r="F69">
        <v>12753</v>
      </c>
      <c r="G69">
        <v>1103068.5</v>
      </c>
      <c r="H69">
        <v>904501.45600000001</v>
      </c>
      <c r="I69">
        <v>58978.558669230762</v>
      </c>
      <c r="J69" s="20">
        <v>43951</v>
      </c>
      <c r="K69" s="19">
        <v>0</v>
      </c>
      <c r="L69">
        <f xml:space="preserve"> WEEKNUM(Merge1[[#This Row],[Дата2]],2)</f>
        <v>18</v>
      </c>
      <c r="M69">
        <f>(SUM(Merge1[[#This Row],[Table1.Товарооборот, руб]]) - SUM(Merge1[[#This Row],[Table1.Товарооборот в себестоимости]]))/SUM(Merge1[[#This Row],[Table1.Товарооборот, руб]]) *100</f>
        <v>18.001333915346144</v>
      </c>
      <c r="N69">
        <f>(SUM(Merge1[[#This Row],[Table1.Товарооборот, руб]]) - SUM(Merge1[[#This Row],[Table1.Товарооборот в себестоимости]]))/SUM(Merge1[[#This Row],[Table1.Товарооборот в себестоимости]]) *100</f>
        <v>21.953203356700843</v>
      </c>
      <c r="O69" s="24">
        <f xml:space="preserve"> WEEKDAY(Merge1[[#This Row],[Дата2]],2)</f>
        <v>4</v>
      </c>
    </row>
    <row r="70" spans="1:15" x14ac:dyDescent="0.45">
      <c r="A70" s="18">
        <v>43951</v>
      </c>
      <c r="B70" t="s">
        <v>19</v>
      </c>
      <c r="C70">
        <v>15</v>
      </c>
      <c r="D70">
        <v>262</v>
      </c>
      <c r="E70">
        <v>195</v>
      </c>
      <c r="F70">
        <v>4285.5</v>
      </c>
      <c r="G70">
        <v>404691</v>
      </c>
      <c r="H70">
        <v>333054.54800000001</v>
      </c>
      <c r="I70">
        <v>11494.630769230769</v>
      </c>
      <c r="J70" s="20">
        <v>43951</v>
      </c>
      <c r="K70" s="19">
        <v>0</v>
      </c>
      <c r="L70">
        <f xml:space="preserve"> WEEKNUM(Merge1[[#This Row],[Дата2]],2)</f>
        <v>18</v>
      </c>
      <c r="M70">
        <f>(SUM(Merge1[[#This Row],[Table1.Товарооборот, руб]]) - SUM(Merge1[[#This Row],[Table1.Товарооборот в себестоимости]]))/SUM(Merge1[[#This Row],[Table1.Товарооборот, руб]]) *100</f>
        <v>17.701518442465979</v>
      </c>
      <c r="N70">
        <f>(SUM(Merge1[[#This Row],[Table1.Товарооборот, руб]]) - SUM(Merge1[[#This Row],[Table1.Товарооборот в себестоимости]]))/SUM(Merge1[[#This Row],[Table1.Товарооборот в себестоимости]]) *100</f>
        <v>21.508924718241644</v>
      </c>
      <c r="O70" s="24">
        <f xml:space="preserve"> WEEKDAY(Merge1[[#This Row],[Дата2]],2)</f>
        <v>4</v>
      </c>
    </row>
    <row r="71" spans="1:15" x14ac:dyDescent="0.45">
      <c r="A71" s="18">
        <v>43953</v>
      </c>
      <c r="B71" t="s">
        <v>11</v>
      </c>
      <c r="C71">
        <v>31</v>
      </c>
      <c r="D71">
        <v>4157</v>
      </c>
      <c r="E71">
        <v>3823</v>
      </c>
      <c r="F71">
        <v>60463.5</v>
      </c>
      <c r="G71">
        <v>5554192.5</v>
      </c>
      <c r="H71">
        <v>4218316.0290000001</v>
      </c>
      <c r="I71">
        <v>244262.12107692307</v>
      </c>
      <c r="J71" s="20">
        <v>43953</v>
      </c>
      <c r="K71" s="19">
        <v>0</v>
      </c>
      <c r="L71">
        <f xml:space="preserve"> WEEKNUM(Merge1[[#This Row],[Дата2]],2)</f>
        <v>18</v>
      </c>
      <c r="M71">
        <f>(SUM(Merge1[[#This Row],[Table1.Товарооборот, руб]]) - SUM(Merge1[[#This Row],[Table1.Товарооборот в себестоимости]]))/SUM(Merge1[[#This Row],[Table1.Товарооборот, руб]]) *100</f>
        <v>24.051677557088631</v>
      </c>
      <c r="N71">
        <f>(SUM(Merge1[[#This Row],[Table1.Товарооборот, руб]]) - SUM(Merge1[[#This Row],[Table1.Товарооборот в себестоимости]]))/SUM(Merge1[[#This Row],[Table1.Товарооборот в себестоимости]]) *100</f>
        <v>31.66847770096269</v>
      </c>
      <c r="O71" s="24">
        <f xml:space="preserve"> WEEKDAY(Merge1[[#This Row],[Дата2]],2)</f>
        <v>6</v>
      </c>
    </row>
    <row r="72" spans="1:15" x14ac:dyDescent="0.45">
      <c r="A72" s="18">
        <v>43951</v>
      </c>
      <c r="B72" t="s">
        <v>15</v>
      </c>
      <c r="C72">
        <v>125</v>
      </c>
      <c r="D72">
        <v>22368</v>
      </c>
      <c r="E72">
        <v>20625</v>
      </c>
      <c r="F72">
        <v>401580</v>
      </c>
      <c r="G72">
        <v>43028734.5</v>
      </c>
      <c r="H72">
        <v>31156525.939999998</v>
      </c>
      <c r="I72">
        <v>343786.08461538458</v>
      </c>
      <c r="J72" s="20">
        <v>43951</v>
      </c>
      <c r="K72" s="19">
        <v>0</v>
      </c>
      <c r="L72">
        <f xml:space="preserve"> WEEKNUM(Merge1[[#This Row],[Дата2]],2)</f>
        <v>18</v>
      </c>
      <c r="M72">
        <f>(SUM(Merge1[[#This Row],[Table1.Товарооборот, руб]]) - SUM(Merge1[[#This Row],[Table1.Товарооборот в себестоимости]]))/SUM(Merge1[[#This Row],[Table1.Товарооборот, руб]]) *100</f>
        <v>27.591349589888598</v>
      </c>
      <c r="N72">
        <f>(SUM(Merge1[[#This Row],[Table1.Товарооборот, руб]]) - SUM(Merge1[[#This Row],[Table1.Товарооборот в себестоимости]]))/SUM(Merge1[[#This Row],[Table1.Товарооборот в себестоимости]]) *100</f>
        <v>38.105046059573624</v>
      </c>
      <c r="O72" s="24">
        <f xml:space="preserve"> WEEKDAY(Merge1[[#This Row],[Дата2]],2)</f>
        <v>4</v>
      </c>
    </row>
    <row r="73" spans="1:15" x14ac:dyDescent="0.45">
      <c r="A73" s="18">
        <v>43977</v>
      </c>
      <c r="B73" t="s">
        <v>11</v>
      </c>
      <c r="C73">
        <v>31</v>
      </c>
      <c r="D73">
        <v>5493</v>
      </c>
      <c r="E73">
        <v>5119</v>
      </c>
      <c r="F73">
        <v>79975.5</v>
      </c>
      <c r="G73">
        <v>6676459.5</v>
      </c>
      <c r="H73">
        <v>5083946.1689999998</v>
      </c>
      <c r="I73">
        <v>141931.13193076922</v>
      </c>
      <c r="J73" s="20">
        <v>43977</v>
      </c>
      <c r="K73" s="19">
        <v>0</v>
      </c>
      <c r="L73">
        <f xml:space="preserve"> WEEKNUM(Merge1[[#This Row],[Дата2]],2)</f>
        <v>22</v>
      </c>
      <c r="M73">
        <f>(SUM(Merge1[[#This Row],[Table1.Товарооборот, руб]]) - SUM(Merge1[[#This Row],[Table1.Товарооборот в себестоимости]]))/SUM(Merge1[[#This Row],[Table1.Товарооборот, руб]]) *100</f>
        <v>23.852662193187875</v>
      </c>
      <c r="N73">
        <f>(SUM(Merge1[[#This Row],[Table1.Товарооборот, руб]]) - SUM(Merge1[[#This Row],[Table1.Товарооборот в себестоимости]]))/SUM(Merge1[[#This Row],[Table1.Товарооборот в себестоимости]]) *100</f>
        <v>31.324354705219935</v>
      </c>
      <c r="O73" s="24">
        <f xml:space="preserve"> WEEKDAY(Merge1[[#This Row],[Дата2]],2)</f>
        <v>2</v>
      </c>
    </row>
    <row r="74" spans="1:15" x14ac:dyDescent="0.45">
      <c r="A74" s="18">
        <v>43951</v>
      </c>
      <c r="B74" t="s">
        <v>14</v>
      </c>
      <c r="C74">
        <v>129</v>
      </c>
      <c r="D74">
        <v>18042</v>
      </c>
      <c r="E74">
        <v>16631</v>
      </c>
      <c r="F74">
        <v>311131.5</v>
      </c>
      <c r="G74">
        <v>32418879</v>
      </c>
      <c r="H74">
        <v>23595019.660999998</v>
      </c>
      <c r="I74">
        <v>265444.33165384614</v>
      </c>
      <c r="J74" s="20">
        <v>43951</v>
      </c>
      <c r="K74" s="19">
        <v>0</v>
      </c>
      <c r="L74">
        <f xml:space="preserve"> WEEKNUM(Merge1[[#This Row],[Дата2]],2)</f>
        <v>18</v>
      </c>
      <c r="M74">
        <f>(SUM(Merge1[[#This Row],[Table1.Товарооборот, руб]]) - SUM(Merge1[[#This Row],[Table1.Товарооборот в себестоимости]]))/SUM(Merge1[[#This Row],[Table1.Товарооборот, руб]]) *100</f>
        <v>27.218274077274547</v>
      </c>
      <c r="N74">
        <f>(SUM(Merge1[[#This Row],[Table1.Товарооборот, руб]]) - SUM(Merge1[[#This Row],[Table1.Товарооборот в себестоимости]]))/SUM(Merge1[[#This Row],[Table1.Товарооборот в себестоимости]]) *100</f>
        <v>37.39712645200666</v>
      </c>
      <c r="O74" s="24">
        <f xml:space="preserve"> WEEKDAY(Merge1[[#This Row],[Дата2]],2)</f>
        <v>4</v>
      </c>
    </row>
    <row r="75" spans="1:15" x14ac:dyDescent="0.45">
      <c r="A75" s="18">
        <v>43952</v>
      </c>
      <c r="B75" t="s">
        <v>11</v>
      </c>
      <c r="C75">
        <v>31</v>
      </c>
      <c r="D75">
        <v>6118</v>
      </c>
      <c r="E75">
        <v>5564</v>
      </c>
      <c r="F75">
        <v>97534.5</v>
      </c>
      <c r="G75">
        <v>8893024.5</v>
      </c>
      <c r="H75">
        <v>6855177.2400000002</v>
      </c>
      <c r="I75">
        <v>185180.38007692309</v>
      </c>
      <c r="J75" s="20">
        <v>43952</v>
      </c>
      <c r="K75" s="19">
        <v>0</v>
      </c>
      <c r="L75">
        <f xml:space="preserve"> WEEKNUM(Merge1[[#This Row],[Дата2]],2)</f>
        <v>18</v>
      </c>
      <c r="M75">
        <f>(SUM(Merge1[[#This Row],[Table1.Товарооборот, руб]]) - SUM(Merge1[[#This Row],[Table1.Товарооборот в себестоимости]]))/SUM(Merge1[[#This Row],[Table1.Товарооборот, руб]]) *100</f>
        <v>22.915120272073914</v>
      </c>
      <c r="N75">
        <f>(SUM(Merge1[[#This Row],[Table1.Товарооборот, руб]]) - SUM(Merge1[[#This Row],[Table1.Товарооборот в себестоимости]]))/SUM(Merge1[[#This Row],[Table1.Товарооборот в себестоимости]]) *100</f>
        <v>29.72712723033839</v>
      </c>
      <c r="O75" s="24">
        <f xml:space="preserve"> WEEKDAY(Merge1[[#This Row],[Дата2]],2)</f>
        <v>5</v>
      </c>
    </row>
    <row r="76" spans="1:15" x14ac:dyDescent="0.45">
      <c r="A76" s="18">
        <v>43951</v>
      </c>
      <c r="B76" t="s">
        <v>12</v>
      </c>
      <c r="C76">
        <v>10</v>
      </c>
      <c r="D76">
        <v>448</v>
      </c>
      <c r="E76">
        <v>376</v>
      </c>
      <c r="F76">
        <v>8934</v>
      </c>
      <c r="G76">
        <v>716196</v>
      </c>
      <c r="H76">
        <v>663415.49699999997</v>
      </c>
      <c r="I76">
        <v>24274.438461538462</v>
      </c>
      <c r="J76" s="20">
        <v>43951</v>
      </c>
      <c r="K76" s="19">
        <v>0</v>
      </c>
      <c r="L76">
        <f xml:space="preserve"> WEEKNUM(Merge1[[#This Row],[Дата2]],2)</f>
        <v>18</v>
      </c>
      <c r="M76">
        <f>(SUM(Merge1[[#This Row],[Table1.Товарооборот, руб]]) - SUM(Merge1[[#This Row],[Table1.Товарооборот в себестоимости]]))/SUM(Merge1[[#This Row],[Table1.Товарооборот, руб]]) *100</f>
        <v>7.3695612653519467</v>
      </c>
      <c r="N76">
        <f>(SUM(Merge1[[#This Row],[Table1.Товарооборот, руб]]) - SUM(Merge1[[#This Row],[Table1.Товарооборот в себестоимости]]))/SUM(Merge1[[#This Row],[Table1.Товарооборот в себестоимости]]) *100</f>
        <v>7.9558742957733521</v>
      </c>
      <c r="O76" s="24">
        <f xml:space="preserve"> WEEKDAY(Merge1[[#This Row],[Дата2]],2)</f>
        <v>4</v>
      </c>
    </row>
    <row r="77" spans="1:15" x14ac:dyDescent="0.45">
      <c r="A77" s="18">
        <v>43963</v>
      </c>
      <c r="B77" t="s">
        <v>11</v>
      </c>
      <c r="C77">
        <v>31</v>
      </c>
      <c r="D77">
        <v>4800</v>
      </c>
      <c r="E77">
        <v>4470</v>
      </c>
      <c r="F77">
        <v>71520</v>
      </c>
      <c r="G77">
        <v>6398361</v>
      </c>
      <c r="H77">
        <v>4793096.1439999994</v>
      </c>
      <c r="I77">
        <v>181432.06769230767</v>
      </c>
      <c r="J77" s="20">
        <v>43963</v>
      </c>
      <c r="K77" s="19">
        <v>0</v>
      </c>
      <c r="L77">
        <f xml:space="preserve"> WEEKNUM(Merge1[[#This Row],[Дата2]],2)</f>
        <v>20</v>
      </c>
      <c r="M77">
        <f>(SUM(Merge1[[#This Row],[Table1.Товарооборот, руб]]) - SUM(Merge1[[#This Row],[Table1.Товарооборот в себестоимости]]))/SUM(Merge1[[#This Row],[Table1.Товарооборот, руб]]) *100</f>
        <v>25.088688431302963</v>
      </c>
      <c r="N77">
        <f>(SUM(Merge1[[#This Row],[Table1.Товарооборот, руб]]) - SUM(Merge1[[#This Row],[Table1.Товарооборот в себестоимости]]))/SUM(Merge1[[#This Row],[Table1.Товарооборот в себестоимости]]) *100</f>
        <v>33.491188321132931</v>
      </c>
      <c r="O77" s="24">
        <f xml:space="preserve"> WEEKDAY(Merge1[[#This Row],[Дата2]],2)</f>
        <v>2</v>
      </c>
    </row>
    <row r="78" spans="1:15" x14ac:dyDescent="0.45">
      <c r="A78" s="18">
        <v>43952</v>
      </c>
      <c r="B78" t="s">
        <v>16</v>
      </c>
      <c r="C78">
        <v>36</v>
      </c>
      <c r="D78">
        <v>5457</v>
      </c>
      <c r="E78">
        <v>4916</v>
      </c>
      <c r="F78">
        <v>82228.5</v>
      </c>
      <c r="G78">
        <v>7032225</v>
      </c>
      <c r="H78">
        <v>5546127.1919999998</v>
      </c>
      <c r="I78">
        <v>196859.98644615384</v>
      </c>
      <c r="J78" s="20">
        <v>43952</v>
      </c>
      <c r="K78" s="19">
        <v>0</v>
      </c>
      <c r="L78">
        <f xml:space="preserve"> WEEKNUM(Merge1[[#This Row],[Дата2]],2)</f>
        <v>18</v>
      </c>
      <c r="M78">
        <f>(SUM(Merge1[[#This Row],[Table1.Товарооборот, руб]]) - SUM(Merge1[[#This Row],[Table1.Товарооборот в себестоимости]]))/SUM(Merge1[[#This Row],[Table1.Товарооборот, руб]]) *100</f>
        <v>21.132682870641943</v>
      </c>
      <c r="N78">
        <f>(SUM(Merge1[[#This Row],[Table1.Товарооборот, руб]]) - SUM(Merge1[[#This Row],[Table1.Товарооборот в себестоимости]]))/SUM(Merge1[[#This Row],[Table1.Товарооборот в себестоимости]]) *100</f>
        <v>26.795234882885826</v>
      </c>
      <c r="O78" s="24">
        <f xml:space="preserve"> WEEKDAY(Merge1[[#This Row],[Дата2]],2)</f>
        <v>5</v>
      </c>
    </row>
    <row r="79" spans="1:15" x14ac:dyDescent="0.45">
      <c r="A79" s="18">
        <v>43972</v>
      </c>
      <c r="B79" t="s">
        <v>11</v>
      </c>
      <c r="C79">
        <v>31</v>
      </c>
      <c r="D79">
        <v>5207</v>
      </c>
      <c r="E79">
        <v>4868</v>
      </c>
      <c r="F79">
        <v>79485</v>
      </c>
      <c r="G79">
        <v>6633847.5</v>
      </c>
      <c r="H79">
        <v>5212858.58</v>
      </c>
      <c r="I79">
        <v>120955.33846153846</v>
      </c>
      <c r="J79" s="20">
        <v>43972</v>
      </c>
      <c r="K79" s="19">
        <v>0</v>
      </c>
      <c r="L79">
        <f xml:space="preserve"> WEEKNUM(Merge1[[#This Row],[Дата2]],2)</f>
        <v>21</v>
      </c>
      <c r="M79">
        <f>(SUM(Merge1[[#This Row],[Table1.Товарооборот, руб]]) - SUM(Merge1[[#This Row],[Table1.Товарооборот в себестоимости]]))/SUM(Merge1[[#This Row],[Table1.Товарооборот, руб]]) *100</f>
        <v>21.420283176542721</v>
      </c>
      <c r="N79">
        <f>(SUM(Merge1[[#This Row],[Table1.Товарооборот, руб]]) - SUM(Merge1[[#This Row],[Table1.Товарооборот в себестоимости]]))/SUM(Merge1[[#This Row],[Table1.Товарооборот в себестоимости]]) *100</f>
        <v>27.2593030904744</v>
      </c>
      <c r="O79" s="24">
        <f xml:space="preserve"> WEEKDAY(Merge1[[#This Row],[Дата2]],2)</f>
        <v>4</v>
      </c>
    </row>
    <row r="80" spans="1:15" x14ac:dyDescent="0.45">
      <c r="A80" s="18">
        <v>43971</v>
      </c>
      <c r="B80" t="s">
        <v>11</v>
      </c>
      <c r="C80">
        <v>31</v>
      </c>
      <c r="D80">
        <v>5698</v>
      </c>
      <c r="E80">
        <v>5258</v>
      </c>
      <c r="F80">
        <v>93313.5</v>
      </c>
      <c r="G80">
        <v>7247575.5</v>
      </c>
      <c r="H80">
        <v>5922822.6779999994</v>
      </c>
      <c r="I80">
        <v>714758.2</v>
      </c>
      <c r="J80" s="20">
        <v>43971</v>
      </c>
      <c r="K80" s="19">
        <v>0</v>
      </c>
      <c r="L80">
        <f xml:space="preserve"> WEEKNUM(Merge1[[#This Row],[Дата2]],2)</f>
        <v>21</v>
      </c>
      <c r="M80">
        <f>(SUM(Merge1[[#This Row],[Table1.Товарооборот, руб]]) - SUM(Merge1[[#This Row],[Table1.Товарооборот в себестоимости]]))/SUM(Merge1[[#This Row],[Table1.Товарооборот, руб]]) *100</f>
        <v>18.278565321603075</v>
      </c>
      <c r="N80">
        <f>(SUM(Merge1[[#This Row],[Table1.Товарооборот, руб]]) - SUM(Merge1[[#This Row],[Table1.Товарооборот в себестоимости]]))/SUM(Merge1[[#This Row],[Table1.Товарооборот в себестоимости]]) *100</f>
        <v>22.366916823640903</v>
      </c>
      <c r="O80" s="24">
        <f xml:space="preserve"> WEEKDAY(Merge1[[#This Row],[Дата2]],2)</f>
        <v>3</v>
      </c>
    </row>
    <row r="81" spans="1:15" x14ac:dyDescent="0.45">
      <c r="A81" s="18">
        <v>43952</v>
      </c>
      <c r="B81" t="s">
        <v>17</v>
      </c>
      <c r="C81">
        <v>20</v>
      </c>
      <c r="D81">
        <v>2468</v>
      </c>
      <c r="E81">
        <v>2221</v>
      </c>
      <c r="F81">
        <v>46620</v>
      </c>
      <c r="G81">
        <v>4293241.5</v>
      </c>
      <c r="H81">
        <v>3389723.9589999998</v>
      </c>
      <c r="I81">
        <v>329717.03827692306</v>
      </c>
      <c r="J81" s="20">
        <v>43952</v>
      </c>
      <c r="K81" s="19">
        <v>0</v>
      </c>
      <c r="L81">
        <f xml:space="preserve"> WEEKNUM(Merge1[[#This Row],[Дата2]],2)</f>
        <v>18</v>
      </c>
      <c r="M81">
        <f>(SUM(Merge1[[#This Row],[Table1.Товарооборот, руб]]) - SUM(Merge1[[#This Row],[Table1.Товарооборот в себестоимости]]))/SUM(Merge1[[#This Row],[Table1.Товарооборот, руб]]) *100</f>
        <v>21.045113371796116</v>
      </c>
      <c r="N81">
        <f>(SUM(Merge1[[#This Row],[Table1.Товарооборот, руб]]) - SUM(Merge1[[#This Row],[Table1.Товарооборот в себестоимости]]))/SUM(Merge1[[#This Row],[Table1.Товарооборот в себестоимости]]) *100</f>
        <v>26.65460526958503</v>
      </c>
      <c r="O81" s="24">
        <f xml:space="preserve"> WEEKDAY(Merge1[[#This Row],[Дата2]],2)</f>
        <v>5</v>
      </c>
    </row>
    <row r="82" spans="1:15" x14ac:dyDescent="0.45">
      <c r="A82" s="18">
        <v>43956</v>
      </c>
      <c r="B82" t="s">
        <v>11</v>
      </c>
      <c r="C82">
        <v>31</v>
      </c>
      <c r="D82">
        <v>5188</v>
      </c>
      <c r="E82">
        <v>4800</v>
      </c>
      <c r="F82">
        <v>76585.5</v>
      </c>
      <c r="G82">
        <v>6921316.5</v>
      </c>
      <c r="H82">
        <v>5290094.2719999999</v>
      </c>
      <c r="I82">
        <v>386033.17544615385</v>
      </c>
      <c r="J82" s="20">
        <v>43956</v>
      </c>
      <c r="K82" s="19">
        <v>0</v>
      </c>
      <c r="L82">
        <f xml:space="preserve"> WEEKNUM(Merge1[[#This Row],[Дата2]],2)</f>
        <v>19</v>
      </c>
      <c r="M82">
        <f>(SUM(Merge1[[#This Row],[Table1.Товарооборот, руб]]) - SUM(Merge1[[#This Row],[Table1.Товарооборот в себестоимости]]))/SUM(Merge1[[#This Row],[Table1.Товарооборот, руб]]) *100</f>
        <v>23.568091821837651</v>
      </c>
      <c r="N82">
        <f>(SUM(Merge1[[#This Row],[Table1.Товарооборот, руб]]) - SUM(Merge1[[#This Row],[Table1.Товарооборот в себестоимости]]))/SUM(Merge1[[#This Row],[Table1.Товарооборот в себестоимости]]) *100</f>
        <v>30.835409429921029</v>
      </c>
      <c r="O82" s="24">
        <f xml:space="preserve"> WEEKDAY(Merge1[[#This Row],[Дата2]],2)</f>
        <v>2</v>
      </c>
    </row>
    <row r="83" spans="1:15" x14ac:dyDescent="0.45">
      <c r="A83" s="18">
        <v>43952</v>
      </c>
      <c r="B83" t="s">
        <v>20</v>
      </c>
      <c r="C83">
        <v>19</v>
      </c>
      <c r="D83">
        <v>1987</v>
      </c>
      <c r="E83">
        <v>1791</v>
      </c>
      <c r="F83">
        <v>35190</v>
      </c>
      <c r="G83">
        <v>3168510</v>
      </c>
      <c r="H83">
        <v>2533138.7200000002</v>
      </c>
      <c r="I83">
        <v>102615.49999999999</v>
      </c>
      <c r="J83" s="20">
        <v>43952</v>
      </c>
      <c r="K83" s="19">
        <v>0</v>
      </c>
      <c r="L83">
        <f xml:space="preserve"> WEEKNUM(Merge1[[#This Row],[Дата2]],2)</f>
        <v>18</v>
      </c>
      <c r="M83">
        <f>(SUM(Merge1[[#This Row],[Table1.Товарооборот, руб]]) - SUM(Merge1[[#This Row],[Table1.Товарооборот в себестоимости]]))/SUM(Merge1[[#This Row],[Table1.Товарооборот, руб]]) *100</f>
        <v>20.052683437956638</v>
      </c>
      <c r="N83">
        <f>(SUM(Merge1[[#This Row],[Table1.Товарооборот, руб]]) - SUM(Merge1[[#This Row],[Table1.Товарооборот в себестоимости]]))/SUM(Merge1[[#This Row],[Table1.Товарооборот в себестоимости]]) *100</f>
        <v>25.082372117386438</v>
      </c>
      <c r="O83" s="24">
        <f xml:space="preserve"> WEEKDAY(Merge1[[#This Row],[Дата2]],2)</f>
        <v>5</v>
      </c>
    </row>
    <row r="84" spans="1:15" x14ac:dyDescent="0.45">
      <c r="A84" s="18">
        <v>43964</v>
      </c>
      <c r="B84" t="s">
        <v>11</v>
      </c>
      <c r="C84">
        <v>31</v>
      </c>
      <c r="D84">
        <v>5251</v>
      </c>
      <c r="E84">
        <v>4853</v>
      </c>
      <c r="F84">
        <v>78846</v>
      </c>
      <c r="G84">
        <v>6993952.5</v>
      </c>
      <c r="H84">
        <v>5288518.7799999993</v>
      </c>
      <c r="I84">
        <v>227969.01538461537</v>
      </c>
      <c r="J84" s="20">
        <v>43964</v>
      </c>
      <c r="K84" s="19">
        <v>0</v>
      </c>
      <c r="L84">
        <f xml:space="preserve"> WEEKNUM(Merge1[[#This Row],[Дата2]],2)</f>
        <v>20</v>
      </c>
      <c r="M84">
        <f>(SUM(Merge1[[#This Row],[Table1.Товарооборот, руб]]) - SUM(Merge1[[#This Row],[Table1.Товарооборот в себестоимости]]))/SUM(Merge1[[#This Row],[Table1.Товарооборот, руб]]) *100</f>
        <v>24.384405241528313</v>
      </c>
      <c r="N84">
        <f>(SUM(Merge1[[#This Row],[Table1.Товарооборот, руб]]) - SUM(Merge1[[#This Row],[Table1.Товарооборот в себестоимости]]))/SUM(Merge1[[#This Row],[Table1.Товарооборот в себестоимости]]) *100</f>
        <v>32.24785220484744</v>
      </c>
      <c r="O84" s="24">
        <f xml:space="preserve"> WEEKDAY(Merge1[[#This Row],[Дата2]],2)</f>
        <v>3</v>
      </c>
    </row>
    <row r="85" spans="1:15" x14ac:dyDescent="0.45">
      <c r="A85" s="18">
        <v>43952</v>
      </c>
      <c r="B85" t="s">
        <v>22</v>
      </c>
      <c r="C85">
        <v>54</v>
      </c>
      <c r="D85">
        <v>14205</v>
      </c>
      <c r="E85">
        <v>13026</v>
      </c>
      <c r="F85">
        <v>226540.5</v>
      </c>
      <c r="G85">
        <v>23953536</v>
      </c>
      <c r="H85">
        <v>17342946.796999998</v>
      </c>
      <c r="I85">
        <v>380499.56092307693</v>
      </c>
      <c r="J85" s="20">
        <v>43952</v>
      </c>
      <c r="K85" s="19">
        <v>0</v>
      </c>
      <c r="L85">
        <f xml:space="preserve"> WEEKNUM(Merge1[[#This Row],[Дата2]],2)</f>
        <v>18</v>
      </c>
      <c r="M85">
        <f>(SUM(Merge1[[#This Row],[Table1.Товарооборот, руб]]) - SUM(Merge1[[#This Row],[Table1.Товарооборот в себестоимости]]))/SUM(Merge1[[#This Row],[Table1.Товарооборот, руб]]) *100</f>
        <v>27.597550537006317</v>
      </c>
      <c r="N85">
        <f>(SUM(Merge1[[#This Row],[Table1.Товарооборот, руб]]) - SUM(Merge1[[#This Row],[Table1.Товарооборот в себестоимости]]))/SUM(Merge1[[#This Row],[Table1.Товарооборот в себестоимости]]) *100</f>
        <v>38.11687414127055</v>
      </c>
      <c r="O85" s="24">
        <f xml:space="preserve"> WEEKDAY(Merge1[[#This Row],[Дата2]],2)</f>
        <v>5</v>
      </c>
    </row>
    <row r="86" spans="1:15" x14ac:dyDescent="0.45">
      <c r="A86" s="18">
        <v>43954</v>
      </c>
      <c r="B86" t="s">
        <v>11</v>
      </c>
      <c r="C86">
        <v>31</v>
      </c>
      <c r="D86">
        <v>5155</v>
      </c>
      <c r="E86">
        <v>4762</v>
      </c>
      <c r="F86">
        <v>77263.5</v>
      </c>
      <c r="G86">
        <v>7013670</v>
      </c>
      <c r="H86">
        <v>5282661.8549999995</v>
      </c>
      <c r="I86">
        <v>161473.07692307691</v>
      </c>
      <c r="J86" s="20">
        <v>43954</v>
      </c>
      <c r="K86" s="19">
        <v>0</v>
      </c>
      <c r="L86">
        <f xml:space="preserve"> WEEKNUM(Merge1[[#This Row],[Дата2]],2)</f>
        <v>18</v>
      </c>
      <c r="M86">
        <f>(SUM(Merge1[[#This Row],[Table1.Товарооборот, руб]]) - SUM(Merge1[[#This Row],[Table1.Товарооборот в себестоимости]]))/SUM(Merge1[[#This Row],[Table1.Товарооборот, руб]]) *100</f>
        <v>24.680490313915545</v>
      </c>
      <c r="N86">
        <f>(SUM(Merge1[[#This Row],[Table1.Товарооборот, руб]]) - SUM(Merge1[[#This Row],[Table1.Товарооборот в себестоимости]]))/SUM(Merge1[[#This Row],[Table1.Товарооборот в себестоимости]]) *100</f>
        <v>32.767725675297847</v>
      </c>
      <c r="O86" s="24">
        <f xml:space="preserve"> WEEKDAY(Merge1[[#This Row],[Дата2]],2)</f>
        <v>7</v>
      </c>
    </row>
    <row r="87" spans="1:15" x14ac:dyDescent="0.45">
      <c r="A87" s="18">
        <v>43952</v>
      </c>
      <c r="B87" t="s">
        <v>21</v>
      </c>
      <c r="C87">
        <v>59</v>
      </c>
      <c r="D87">
        <v>15222</v>
      </c>
      <c r="E87">
        <v>13873</v>
      </c>
      <c r="F87">
        <v>239409</v>
      </c>
      <c r="G87">
        <v>25413351</v>
      </c>
      <c r="H87">
        <v>18463277.771000002</v>
      </c>
      <c r="I87">
        <v>369443.39999999997</v>
      </c>
      <c r="J87" s="20">
        <v>43952</v>
      </c>
      <c r="K87" s="19">
        <v>0</v>
      </c>
      <c r="L87">
        <f xml:space="preserve"> WEEKNUM(Merge1[[#This Row],[Дата2]],2)</f>
        <v>18</v>
      </c>
      <c r="M87">
        <f>(SUM(Merge1[[#This Row],[Table1.Товарооборот, руб]]) - SUM(Merge1[[#This Row],[Table1.Товарооборот в себестоимости]]))/SUM(Merge1[[#This Row],[Table1.Товарооборот, руб]]) *100</f>
        <v>27.348118038427906</v>
      </c>
      <c r="N87">
        <f>(SUM(Merge1[[#This Row],[Table1.Товарооборот, руб]]) - SUM(Merge1[[#This Row],[Table1.Товарооборот в себестоимости]]))/SUM(Merge1[[#This Row],[Table1.Товарооборот в себестоимости]]) *100</f>
        <v>37.642683575482877</v>
      </c>
      <c r="O87" s="24">
        <f xml:space="preserve"> WEEKDAY(Merge1[[#This Row],[Дата2]],2)</f>
        <v>5</v>
      </c>
    </row>
    <row r="88" spans="1:15" x14ac:dyDescent="0.45">
      <c r="A88" s="18">
        <v>43957</v>
      </c>
      <c r="B88" t="s">
        <v>11</v>
      </c>
      <c r="C88">
        <v>31</v>
      </c>
      <c r="D88">
        <v>4709</v>
      </c>
      <c r="E88">
        <v>4348</v>
      </c>
      <c r="F88">
        <v>68994</v>
      </c>
      <c r="G88">
        <v>6168657</v>
      </c>
      <c r="H88">
        <v>4695811.3490000004</v>
      </c>
      <c r="I88">
        <v>157384.1788307692</v>
      </c>
      <c r="J88" s="20">
        <v>43957</v>
      </c>
      <c r="K88" s="19">
        <v>0</v>
      </c>
      <c r="L88">
        <f xml:space="preserve"> WEEKNUM(Merge1[[#This Row],[Дата2]],2)</f>
        <v>19</v>
      </c>
      <c r="M88">
        <f>(SUM(Merge1[[#This Row],[Table1.Товарооборот, руб]]) - SUM(Merge1[[#This Row],[Table1.Товарооборот в себестоимости]]))/SUM(Merge1[[#This Row],[Table1.Товарооборот, руб]]) *100</f>
        <v>23.876277299904981</v>
      </c>
      <c r="N88">
        <f>(SUM(Merge1[[#This Row],[Table1.Товарооборот, руб]]) - SUM(Merge1[[#This Row],[Table1.Товарооборот в себестоимости]]))/SUM(Merge1[[#This Row],[Table1.Товарооборот в себестоимости]]) *100</f>
        <v>31.365094155957745</v>
      </c>
      <c r="O88" s="24">
        <f xml:space="preserve"> WEEKDAY(Merge1[[#This Row],[Дата2]],2)</f>
        <v>3</v>
      </c>
    </row>
    <row r="89" spans="1:15" x14ac:dyDescent="0.45">
      <c r="A89" s="18">
        <v>43952</v>
      </c>
      <c r="B89" t="s">
        <v>13</v>
      </c>
      <c r="C89">
        <v>19</v>
      </c>
      <c r="D89">
        <v>1497</v>
      </c>
      <c r="E89">
        <v>1291</v>
      </c>
      <c r="F89">
        <v>25792.5</v>
      </c>
      <c r="G89">
        <v>2374356</v>
      </c>
      <c r="H89">
        <v>1915101.034</v>
      </c>
      <c r="I89">
        <v>277477.31932307692</v>
      </c>
      <c r="J89" s="20">
        <v>43952</v>
      </c>
      <c r="K89" s="19">
        <v>0</v>
      </c>
      <c r="L89">
        <f xml:space="preserve"> WEEKNUM(Merge1[[#This Row],[Дата2]],2)</f>
        <v>18</v>
      </c>
      <c r="M89">
        <f>(SUM(Merge1[[#This Row],[Table1.Товарооборот, руб]]) - SUM(Merge1[[#This Row],[Table1.Товарооборот в себестоимости]]))/SUM(Merge1[[#This Row],[Table1.Товарооборот, руб]]) *100</f>
        <v>19.342296016267149</v>
      </c>
      <c r="N89">
        <f>(SUM(Merge1[[#This Row],[Table1.Товарооборот, руб]]) - SUM(Merge1[[#This Row],[Table1.Товарооборот в себестоимости]]))/SUM(Merge1[[#This Row],[Table1.Товарооборот в себестоимости]]) *100</f>
        <v>23.980717353630755</v>
      </c>
      <c r="O89" s="24">
        <f xml:space="preserve"> WEEKDAY(Merge1[[#This Row],[Дата2]],2)</f>
        <v>5</v>
      </c>
    </row>
    <row r="90" spans="1:15" x14ac:dyDescent="0.45">
      <c r="A90" s="18">
        <v>43974</v>
      </c>
      <c r="B90" t="s">
        <v>11</v>
      </c>
      <c r="C90">
        <v>31</v>
      </c>
      <c r="D90">
        <v>6276</v>
      </c>
      <c r="E90">
        <v>5801</v>
      </c>
      <c r="F90">
        <v>102889.5</v>
      </c>
      <c r="G90">
        <v>8089143</v>
      </c>
      <c r="H90">
        <v>6673236.3720000004</v>
      </c>
      <c r="I90">
        <v>127223.84583076923</v>
      </c>
      <c r="J90" s="20">
        <v>43974</v>
      </c>
      <c r="K90" s="19">
        <v>0</v>
      </c>
      <c r="L90">
        <f xml:space="preserve"> WEEKNUM(Merge1[[#This Row],[Дата2]],2)</f>
        <v>21</v>
      </c>
      <c r="M90">
        <f>(SUM(Merge1[[#This Row],[Table1.Товарооборот, руб]]) - SUM(Merge1[[#This Row],[Table1.Товарооборот в себестоимости]]))/SUM(Merge1[[#This Row],[Table1.Товарооборот, руб]]) *100</f>
        <v>17.503790302631558</v>
      </c>
      <c r="N90">
        <f>(SUM(Merge1[[#This Row],[Table1.Товарооборот, руб]]) - SUM(Merge1[[#This Row],[Table1.Товарооборот в себестоимости]]))/SUM(Merge1[[#This Row],[Table1.Товарооборот в себестоимости]]) *100</f>
        <v>21.217690324007595</v>
      </c>
      <c r="O90" s="24">
        <f xml:space="preserve"> WEEKDAY(Merge1[[#This Row],[Дата2]],2)</f>
        <v>6</v>
      </c>
    </row>
    <row r="91" spans="1:15" x14ac:dyDescent="0.45">
      <c r="A91" s="18">
        <v>43952</v>
      </c>
      <c r="B91" t="s">
        <v>23</v>
      </c>
      <c r="C91">
        <v>15</v>
      </c>
      <c r="D91">
        <v>721</v>
      </c>
      <c r="E91">
        <v>625</v>
      </c>
      <c r="F91">
        <v>13644</v>
      </c>
      <c r="G91">
        <v>1134444</v>
      </c>
      <c r="H91">
        <v>971710.87099999993</v>
      </c>
      <c r="I91">
        <v>291527.8831384615</v>
      </c>
      <c r="J91" s="20">
        <v>43952</v>
      </c>
      <c r="K91" s="19">
        <v>0</v>
      </c>
      <c r="L91">
        <f xml:space="preserve"> WEEKNUM(Merge1[[#This Row],[Дата2]],2)</f>
        <v>18</v>
      </c>
      <c r="M91">
        <f>(SUM(Merge1[[#This Row],[Table1.Товарооборот, руб]]) - SUM(Merge1[[#This Row],[Table1.Товарооборот в себестоимости]]))/SUM(Merge1[[#This Row],[Table1.Товарооборот, руб]]) *100</f>
        <v>14.344747647305647</v>
      </c>
      <c r="N91">
        <f>(SUM(Merge1[[#This Row],[Table1.Товарооборот, руб]]) - SUM(Merge1[[#This Row],[Table1.Товарооборот в себестоимости]]))/SUM(Merge1[[#This Row],[Table1.Товарооборот в себестоимости]]) *100</f>
        <v>16.747073008715994</v>
      </c>
      <c r="O91" s="24">
        <f xml:space="preserve"> WEEKDAY(Merge1[[#This Row],[Дата2]],2)</f>
        <v>5</v>
      </c>
    </row>
    <row r="92" spans="1:15" x14ac:dyDescent="0.45">
      <c r="A92" s="18">
        <v>43976</v>
      </c>
      <c r="B92" t="s">
        <v>11</v>
      </c>
      <c r="C92">
        <v>31</v>
      </c>
      <c r="D92">
        <v>5210</v>
      </c>
      <c r="E92">
        <v>4841</v>
      </c>
      <c r="F92">
        <v>76999.5</v>
      </c>
      <c r="G92">
        <v>6645603</v>
      </c>
      <c r="H92">
        <v>5032216.1889999993</v>
      </c>
      <c r="I92">
        <v>100883.95384615385</v>
      </c>
      <c r="J92" s="20">
        <v>43976</v>
      </c>
      <c r="K92" s="19">
        <v>0</v>
      </c>
      <c r="L92">
        <f xml:space="preserve"> WEEKNUM(Merge1[[#This Row],[Дата2]],2)</f>
        <v>22</v>
      </c>
      <c r="M92">
        <f>(SUM(Merge1[[#This Row],[Table1.Товарооборот, руб]]) - SUM(Merge1[[#This Row],[Table1.Товарооборот в себестоимости]]))/SUM(Merge1[[#This Row],[Table1.Товарооборот, руб]]) *100</f>
        <v>24.27750816592566</v>
      </c>
      <c r="N92">
        <f>(SUM(Merge1[[#This Row],[Table1.Товарооборот, руб]]) - SUM(Merge1[[#This Row],[Table1.Товарооборот в себестоимости]]))/SUM(Merge1[[#This Row],[Table1.Товарооборот в себестоимости]]) *100</f>
        <v>32.06115855131042</v>
      </c>
      <c r="O92" s="24">
        <f xml:space="preserve"> WEEKDAY(Merge1[[#This Row],[Дата2]],2)</f>
        <v>1</v>
      </c>
    </row>
    <row r="93" spans="1:15" x14ac:dyDescent="0.45">
      <c r="A93" s="18">
        <v>43952</v>
      </c>
      <c r="B93" t="s">
        <v>18</v>
      </c>
      <c r="C93">
        <v>15</v>
      </c>
      <c r="D93">
        <v>996</v>
      </c>
      <c r="E93">
        <v>888</v>
      </c>
      <c r="F93">
        <v>17113.5</v>
      </c>
      <c r="G93">
        <v>1465842</v>
      </c>
      <c r="H93">
        <v>1193019.642</v>
      </c>
      <c r="I93">
        <v>272484.63076923077</v>
      </c>
      <c r="J93" s="20">
        <v>43952</v>
      </c>
      <c r="K93" s="19">
        <v>0</v>
      </c>
      <c r="L93">
        <f xml:space="preserve"> WEEKNUM(Merge1[[#This Row],[Дата2]],2)</f>
        <v>18</v>
      </c>
      <c r="M93">
        <f>(SUM(Merge1[[#This Row],[Table1.Товарооборот, руб]]) - SUM(Merge1[[#This Row],[Table1.Товарооборот в себестоимости]]))/SUM(Merge1[[#This Row],[Table1.Товарооборот, руб]]) *100</f>
        <v>18.611989423143832</v>
      </c>
      <c r="N93">
        <f>(SUM(Merge1[[#This Row],[Table1.Товарооборот, руб]]) - SUM(Merge1[[#This Row],[Table1.Товарооборот в себестоимости]]))/SUM(Merge1[[#This Row],[Table1.Товарооборот в себестоимости]]) *100</f>
        <v>22.868220136144245</v>
      </c>
      <c r="O93" s="24">
        <f xml:space="preserve"> WEEKDAY(Merge1[[#This Row],[Дата2]],2)</f>
        <v>5</v>
      </c>
    </row>
    <row r="94" spans="1:15" x14ac:dyDescent="0.45">
      <c r="A94" s="18">
        <v>43952</v>
      </c>
      <c r="B94" t="s">
        <v>19</v>
      </c>
      <c r="C94">
        <v>15</v>
      </c>
      <c r="D94">
        <v>294</v>
      </c>
      <c r="E94">
        <v>225</v>
      </c>
      <c r="F94">
        <v>5446.5</v>
      </c>
      <c r="G94">
        <v>505572</v>
      </c>
      <c r="H94">
        <v>422390.908</v>
      </c>
      <c r="I94">
        <v>42729.218369230766</v>
      </c>
      <c r="J94" s="20">
        <v>43952</v>
      </c>
      <c r="K94" s="19">
        <v>0</v>
      </c>
      <c r="L94">
        <f xml:space="preserve"> WEEKNUM(Merge1[[#This Row],[Дата2]],2)</f>
        <v>18</v>
      </c>
      <c r="M94">
        <f>(SUM(Merge1[[#This Row],[Table1.Товарооборот, руб]]) - SUM(Merge1[[#This Row],[Table1.Товарооборот в себестоимости]]))/SUM(Merge1[[#This Row],[Table1.Товарооборот, руб]]) *100</f>
        <v>16.452867642986561</v>
      </c>
      <c r="N94">
        <f>(SUM(Merge1[[#This Row],[Table1.Товарооборот, руб]]) - SUM(Merge1[[#This Row],[Table1.Товарооборот в себестоимости]]))/SUM(Merge1[[#This Row],[Table1.Товарооборот в себестоимости]]) *100</f>
        <v>19.692917253796573</v>
      </c>
      <c r="O94" s="24">
        <f xml:space="preserve"> WEEKDAY(Merge1[[#This Row],[Дата2]],2)</f>
        <v>5</v>
      </c>
    </row>
    <row r="95" spans="1:15" x14ac:dyDescent="0.45">
      <c r="A95" s="18">
        <v>43961</v>
      </c>
      <c r="B95" t="s">
        <v>11</v>
      </c>
      <c r="C95">
        <v>31</v>
      </c>
      <c r="D95">
        <v>5495</v>
      </c>
      <c r="E95">
        <v>5093</v>
      </c>
      <c r="F95">
        <v>84132</v>
      </c>
      <c r="G95">
        <v>7483194</v>
      </c>
      <c r="H95">
        <v>5637882.125</v>
      </c>
      <c r="I95">
        <v>126673.26923076922</v>
      </c>
      <c r="J95" s="20">
        <v>43961</v>
      </c>
      <c r="K95" s="19">
        <v>0</v>
      </c>
      <c r="L95">
        <f xml:space="preserve"> WEEKNUM(Merge1[[#This Row],[Дата2]],2)</f>
        <v>19</v>
      </c>
      <c r="M95">
        <f>(SUM(Merge1[[#This Row],[Table1.Товарооборот, руб]]) - SUM(Merge1[[#This Row],[Table1.Товарооборот в себестоимости]]))/SUM(Merge1[[#This Row],[Table1.Товарооборот, руб]]) *100</f>
        <v>24.659415150803255</v>
      </c>
      <c r="N95">
        <f>(SUM(Merge1[[#This Row],[Table1.Товарооборот, руб]]) - SUM(Merge1[[#This Row],[Table1.Товарооборот в себестоимости]]))/SUM(Merge1[[#This Row],[Table1.Товарооборот в себестоимости]]) *100</f>
        <v>32.730586310369162</v>
      </c>
      <c r="O95" s="24">
        <f xml:space="preserve"> WEEKDAY(Merge1[[#This Row],[Дата2]],2)</f>
        <v>7</v>
      </c>
    </row>
    <row r="96" spans="1:15" x14ac:dyDescent="0.45">
      <c r="A96" s="18">
        <v>43952</v>
      </c>
      <c r="B96" t="s">
        <v>15</v>
      </c>
      <c r="C96">
        <v>125</v>
      </c>
      <c r="D96">
        <v>20602</v>
      </c>
      <c r="E96">
        <v>18845</v>
      </c>
      <c r="F96">
        <v>372504</v>
      </c>
      <c r="G96">
        <v>40077193.5</v>
      </c>
      <c r="H96">
        <v>29141359.438000001</v>
      </c>
      <c r="I96">
        <v>848425.41843846149</v>
      </c>
      <c r="J96" s="20">
        <v>43952</v>
      </c>
      <c r="K96" s="19">
        <v>0</v>
      </c>
      <c r="L96">
        <f xml:space="preserve"> WEEKNUM(Merge1[[#This Row],[Дата2]],2)</f>
        <v>18</v>
      </c>
      <c r="M96">
        <f>(SUM(Merge1[[#This Row],[Table1.Товарооборот, руб]]) - SUM(Merge1[[#This Row],[Table1.Товарооборот в себестоимости]]))/SUM(Merge1[[#This Row],[Table1.Товарооборот, руб]]) *100</f>
        <v>27.286925822288428</v>
      </c>
      <c r="N96">
        <f>(SUM(Merge1[[#This Row],[Table1.Товарооборот, руб]]) - SUM(Merge1[[#This Row],[Table1.Товарооборот в себестоимости]]))/SUM(Merge1[[#This Row],[Table1.Товарооборот в себестоимости]]) *100</f>
        <v>37.526849374568968</v>
      </c>
      <c r="O96" s="24">
        <f xml:space="preserve"> WEEKDAY(Merge1[[#This Row],[Дата2]],2)</f>
        <v>5</v>
      </c>
    </row>
    <row r="97" spans="1:15" x14ac:dyDescent="0.45">
      <c r="A97" s="18">
        <v>43959</v>
      </c>
      <c r="B97" t="s">
        <v>11</v>
      </c>
      <c r="C97">
        <v>31</v>
      </c>
      <c r="D97">
        <v>4635</v>
      </c>
      <c r="E97">
        <v>4266</v>
      </c>
      <c r="F97">
        <v>69544.5</v>
      </c>
      <c r="G97">
        <v>6293776.5</v>
      </c>
      <c r="H97">
        <v>4773839.9380000001</v>
      </c>
      <c r="I97">
        <v>201777.4038153846</v>
      </c>
      <c r="J97" s="20">
        <v>43959</v>
      </c>
      <c r="K97" s="19">
        <v>0</v>
      </c>
      <c r="L97">
        <f xml:space="preserve"> WEEKNUM(Merge1[[#This Row],[Дата2]],2)</f>
        <v>19</v>
      </c>
      <c r="M97">
        <f>(SUM(Merge1[[#This Row],[Table1.Товарооборот, руб]]) - SUM(Merge1[[#This Row],[Table1.Товарооборот в себестоимости]]))/SUM(Merge1[[#This Row],[Table1.Товарооборот, руб]]) *100</f>
        <v>24.14983376038218</v>
      </c>
      <c r="N97">
        <f>(SUM(Merge1[[#This Row],[Table1.Товарооборот, руб]]) - SUM(Merge1[[#This Row],[Table1.Товарооборот в себестоимости]]))/SUM(Merge1[[#This Row],[Table1.Товарооборот в себестоимости]]) *100</f>
        <v>31.838867279592481</v>
      </c>
      <c r="O97" s="24">
        <f xml:space="preserve"> WEEKDAY(Merge1[[#This Row],[Дата2]],2)</f>
        <v>5</v>
      </c>
    </row>
    <row r="98" spans="1:15" x14ac:dyDescent="0.45">
      <c r="A98" s="18">
        <v>43952</v>
      </c>
      <c r="B98" t="s">
        <v>14</v>
      </c>
      <c r="C98">
        <v>129</v>
      </c>
      <c r="D98">
        <v>17002</v>
      </c>
      <c r="E98">
        <v>15570</v>
      </c>
      <c r="F98">
        <v>296149.5</v>
      </c>
      <c r="G98">
        <v>31053316.5</v>
      </c>
      <c r="H98">
        <v>22737807.546999998</v>
      </c>
      <c r="I98">
        <v>896375.16923076916</v>
      </c>
      <c r="J98" s="20">
        <v>43952</v>
      </c>
      <c r="K98" s="19">
        <v>0</v>
      </c>
      <c r="L98">
        <f xml:space="preserve"> WEEKNUM(Merge1[[#This Row],[Дата2]],2)</f>
        <v>18</v>
      </c>
      <c r="M98">
        <f>(SUM(Merge1[[#This Row],[Table1.Товарооборот, руб]]) - SUM(Merge1[[#This Row],[Table1.Товарооборот в себестоимости]]))/SUM(Merge1[[#This Row],[Table1.Товарооборот, руб]]) *100</f>
        <v>26.778167005124885</v>
      </c>
      <c r="N98">
        <f>(SUM(Merge1[[#This Row],[Table1.Товарооборот, руб]]) - SUM(Merge1[[#This Row],[Table1.Товарооборот в себестоимости]]))/SUM(Merge1[[#This Row],[Table1.Товарооборот в себестоимости]]) *100</f>
        <v>36.571287428708757</v>
      </c>
      <c r="O98" s="24">
        <f xml:space="preserve"> WEEKDAY(Merge1[[#This Row],[Дата2]],2)</f>
        <v>5</v>
      </c>
    </row>
    <row r="99" spans="1:15" x14ac:dyDescent="0.45">
      <c r="A99" s="18">
        <v>43958</v>
      </c>
      <c r="B99" t="s">
        <v>11</v>
      </c>
      <c r="C99">
        <v>31</v>
      </c>
      <c r="D99">
        <v>4903</v>
      </c>
      <c r="E99">
        <v>4527</v>
      </c>
      <c r="F99">
        <v>73204.5</v>
      </c>
      <c r="G99">
        <v>6591883.5</v>
      </c>
      <c r="H99">
        <v>5001227.6710000001</v>
      </c>
      <c r="I99">
        <v>184167.76355384616</v>
      </c>
      <c r="J99" s="20">
        <v>43958</v>
      </c>
      <c r="K99" s="19">
        <v>0</v>
      </c>
      <c r="L99">
        <f xml:space="preserve"> WEEKNUM(Merge1[[#This Row],[Дата2]],2)</f>
        <v>19</v>
      </c>
      <c r="M99">
        <f>(SUM(Merge1[[#This Row],[Table1.Товарооборот, руб]]) - SUM(Merge1[[#This Row],[Table1.Товарооборот в себестоимости]]))/SUM(Merge1[[#This Row],[Table1.Товарооборот, руб]]) *100</f>
        <v>24.1305209504992</v>
      </c>
      <c r="N99">
        <f>(SUM(Merge1[[#This Row],[Table1.Товарооборот, руб]]) - SUM(Merge1[[#This Row],[Table1.Товарооборот в себестоимости]]))/SUM(Merge1[[#This Row],[Table1.Товарооборот в себестоимости]]) *100</f>
        <v>31.805307289318961</v>
      </c>
      <c r="O99" s="24">
        <f xml:space="preserve"> WEEKDAY(Merge1[[#This Row],[Дата2]],2)</f>
        <v>4</v>
      </c>
    </row>
    <row r="100" spans="1:15" x14ac:dyDescent="0.45">
      <c r="A100" s="18">
        <v>43952</v>
      </c>
      <c r="B100" t="s">
        <v>12</v>
      </c>
      <c r="C100">
        <v>10</v>
      </c>
      <c r="D100">
        <v>554</v>
      </c>
      <c r="E100">
        <v>472</v>
      </c>
      <c r="F100">
        <v>11619</v>
      </c>
      <c r="G100">
        <v>891139.5</v>
      </c>
      <c r="H100">
        <v>829782.37600000005</v>
      </c>
      <c r="I100">
        <v>121759.66210769229</v>
      </c>
      <c r="J100" s="20">
        <v>43952</v>
      </c>
      <c r="K100" s="19">
        <v>0</v>
      </c>
      <c r="L100">
        <f xml:space="preserve"> WEEKNUM(Merge1[[#This Row],[Дата2]],2)</f>
        <v>18</v>
      </c>
      <c r="M100">
        <f>(SUM(Merge1[[#This Row],[Table1.Товарооборот, руб]]) - SUM(Merge1[[#This Row],[Table1.Товарооборот в себестоимости]]))/SUM(Merge1[[#This Row],[Table1.Товарооборот, руб]]) *100</f>
        <v>6.8852434439276857</v>
      </c>
      <c r="N100">
        <f>(SUM(Merge1[[#This Row],[Table1.Товарооборот, руб]]) - SUM(Merge1[[#This Row],[Table1.Товарооборот в себестоимости]]))/SUM(Merge1[[#This Row],[Table1.Товарооборот в себестоимости]]) *100</f>
        <v>7.3943633625691705</v>
      </c>
      <c r="O100" s="24">
        <f xml:space="preserve"> WEEKDAY(Merge1[[#This Row],[Дата2]],2)</f>
        <v>5</v>
      </c>
    </row>
    <row r="101" spans="1:15" x14ac:dyDescent="0.45">
      <c r="A101" s="18">
        <v>43975</v>
      </c>
      <c r="B101" t="s">
        <v>11</v>
      </c>
      <c r="C101">
        <v>31</v>
      </c>
      <c r="D101">
        <v>5035</v>
      </c>
      <c r="E101">
        <v>4683</v>
      </c>
      <c r="F101">
        <v>76663.5</v>
      </c>
      <c r="G101">
        <v>6451032</v>
      </c>
      <c r="H101">
        <v>5048965.7960000001</v>
      </c>
      <c r="I101">
        <v>94608.146153846144</v>
      </c>
      <c r="J101" s="20">
        <v>43975</v>
      </c>
      <c r="K101" s="19">
        <v>0</v>
      </c>
      <c r="L101">
        <f xml:space="preserve"> WEEKNUM(Merge1[[#This Row],[Дата2]],2)</f>
        <v>21</v>
      </c>
      <c r="M101">
        <f>(SUM(Merge1[[#This Row],[Table1.Товарооборот, руб]]) - SUM(Merge1[[#This Row],[Table1.Товарооборот в себестоимости]]))/SUM(Merge1[[#This Row],[Table1.Товарооборот, руб]]) *100</f>
        <v>21.733983089837409</v>
      </c>
      <c r="N101">
        <f>(SUM(Merge1[[#This Row],[Table1.Товарооборот, руб]]) - SUM(Merge1[[#This Row],[Table1.Товарооборот в себестоимости]]))/SUM(Merge1[[#This Row],[Table1.Товарооборот в себестоимости]]) *100</f>
        <v>27.769374177792507</v>
      </c>
      <c r="O101" s="24">
        <f xml:space="preserve"> WEEKDAY(Merge1[[#This Row],[Дата2]],2)</f>
        <v>7</v>
      </c>
    </row>
    <row r="102" spans="1:15" x14ac:dyDescent="0.45">
      <c r="A102" s="18">
        <v>43953</v>
      </c>
      <c r="B102" t="s">
        <v>16</v>
      </c>
      <c r="C102">
        <v>36</v>
      </c>
      <c r="D102">
        <v>3442</v>
      </c>
      <c r="E102">
        <v>3147</v>
      </c>
      <c r="F102">
        <v>46216.5</v>
      </c>
      <c r="G102">
        <v>4118251.5</v>
      </c>
      <c r="H102">
        <v>3133704.9279999998</v>
      </c>
      <c r="I102">
        <v>179531.89196153847</v>
      </c>
      <c r="J102" s="20">
        <v>43953</v>
      </c>
      <c r="K102" s="19">
        <v>0</v>
      </c>
      <c r="L102">
        <f xml:space="preserve"> WEEKNUM(Merge1[[#This Row],[Дата2]],2)</f>
        <v>18</v>
      </c>
      <c r="M102">
        <f>(SUM(Merge1[[#This Row],[Table1.Товарооборот, руб]]) - SUM(Merge1[[#This Row],[Table1.Товарооборот в себестоимости]]))/SUM(Merge1[[#This Row],[Table1.Товарооборот, руб]]) *100</f>
        <v>23.906907385330889</v>
      </c>
      <c r="N102">
        <f>(SUM(Merge1[[#This Row],[Table1.Товарооборот, руб]]) - SUM(Merge1[[#This Row],[Table1.Товарооборот в себестоимости]]))/SUM(Merge1[[#This Row],[Table1.Товарооборот в себестоимости]]) *100</f>
        <v>31.417973121941628</v>
      </c>
      <c r="O102" s="24">
        <f xml:space="preserve"> WEEKDAY(Merge1[[#This Row],[Дата2]],2)</f>
        <v>6</v>
      </c>
    </row>
    <row r="103" spans="1:15" x14ac:dyDescent="0.45">
      <c r="A103" s="18">
        <v>43967</v>
      </c>
      <c r="B103" t="s">
        <v>12</v>
      </c>
      <c r="C103">
        <v>10</v>
      </c>
      <c r="D103">
        <v>760</v>
      </c>
      <c r="E103">
        <v>672</v>
      </c>
      <c r="F103">
        <v>14265</v>
      </c>
      <c r="G103">
        <v>1130506.5</v>
      </c>
      <c r="H103">
        <v>1024403.9859999999</v>
      </c>
      <c r="I103">
        <v>72626.813907692311</v>
      </c>
      <c r="J103" s="20">
        <v>43967</v>
      </c>
      <c r="K103" s="19">
        <v>0</v>
      </c>
      <c r="L103">
        <f xml:space="preserve"> WEEKNUM(Merge1[[#This Row],[Дата2]],2)</f>
        <v>20</v>
      </c>
      <c r="M103">
        <f>(SUM(Merge1[[#This Row],[Table1.Товарооборот, руб]]) - SUM(Merge1[[#This Row],[Table1.Товарооборот в себестоимости]]))/SUM(Merge1[[#This Row],[Table1.Товарооборот, руб]]) *100</f>
        <v>9.3853961918839097</v>
      </c>
      <c r="N103">
        <f>(SUM(Merge1[[#This Row],[Table1.Товарооборот, руб]]) - SUM(Merge1[[#This Row],[Table1.Товарооборот в себестоимости]]))/SUM(Merge1[[#This Row],[Table1.Товарооборот в себестоимости]]) *100</f>
        <v>10.357487421959338</v>
      </c>
      <c r="O103" s="24">
        <f xml:space="preserve"> WEEKDAY(Merge1[[#This Row],[Дата2]],2)</f>
        <v>6</v>
      </c>
    </row>
    <row r="104" spans="1:15" x14ac:dyDescent="0.45">
      <c r="A104" s="18">
        <v>43970</v>
      </c>
      <c r="B104" t="s">
        <v>12</v>
      </c>
      <c r="C104">
        <v>10</v>
      </c>
      <c r="D104">
        <v>649</v>
      </c>
      <c r="E104">
        <v>568</v>
      </c>
      <c r="F104">
        <v>11526</v>
      </c>
      <c r="G104">
        <v>938764.5</v>
      </c>
      <c r="H104">
        <v>820018.375</v>
      </c>
      <c r="I104">
        <v>77816.215384615381</v>
      </c>
      <c r="J104" s="20">
        <v>43970</v>
      </c>
      <c r="K104" s="19">
        <v>0</v>
      </c>
      <c r="L104">
        <f xml:space="preserve"> WEEKNUM(Merge1[[#This Row],[Дата2]],2)</f>
        <v>21</v>
      </c>
      <c r="M104">
        <f>(SUM(Merge1[[#This Row],[Table1.Товарооборот, руб]]) - SUM(Merge1[[#This Row],[Table1.Товарооборот в себестоимости]]))/SUM(Merge1[[#This Row],[Table1.Товарооборот, руб]]) *100</f>
        <v>12.649192103024772</v>
      </c>
      <c r="N104">
        <f>(SUM(Merge1[[#This Row],[Table1.Товарооборот, руб]]) - SUM(Merge1[[#This Row],[Table1.Товарооборот в себестоимости]]))/SUM(Merge1[[#This Row],[Table1.Товарооборот в себестоимости]]) *100</f>
        <v>14.480910260090207</v>
      </c>
      <c r="O104" s="24">
        <f xml:space="preserve"> WEEKDAY(Merge1[[#This Row],[Дата2]],2)</f>
        <v>2</v>
      </c>
    </row>
    <row r="105" spans="1:15" x14ac:dyDescent="0.45">
      <c r="A105" s="18">
        <v>43953</v>
      </c>
      <c r="B105" t="s">
        <v>17</v>
      </c>
      <c r="C105">
        <v>20</v>
      </c>
      <c r="D105">
        <v>1613</v>
      </c>
      <c r="E105">
        <v>1457</v>
      </c>
      <c r="F105">
        <v>26428.5</v>
      </c>
      <c r="G105">
        <v>2470465.5</v>
      </c>
      <c r="H105">
        <v>1911613.1440000001</v>
      </c>
      <c r="I105">
        <v>187667.93086153845</v>
      </c>
      <c r="J105" s="20">
        <v>43953</v>
      </c>
      <c r="K105" s="19">
        <v>0</v>
      </c>
      <c r="L105">
        <f xml:space="preserve"> WEEKNUM(Merge1[[#This Row],[Дата2]],2)</f>
        <v>18</v>
      </c>
      <c r="M105">
        <f>(SUM(Merge1[[#This Row],[Table1.Товарооборот, руб]]) - SUM(Merge1[[#This Row],[Table1.Товарооборот в себестоимости]]))/SUM(Merge1[[#This Row],[Table1.Товарооборот, руб]]) *100</f>
        <v>22.62133820528965</v>
      </c>
      <c r="N105">
        <f>(SUM(Merge1[[#This Row],[Table1.Товарооборот, руб]]) - SUM(Merge1[[#This Row],[Table1.Товарооборот в себестоимости]]))/SUM(Merge1[[#This Row],[Table1.Товарооборот в себестоимости]]) *100</f>
        <v>29.234594758572129</v>
      </c>
      <c r="O105" s="24">
        <f xml:space="preserve"> WEEKDAY(Merge1[[#This Row],[Дата2]],2)</f>
        <v>6</v>
      </c>
    </row>
    <row r="106" spans="1:15" x14ac:dyDescent="0.45">
      <c r="A106" s="18">
        <v>43968</v>
      </c>
      <c r="B106" t="s">
        <v>12</v>
      </c>
      <c r="C106">
        <v>10</v>
      </c>
      <c r="D106">
        <v>591</v>
      </c>
      <c r="E106">
        <v>513</v>
      </c>
      <c r="F106">
        <v>10402.5</v>
      </c>
      <c r="G106">
        <v>843727.5</v>
      </c>
      <c r="H106">
        <v>729677.51899999997</v>
      </c>
      <c r="I106">
        <v>140731.96461538461</v>
      </c>
      <c r="J106" s="20">
        <v>43968</v>
      </c>
      <c r="K106" s="19">
        <v>0</v>
      </c>
      <c r="L106">
        <f xml:space="preserve"> WEEKNUM(Merge1[[#This Row],[Дата2]],2)</f>
        <v>20</v>
      </c>
      <c r="M106">
        <f>(SUM(Merge1[[#This Row],[Table1.Товарооборот, руб]]) - SUM(Merge1[[#This Row],[Table1.Товарооборот в себестоимости]]))/SUM(Merge1[[#This Row],[Table1.Товарооборот, руб]]) *100</f>
        <v>13.517395249058497</v>
      </c>
      <c r="N106">
        <f>(SUM(Merge1[[#This Row],[Table1.Товарооборот, руб]]) - SUM(Merge1[[#This Row],[Table1.Товарооборот в себестоимости]]))/SUM(Merge1[[#This Row],[Table1.Товарооборот в себестоимости]]) *100</f>
        <v>15.630189779767633</v>
      </c>
      <c r="O106" s="24">
        <f xml:space="preserve"> WEEKDAY(Merge1[[#This Row],[Дата2]],2)</f>
        <v>7</v>
      </c>
    </row>
    <row r="107" spans="1:15" x14ac:dyDescent="0.45">
      <c r="A107" s="18">
        <v>43960</v>
      </c>
      <c r="B107" t="s">
        <v>12</v>
      </c>
      <c r="C107">
        <v>10</v>
      </c>
      <c r="D107">
        <v>644</v>
      </c>
      <c r="E107">
        <v>559</v>
      </c>
      <c r="F107">
        <v>13216.5</v>
      </c>
      <c r="G107">
        <v>1046400</v>
      </c>
      <c r="H107">
        <v>937716.15799999994</v>
      </c>
      <c r="I107">
        <v>61387.776923076919</v>
      </c>
      <c r="J107" s="20">
        <v>43960</v>
      </c>
      <c r="K107" s="19">
        <v>0</v>
      </c>
      <c r="L107">
        <f xml:space="preserve"> WEEKNUM(Merge1[[#This Row],[Дата2]],2)</f>
        <v>19</v>
      </c>
      <c r="M107">
        <f>(SUM(Merge1[[#This Row],[Table1.Товарооборот, руб]]) - SUM(Merge1[[#This Row],[Table1.Товарооборот в себестоимости]]))/SUM(Merge1[[#This Row],[Table1.Товарооборот, руб]]) *100</f>
        <v>10.386452790519883</v>
      </c>
      <c r="N107">
        <f>(SUM(Merge1[[#This Row],[Table1.Товарооборот, руб]]) - SUM(Merge1[[#This Row],[Table1.Товарооборот в себестоимости]]))/SUM(Merge1[[#This Row],[Table1.Товарооборот в себестоимости]]) *100</f>
        <v>11.590270794928552</v>
      </c>
      <c r="O107" s="24">
        <f xml:space="preserve"> WEEKDAY(Merge1[[#This Row],[Дата2]],2)</f>
        <v>6</v>
      </c>
    </row>
    <row r="108" spans="1:15" x14ac:dyDescent="0.45">
      <c r="A108" s="18">
        <v>43953</v>
      </c>
      <c r="B108" t="s">
        <v>20</v>
      </c>
      <c r="C108">
        <v>19</v>
      </c>
      <c r="D108">
        <v>1206</v>
      </c>
      <c r="E108">
        <v>1080</v>
      </c>
      <c r="F108">
        <v>18427.5</v>
      </c>
      <c r="G108">
        <v>1682851.5</v>
      </c>
      <c r="H108">
        <v>1337535.2989999999</v>
      </c>
      <c r="I108">
        <v>121636.08074615385</v>
      </c>
      <c r="J108" s="20">
        <v>43953</v>
      </c>
      <c r="K108" s="19">
        <v>0</v>
      </c>
      <c r="L108">
        <f xml:space="preserve"> WEEKNUM(Merge1[[#This Row],[Дата2]],2)</f>
        <v>18</v>
      </c>
      <c r="M108">
        <f>(SUM(Merge1[[#This Row],[Table1.Товарооборот, руб]]) - SUM(Merge1[[#This Row],[Table1.Товарооборот в себестоимости]]))/SUM(Merge1[[#This Row],[Table1.Товарооборот, руб]]) *100</f>
        <v>20.519707235011534</v>
      </c>
      <c r="N108">
        <f>(SUM(Merge1[[#This Row],[Table1.Товарооборот, руб]]) - SUM(Merge1[[#This Row],[Table1.Товарооборот в себестоимости]]))/SUM(Merge1[[#This Row],[Table1.Товарооборот в себестоимости]]) *100</f>
        <v>25.817352353853661</v>
      </c>
      <c r="O108" s="24">
        <f xml:space="preserve"> WEEKDAY(Merge1[[#This Row],[Дата2]],2)</f>
        <v>6</v>
      </c>
    </row>
    <row r="109" spans="1:15" x14ac:dyDescent="0.45">
      <c r="A109" s="18">
        <v>43955</v>
      </c>
      <c r="B109" t="s">
        <v>12</v>
      </c>
      <c r="C109">
        <v>10</v>
      </c>
      <c r="D109">
        <v>462</v>
      </c>
      <c r="E109">
        <v>396</v>
      </c>
      <c r="F109">
        <v>9130.5</v>
      </c>
      <c r="G109">
        <v>728890.5</v>
      </c>
      <c r="H109">
        <v>644150.51899999997</v>
      </c>
      <c r="I109">
        <v>98026.490369230756</v>
      </c>
      <c r="J109" s="20">
        <v>43955</v>
      </c>
      <c r="K109" s="19">
        <v>0</v>
      </c>
      <c r="L109">
        <f xml:space="preserve"> WEEKNUM(Merge1[[#This Row],[Дата2]],2)</f>
        <v>19</v>
      </c>
      <c r="M109">
        <f>(SUM(Merge1[[#This Row],[Table1.Товарооборот, руб]]) - SUM(Merge1[[#This Row],[Table1.Товарооборот в себестоимости]]))/SUM(Merge1[[#This Row],[Table1.Товарооборот, руб]]) *100</f>
        <v>11.625886329976867</v>
      </c>
      <c r="N109">
        <f>(SUM(Merge1[[#This Row],[Table1.Товарооборот, руб]]) - SUM(Merge1[[#This Row],[Table1.Товарооборот в себестоимости]]))/SUM(Merge1[[#This Row],[Table1.Товарооборот в себестоимости]]) *100</f>
        <v>13.155307416588455</v>
      </c>
      <c r="O109" s="24">
        <f xml:space="preserve"> WEEKDAY(Merge1[[#This Row],[Дата2]],2)</f>
        <v>1</v>
      </c>
    </row>
    <row r="110" spans="1:15" x14ac:dyDescent="0.45">
      <c r="A110" s="18">
        <v>43953</v>
      </c>
      <c r="B110" t="s">
        <v>22</v>
      </c>
      <c r="C110">
        <v>54</v>
      </c>
      <c r="D110">
        <v>11622</v>
      </c>
      <c r="E110">
        <v>10754</v>
      </c>
      <c r="F110">
        <v>176397</v>
      </c>
      <c r="G110">
        <v>18625921.5</v>
      </c>
      <c r="H110">
        <v>13628439.163999999</v>
      </c>
      <c r="I110">
        <v>370802.93846153846</v>
      </c>
      <c r="J110" s="20">
        <v>43953</v>
      </c>
      <c r="K110" s="19">
        <v>0</v>
      </c>
      <c r="L110">
        <f xml:space="preserve"> WEEKNUM(Merge1[[#This Row],[Дата2]],2)</f>
        <v>18</v>
      </c>
      <c r="M110">
        <f>(SUM(Merge1[[#This Row],[Table1.Товарооборот, руб]]) - SUM(Merge1[[#This Row],[Table1.Товарооборот в себестоимости]]))/SUM(Merge1[[#This Row],[Table1.Товарооборот, руб]]) *100</f>
        <v>26.830792430860406</v>
      </c>
      <c r="N110">
        <f>(SUM(Merge1[[#This Row],[Table1.Товарооборот, руб]]) - SUM(Merge1[[#This Row],[Table1.Товарооборот в себестоимости]]))/SUM(Merge1[[#This Row],[Table1.Товарооборот в себестоимости]]) *100</f>
        <v>36.669513477383575</v>
      </c>
      <c r="O110" s="24">
        <f xml:space="preserve"> WEEKDAY(Merge1[[#This Row],[Дата2]],2)</f>
        <v>6</v>
      </c>
    </row>
    <row r="111" spans="1:15" x14ac:dyDescent="0.45">
      <c r="A111" s="18">
        <v>43953</v>
      </c>
      <c r="B111" t="s">
        <v>21</v>
      </c>
      <c r="C111">
        <v>59</v>
      </c>
      <c r="D111">
        <v>12429</v>
      </c>
      <c r="E111">
        <v>11477</v>
      </c>
      <c r="F111">
        <v>185979</v>
      </c>
      <c r="G111">
        <v>19625364</v>
      </c>
      <c r="H111">
        <v>14386025.838000001</v>
      </c>
      <c r="I111">
        <v>361439.69230769225</v>
      </c>
      <c r="J111" s="20">
        <v>43953</v>
      </c>
      <c r="K111" s="19">
        <v>0</v>
      </c>
      <c r="L111">
        <f xml:space="preserve"> WEEKNUM(Merge1[[#This Row],[Дата2]],2)</f>
        <v>18</v>
      </c>
      <c r="M111">
        <f>(SUM(Merge1[[#This Row],[Table1.Товарооборот, руб]]) - SUM(Merge1[[#This Row],[Table1.Товарооборот в себестоимости]]))/SUM(Merge1[[#This Row],[Table1.Товарооборот, руб]]) *100</f>
        <v>26.696769354188788</v>
      </c>
      <c r="N111">
        <f>(SUM(Merge1[[#This Row],[Table1.Товарооборот, руб]]) - SUM(Merge1[[#This Row],[Table1.Товарооборот в себестоимости]]))/SUM(Merge1[[#This Row],[Table1.Товарооборот в себестоимости]]) *100</f>
        <v>36.419635422595562</v>
      </c>
      <c r="O111" s="24">
        <f xml:space="preserve"> WEEKDAY(Merge1[[#This Row],[Дата2]],2)</f>
        <v>6</v>
      </c>
    </row>
    <row r="112" spans="1:15" x14ac:dyDescent="0.45">
      <c r="A112" s="18">
        <v>43953</v>
      </c>
      <c r="B112" t="s">
        <v>12</v>
      </c>
      <c r="C112">
        <v>10</v>
      </c>
      <c r="D112">
        <v>416</v>
      </c>
      <c r="E112">
        <v>341</v>
      </c>
      <c r="F112">
        <v>7866</v>
      </c>
      <c r="G112">
        <v>617881.5</v>
      </c>
      <c r="H112">
        <v>575518.06799999997</v>
      </c>
      <c r="I112">
        <v>119723.42363076922</v>
      </c>
      <c r="J112" s="20">
        <v>43953</v>
      </c>
      <c r="K112" s="19">
        <v>0</v>
      </c>
      <c r="L112">
        <f xml:space="preserve"> WEEKNUM(Merge1[[#This Row],[Дата2]],2)</f>
        <v>18</v>
      </c>
      <c r="M112">
        <f>(SUM(Merge1[[#This Row],[Table1.Товарооборот, руб]]) - SUM(Merge1[[#This Row],[Table1.Товарооборот в себестоимости]]))/SUM(Merge1[[#This Row],[Table1.Товарооборот, руб]]) *100</f>
        <v>6.8562389390198657</v>
      </c>
      <c r="N112">
        <f>(SUM(Merge1[[#This Row],[Table1.Товарооборот, руб]]) - SUM(Merge1[[#This Row],[Table1.Товарооборот в себестоимости]]))/SUM(Merge1[[#This Row],[Table1.Товарооборот в себестоимости]]) *100</f>
        <v>7.3609212908325281</v>
      </c>
      <c r="O112" s="24">
        <f xml:space="preserve"> WEEKDAY(Merge1[[#This Row],[Дата2]],2)</f>
        <v>6</v>
      </c>
    </row>
    <row r="113" spans="1:15" x14ac:dyDescent="0.45">
      <c r="A113" s="18">
        <v>43953</v>
      </c>
      <c r="B113" t="s">
        <v>13</v>
      </c>
      <c r="C113">
        <v>19</v>
      </c>
      <c r="D113">
        <v>1217</v>
      </c>
      <c r="E113">
        <v>1048</v>
      </c>
      <c r="F113">
        <v>19461</v>
      </c>
      <c r="G113">
        <v>1799230.5</v>
      </c>
      <c r="H113">
        <v>1457108.1479999998</v>
      </c>
      <c r="I113">
        <v>183829.81409230767</v>
      </c>
      <c r="J113" s="20">
        <v>43953</v>
      </c>
      <c r="K113" s="19">
        <v>0</v>
      </c>
      <c r="L113">
        <f xml:space="preserve"> WEEKNUM(Merge1[[#This Row],[Дата2]],2)</f>
        <v>18</v>
      </c>
      <c r="M113">
        <f>(SUM(Merge1[[#This Row],[Table1.Товарооборот, руб]]) - SUM(Merge1[[#This Row],[Table1.Товарооборот в себестоимости]]))/SUM(Merge1[[#This Row],[Table1.Товарооборот, руб]]) *100</f>
        <v>19.014926214289954</v>
      </c>
      <c r="N113">
        <f>(SUM(Merge1[[#This Row],[Table1.Товарооборот, руб]]) - SUM(Merge1[[#This Row],[Table1.Товарооборот в себестоимости]]))/SUM(Merge1[[#This Row],[Table1.Товарооборот в себестоимости]]) *100</f>
        <v>23.479544223919902</v>
      </c>
      <c r="O113" s="24">
        <f xml:space="preserve"> WEEKDAY(Merge1[[#This Row],[Дата2]],2)</f>
        <v>6</v>
      </c>
    </row>
    <row r="114" spans="1:15" x14ac:dyDescent="0.45">
      <c r="A114" s="18">
        <v>43977</v>
      </c>
      <c r="B114" t="s">
        <v>12</v>
      </c>
      <c r="C114">
        <v>10</v>
      </c>
      <c r="D114">
        <v>692</v>
      </c>
      <c r="E114">
        <v>601</v>
      </c>
      <c r="F114">
        <v>11835</v>
      </c>
      <c r="G114">
        <v>983109</v>
      </c>
      <c r="H114">
        <v>825345.05300000007</v>
      </c>
      <c r="I114">
        <v>109486.33076923077</v>
      </c>
      <c r="J114" s="20">
        <v>43977</v>
      </c>
      <c r="K114" s="19">
        <v>0</v>
      </c>
      <c r="L114">
        <f xml:space="preserve"> WEEKNUM(Merge1[[#This Row],[Дата2]],2)</f>
        <v>22</v>
      </c>
      <c r="M114">
        <f>(SUM(Merge1[[#This Row],[Table1.Товарооборот, руб]]) - SUM(Merge1[[#This Row],[Table1.Товарооборот в себестоимости]]))/SUM(Merge1[[#This Row],[Table1.Товарооборот, руб]]) *100</f>
        <v>16.047452215369802</v>
      </c>
      <c r="N114">
        <f>(SUM(Merge1[[#This Row],[Table1.Товарооборот, руб]]) - SUM(Merge1[[#This Row],[Table1.Товарооборот в себестоимости]]))/SUM(Merge1[[#This Row],[Table1.Товарооборот в себестоимости]]) *100</f>
        <v>19.114907931725362</v>
      </c>
      <c r="O114" s="24">
        <f xml:space="preserve"> WEEKDAY(Merge1[[#This Row],[Дата2]],2)</f>
        <v>2</v>
      </c>
    </row>
    <row r="115" spans="1:15" x14ac:dyDescent="0.45">
      <c r="A115" s="18">
        <v>43953</v>
      </c>
      <c r="B115" t="s">
        <v>23</v>
      </c>
      <c r="C115">
        <v>15</v>
      </c>
      <c r="D115">
        <v>567</v>
      </c>
      <c r="E115">
        <v>493</v>
      </c>
      <c r="F115">
        <v>10018.5</v>
      </c>
      <c r="G115">
        <v>816859.5</v>
      </c>
      <c r="H115">
        <v>697541.2969999999</v>
      </c>
      <c r="I115">
        <v>106508.82307692307</v>
      </c>
      <c r="J115" s="20">
        <v>43953</v>
      </c>
      <c r="K115" s="19">
        <v>0</v>
      </c>
      <c r="L115">
        <f xml:space="preserve"> WEEKNUM(Merge1[[#This Row],[Дата2]],2)</f>
        <v>18</v>
      </c>
      <c r="M115">
        <f>(SUM(Merge1[[#This Row],[Table1.Товарооборот, руб]]) - SUM(Merge1[[#This Row],[Table1.Товарооборот в себестоимости]]))/SUM(Merge1[[#This Row],[Table1.Товарооборот, руб]]) *100</f>
        <v>14.606943176886611</v>
      </c>
      <c r="N115">
        <f>(SUM(Merge1[[#This Row],[Table1.Товарооборот, руб]]) - SUM(Merge1[[#This Row],[Table1.Товарооборот в себестоимости]]))/SUM(Merge1[[#This Row],[Table1.Товарооборот в себестоимости]]) *100</f>
        <v>17.105539630867206</v>
      </c>
      <c r="O115" s="24">
        <f xml:space="preserve"> WEEKDAY(Merge1[[#This Row],[Дата2]],2)</f>
        <v>6</v>
      </c>
    </row>
    <row r="116" spans="1:15" x14ac:dyDescent="0.45">
      <c r="A116" s="18">
        <v>43953</v>
      </c>
      <c r="B116" t="s">
        <v>18</v>
      </c>
      <c r="C116">
        <v>15</v>
      </c>
      <c r="D116">
        <v>751</v>
      </c>
      <c r="E116">
        <v>651</v>
      </c>
      <c r="F116">
        <v>12313.5</v>
      </c>
      <c r="G116">
        <v>1053220.5</v>
      </c>
      <c r="H116">
        <v>843395.10900000005</v>
      </c>
      <c r="I116">
        <v>137019.67692307691</v>
      </c>
      <c r="J116" s="20">
        <v>43953</v>
      </c>
      <c r="K116" s="19">
        <v>0</v>
      </c>
      <c r="L116">
        <f xml:space="preserve"> WEEKNUM(Merge1[[#This Row],[Дата2]],2)</f>
        <v>18</v>
      </c>
      <c r="M116">
        <f>(SUM(Merge1[[#This Row],[Table1.Товарооборот, руб]]) - SUM(Merge1[[#This Row],[Table1.Товарооборот в себестоимости]]))/SUM(Merge1[[#This Row],[Table1.Товарооборот, руб]]) *100</f>
        <v>19.922266135154029</v>
      </c>
      <c r="N116">
        <f>(SUM(Merge1[[#This Row],[Table1.Товарооборот, руб]]) - SUM(Merge1[[#This Row],[Table1.Товарооборот в себестоимости]]))/SUM(Merge1[[#This Row],[Table1.Товарооборот в себестоимости]]) *100</f>
        <v>24.87865874024175</v>
      </c>
      <c r="O116" s="24">
        <f xml:space="preserve"> WEEKDAY(Merge1[[#This Row],[Дата2]],2)</f>
        <v>6</v>
      </c>
    </row>
    <row r="117" spans="1:15" x14ac:dyDescent="0.45">
      <c r="A117" s="18">
        <v>43963</v>
      </c>
      <c r="B117" t="s">
        <v>12</v>
      </c>
      <c r="C117">
        <v>10</v>
      </c>
      <c r="D117">
        <v>526</v>
      </c>
      <c r="E117">
        <v>448</v>
      </c>
      <c r="F117">
        <v>9328.5</v>
      </c>
      <c r="G117">
        <v>732964.5</v>
      </c>
      <c r="H117">
        <v>634517.67299999995</v>
      </c>
      <c r="I117">
        <v>136157.98361538461</v>
      </c>
      <c r="J117" s="20">
        <v>43963</v>
      </c>
      <c r="K117" s="19">
        <v>0</v>
      </c>
      <c r="L117">
        <f xml:space="preserve"> WEEKNUM(Merge1[[#This Row],[Дата2]],2)</f>
        <v>20</v>
      </c>
      <c r="M117">
        <f>(SUM(Merge1[[#This Row],[Table1.Товарооборот, руб]]) - SUM(Merge1[[#This Row],[Table1.Товарооборот в себестоимости]]))/SUM(Merge1[[#This Row],[Table1.Товарооборот, руб]]) *100</f>
        <v>13.431322662966631</v>
      </c>
      <c r="N117">
        <f>(SUM(Merge1[[#This Row],[Table1.Товарооборот, руб]]) - SUM(Merge1[[#This Row],[Table1.Товарооборот в себестоимости]]))/SUM(Merge1[[#This Row],[Table1.Товарооборот в себестоимости]]) *100</f>
        <v>15.515222221399034</v>
      </c>
      <c r="O117" s="24">
        <f xml:space="preserve"> WEEKDAY(Merge1[[#This Row],[Дата2]],2)</f>
        <v>2</v>
      </c>
    </row>
    <row r="118" spans="1:15" x14ac:dyDescent="0.45">
      <c r="A118" s="18">
        <v>43953</v>
      </c>
      <c r="B118" t="s">
        <v>19</v>
      </c>
      <c r="C118">
        <v>15</v>
      </c>
      <c r="D118">
        <v>274</v>
      </c>
      <c r="E118">
        <v>203</v>
      </c>
      <c r="F118">
        <v>4624.5</v>
      </c>
      <c r="G118">
        <v>433243.5</v>
      </c>
      <c r="H118">
        <v>377401.46199999994</v>
      </c>
      <c r="I118">
        <v>65936.343369230759</v>
      </c>
      <c r="J118" s="20">
        <v>43953</v>
      </c>
      <c r="K118" s="19">
        <v>0</v>
      </c>
      <c r="L118">
        <f xml:space="preserve"> WEEKNUM(Merge1[[#This Row],[Дата2]],2)</f>
        <v>18</v>
      </c>
      <c r="M118">
        <f>(SUM(Merge1[[#This Row],[Table1.Товарооборот, руб]]) - SUM(Merge1[[#This Row],[Table1.Товарооборот в себестоимости]]))/SUM(Merge1[[#This Row],[Table1.Товарооборот, руб]]) *100</f>
        <v>12.889296204097707</v>
      </c>
      <c r="N118">
        <f>(SUM(Merge1[[#This Row],[Table1.Товарооборот, руб]]) - SUM(Merge1[[#This Row],[Table1.Товарооборот в себестоимости]]))/SUM(Merge1[[#This Row],[Table1.Товарооборот в себестоимости]]) *100</f>
        <v>14.796455134029149</v>
      </c>
      <c r="O118" s="24">
        <f xml:space="preserve"> WEEKDAY(Merge1[[#This Row],[Дата2]],2)</f>
        <v>6</v>
      </c>
    </row>
    <row r="119" spans="1:15" x14ac:dyDescent="0.45">
      <c r="A119" s="18">
        <v>43972</v>
      </c>
      <c r="B119" t="s">
        <v>12</v>
      </c>
      <c r="C119">
        <v>10</v>
      </c>
      <c r="D119">
        <v>677</v>
      </c>
      <c r="E119">
        <v>591</v>
      </c>
      <c r="F119">
        <v>11250</v>
      </c>
      <c r="G119">
        <v>935523</v>
      </c>
      <c r="H119">
        <v>808524.505</v>
      </c>
      <c r="I119">
        <v>94344.953846153847</v>
      </c>
      <c r="J119" s="20">
        <v>43972</v>
      </c>
      <c r="K119" s="19">
        <v>0</v>
      </c>
      <c r="L119">
        <f xml:space="preserve"> WEEKNUM(Merge1[[#This Row],[Дата2]],2)</f>
        <v>21</v>
      </c>
      <c r="M119">
        <f>(SUM(Merge1[[#This Row],[Table1.Товарооборот, руб]]) - SUM(Merge1[[#This Row],[Table1.Товарооборот в себестоимости]]))/SUM(Merge1[[#This Row],[Table1.Товарооборот, руб]]) *100</f>
        <v>13.575133374593676</v>
      </c>
      <c r="N119">
        <f>(SUM(Merge1[[#This Row],[Table1.Товарооборот, руб]]) - SUM(Merge1[[#This Row],[Table1.Товарооборот в себестоимости]]))/SUM(Merge1[[#This Row],[Table1.Товарооборот в себестоимости]]) *100</f>
        <v>15.70743919505569</v>
      </c>
      <c r="O119" s="24">
        <f xml:space="preserve"> WEEKDAY(Merge1[[#This Row],[Дата2]],2)</f>
        <v>4</v>
      </c>
    </row>
    <row r="120" spans="1:15" x14ac:dyDescent="0.45">
      <c r="A120" s="18">
        <v>43953</v>
      </c>
      <c r="B120" t="s">
        <v>15</v>
      </c>
      <c r="C120">
        <v>125</v>
      </c>
      <c r="D120">
        <v>16932</v>
      </c>
      <c r="E120">
        <v>15601</v>
      </c>
      <c r="F120">
        <v>296580</v>
      </c>
      <c r="G120">
        <v>31843737</v>
      </c>
      <c r="H120">
        <v>23119777.98</v>
      </c>
      <c r="I120">
        <v>657754.31880000001</v>
      </c>
      <c r="J120" s="20">
        <v>43953</v>
      </c>
      <c r="K120" s="19">
        <v>0</v>
      </c>
      <c r="L120">
        <f xml:space="preserve"> WEEKNUM(Merge1[[#This Row],[Дата2]],2)</f>
        <v>18</v>
      </c>
      <c r="M120">
        <f>(SUM(Merge1[[#This Row],[Table1.Товарооборот, руб]]) - SUM(Merge1[[#This Row],[Table1.Товарооборот в себестоимости]]))/SUM(Merge1[[#This Row],[Table1.Товарооборот, руб]]) *100</f>
        <v>27.396153347202933</v>
      </c>
      <c r="N120">
        <f>(SUM(Merge1[[#This Row],[Table1.Товарооборот, руб]]) - SUM(Merge1[[#This Row],[Table1.Товарооборот в себестоимости]]))/SUM(Merge1[[#This Row],[Table1.Товарооборот в себестоимости]]) *100</f>
        <v>37.733749119679047</v>
      </c>
      <c r="O120" s="24">
        <f xml:space="preserve"> WEEKDAY(Merge1[[#This Row],[Дата2]],2)</f>
        <v>6</v>
      </c>
    </row>
    <row r="121" spans="1:15" x14ac:dyDescent="0.45">
      <c r="A121" s="18">
        <v>43971</v>
      </c>
      <c r="B121" t="s">
        <v>12</v>
      </c>
      <c r="C121">
        <v>10</v>
      </c>
      <c r="D121">
        <v>745</v>
      </c>
      <c r="E121">
        <v>654</v>
      </c>
      <c r="F121">
        <v>13063.5</v>
      </c>
      <c r="G121">
        <v>1037247</v>
      </c>
      <c r="H121">
        <v>910480.6449999999</v>
      </c>
      <c r="I121">
        <v>64430.964123076919</v>
      </c>
      <c r="J121" s="20">
        <v>43971</v>
      </c>
      <c r="K121" s="19">
        <v>0</v>
      </c>
      <c r="L121">
        <f xml:space="preserve"> WEEKNUM(Merge1[[#This Row],[Дата2]],2)</f>
        <v>21</v>
      </c>
      <c r="M121">
        <f>(SUM(Merge1[[#This Row],[Table1.Товарооборот, руб]]) - SUM(Merge1[[#This Row],[Table1.Товарооборот в себестоимости]]))/SUM(Merge1[[#This Row],[Table1.Товарооборот, руб]]) *100</f>
        <v>12.221424115953104</v>
      </c>
      <c r="N121">
        <f>(SUM(Merge1[[#This Row],[Table1.Товарооборот, руб]]) - SUM(Merge1[[#This Row],[Table1.Товарооборот в себестоимости]]))/SUM(Merge1[[#This Row],[Table1.Товарооборот в себестоимости]]) *100</f>
        <v>13.923014804998971</v>
      </c>
      <c r="O121" s="24">
        <f xml:space="preserve"> WEEKDAY(Merge1[[#This Row],[Дата2]],2)</f>
        <v>3</v>
      </c>
    </row>
    <row r="122" spans="1:15" x14ac:dyDescent="0.45">
      <c r="A122" s="18">
        <v>43953</v>
      </c>
      <c r="B122" t="s">
        <v>14</v>
      </c>
      <c r="C122">
        <v>129</v>
      </c>
      <c r="D122">
        <v>14009</v>
      </c>
      <c r="E122">
        <v>12920</v>
      </c>
      <c r="F122">
        <v>232903.5</v>
      </c>
      <c r="G122">
        <v>24342016.5</v>
      </c>
      <c r="H122">
        <v>17790852.443999998</v>
      </c>
      <c r="I122">
        <v>634118.86923076923</v>
      </c>
      <c r="J122" s="20">
        <v>43953</v>
      </c>
      <c r="K122" s="19">
        <v>0</v>
      </c>
      <c r="L122">
        <f xml:space="preserve"> WEEKNUM(Merge1[[#This Row],[Дата2]],2)</f>
        <v>18</v>
      </c>
      <c r="M122">
        <f>(SUM(Merge1[[#This Row],[Table1.Товарооборот, руб]]) - SUM(Merge1[[#This Row],[Table1.Товарооборот в себестоимости]]))/SUM(Merge1[[#This Row],[Table1.Товарооборот, руб]]) *100</f>
        <v>26.912988313848203</v>
      </c>
      <c r="N122">
        <f>(SUM(Merge1[[#This Row],[Table1.Товарооборот, руб]]) - SUM(Merge1[[#This Row],[Table1.Товарооборот в себестоимости]]))/SUM(Merge1[[#This Row],[Table1.Товарооборот в себестоимости]]) *100</f>
        <v>36.823216181579852</v>
      </c>
      <c r="O122" s="24">
        <f xml:space="preserve"> WEEKDAY(Merge1[[#This Row],[Дата2]],2)</f>
        <v>6</v>
      </c>
    </row>
    <row r="123" spans="1:15" x14ac:dyDescent="0.45">
      <c r="A123" s="18">
        <v>43956</v>
      </c>
      <c r="B123" t="s">
        <v>12</v>
      </c>
      <c r="C123">
        <v>10</v>
      </c>
      <c r="D123">
        <v>511</v>
      </c>
      <c r="E123">
        <v>437</v>
      </c>
      <c r="F123">
        <v>10147.5</v>
      </c>
      <c r="G123">
        <v>793320</v>
      </c>
      <c r="H123">
        <v>718019.27600000007</v>
      </c>
      <c r="I123">
        <v>92027.36809230769</v>
      </c>
      <c r="J123" s="20">
        <v>43956</v>
      </c>
      <c r="K123" s="19">
        <v>0</v>
      </c>
      <c r="L123">
        <f xml:space="preserve"> WEEKNUM(Merge1[[#This Row],[Дата2]],2)</f>
        <v>19</v>
      </c>
      <c r="M123">
        <f>(SUM(Merge1[[#This Row],[Table1.Товарооборот, руб]]) - SUM(Merge1[[#This Row],[Table1.Товарооборот в себестоимости]]))/SUM(Merge1[[#This Row],[Table1.Товарооборот, руб]]) *100</f>
        <v>9.4918474260071513</v>
      </c>
      <c r="N123">
        <f>(SUM(Merge1[[#This Row],[Table1.Товарооборот, руб]]) - SUM(Merge1[[#This Row],[Table1.Товарооборот в себестоимости]]))/SUM(Merge1[[#This Row],[Table1.Товарооборот в себестоимости]]) *100</f>
        <v>10.487284466719515</v>
      </c>
      <c r="O123" s="24">
        <f xml:space="preserve"> WEEKDAY(Merge1[[#This Row],[Дата2]],2)</f>
        <v>2</v>
      </c>
    </row>
    <row r="124" spans="1:15" x14ac:dyDescent="0.45">
      <c r="A124" s="18">
        <v>43954</v>
      </c>
      <c r="B124" t="s">
        <v>16</v>
      </c>
      <c r="C124">
        <v>36</v>
      </c>
      <c r="D124">
        <v>4751</v>
      </c>
      <c r="E124">
        <v>4370</v>
      </c>
      <c r="F124">
        <v>70581</v>
      </c>
      <c r="G124">
        <v>6221320.5</v>
      </c>
      <c r="H124">
        <v>4762185.0609999998</v>
      </c>
      <c r="I124">
        <v>172821.83076923076</v>
      </c>
      <c r="J124" s="20">
        <v>43954</v>
      </c>
      <c r="K124" s="19">
        <v>0</v>
      </c>
      <c r="L124">
        <f xml:space="preserve"> WEEKNUM(Merge1[[#This Row],[Дата2]],2)</f>
        <v>18</v>
      </c>
      <c r="M124">
        <f>(SUM(Merge1[[#This Row],[Table1.Товарооборот, руб]]) - SUM(Merge1[[#This Row],[Table1.Товарооборот в себестоимости]]))/SUM(Merge1[[#This Row],[Table1.Товарооборот, руб]]) *100</f>
        <v>23.453789898784354</v>
      </c>
      <c r="N124">
        <f>(SUM(Merge1[[#This Row],[Table1.Товарооборот, руб]]) - SUM(Merge1[[#This Row],[Table1.Товарооборот в себестоимости]]))/SUM(Merge1[[#This Row],[Table1.Товарооборот в себестоимости]]) *100</f>
        <v>30.640040660108237</v>
      </c>
      <c r="O124" s="24">
        <f xml:space="preserve"> WEEKDAY(Merge1[[#This Row],[Дата2]],2)</f>
        <v>7</v>
      </c>
    </row>
    <row r="125" spans="1:15" x14ac:dyDescent="0.45">
      <c r="A125" s="18">
        <v>43964</v>
      </c>
      <c r="B125" t="s">
        <v>12</v>
      </c>
      <c r="C125">
        <v>10</v>
      </c>
      <c r="D125">
        <v>612</v>
      </c>
      <c r="E125">
        <v>530</v>
      </c>
      <c r="F125">
        <v>11202</v>
      </c>
      <c r="G125">
        <v>865714.5</v>
      </c>
      <c r="H125">
        <v>799644.75899999996</v>
      </c>
      <c r="I125">
        <v>111860.49372307691</v>
      </c>
      <c r="J125" s="20">
        <v>43964</v>
      </c>
      <c r="K125" s="19">
        <v>0</v>
      </c>
      <c r="L125">
        <f xml:space="preserve"> WEEKNUM(Merge1[[#This Row],[Дата2]],2)</f>
        <v>20</v>
      </c>
      <c r="M125">
        <f>(SUM(Merge1[[#This Row],[Table1.Товарооборот, руб]]) - SUM(Merge1[[#This Row],[Table1.Товарооборот в себестоимости]]))/SUM(Merge1[[#This Row],[Table1.Товарооборот, руб]]) *100</f>
        <v>7.6318163782632773</v>
      </c>
      <c r="N125">
        <f>(SUM(Merge1[[#This Row],[Table1.Товарооборот, руб]]) - SUM(Merge1[[#This Row],[Table1.Товарооборот в себестоимости]]))/SUM(Merge1[[#This Row],[Table1.Товарооборот в себестоимости]]) *100</f>
        <v>8.2623865480746606</v>
      </c>
      <c r="O125" s="24">
        <f xml:space="preserve"> WEEKDAY(Merge1[[#This Row],[Дата2]],2)</f>
        <v>3</v>
      </c>
    </row>
    <row r="126" spans="1:15" x14ac:dyDescent="0.45">
      <c r="A126" s="18">
        <v>43982</v>
      </c>
      <c r="B126" t="s">
        <v>11</v>
      </c>
      <c r="C126">
        <v>31</v>
      </c>
      <c r="D126">
        <v>5760</v>
      </c>
      <c r="E126">
        <v>5367</v>
      </c>
      <c r="F126">
        <v>89149.5</v>
      </c>
      <c r="G126">
        <v>7512646.5</v>
      </c>
      <c r="H126">
        <v>5979210.0970000001</v>
      </c>
      <c r="I126">
        <v>47580.146153846152</v>
      </c>
      <c r="J126" s="20">
        <v>43982</v>
      </c>
      <c r="K126" s="19">
        <v>0</v>
      </c>
      <c r="L126">
        <f xml:space="preserve"> WEEKNUM(Merge1[[#This Row],[Дата2]],2)</f>
        <v>22</v>
      </c>
      <c r="M126">
        <f>(SUM(Merge1[[#This Row],[Table1.Товарооборот, руб]]) - SUM(Merge1[[#This Row],[Table1.Товарооборот в себестоимости]]))/SUM(Merge1[[#This Row],[Table1.Товарооборот, руб]]) *100</f>
        <v>20.411401002296593</v>
      </c>
      <c r="N126">
        <f>(SUM(Merge1[[#This Row],[Table1.Товарооборот, руб]]) - SUM(Merge1[[#This Row],[Table1.Товарооборот в себестоимости]]))/SUM(Merge1[[#This Row],[Table1.Товарооборот в себестоимости]]) *100</f>
        <v>25.646136832846601</v>
      </c>
      <c r="O126" s="24">
        <f xml:space="preserve"> WEEKDAY(Merge1[[#This Row],[Дата2]],2)</f>
        <v>7</v>
      </c>
    </row>
    <row r="127" spans="1:15" x14ac:dyDescent="0.45">
      <c r="A127" s="18">
        <v>43954</v>
      </c>
      <c r="B127" t="s">
        <v>17</v>
      </c>
      <c r="C127">
        <v>20</v>
      </c>
      <c r="D127">
        <v>1716</v>
      </c>
      <c r="E127">
        <v>1561</v>
      </c>
      <c r="F127">
        <v>29935.5</v>
      </c>
      <c r="G127">
        <v>2720002.5</v>
      </c>
      <c r="H127">
        <v>2102974.0010000002</v>
      </c>
      <c r="I127">
        <v>175338.6411076923</v>
      </c>
      <c r="J127" s="20">
        <v>43954</v>
      </c>
      <c r="K127" s="19">
        <v>0</v>
      </c>
      <c r="L127">
        <f xml:space="preserve"> WEEKNUM(Merge1[[#This Row],[Дата2]],2)</f>
        <v>18</v>
      </c>
      <c r="M127">
        <f>(SUM(Merge1[[#This Row],[Table1.Товарооборот, руб]]) - SUM(Merge1[[#This Row],[Table1.Товарооборот в себестоимости]]))/SUM(Merge1[[#This Row],[Table1.Товарооборот, руб]]) *100</f>
        <v>22.684850436718342</v>
      </c>
      <c r="N127">
        <f>(SUM(Merge1[[#This Row],[Table1.Товарооборот, руб]]) - SUM(Merge1[[#This Row],[Table1.Товарооборот в себестоимости]]))/SUM(Merge1[[#This Row],[Table1.Товарооборот в себестоимости]]) *100</f>
        <v>29.340757361079699</v>
      </c>
      <c r="O127" s="24">
        <f xml:space="preserve"> WEEKDAY(Merge1[[#This Row],[Дата2]],2)</f>
        <v>7</v>
      </c>
    </row>
    <row r="128" spans="1:15" x14ac:dyDescent="0.45">
      <c r="A128" s="18">
        <v>43954</v>
      </c>
      <c r="B128" t="s">
        <v>12</v>
      </c>
      <c r="C128">
        <v>10</v>
      </c>
      <c r="D128">
        <v>402</v>
      </c>
      <c r="E128">
        <v>333</v>
      </c>
      <c r="F128">
        <v>8185.5</v>
      </c>
      <c r="G128">
        <v>637881</v>
      </c>
      <c r="H128">
        <v>575840.67700000003</v>
      </c>
      <c r="I128">
        <v>73920.584615384607</v>
      </c>
      <c r="J128" s="20">
        <v>43954</v>
      </c>
      <c r="K128" s="19">
        <v>0</v>
      </c>
      <c r="L128">
        <f xml:space="preserve"> WEEKNUM(Merge1[[#This Row],[Дата2]],2)</f>
        <v>18</v>
      </c>
      <c r="M128">
        <f>(SUM(Merge1[[#This Row],[Table1.Товарооборот, руб]]) - SUM(Merge1[[#This Row],[Table1.Товарооборот в себестоимости]]))/SUM(Merge1[[#This Row],[Table1.Товарооборот, руб]]) *100</f>
        <v>9.7260026556677452</v>
      </c>
      <c r="N128">
        <f>(SUM(Merge1[[#This Row],[Table1.Товарооборот, руб]]) - SUM(Merge1[[#This Row],[Table1.Товарооборот в себестоимости]]))/SUM(Merge1[[#This Row],[Table1.Товарооборот в себестоимости]]) *100</f>
        <v>10.773869488209144</v>
      </c>
      <c r="O128" s="24">
        <f xml:space="preserve"> WEEKDAY(Merge1[[#This Row],[Дата2]],2)</f>
        <v>7</v>
      </c>
    </row>
    <row r="129" spans="1:15" x14ac:dyDescent="0.45">
      <c r="A129" s="18">
        <v>43981</v>
      </c>
      <c r="B129" t="s">
        <v>11</v>
      </c>
      <c r="C129">
        <v>31</v>
      </c>
      <c r="D129">
        <v>6735</v>
      </c>
      <c r="E129">
        <v>6264</v>
      </c>
      <c r="F129">
        <v>108123</v>
      </c>
      <c r="G129">
        <v>9164707.5</v>
      </c>
      <c r="H129">
        <v>7329868.665</v>
      </c>
      <c r="I129">
        <v>137418.15930769229</v>
      </c>
      <c r="J129" s="20">
        <v>43981</v>
      </c>
      <c r="K129" s="19">
        <v>0</v>
      </c>
      <c r="L129">
        <f xml:space="preserve"> WEEKNUM(Merge1[[#This Row],[Дата2]],2)</f>
        <v>22</v>
      </c>
      <c r="M129">
        <f>(SUM(Merge1[[#This Row],[Table1.Товарооборот, руб]]) - SUM(Merge1[[#This Row],[Table1.Товарооборот в себестоимости]]))/SUM(Merge1[[#This Row],[Table1.Товарооборот, руб]]) *100</f>
        <v>20.020702624715518</v>
      </c>
      <c r="N129">
        <f>(SUM(Merge1[[#This Row],[Table1.Товарооборот, руб]]) - SUM(Merge1[[#This Row],[Table1.Товарооборот в себестоимости]]))/SUM(Merge1[[#This Row],[Table1.Товарооборот в себестоимости]]) *100</f>
        <v>25.032356224352618</v>
      </c>
      <c r="O129" s="24">
        <f xml:space="preserve"> WEEKDAY(Merge1[[#This Row],[Дата2]],2)</f>
        <v>6</v>
      </c>
    </row>
    <row r="130" spans="1:15" x14ac:dyDescent="0.45">
      <c r="A130" s="18">
        <v>43954</v>
      </c>
      <c r="B130" t="s">
        <v>20</v>
      </c>
      <c r="C130">
        <v>19</v>
      </c>
      <c r="D130">
        <v>1314</v>
      </c>
      <c r="E130">
        <v>1192</v>
      </c>
      <c r="F130">
        <v>21343.5</v>
      </c>
      <c r="G130">
        <v>1906557</v>
      </c>
      <c r="H130">
        <v>1485927.8739999998</v>
      </c>
      <c r="I130">
        <v>100092.68052307691</v>
      </c>
      <c r="J130" s="20">
        <v>43954</v>
      </c>
      <c r="K130" s="19">
        <v>0</v>
      </c>
      <c r="L130">
        <f xml:space="preserve"> WEEKNUM(Merge1[[#This Row],[Дата2]],2)</f>
        <v>18</v>
      </c>
      <c r="M130">
        <f>(SUM(Merge1[[#This Row],[Table1.Товарооборот, руб]]) - SUM(Merge1[[#This Row],[Table1.Товарооборот в себестоимости]]))/SUM(Merge1[[#This Row],[Table1.Товарооборот, руб]]) *100</f>
        <v>22.062237111190495</v>
      </c>
      <c r="N130">
        <f>(SUM(Merge1[[#This Row],[Table1.Товарооборот, руб]]) - SUM(Merge1[[#This Row],[Table1.Товарооборот в себестоимости]]))/SUM(Merge1[[#This Row],[Table1.Товарооборот в себестоимости]]) *100</f>
        <v>28.30750626325489</v>
      </c>
      <c r="O130" s="24">
        <f xml:space="preserve"> WEEKDAY(Merge1[[#This Row],[Дата2]],2)</f>
        <v>7</v>
      </c>
    </row>
    <row r="131" spans="1:15" x14ac:dyDescent="0.45">
      <c r="A131" s="18">
        <v>43957</v>
      </c>
      <c r="B131" t="s">
        <v>12</v>
      </c>
      <c r="C131">
        <v>10</v>
      </c>
      <c r="D131">
        <v>465</v>
      </c>
      <c r="E131">
        <v>390</v>
      </c>
      <c r="F131">
        <v>9210</v>
      </c>
      <c r="G131">
        <v>696832.5</v>
      </c>
      <c r="H131">
        <v>616683.38099999994</v>
      </c>
      <c r="I131">
        <v>99623.130769230775</v>
      </c>
      <c r="J131" s="20">
        <v>43957</v>
      </c>
      <c r="K131" s="19">
        <v>0</v>
      </c>
      <c r="L131">
        <f xml:space="preserve"> WEEKNUM(Merge1[[#This Row],[Дата2]],2)</f>
        <v>19</v>
      </c>
      <c r="M131">
        <f>(SUM(Merge1[[#This Row],[Table1.Товарооборот, руб]]) - SUM(Merge1[[#This Row],[Table1.Товарооборот в себестоимости]]))/SUM(Merge1[[#This Row],[Table1.Товарооборот, руб]]) *100</f>
        <v>11.501920332361086</v>
      </c>
      <c r="N131">
        <f>(SUM(Merge1[[#This Row],[Table1.Товарооборот, руб]]) - SUM(Merge1[[#This Row],[Table1.Товарооборот в себестоимости]]))/SUM(Merge1[[#This Row],[Table1.Товарооборот в себестоимости]]) *100</f>
        <v>12.996802162891441</v>
      </c>
      <c r="O131" s="24">
        <f xml:space="preserve"> WEEKDAY(Merge1[[#This Row],[Дата2]],2)</f>
        <v>3</v>
      </c>
    </row>
    <row r="132" spans="1:15" x14ac:dyDescent="0.45">
      <c r="A132" s="18">
        <v>43954</v>
      </c>
      <c r="B132" t="s">
        <v>22</v>
      </c>
      <c r="C132">
        <v>54</v>
      </c>
      <c r="D132">
        <v>14823</v>
      </c>
      <c r="E132">
        <v>13751</v>
      </c>
      <c r="F132">
        <v>248148</v>
      </c>
      <c r="G132">
        <v>25519072.5</v>
      </c>
      <c r="H132">
        <v>18491870.614999998</v>
      </c>
      <c r="I132">
        <v>270910.05384615384</v>
      </c>
      <c r="J132" s="20">
        <v>43954</v>
      </c>
      <c r="K132" s="19">
        <v>0</v>
      </c>
      <c r="L132">
        <f xml:space="preserve"> WEEKNUM(Merge1[[#This Row],[Дата2]],2)</f>
        <v>18</v>
      </c>
      <c r="M132">
        <f>(SUM(Merge1[[#This Row],[Table1.Товарооборот, руб]]) - SUM(Merge1[[#This Row],[Table1.Товарооборот в себестоимости]]))/SUM(Merge1[[#This Row],[Table1.Товарооборот, руб]]) *100</f>
        <v>27.537058351160692</v>
      </c>
      <c r="N132">
        <f>(SUM(Merge1[[#This Row],[Table1.Товарооборот, руб]]) - SUM(Merge1[[#This Row],[Table1.Товарооборот в себестоимости]]))/SUM(Merge1[[#This Row],[Table1.Товарооборот в себестоимости]]) *100</f>
        <v>38.001573941901619</v>
      </c>
      <c r="O132" s="24">
        <f xml:space="preserve"> WEEKDAY(Merge1[[#This Row],[Дата2]],2)</f>
        <v>7</v>
      </c>
    </row>
    <row r="133" spans="1:15" x14ac:dyDescent="0.45">
      <c r="A133" s="18">
        <v>43974</v>
      </c>
      <c r="B133" t="s">
        <v>12</v>
      </c>
      <c r="C133">
        <v>10</v>
      </c>
      <c r="D133">
        <v>828</v>
      </c>
      <c r="E133">
        <v>734</v>
      </c>
      <c r="F133">
        <v>14773.5</v>
      </c>
      <c r="G133">
        <v>1241383.5</v>
      </c>
      <c r="H133">
        <v>1069622.507</v>
      </c>
      <c r="I133">
        <v>74049.523076923084</v>
      </c>
      <c r="J133" s="20">
        <v>43974</v>
      </c>
      <c r="K133" s="19">
        <v>0</v>
      </c>
      <c r="L133">
        <f xml:space="preserve"> WEEKNUM(Merge1[[#This Row],[Дата2]],2)</f>
        <v>21</v>
      </c>
      <c r="M133">
        <f>(SUM(Merge1[[#This Row],[Table1.Товарооборот, руб]]) - SUM(Merge1[[#This Row],[Table1.Товарооборот в себестоимости]]))/SUM(Merge1[[#This Row],[Table1.Товарооборот, руб]]) *100</f>
        <v>13.836255516526522</v>
      </c>
      <c r="N133">
        <f>(SUM(Merge1[[#This Row],[Table1.Товарооборот, руб]]) - SUM(Merge1[[#This Row],[Table1.Товарооборот в себестоимости]]))/SUM(Merge1[[#This Row],[Table1.Товарооборот в себестоимости]]) *100</f>
        <v>16.058094503054431</v>
      </c>
      <c r="O133" s="24">
        <f xml:space="preserve"> WEEKDAY(Merge1[[#This Row],[Дата2]],2)</f>
        <v>6</v>
      </c>
    </row>
    <row r="134" spans="1:15" x14ac:dyDescent="0.45">
      <c r="A134" s="18">
        <v>43954</v>
      </c>
      <c r="B134" t="s">
        <v>21</v>
      </c>
      <c r="C134">
        <v>59</v>
      </c>
      <c r="D134">
        <v>15277</v>
      </c>
      <c r="E134">
        <v>14163</v>
      </c>
      <c r="F134">
        <v>257215.5</v>
      </c>
      <c r="G134">
        <v>26492278.5</v>
      </c>
      <c r="H134">
        <v>19179229.932</v>
      </c>
      <c r="I134">
        <v>254778.07384615383</v>
      </c>
      <c r="J134" s="20">
        <v>43954</v>
      </c>
      <c r="K134" s="19">
        <v>0</v>
      </c>
      <c r="L134">
        <f xml:space="preserve"> WEEKNUM(Merge1[[#This Row],[Дата2]],2)</f>
        <v>18</v>
      </c>
      <c r="M134">
        <f>(SUM(Merge1[[#This Row],[Table1.Товарооборот, руб]]) - SUM(Merge1[[#This Row],[Table1.Товарооборот в себестоимости]]))/SUM(Merge1[[#This Row],[Table1.Товарооборот, руб]]) *100</f>
        <v>27.604453003164675</v>
      </c>
      <c r="N134">
        <f>(SUM(Merge1[[#This Row],[Table1.Товарооборот, руб]]) - SUM(Merge1[[#This Row],[Table1.Товарооборот в себестоимости]]))/SUM(Merge1[[#This Row],[Table1.Товарооборот в себестоимости]]) *100</f>
        <v>38.130042728140957</v>
      </c>
      <c r="O134" s="24">
        <f xml:space="preserve"> WEEKDAY(Merge1[[#This Row],[Дата2]],2)</f>
        <v>7</v>
      </c>
    </row>
    <row r="135" spans="1:15" x14ac:dyDescent="0.45">
      <c r="A135" s="18">
        <v>43979</v>
      </c>
      <c r="B135" t="s">
        <v>11</v>
      </c>
      <c r="C135">
        <v>31</v>
      </c>
      <c r="D135">
        <v>5355</v>
      </c>
      <c r="E135">
        <v>4969</v>
      </c>
      <c r="F135">
        <v>78141</v>
      </c>
      <c r="G135">
        <v>6641569.5</v>
      </c>
      <c r="H135">
        <v>5084073.5159999998</v>
      </c>
      <c r="I135">
        <v>142499.01538461537</v>
      </c>
      <c r="J135" s="20">
        <v>43979</v>
      </c>
      <c r="K135" s="19">
        <v>0</v>
      </c>
      <c r="L135">
        <f xml:space="preserve"> WEEKNUM(Merge1[[#This Row],[Дата2]],2)</f>
        <v>22</v>
      </c>
      <c r="M135">
        <f>(SUM(Merge1[[#This Row],[Table1.Товарооборот, руб]]) - SUM(Merge1[[#This Row],[Table1.Товарооборот в себестоимости]]))/SUM(Merge1[[#This Row],[Table1.Товарооборот, руб]]) *100</f>
        <v>23.450721760872941</v>
      </c>
      <c r="N135">
        <f>(SUM(Merge1[[#This Row],[Table1.Товарооборот, руб]]) - SUM(Merge1[[#This Row],[Table1.Товарооборот в себестоимости]]))/SUM(Merge1[[#This Row],[Table1.Товарооборот в себестоимости]]) *100</f>
        <v>30.634804534167959</v>
      </c>
      <c r="O135" s="24">
        <f xml:space="preserve"> WEEKDAY(Merge1[[#This Row],[Дата2]],2)</f>
        <v>4</v>
      </c>
    </row>
    <row r="136" spans="1:15" x14ac:dyDescent="0.45">
      <c r="A136" s="18">
        <v>43954</v>
      </c>
      <c r="B136" t="s">
        <v>13</v>
      </c>
      <c r="C136">
        <v>19</v>
      </c>
      <c r="D136">
        <v>1402</v>
      </c>
      <c r="E136">
        <v>1234</v>
      </c>
      <c r="F136">
        <v>23539.5</v>
      </c>
      <c r="G136">
        <v>2170309.5</v>
      </c>
      <c r="H136">
        <v>1735984.6140000001</v>
      </c>
      <c r="I136">
        <v>170377.85753846151</v>
      </c>
      <c r="J136" s="20">
        <v>43954</v>
      </c>
      <c r="K136" s="19">
        <v>0</v>
      </c>
      <c r="L136">
        <f xml:space="preserve"> WEEKNUM(Merge1[[#This Row],[Дата2]],2)</f>
        <v>18</v>
      </c>
      <c r="M136">
        <f>(SUM(Merge1[[#This Row],[Table1.Товарооборот, руб]]) - SUM(Merge1[[#This Row],[Table1.Товарооборот в себестоимости]]))/SUM(Merge1[[#This Row],[Table1.Товарооборот, руб]]) *100</f>
        <v>20.012117442235773</v>
      </c>
      <c r="N136">
        <f>(SUM(Merge1[[#This Row],[Table1.Товарооборот, руб]]) - SUM(Merge1[[#This Row],[Table1.Товарооборот в себестоимости]]))/SUM(Merge1[[#This Row],[Table1.Товарооборот в себестоимости]]) *100</f>
        <v>25.018936371748278</v>
      </c>
      <c r="O136" s="24">
        <f xml:space="preserve"> WEEKDAY(Merge1[[#This Row],[Дата2]],2)</f>
        <v>7</v>
      </c>
    </row>
    <row r="137" spans="1:15" x14ac:dyDescent="0.45">
      <c r="A137" s="18">
        <v>43976</v>
      </c>
      <c r="B137" t="s">
        <v>12</v>
      </c>
      <c r="C137">
        <v>10</v>
      </c>
      <c r="D137">
        <v>739</v>
      </c>
      <c r="E137">
        <v>642</v>
      </c>
      <c r="F137">
        <v>12280.5</v>
      </c>
      <c r="G137">
        <v>1030440</v>
      </c>
      <c r="H137">
        <v>871047.598</v>
      </c>
      <c r="I137">
        <v>85172.084615384621</v>
      </c>
      <c r="J137" s="20">
        <v>43976</v>
      </c>
      <c r="K137" s="19">
        <v>0</v>
      </c>
      <c r="L137">
        <f xml:space="preserve"> WEEKNUM(Merge1[[#This Row],[Дата2]],2)</f>
        <v>22</v>
      </c>
      <c r="M137">
        <f>(SUM(Merge1[[#This Row],[Table1.Товарооборот, руб]]) - SUM(Merge1[[#This Row],[Table1.Товарооборот в себестоимости]]))/SUM(Merge1[[#This Row],[Table1.Товарооборот, руб]]) *100</f>
        <v>15.468382632661775</v>
      </c>
      <c r="N137">
        <f>(SUM(Merge1[[#This Row],[Table1.Товарооборот, руб]]) - SUM(Merge1[[#This Row],[Table1.Товарооборот в себестоимости]]))/SUM(Merge1[[#This Row],[Table1.Товарооборот в себестоимости]]) *100</f>
        <v>18.29893135185478</v>
      </c>
      <c r="O137" s="24">
        <f xml:space="preserve"> WEEKDAY(Merge1[[#This Row],[Дата2]],2)</f>
        <v>1</v>
      </c>
    </row>
    <row r="138" spans="1:15" x14ac:dyDescent="0.45">
      <c r="A138" s="18">
        <v>43954</v>
      </c>
      <c r="B138" t="s">
        <v>23</v>
      </c>
      <c r="C138">
        <v>15</v>
      </c>
      <c r="D138">
        <v>585</v>
      </c>
      <c r="E138">
        <v>502</v>
      </c>
      <c r="F138">
        <v>10032</v>
      </c>
      <c r="G138">
        <v>816150</v>
      </c>
      <c r="H138">
        <v>698626.03299999994</v>
      </c>
      <c r="I138">
        <v>97812.892307692295</v>
      </c>
      <c r="J138" s="20">
        <v>43954</v>
      </c>
      <c r="K138" s="19">
        <v>0</v>
      </c>
      <c r="L138">
        <f xml:space="preserve"> WEEKNUM(Merge1[[#This Row],[Дата2]],2)</f>
        <v>18</v>
      </c>
      <c r="M138">
        <f>(SUM(Merge1[[#This Row],[Table1.Товарооборот, руб]]) - SUM(Merge1[[#This Row],[Table1.Товарооборот в себестоимости]]))/SUM(Merge1[[#This Row],[Table1.Товарооборот, руб]]) *100</f>
        <v>14.399799914231458</v>
      </c>
      <c r="N138">
        <f>(SUM(Merge1[[#This Row],[Table1.Товарооборот, руб]]) - SUM(Merge1[[#This Row],[Table1.Товарооборот в себестоимости]]))/SUM(Merge1[[#This Row],[Table1.Товарооборот в себестоимости]]) *100</f>
        <v>16.822156840525302</v>
      </c>
      <c r="O138" s="24">
        <f xml:space="preserve"> WEEKDAY(Merge1[[#This Row],[Дата2]],2)</f>
        <v>7</v>
      </c>
    </row>
    <row r="139" spans="1:15" x14ac:dyDescent="0.45">
      <c r="A139" s="18">
        <v>43954</v>
      </c>
      <c r="B139" t="s">
        <v>18</v>
      </c>
      <c r="C139">
        <v>15</v>
      </c>
      <c r="D139">
        <v>784</v>
      </c>
      <c r="E139">
        <v>696</v>
      </c>
      <c r="F139">
        <v>12924</v>
      </c>
      <c r="G139">
        <v>1120009.5</v>
      </c>
      <c r="H139">
        <v>902752.71699999995</v>
      </c>
      <c r="I139">
        <v>193184.6</v>
      </c>
      <c r="J139" s="20">
        <v>43954</v>
      </c>
      <c r="K139" s="19">
        <v>0</v>
      </c>
      <c r="L139">
        <f xml:space="preserve"> WEEKNUM(Merge1[[#This Row],[Дата2]],2)</f>
        <v>18</v>
      </c>
      <c r="M139">
        <f>(SUM(Merge1[[#This Row],[Table1.Товарооборот, руб]]) - SUM(Merge1[[#This Row],[Table1.Товарооборот в себестоимости]]))/SUM(Merge1[[#This Row],[Table1.Товарооборот, руб]]) *100</f>
        <v>19.397762518978638</v>
      </c>
      <c r="N139">
        <f>(SUM(Merge1[[#This Row],[Table1.Товарооборот, руб]]) - SUM(Merge1[[#This Row],[Table1.Товарооборот в себестоимости]]))/SUM(Merge1[[#This Row],[Table1.Товарооборот в себестоимости]]) *100</f>
        <v>24.066034796547729</v>
      </c>
      <c r="O139" s="24">
        <f xml:space="preserve"> WEEKDAY(Merge1[[#This Row],[Дата2]],2)</f>
        <v>7</v>
      </c>
    </row>
    <row r="140" spans="1:15" x14ac:dyDescent="0.45">
      <c r="A140" s="18">
        <v>43961</v>
      </c>
      <c r="B140" t="s">
        <v>12</v>
      </c>
      <c r="C140">
        <v>10</v>
      </c>
      <c r="D140">
        <v>642</v>
      </c>
      <c r="E140">
        <v>556</v>
      </c>
      <c r="F140">
        <v>12918</v>
      </c>
      <c r="G140">
        <v>1004788.5</v>
      </c>
      <c r="H140">
        <v>896111.80299999996</v>
      </c>
      <c r="I140">
        <v>99729.923076923063</v>
      </c>
      <c r="J140" s="20">
        <v>43961</v>
      </c>
      <c r="K140" s="19">
        <v>0</v>
      </c>
      <c r="L140">
        <f xml:space="preserve"> WEEKNUM(Merge1[[#This Row],[Дата2]],2)</f>
        <v>19</v>
      </c>
      <c r="M140">
        <f>(SUM(Merge1[[#This Row],[Table1.Товарооборот, руб]]) - SUM(Merge1[[#This Row],[Table1.Товарооборот в себестоимости]]))/SUM(Merge1[[#This Row],[Table1.Товарооборот, руб]]) *100</f>
        <v>10.815877868825135</v>
      </c>
      <c r="N140">
        <f>(SUM(Merge1[[#This Row],[Table1.Товарооборот, руб]]) - SUM(Merge1[[#This Row],[Table1.Товарооборот в себестоимости]]))/SUM(Merge1[[#This Row],[Table1.Товарооборот в себестоимости]]) *100</f>
        <v>12.127582365969579</v>
      </c>
      <c r="O140" s="24">
        <f xml:space="preserve"> WEEKDAY(Merge1[[#This Row],[Дата2]],2)</f>
        <v>7</v>
      </c>
    </row>
    <row r="141" spans="1:15" x14ac:dyDescent="0.45">
      <c r="A141" s="18">
        <v>43954</v>
      </c>
      <c r="B141" t="s">
        <v>19</v>
      </c>
      <c r="C141">
        <v>15</v>
      </c>
      <c r="D141">
        <v>455</v>
      </c>
      <c r="E141">
        <v>384</v>
      </c>
      <c r="F141">
        <v>8127</v>
      </c>
      <c r="G141">
        <v>665302.5</v>
      </c>
      <c r="H141">
        <v>644221.49399999995</v>
      </c>
      <c r="I141">
        <v>95245.727138461531</v>
      </c>
      <c r="J141" s="20">
        <v>43954</v>
      </c>
      <c r="K141" s="19">
        <v>0</v>
      </c>
      <c r="L141">
        <f xml:space="preserve"> WEEKNUM(Merge1[[#This Row],[Дата2]],2)</f>
        <v>18</v>
      </c>
      <c r="M141">
        <f>(SUM(Merge1[[#This Row],[Table1.Товарооборот, руб]]) - SUM(Merge1[[#This Row],[Table1.Товарооборот в себестоимости]]))/SUM(Merge1[[#This Row],[Table1.Товарооборот, руб]]) *100</f>
        <v>3.1686347187933386</v>
      </c>
      <c r="N141">
        <f>(SUM(Merge1[[#This Row],[Table1.Товарооборот, руб]]) - SUM(Merge1[[#This Row],[Table1.Товарооборот в себестоимости]]))/SUM(Merge1[[#This Row],[Table1.Товарооборот в себестоимости]]) *100</f>
        <v>3.2723226710594751</v>
      </c>
      <c r="O141" s="24">
        <f xml:space="preserve"> WEEKDAY(Merge1[[#This Row],[Дата2]],2)</f>
        <v>7</v>
      </c>
    </row>
    <row r="142" spans="1:15" x14ac:dyDescent="0.45">
      <c r="A142" s="18">
        <v>43959</v>
      </c>
      <c r="B142" t="s">
        <v>12</v>
      </c>
      <c r="C142">
        <v>10</v>
      </c>
      <c r="D142">
        <v>638</v>
      </c>
      <c r="E142">
        <v>547</v>
      </c>
      <c r="F142">
        <v>12528</v>
      </c>
      <c r="G142">
        <v>959703</v>
      </c>
      <c r="H142">
        <v>861486.47499999998</v>
      </c>
      <c r="I142">
        <v>87212.130769230775</v>
      </c>
      <c r="J142" s="20">
        <v>43959</v>
      </c>
      <c r="K142" s="19">
        <v>0</v>
      </c>
      <c r="L142">
        <f xml:space="preserve"> WEEKNUM(Merge1[[#This Row],[Дата2]],2)</f>
        <v>19</v>
      </c>
      <c r="M142">
        <f>(SUM(Merge1[[#This Row],[Table1.Товарооборот, руб]]) - SUM(Merge1[[#This Row],[Table1.Товарооборот в себестоимости]]))/SUM(Merge1[[#This Row],[Table1.Товарооборот, руб]]) *100</f>
        <v>10.234054181345689</v>
      </c>
      <c r="N142">
        <f>(SUM(Merge1[[#This Row],[Table1.Товарооборот, руб]]) - SUM(Merge1[[#This Row],[Table1.Товарооборот в себестоимости]]))/SUM(Merge1[[#This Row],[Table1.Товарооборот в себестоимости]]) *100</f>
        <v>11.400820308873685</v>
      </c>
      <c r="O142" s="24">
        <f xml:space="preserve"> WEEKDAY(Merge1[[#This Row],[Дата2]],2)</f>
        <v>5</v>
      </c>
    </row>
    <row r="143" spans="1:15" x14ac:dyDescent="0.45">
      <c r="A143" s="18">
        <v>43954</v>
      </c>
      <c r="B143" t="s">
        <v>15</v>
      </c>
      <c r="C143">
        <v>125</v>
      </c>
      <c r="D143">
        <v>18861</v>
      </c>
      <c r="E143">
        <v>17420</v>
      </c>
      <c r="F143">
        <v>342666</v>
      </c>
      <c r="G143">
        <v>36631999.5</v>
      </c>
      <c r="H143">
        <v>26408496.047999997</v>
      </c>
      <c r="I143">
        <v>820373.56815384608</v>
      </c>
      <c r="J143" s="20">
        <v>43954</v>
      </c>
      <c r="K143" s="19">
        <v>0</v>
      </c>
      <c r="L143">
        <f xml:space="preserve"> WEEKNUM(Merge1[[#This Row],[Дата2]],2)</f>
        <v>18</v>
      </c>
      <c r="M143">
        <f>(SUM(Merge1[[#This Row],[Table1.Товарооборот, руб]]) - SUM(Merge1[[#This Row],[Table1.Товарооборот в себестоимости]]))/SUM(Merge1[[#This Row],[Table1.Товарооборот, руб]]) *100</f>
        <v>27.908668900260285</v>
      </c>
      <c r="N143">
        <f>(SUM(Merge1[[#This Row],[Table1.Товарооборот, руб]]) - SUM(Merge1[[#This Row],[Table1.Товарооборот в себестоимости]]))/SUM(Merge1[[#This Row],[Table1.Товарооборот в себестоимости]]) *100</f>
        <v>38.71293326745225</v>
      </c>
      <c r="O143" s="24">
        <f xml:space="preserve"> WEEKDAY(Merge1[[#This Row],[Дата2]],2)</f>
        <v>7</v>
      </c>
    </row>
    <row r="144" spans="1:15" x14ac:dyDescent="0.45">
      <c r="A144" s="18">
        <v>43958</v>
      </c>
      <c r="B144" t="s">
        <v>12</v>
      </c>
      <c r="C144">
        <v>10</v>
      </c>
      <c r="D144">
        <v>563</v>
      </c>
      <c r="E144">
        <v>486</v>
      </c>
      <c r="F144">
        <v>11029.5</v>
      </c>
      <c r="G144">
        <v>863754</v>
      </c>
      <c r="H144">
        <v>758428.73499999999</v>
      </c>
      <c r="I144">
        <v>86710.804507692301</v>
      </c>
      <c r="J144" s="20">
        <v>43958</v>
      </c>
      <c r="K144" s="19">
        <v>0</v>
      </c>
      <c r="L144">
        <f xml:space="preserve"> WEEKNUM(Merge1[[#This Row],[Дата2]],2)</f>
        <v>19</v>
      </c>
      <c r="M144">
        <f>(SUM(Merge1[[#This Row],[Table1.Товарооборот, руб]]) - SUM(Merge1[[#This Row],[Table1.Товарооборот в себестоимости]]))/SUM(Merge1[[#This Row],[Table1.Товарооборот, руб]]) *100</f>
        <v>12.193896062999421</v>
      </c>
      <c r="N144">
        <f>(SUM(Merge1[[#This Row],[Table1.Товарооборот, руб]]) - SUM(Merge1[[#This Row],[Table1.Товарооборот в себестоимости]]))/SUM(Merge1[[#This Row],[Table1.Товарооборот в себестоимости]]) *100</f>
        <v>13.887298850827431</v>
      </c>
      <c r="O144" s="24">
        <f xml:space="preserve"> WEEKDAY(Merge1[[#This Row],[Дата2]],2)</f>
        <v>4</v>
      </c>
    </row>
    <row r="145" spans="1:15" x14ac:dyDescent="0.45">
      <c r="A145" s="18">
        <v>43954</v>
      </c>
      <c r="B145" t="s">
        <v>14</v>
      </c>
      <c r="C145">
        <v>129</v>
      </c>
      <c r="D145">
        <v>15778</v>
      </c>
      <c r="E145">
        <v>14624</v>
      </c>
      <c r="F145">
        <v>274083</v>
      </c>
      <c r="G145">
        <v>28427001</v>
      </c>
      <c r="H145">
        <v>20563887.598999999</v>
      </c>
      <c r="I145">
        <v>779849.36538461538</v>
      </c>
      <c r="J145" s="20">
        <v>43954</v>
      </c>
      <c r="K145" s="19">
        <v>0</v>
      </c>
      <c r="L145">
        <f xml:space="preserve"> WEEKNUM(Merge1[[#This Row],[Дата2]],2)</f>
        <v>18</v>
      </c>
      <c r="M145">
        <f>(SUM(Merge1[[#This Row],[Table1.Товарооборот, руб]]) - SUM(Merge1[[#This Row],[Table1.Товарооборот в себестоимости]]))/SUM(Merge1[[#This Row],[Table1.Товарооборот, руб]]) *100</f>
        <v>27.660720879420243</v>
      </c>
      <c r="N145">
        <f>(SUM(Merge1[[#This Row],[Table1.Товарооборот, руб]]) - SUM(Merge1[[#This Row],[Table1.Товарооборот в себестоимости]]))/SUM(Merge1[[#This Row],[Table1.Товарооборот в себестоимости]]) *100</f>
        <v>38.237484829387881</v>
      </c>
      <c r="O145" s="24">
        <f xml:space="preserve"> WEEKDAY(Merge1[[#This Row],[Дата2]],2)</f>
        <v>7</v>
      </c>
    </row>
    <row r="146" spans="1:15" x14ac:dyDescent="0.45">
      <c r="A146" s="18">
        <v>43975</v>
      </c>
      <c r="B146" t="s">
        <v>12</v>
      </c>
      <c r="C146">
        <v>10</v>
      </c>
      <c r="D146">
        <v>639</v>
      </c>
      <c r="E146">
        <v>557</v>
      </c>
      <c r="F146">
        <v>9994.5</v>
      </c>
      <c r="G146">
        <v>828984</v>
      </c>
      <c r="H146">
        <v>702631.81099999999</v>
      </c>
      <c r="I146">
        <v>82264.567169230766</v>
      </c>
      <c r="J146" s="20">
        <v>43975</v>
      </c>
      <c r="K146" s="19">
        <v>0</v>
      </c>
      <c r="L146">
        <f xml:space="preserve"> WEEKNUM(Merge1[[#This Row],[Дата2]],2)</f>
        <v>21</v>
      </c>
      <c r="M146">
        <f>(SUM(Merge1[[#This Row],[Table1.Товарооборот, руб]]) - SUM(Merge1[[#This Row],[Table1.Товарооборот в себестоимости]]))/SUM(Merge1[[#This Row],[Table1.Товарооборот, руб]]) *100</f>
        <v>15.241812749100106</v>
      </c>
      <c r="N146">
        <f>(SUM(Merge1[[#This Row],[Table1.Товарооборот, руб]]) - SUM(Merge1[[#This Row],[Table1.Товарооборот в себестоимости]]))/SUM(Merge1[[#This Row],[Table1.Товарооборот в себестоимости]]) *100</f>
        <v>17.982702607810054</v>
      </c>
      <c r="O146" s="24">
        <f xml:space="preserve"> WEEKDAY(Merge1[[#This Row],[Дата2]],2)</f>
        <v>7</v>
      </c>
    </row>
    <row r="147" spans="1:15" x14ac:dyDescent="0.45">
      <c r="A147" s="18">
        <v>43982</v>
      </c>
      <c r="B147" t="s">
        <v>12</v>
      </c>
      <c r="C147">
        <v>10</v>
      </c>
      <c r="D147">
        <v>749</v>
      </c>
      <c r="E147">
        <v>655</v>
      </c>
      <c r="F147">
        <v>12724.5</v>
      </c>
      <c r="G147">
        <v>1045515</v>
      </c>
      <c r="H147">
        <v>896490.07</v>
      </c>
      <c r="I147">
        <v>49463.982984615388</v>
      </c>
      <c r="J147" s="20">
        <v>43982</v>
      </c>
      <c r="K147" s="19">
        <v>0</v>
      </c>
      <c r="L147">
        <f xml:space="preserve"> WEEKNUM(Merge1[[#This Row],[Дата2]],2)</f>
        <v>22</v>
      </c>
      <c r="M147">
        <f>(SUM(Merge1[[#This Row],[Table1.Товарооборот, руб]]) - SUM(Merge1[[#This Row],[Table1.Товарооборот в себестоимости]]))/SUM(Merge1[[#This Row],[Table1.Товарооборот, руб]]) *100</f>
        <v>14.25373428406097</v>
      </c>
      <c r="N147">
        <f>(SUM(Merge1[[#This Row],[Table1.Товарооборот, руб]]) - SUM(Merge1[[#This Row],[Table1.Товарооборот в себестоимости]]))/SUM(Merge1[[#This Row],[Table1.Товарооборот в себестоимости]]) *100</f>
        <v>16.623154565448793</v>
      </c>
      <c r="O147" s="24">
        <f xml:space="preserve"> WEEKDAY(Merge1[[#This Row],[Дата2]],2)</f>
        <v>7</v>
      </c>
    </row>
    <row r="148" spans="1:15" x14ac:dyDescent="0.45">
      <c r="A148" s="18">
        <v>43955</v>
      </c>
      <c r="B148" t="s">
        <v>16</v>
      </c>
      <c r="C148">
        <v>36</v>
      </c>
      <c r="D148">
        <v>4508</v>
      </c>
      <c r="E148">
        <v>4149</v>
      </c>
      <c r="F148">
        <v>64108.5</v>
      </c>
      <c r="G148">
        <v>5561452.5</v>
      </c>
      <c r="H148">
        <v>4257859.3720000004</v>
      </c>
      <c r="I148">
        <v>337872.83273076924</v>
      </c>
      <c r="J148" s="20">
        <v>43955</v>
      </c>
      <c r="K148" s="19">
        <v>0</v>
      </c>
      <c r="L148">
        <f xml:space="preserve"> WEEKNUM(Merge1[[#This Row],[Дата2]],2)</f>
        <v>19</v>
      </c>
      <c r="M148">
        <f>(SUM(Merge1[[#This Row],[Table1.Товарооборот, руб]]) - SUM(Merge1[[#This Row],[Table1.Товарооборот в себестоимости]]))/SUM(Merge1[[#This Row],[Table1.Товарооборот, руб]]) *100</f>
        <v>23.439796132395259</v>
      </c>
      <c r="N148">
        <f>(SUM(Merge1[[#This Row],[Table1.Товарооборот, руб]]) - SUM(Merge1[[#This Row],[Table1.Товарооборот в себестоимости]]))/SUM(Merge1[[#This Row],[Table1.Товарооборот в себестоимости]]) *100</f>
        <v>30.616162115933765</v>
      </c>
      <c r="O148" s="24">
        <f xml:space="preserve"> WEEKDAY(Merge1[[#This Row],[Дата2]],2)</f>
        <v>1</v>
      </c>
    </row>
    <row r="149" spans="1:15" x14ac:dyDescent="0.45">
      <c r="A149" s="18">
        <v>43981</v>
      </c>
      <c r="B149" t="s">
        <v>12</v>
      </c>
      <c r="C149">
        <v>10</v>
      </c>
      <c r="D149">
        <v>865</v>
      </c>
      <c r="E149">
        <v>763</v>
      </c>
      <c r="F149">
        <v>14728.5</v>
      </c>
      <c r="G149">
        <v>1260483</v>
      </c>
      <c r="H149">
        <v>1048221.1390000001</v>
      </c>
      <c r="I149">
        <v>86278.176699999996</v>
      </c>
      <c r="J149" s="20">
        <v>43981</v>
      </c>
      <c r="K149" s="19">
        <v>0</v>
      </c>
      <c r="L149">
        <f xml:space="preserve"> WEEKNUM(Merge1[[#This Row],[Дата2]],2)</f>
        <v>22</v>
      </c>
      <c r="M149">
        <f>(SUM(Merge1[[#This Row],[Table1.Товарооборот, руб]]) - SUM(Merge1[[#This Row],[Table1.Товарооборот в себестоимости]]))/SUM(Merge1[[#This Row],[Table1.Товарооборот, руб]]) *100</f>
        <v>16.839724216827985</v>
      </c>
      <c r="N149">
        <f>(SUM(Merge1[[#This Row],[Table1.Товарооборот, руб]]) - SUM(Merge1[[#This Row],[Table1.Товарооборот в себестоимости]]))/SUM(Merge1[[#This Row],[Table1.Товарооборот в себестоимости]]) *100</f>
        <v>20.24972146645479</v>
      </c>
      <c r="O149" s="24">
        <f xml:space="preserve"> WEEKDAY(Merge1[[#This Row],[Дата2]],2)</f>
        <v>6</v>
      </c>
    </row>
    <row r="150" spans="1:15" x14ac:dyDescent="0.45">
      <c r="A150" s="18">
        <v>43979</v>
      </c>
      <c r="B150" t="s">
        <v>12</v>
      </c>
      <c r="C150">
        <v>10</v>
      </c>
      <c r="D150">
        <v>791</v>
      </c>
      <c r="E150">
        <v>697</v>
      </c>
      <c r="F150">
        <v>13038</v>
      </c>
      <c r="G150">
        <v>1114552.5</v>
      </c>
      <c r="H150">
        <v>939269.56700000004</v>
      </c>
      <c r="I150">
        <v>74269.06047692307</v>
      </c>
      <c r="J150" s="20">
        <v>43979</v>
      </c>
      <c r="K150" s="19">
        <v>0</v>
      </c>
      <c r="L150">
        <f xml:space="preserve"> WEEKNUM(Merge1[[#This Row],[Дата2]],2)</f>
        <v>22</v>
      </c>
      <c r="M150">
        <f>(SUM(Merge1[[#This Row],[Table1.Товарооборот, руб]]) - SUM(Merge1[[#This Row],[Table1.Товарооборот в себестоимости]]))/SUM(Merge1[[#This Row],[Table1.Товарооборот, руб]]) *100</f>
        <v>15.726754280305322</v>
      </c>
      <c r="N150">
        <f>(SUM(Merge1[[#This Row],[Table1.Товарооборот, руб]]) - SUM(Merge1[[#This Row],[Table1.Товарооборот в себестоимости]]))/SUM(Merge1[[#This Row],[Table1.Товарооборот в себестоимости]]) *100</f>
        <v>18.661621664145748</v>
      </c>
      <c r="O150" s="24">
        <f xml:space="preserve"> WEEKDAY(Merge1[[#This Row],[Дата2]],2)</f>
        <v>4</v>
      </c>
    </row>
    <row r="151" spans="1:15" x14ac:dyDescent="0.45">
      <c r="A151" s="18">
        <v>43955</v>
      </c>
      <c r="B151" t="s">
        <v>17</v>
      </c>
      <c r="C151">
        <v>20</v>
      </c>
      <c r="D151">
        <v>1804</v>
      </c>
      <c r="E151">
        <v>1638</v>
      </c>
      <c r="F151">
        <v>30780</v>
      </c>
      <c r="G151">
        <v>2817853.5</v>
      </c>
      <c r="H151">
        <v>2169377.2250000001</v>
      </c>
      <c r="I151">
        <v>215836.18461538458</v>
      </c>
      <c r="J151" s="20">
        <v>43955</v>
      </c>
      <c r="K151" s="19">
        <v>0</v>
      </c>
      <c r="L151">
        <f xml:space="preserve"> WEEKNUM(Merge1[[#This Row],[Дата2]],2)</f>
        <v>19</v>
      </c>
      <c r="M151">
        <f>(SUM(Merge1[[#This Row],[Table1.Товарооборот, руб]]) - SUM(Merge1[[#This Row],[Table1.Товарооборот в себестоимости]]))/SUM(Merge1[[#This Row],[Table1.Товарооборот, руб]]) *100</f>
        <v>23.013129497328372</v>
      </c>
      <c r="N151">
        <f>(SUM(Merge1[[#This Row],[Table1.Товарооборот, руб]]) - SUM(Merge1[[#This Row],[Table1.Товарооборот в себестоимости]]))/SUM(Merge1[[#This Row],[Table1.Товарооборот в себестоимости]]) *100</f>
        <v>29.892278185966475</v>
      </c>
      <c r="O151" s="24">
        <f xml:space="preserve"> WEEKDAY(Merge1[[#This Row],[Дата2]],2)</f>
        <v>1</v>
      </c>
    </row>
    <row r="152" spans="1:15" x14ac:dyDescent="0.45">
      <c r="A152" s="18">
        <v>43967</v>
      </c>
      <c r="B152" t="s">
        <v>13</v>
      </c>
      <c r="C152">
        <v>19</v>
      </c>
      <c r="D152">
        <v>2080</v>
      </c>
      <c r="E152">
        <v>1844</v>
      </c>
      <c r="F152">
        <v>35482.5</v>
      </c>
      <c r="G152">
        <v>3222517.5</v>
      </c>
      <c r="H152">
        <v>2633868.1740000001</v>
      </c>
      <c r="I152">
        <v>150484.18215384614</v>
      </c>
      <c r="J152" s="20">
        <v>43967</v>
      </c>
      <c r="K152" s="19">
        <v>0</v>
      </c>
      <c r="L152">
        <f xml:space="preserve"> WEEKNUM(Merge1[[#This Row],[Дата2]],2)</f>
        <v>20</v>
      </c>
      <c r="M152">
        <f>(SUM(Merge1[[#This Row],[Table1.Товарооборот, руб]]) - SUM(Merge1[[#This Row],[Table1.Товарооборот в себестоимости]]))/SUM(Merge1[[#This Row],[Table1.Товарооборот, руб]]) *100</f>
        <v>18.266753431129541</v>
      </c>
      <c r="N152">
        <f>(SUM(Merge1[[#This Row],[Table1.Товарооборот, руб]]) - SUM(Merge1[[#This Row],[Table1.Товарооборот в себестоимости]]))/SUM(Merge1[[#This Row],[Table1.Товарооборот в себестоимости]]) *100</f>
        <v>22.349232653737204</v>
      </c>
      <c r="O152" s="24">
        <f xml:space="preserve"> WEEKDAY(Merge1[[#This Row],[Дата2]],2)</f>
        <v>6</v>
      </c>
    </row>
    <row r="153" spans="1:15" x14ac:dyDescent="0.45">
      <c r="A153" s="18">
        <v>43970</v>
      </c>
      <c r="B153" t="s">
        <v>13</v>
      </c>
      <c r="C153">
        <v>19</v>
      </c>
      <c r="D153">
        <v>1999</v>
      </c>
      <c r="E153">
        <v>1799</v>
      </c>
      <c r="F153">
        <v>32434.5</v>
      </c>
      <c r="G153">
        <v>2865337.5</v>
      </c>
      <c r="H153">
        <v>2368028.6850000001</v>
      </c>
      <c r="I153">
        <v>225452.89078461539</v>
      </c>
      <c r="J153" s="20">
        <v>43970</v>
      </c>
      <c r="K153" s="19">
        <v>0</v>
      </c>
      <c r="L153">
        <f xml:space="preserve"> WEEKNUM(Merge1[[#This Row],[Дата2]],2)</f>
        <v>21</v>
      </c>
      <c r="M153">
        <f>(SUM(Merge1[[#This Row],[Table1.Товарооборот, руб]]) - SUM(Merge1[[#This Row],[Table1.Товарооборот в себестоимости]]))/SUM(Merge1[[#This Row],[Table1.Товарооборот, руб]]) *100</f>
        <v>17.356029263568427</v>
      </c>
      <c r="N153">
        <f>(SUM(Merge1[[#This Row],[Table1.Товарооборот, руб]]) - SUM(Merge1[[#This Row],[Table1.Товарооборот в себестоимости]]))/SUM(Merge1[[#This Row],[Table1.Товарооборот в себестоимости]]) *100</f>
        <v>21.000962452445965</v>
      </c>
      <c r="O153" s="24">
        <f xml:space="preserve"> WEEKDAY(Merge1[[#This Row],[Дата2]],2)</f>
        <v>2</v>
      </c>
    </row>
    <row r="154" spans="1:15" x14ac:dyDescent="0.45">
      <c r="A154" s="18">
        <v>43955</v>
      </c>
      <c r="B154" t="s">
        <v>20</v>
      </c>
      <c r="C154">
        <v>19</v>
      </c>
      <c r="D154">
        <v>1479</v>
      </c>
      <c r="E154">
        <v>1346</v>
      </c>
      <c r="F154">
        <v>23587.5</v>
      </c>
      <c r="G154">
        <v>2155668</v>
      </c>
      <c r="H154">
        <v>1685753.1839999999</v>
      </c>
      <c r="I154">
        <v>135489.15811538461</v>
      </c>
      <c r="J154" s="20">
        <v>43955</v>
      </c>
      <c r="K154" s="19">
        <v>0</v>
      </c>
      <c r="L154">
        <f xml:space="preserve"> WEEKNUM(Merge1[[#This Row],[Дата2]],2)</f>
        <v>19</v>
      </c>
      <c r="M154">
        <f>(SUM(Merge1[[#This Row],[Table1.Товарооборот, руб]]) - SUM(Merge1[[#This Row],[Table1.Товарооборот в себестоимости]]))/SUM(Merge1[[#This Row],[Table1.Товарооборот, руб]]) *100</f>
        <v>21.799034730765595</v>
      </c>
      <c r="N154">
        <f>(SUM(Merge1[[#This Row],[Table1.Товарооборот, руб]]) - SUM(Merge1[[#This Row],[Table1.Товарооборот в себестоимости]]))/SUM(Merge1[[#This Row],[Table1.Товарооборот в себестоимости]]) *100</f>
        <v>27.875659406139974</v>
      </c>
      <c r="O154" s="24">
        <f xml:space="preserve"> WEEKDAY(Merge1[[#This Row],[Дата2]],2)</f>
        <v>1</v>
      </c>
    </row>
    <row r="155" spans="1:15" x14ac:dyDescent="0.45">
      <c r="A155" s="18">
        <v>43968</v>
      </c>
      <c r="B155" t="s">
        <v>13</v>
      </c>
      <c r="C155">
        <v>19</v>
      </c>
      <c r="D155">
        <v>1871</v>
      </c>
      <c r="E155">
        <v>1660</v>
      </c>
      <c r="F155">
        <v>30486</v>
      </c>
      <c r="G155">
        <v>2694289.5</v>
      </c>
      <c r="H155">
        <v>2183502.7290000003</v>
      </c>
      <c r="I155">
        <v>153558.02257692307</v>
      </c>
      <c r="J155" s="20">
        <v>43968</v>
      </c>
      <c r="K155" s="19">
        <v>0</v>
      </c>
      <c r="L155">
        <f xml:space="preserve"> WEEKNUM(Merge1[[#This Row],[Дата2]],2)</f>
        <v>20</v>
      </c>
      <c r="M155">
        <f>(SUM(Merge1[[#This Row],[Table1.Товарооборот, руб]]) - SUM(Merge1[[#This Row],[Table1.Товарооборот в себестоимости]]))/SUM(Merge1[[#This Row],[Table1.Товарооборот, руб]]) *100</f>
        <v>18.958124989909201</v>
      </c>
      <c r="N155">
        <f>(SUM(Merge1[[#This Row],[Table1.Товарооборот, руб]]) - SUM(Merge1[[#This Row],[Table1.Товарооборот в себестоимости]]))/SUM(Merge1[[#This Row],[Table1.Товарооборот в себестоимости]]) *100</f>
        <v>23.392998974355741</v>
      </c>
      <c r="O155" s="24">
        <f xml:space="preserve"> WEEKDAY(Merge1[[#This Row],[Дата2]],2)</f>
        <v>7</v>
      </c>
    </row>
    <row r="156" spans="1:15" x14ac:dyDescent="0.45">
      <c r="A156" s="18">
        <v>43955</v>
      </c>
      <c r="B156" t="s">
        <v>22</v>
      </c>
      <c r="C156">
        <v>54</v>
      </c>
      <c r="D156">
        <v>13606</v>
      </c>
      <c r="E156">
        <v>12697</v>
      </c>
      <c r="F156">
        <v>223617</v>
      </c>
      <c r="G156">
        <v>22796827.5</v>
      </c>
      <c r="H156">
        <v>16597666.014999999</v>
      </c>
      <c r="I156">
        <v>404297.74615384609</v>
      </c>
      <c r="J156" s="20">
        <v>43955</v>
      </c>
      <c r="K156" s="19">
        <v>0</v>
      </c>
      <c r="L156">
        <f xml:space="preserve"> WEEKNUM(Merge1[[#This Row],[Дата2]],2)</f>
        <v>19</v>
      </c>
      <c r="M156">
        <f>(SUM(Merge1[[#This Row],[Table1.Товарооборот, руб]]) - SUM(Merge1[[#This Row],[Table1.Товарооборот в себестоимости]]))/SUM(Merge1[[#This Row],[Table1.Товарооборот, руб]]) *100</f>
        <v>27.193088533919912</v>
      </c>
      <c r="N156">
        <f>(SUM(Merge1[[#This Row],[Table1.Товарооборот, руб]]) - SUM(Merge1[[#This Row],[Table1.Товарооборот в себестоимости]]))/SUM(Merge1[[#This Row],[Table1.Товарооборот в себестоимости]]) *100</f>
        <v>37.349597704867435</v>
      </c>
      <c r="O156" s="24">
        <f xml:space="preserve"> WEEKDAY(Merge1[[#This Row],[Дата2]],2)</f>
        <v>1</v>
      </c>
    </row>
    <row r="157" spans="1:15" x14ac:dyDescent="0.45">
      <c r="A157" s="18">
        <v>43960</v>
      </c>
      <c r="B157" t="s">
        <v>13</v>
      </c>
      <c r="C157">
        <v>19</v>
      </c>
      <c r="D157">
        <v>1851</v>
      </c>
      <c r="E157">
        <v>1635</v>
      </c>
      <c r="F157">
        <v>32079</v>
      </c>
      <c r="G157">
        <v>2902167</v>
      </c>
      <c r="H157">
        <v>2319890.3459999999</v>
      </c>
      <c r="I157">
        <v>194963.39216923076</v>
      </c>
      <c r="J157" s="20">
        <v>43960</v>
      </c>
      <c r="K157" s="19">
        <v>0</v>
      </c>
      <c r="L157">
        <f xml:space="preserve"> WEEKNUM(Merge1[[#This Row],[Дата2]],2)</f>
        <v>19</v>
      </c>
      <c r="M157">
        <f>(SUM(Merge1[[#This Row],[Table1.Товарооборот, руб]]) - SUM(Merge1[[#This Row],[Table1.Товарооборот в себестоимости]]))/SUM(Merge1[[#This Row],[Table1.Товарооборот, руб]]) *100</f>
        <v>20.063513023199565</v>
      </c>
      <c r="N157">
        <f>(SUM(Merge1[[#This Row],[Table1.Товарооборот, руб]]) - SUM(Merge1[[#This Row],[Table1.Товарооборот в себестоимости]]))/SUM(Merge1[[#This Row],[Table1.Товарооборот в себестоимости]]) *100</f>
        <v>25.099317948538939</v>
      </c>
      <c r="O157" s="24">
        <f xml:space="preserve"> WEEKDAY(Merge1[[#This Row],[Дата2]],2)</f>
        <v>6</v>
      </c>
    </row>
    <row r="158" spans="1:15" x14ac:dyDescent="0.45">
      <c r="A158" s="18">
        <v>43955</v>
      </c>
      <c r="B158" t="s">
        <v>21</v>
      </c>
      <c r="C158">
        <v>59</v>
      </c>
      <c r="D158">
        <v>14423</v>
      </c>
      <c r="E158">
        <v>13432</v>
      </c>
      <c r="F158">
        <v>237544.5</v>
      </c>
      <c r="G158">
        <v>24292218</v>
      </c>
      <c r="H158">
        <v>17650186.028999999</v>
      </c>
      <c r="I158">
        <v>347608.63846153842</v>
      </c>
      <c r="J158" s="20">
        <v>43955</v>
      </c>
      <c r="K158" s="19">
        <v>0</v>
      </c>
      <c r="L158">
        <f xml:space="preserve"> WEEKNUM(Merge1[[#This Row],[Дата2]],2)</f>
        <v>19</v>
      </c>
      <c r="M158">
        <f>(SUM(Merge1[[#This Row],[Table1.Товарооборот, руб]]) - SUM(Merge1[[#This Row],[Table1.Товарооборот в себестоимости]]))/SUM(Merge1[[#This Row],[Table1.Товарооборот, руб]]) *100</f>
        <v>27.342221163172503</v>
      </c>
      <c r="N158">
        <f>(SUM(Merge1[[#This Row],[Table1.Товарооборот, руб]]) - SUM(Merge1[[#This Row],[Table1.Товарооборот в себестоимости]]))/SUM(Merge1[[#This Row],[Table1.Товарооборот в себестоимости]]) *100</f>
        <v>37.631512552257881</v>
      </c>
      <c r="O158" s="24">
        <f xml:space="preserve"> WEEKDAY(Merge1[[#This Row],[Дата2]],2)</f>
        <v>1</v>
      </c>
    </row>
    <row r="159" spans="1:15" x14ac:dyDescent="0.45">
      <c r="A159" s="18">
        <v>43955</v>
      </c>
      <c r="B159" t="s">
        <v>13</v>
      </c>
      <c r="C159">
        <v>19</v>
      </c>
      <c r="D159">
        <v>1582</v>
      </c>
      <c r="E159">
        <v>1403</v>
      </c>
      <c r="F159">
        <v>27072</v>
      </c>
      <c r="G159">
        <v>2450968.5</v>
      </c>
      <c r="H159">
        <v>1980824.9889999998</v>
      </c>
      <c r="I159">
        <v>188174.3243923077</v>
      </c>
      <c r="J159" s="20">
        <v>43955</v>
      </c>
      <c r="K159" s="19">
        <v>0</v>
      </c>
      <c r="L159">
        <f xml:space="preserve"> WEEKNUM(Merge1[[#This Row],[Дата2]],2)</f>
        <v>19</v>
      </c>
      <c r="M159">
        <f>(SUM(Merge1[[#This Row],[Table1.Товарооборот, руб]]) - SUM(Merge1[[#This Row],[Table1.Товарооборот в себестоимости]]))/SUM(Merge1[[#This Row],[Table1.Товарооборот, руб]]) *100</f>
        <v>19.181948319613255</v>
      </c>
      <c r="N159">
        <f>(SUM(Merge1[[#This Row],[Table1.Товарооборот, руб]]) - SUM(Merge1[[#This Row],[Table1.Товарооборот в себестоимости]]))/SUM(Merge1[[#This Row],[Table1.Товарооборот в себестоимости]]) *100</f>
        <v>23.734732427691533</v>
      </c>
      <c r="O159" s="24">
        <f xml:space="preserve"> WEEKDAY(Merge1[[#This Row],[Дата2]],2)</f>
        <v>1</v>
      </c>
    </row>
    <row r="160" spans="1:15" x14ac:dyDescent="0.45">
      <c r="A160" s="18">
        <v>43955</v>
      </c>
      <c r="B160" t="s">
        <v>23</v>
      </c>
      <c r="C160">
        <v>15</v>
      </c>
      <c r="D160">
        <v>622</v>
      </c>
      <c r="E160">
        <v>538</v>
      </c>
      <c r="F160">
        <v>11062.5</v>
      </c>
      <c r="G160">
        <v>906343.5</v>
      </c>
      <c r="H160">
        <v>762082.74899999995</v>
      </c>
      <c r="I160">
        <v>125305.56399230768</v>
      </c>
      <c r="J160" s="20">
        <v>43955</v>
      </c>
      <c r="K160" s="19">
        <v>0</v>
      </c>
      <c r="L160">
        <f xml:space="preserve"> WEEKNUM(Merge1[[#This Row],[Дата2]],2)</f>
        <v>19</v>
      </c>
      <c r="M160">
        <f>(SUM(Merge1[[#This Row],[Table1.Товарооборот, руб]]) - SUM(Merge1[[#This Row],[Table1.Товарооборот в себестоимости]]))/SUM(Merge1[[#This Row],[Table1.Товарооборот, руб]]) *100</f>
        <v>15.916785523369455</v>
      </c>
      <c r="N160">
        <f>(SUM(Merge1[[#This Row],[Table1.Товарооборот, руб]]) - SUM(Merge1[[#This Row],[Table1.Товарооборот в себестоимости]]))/SUM(Merge1[[#This Row],[Table1.Товарооборот в себестоимости]]) *100</f>
        <v>18.929801414518053</v>
      </c>
      <c r="O160" s="24">
        <f xml:space="preserve"> WEEKDAY(Merge1[[#This Row],[Дата2]],2)</f>
        <v>1</v>
      </c>
    </row>
    <row r="161" spans="1:15" x14ac:dyDescent="0.45">
      <c r="A161" s="18">
        <v>43955</v>
      </c>
      <c r="B161" t="s">
        <v>18</v>
      </c>
      <c r="C161">
        <v>15</v>
      </c>
      <c r="D161">
        <v>750</v>
      </c>
      <c r="E161">
        <v>647</v>
      </c>
      <c r="F161">
        <v>12301.5</v>
      </c>
      <c r="G161">
        <v>1085211</v>
      </c>
      <c r="H161">
        <v>874153.34499999997</v>
      </c>
      <c r="I161">
        <v>243709.48269230771</v>
      </c>
      <c r="J161" s="20">
        <v>43955</v>
      </c>
      <c r="K161" s="19">
        <v>0</v>
      </c>
      <c r="L161">
        <f xml:space="preserve"> WEEKNUM(Merge1[[#This Row],[Дата2]],2)</f>
        <v>19</v>
      </c>
      <c r="M161">
        <f>(SUM(Merge1[[#This Row],[Table1.Товарооборот, руб]]) - SUM(Merge1[[#This Row],[Table1.Товарооборот в себестоимости]]))/SUM(Merge1[[#This Row],[Table1.Товарооборот, руб]]) *100</f>
        <v>19.448536275433998</v>
      </c>
      <c r="N161">
        <f>(SUM(Merge1[[#This Row],[Table1.Товарооборот, руб]]) - SUM(Merge1[[#This Row],[Table1.Товарооборот в себестоимости]]))/SUM(Merge1[[#This Row],[Table1.Товарооборот в себестоимости]]) *100</f>
        <v>24.144236958791257</v>
      </c>
      <c r="O161" s="24">
        <f xml:space="preserve"> WEEKDAY(Merge1[[#This Row],[Дата2]],2)</f>
        <v>1</v>
      </c>
    </row>
    <row r="162" spans="1:15" x14ac:dyDescent="0.45">
      <c r="A162" s="18">
        <v>43977</v>
      </c>
      <c r="B162" t="s">
        <v>13</v>
      </c>
      <c r="C162">
        <v>20</v>
      </c>
      <c r="D162">
        <v>2036</v>
      </c>
      <c r="E162">
        <v>1790</v>
      </c>
      <c r="F162">
        <v>31407</v>
      </c>
      <c r="G162">
        <v>2907411</v>
      </c>
      <c r="H162">
        <v>2288433.4950000001</v>
      </c>
      <c r="I162">
        <v>193538.8704076923</v>
      </c>
      <c r="J162" s="20">
        <v>43977</v>
      </c>
      <c r="K162" s="19">
        <v>0</v>
      </c>
      <c r="L162">
        <f xml:space="preserve"> WEEKNUM(Merge1[[#This Row],[Дата2]],2)</f>
        <v>22</v>
      </c>
      <c r="M162">
        <f>(SUM(Merge1[[#This Row],[Table1.Товарооборот, руб]]) - SUM(Merge1[[#This Row],[Table1.Товарооборот в себестоимости]]))/SUM(Merge1[[#This Row],[Table1.Товарооборот, руб]]) *100</f>
        <v>21.289645839545901</v>
      </c>
      <c r="N162">
        <f>(SUM(Merge1[[#This Row],[Table1.Товарооборот, руб]]) - SUM(Merge1[[#This Row],[Table1.Товарооборот в себестоимости]]))/SUM(Merge1[[#This Row],[Table1.Товарооборот в себестоимости]]) *100</f>
        <v>27.048087976006478</v>
      </c>
      <c r="O162" s="24">
        <f xml:space="preserve"> WEEKDAY(Merge1[[#This Row],[Дата2]],2)</f>
        <v>2</v>
      </c>
    </row>
    <row r="163" spans="1:15" x14ac:dyDescent="0.45">
      <c r="A163" s="18">
        <v>43955</v>
      </c>
      <c r="B163" t="s">
        <v>19</v>
      </c>
      <c r="C163">
        <v>15</v>
      </c>
      <c r="D163">
        <v>390</v>
      </c>
      <c r="E163">
        <v>315</v>
      </c>
      <c r="F163">
        <v>7087.5</v>
      </c>
      <c r="G163">
        <v>610855.5</v>
      </c>
      <c r="H163">
        <v>541946.12800000003</v>
      </c>
      <c r="I163">
        <v>150795.58461538461</v>
      </c>
      <c r="J163" s="20">
        <v>43955</v>
      </c>
      <c r="K163" s="19">
        <v>0</v>
      </c>
      <c r="L163">
        <f xml:space="preserve"> WEEKNUM(Merge1[[#This Row],[Дата2]],2)</f>
        <v>19</v>
      </c>
      <c r="M163">
        <f>(SUM(Merge1[[#This Row],[Table1.Товарооборот, руб]]) - SUM(Merge1[[#This Row],[Table1.Товарооборот в себестоимости]]))/SUM(Merge1[[#This Row],[Table1.Товарооборот, руб]]) *100</f>
        <v>11.280797504483461</v>
      </c>
      <c r="N163">
        <f>(SUM(Merge1[[#This Row],[Table1.Товарооборот, руб]]) - SUM(Merge1[[#This Row],[Table1.Товарооборот в себестоимости]]))/SUM(Merge1[[#This Row],[Table1.Товарооборот в себестоимости]]) *100</f>
        <v>12.715170095282971</v>
      </c>
      <c r="O163" s="24">
        <f xml:space="preserve"> WEEKDAY(Merge1[[#This Row],[Дата2]],2)</f>
        <v>1</v>
      </c>
    </row>
    <row r="164" spans="1:15" x14ac:dyDescent="0.45">
      <c r="A164" s="18">
        <v>43955</v>
      </c>
      <c r="B164" t="s">
        <v>15</v>
      </c>
      <c r="C164">
        <v>125</v>
      </c>
      <c r="D164">
        <v>20495</v>
      </c>
      <c r="E164">
        <v>18964</v>
      </c>
      <c r="F164">
        <v>360255</v>
      </c>
      <c r="G164">
        <v>38406954</v>
      </c>
      <c r="H164">
        <v>27588003.988000002</v>
      </c>
      <c r="I164">
        <v>1078421.345076923</v>
      </c>
      <c r="J164" s="20">
        <v>43955</v>
      </c>
      <c r="K164" s="19">
        <v>0</v>
      </c>
      <c r="L164">
        <f xml:space="preserve"> WEEKNUM(Merge1[[#This Row],[Дата2]],2)</f>
        <v>19</v>
      </c>
      <c r="M164">
        <f>(SUM(Merge1[[#This Row],[Table1.Товарооборот, руб]]) - SUM(Merge1[[#This Row],[Table1.Товарооборот в себестоимости]]))/SUM(Merge1[[#This Row],[Table1.Товарооборот, руб]]) *100</f>
        <v>28.169247714879965</v>
      </c>
      <c r="N164">
        <f>(SUM(Merge1[[#This Row],[Table1.Товарооборот, руб]]) - SUM(Merge1[[#This Row],[Table1.Товарооборот в себестоимости]]))/SUM(Merge1[[#This Row],[Table1.Товарооборот в себестоимости]]) *100</f>
        <v>39.216139075178958</v>
      </c>
      <c r="O164" s="24">
        <f xml:space="preserve"> WEEKDAY(Merge1[[#This Row],[Дата2]],2)</f>
        <v>1</v>
      </c>
    </row>
    <row r="165" spans="1:15" x14ac:dyDescent="0.45">
      <c r="A165" s="18">
        <v>43963</v>
      </c>
      <c r="B165" t="s">
        <v>13</v>
      </c>
      <c r="C165">
        <v>19</v>
      </c>
      <c r="D165">
        <v>1649</v>
      </c>
      <c r="E165">
        <v>1460</v>
      </c>
      <c r="F165">
        <v>26032.5</v>
      </c>
      <c r="G165">
        <v>2370432</v>
      </c>
      <c r="H165">
        <v>1847737.8370000001</v>
      </c>
      <c r="I165">
        <v>141864.00329999998</v>
      </c>
      <c r="J165" s="20">
        <v>43963</v>
      </c>
      <c r="K165" s="19">
        <v>0</v>
      </c>
      <c r="L165">
        <f xml:space="preserve"> WEEKNUM(Merge1[[#This Row],[Дата2]],2)</f>
        <v>20</v>
      </c>
      <c r="M165">
        <f>(SUM(Merge1[[#This Row],[Table1.Товарооборот, руб]]) - SUM(Merge1[[#This Row],[Table1.Товарооборот в себестоимости]]))/SUM(Merge1[[#This Row],[Table1.Товарооборот, руб]]) *100</f>
        <v>22.050586686308655</v>
      </c>
      <c r="N165">
        <f>(SUM(Merge1[[#This Row],[Table1.Товарооборот, руб]]) - SUM(Merge1[[#This Row],[Table1.Товарооборот в себестоимости]]))/SUM(Merge1[[#This Row],[Table1.Товарооборот в себестоимости]]) *100</f>
        <v>28.288329249600135</v>
      </c>
      <c r="O165" s="24">
        <f xml:space="preserve"> WEEKDAY(Merge1[[#This Row],[Дата2]],2)</f>
        <v>2</v>
      </c>
    </row>
    <row r="166" spans="1:15" x14ac:dyDescent="0.45">
      <c r="A166" s="18">
        <v>43955</v>
      </c>
      <c r="B166" t="s">
        <v>14</v>
      </c>
      <c r="C166">
        <v>129</v>
      </c>
      <c r="D166">
        <v>16525</v>
      </c>
      <c r="E166">
        <v>15310</v>
      </c>
      <c r="F166">
        <v>283942.5</v>
      </c>
      <c r="G166">
        <v>29357940</v>
      </c>
      <c r="H166">
        <v>21174604.830000002</v>
      </c>
      <c r="I166">
        <v>988153.40803076921</v>
      </c>
      <c r="J166" s="20">
        <v>43955</v>
      </c>
      <c r="K166" s="19">
        <v>0</v>
      </c>
      <c r="L166">
        <f xml:space="preserve"> WEEKNUM(Merge1[[#This Row],[Дата2]],2)</f>
        <v>19</v>
      </c>
      <c r="M166">
        <f>(SUM(Merge1[[#This Row],[Table1.Товарооборот, руб]]) - SUM(Merge1[[#This Row],[Table1.Товарооборот в себестоимости]]))/SUM(Merge1[[#This Row],[Table1.Товарооборот, руб]]) *100</f>
        <v>27.87435075485541</v>
      </c>
      <c r="N166">
        <f>(SUM(Merge1[[#This Row],[Table1.Товарооборот, руб]]) - SUM(Merge1[[#This Row],[Table1.Товарооборот в себестоимости]]))/SUM(Merge1[[#This Row],[Table1.Товарооборот в себестоимости]]) *100</f>
        <v>38.646932189288925</v>
      </c>
      <c r="O166" s="24">
        <f xml:space="preserve"> WEEKDAY(Merge1[[#This Row],[Дата2]],2)</f>
        <v>1</v>
      </c>
    </row>
    <row r="167" spans="1:15" x14ac:dyDescent="0.45">
      <c r="A167" s="18">
        <v>43972</v>
      </c>
      <c r="B167" t="s">
        <v>13</v>
      </c>
      <c r="C167">
        <v>19</v>
      </c>
      <c r="D167">
        <v>1949</v>
      </c>
      <c r="E167">
        <v>1724</v>
      </c>
      <c r="F167">
        <v>31707</v>
      </c>
      <c r="G167">
        <v>2853181.5</v>
      </c>
      <c r="H167">
        <v>2349459.5</v>
      </c>
      <c r="I167">
        <v>187617.05315384615</v>
      </c>
      <c r="J167" s="20">
        <v>43972</v>
      </c>
      <c r="K167" s="19">
        <v>0</v>
      </c>
      <c r="L167">
        <f xml:space="preserve"> WEEKNUM(Merge1[[#This Row],[Дата2]],2)</f>
        <v>21</v>
      </c>
      <c r="M167">
        <f>(SUM(Merge1[[#This Row],[Table1.Товарооборот, руб]]) - SUM(Merge1[[#This Row],[Table1.Товарооборот в себестоимости]]))/SUM(Merge1[[#This Row],[Table1.Товарооборот, руб]]) *100</f>
        <v>17.654747866548274</v>
      </c>
      <c r="N167">
        <f>(SUM(Merge1[[#This Row],[Table1.Товарооборот, руб]]) - SUM(Merge1[[#This Row],[Table1.Товарооборот в себестоимости]]))/SUM(Merge1[[#This Row],[Table1.Товарооборот в себестоимости]]) *100</f>
        <v>21.439909902681872</v>
      </c>
      <c r="O167" s="24">
        <f xml:space="preserve"> WEEKDAY(Merge1[[#This Row],[Дата2]],2)</f>
        <v>4</v>
      </c>
    </row>
    <row r="168" spans="1:15" x14ac:dyDescent="0.45">
      <c r="A168" s="18">
        <v>43971</v>
      </c>
      <c r="B168" t="s">
        <v>13</v>
      </c>
      <c r="C168">
        <v>19</v>
      </c>
      <c r="D168">
        <v>1889</v>
      </c>
      <c r="E168">
        <v>1690</v>
      </c>
      <c r="F168">
        <v>29955</v>
      </c>
      <c r="G168">
        <v>2692230</v>
      </c>
      <c r="H168">
        <v>2195766.1209999998</v>
      </c>
      <c r="I168">
        <v>202002.14775384613</v>
      </c>
      <c r="J168" s="20">
        <v>43971</v>
      </c>
      <c r="K168" s="19">
        <v>0</v>
      </c>
      <c r="L168">
        <f xml:space="preserve"> WEEKNUM(Merge1[[#This Row],[Дата2]],2)</f>
        <v>21</v>
      </c>
      <c r="M168">
        <f>(SUM(Merge1[[#This Row],[Table1.Товарооборот, руб]]) - SUM(Merge1[[#This Row],[Table1.Товарооборот в себестоимости]]))/SUM(Merge1[[#This Row],[Table1.Товарооборот, руб]]) *100</f>
        <v>18.440619077864824</v>
      </c>
      <c r="N168">
        <f>(SUM(Merge1[[#This Row],[Table1.Товарооборот, руб]]) - SUM(Merge1[[#This Row],[Table1.Товарооборот в себестоимости]]))/SUM(Merge1[[#This Row],[Table1.Товарооборот в себестоимости]]) *100</f>
        <v>22.610052785307559</v>
      </c>
      <c r="O168" s="24">
        <f xml:space="preserve"> WEEKDAY(Merge1[[#This Row],[Дата2]],2)</f>
        <v>3</v>
      </c>
    </row>
    <row r="169" spans="1:15" x14ac:dyDescent="0.45">
      <c r="A169" s="18">
        <v>43956</v>
      </c>
      <c r="B169" t="s">
        <v>16</v>
      </c>
      <c r="C169">
        <v>36</v>
      </c>
      <c r="D169">
        <v>4575</v>
      </c>
      <c r="E169">
        <v>4206</v>
      </c>
      <c r="F169">
        <v>66396</v>
      </c>
      <c r="G169">
        <v>5770539</v>
      </c>
      <c r="H169">
        <v>4433831.2509999992</v>
      </c>
      <c r="I169">
        <v>232587.42287692308</v>
      </c>
      <c r="J169" s="20">
        <v>43956</v>
      </c>
      <c r="K169" s="19">
        <v>0</v>
      </c>
      <c r="L169">
        <f xml:space="preserve"> WEEKNUM(Merge1[[#This Row],[Дата2]],2)</f>
        <v>19</v>
      </c>
      <c r="M169">
        <f>(SUM(Merge1[[#This Row],[Table1.Товарооборот, руб]]) - SUM(Merge1[[#This Row],[Table1.Товарооборот в себестоимости]]))/SUM(Merge1[[#This Row],[Table1.Товарооборот, руб]]) *100</f>
        <v>23.164348235060896</v>
      </c>
      <c r="N169">
        <f>(SUM(Merge1[[#This Row],[Table1.Товарооборот, руб]]) - SUM(Merge1[[#This Row],[Table1.Товарооборот в себестоимости]]))/SUM(Merge1[[#This Row],[Table1.Товарооборот в себестоимости]]) *100</f>
        <v>30.147916628503214</v>
      </c>
      <c r="O169" s="24">
        <f xml:space="preserve"> WEEKDAY(Merge1[[#This Row],[Дата2]],2)</f>
        <v>2</v>
      </c>
    </row>
    <row r="170" spans="1:15" x14ac:dyDescent="0.45">
      <c r="A170" s="18">
        <v>43956</v>
      </c>
      <c r="B170" t="s">
        <v>13</v>
      </c>
      <c r="C170">
        <v>19</v>
      </c>
      <c r="D170">
        <v>1417</v>
      </c>
      <c r="E170">
        <v>1245</v>
      </c>
      <c r="F170">
        <v>22848</v>
      </c>
      <c r="G170">
        <v>2079900</v>
      </c>
      <c r="H170">
        <v>1657688.8529999999</v>
      </c>
      <c r="I170">
        <v>178454.88537692308</v>
      </c>
      <c r="J170" s="20">
        <v>43956</v>
      </c>
      <c r="K170" s="19">
        <v>0</v>
      </c>
      <c r="L170">
        <f xml:space="preserve"> WEEKNUM(Merge1[[#This Row],[Дата2]],2)</f>
        <v>19</v>
      </c>
      <c r="M170">
        <f>(SUM(Merge1[[#This Row],[Table1.Товарооборот, руб]]) - SUM(Merge1[[#This Row],[Table1.Товарооборот в себестоимости]]))/SUM(Merge1[[#This Row],[Table1.Товарооборот, руб]]) *100</f>
        <v>20.299588778306653</v>
      </c>
      <c r="N170">
        <f>(SUM(Merge1[[#This Row],[Table1.Товарооборот, руб]]) - SUM(Merge1[[#This Row],[Table1.Товарооборот в себестоимости]]))/SUM(Merge1[[#This Row],[Table1.Товарооборот в себестоимости]]) *100</f>
        <v>25.469867052306235</v>
      </c>
      <c r="O170" s="24">
        <f xml:space="preserve"> WEEKDAY(Merge1[[#This Row],[Дата2]],2)</f>
        <v>2</v>
      </c>
    </row>
    <row r="171" spans="1:15" x14ac:dyDescent="0.45">
      <c r="A171" s="18">
        <v>43956</v>
      </c>
      <c r="B171" t="s">
        <v>17</v>
      </c>
      <c r="C171">
        <v>20</v>
      </c>
      <c r="D171">
        <v>1757</v>
      </c>
      <c r="E171">
        <v>1596</v>
      </c>
      <c r="F171">
        <v>29482.5</v>
      </c>
      <c r="G171">
        <v>2648688</v>
      </c>
      <c r="H171">
        <v>2021918.12</v>
      </c>
      <c r="I171">
        <v>219587.1531846154</v>
      </c>
      <c r="J171" s="20">
        <v>43956</v>
      </c>
      <c r="K171" s="19">
        <v>0</v>
      </c>
      <c r="L171">
        <f xml:space="preserve"> WEEKNUM(Merge1[[#This Row],[Дата2]],2)</f>
        <v>19</v>
      </c>
      <c r="M171">
        <f>(SUM(Merge1[[#This Row],[Table1.Товарооборот, руб]]) - SUM(Merge1[[#This Row],[Table1.Товарооборот в себестоимости]]))/SUM(Merge1[[#This Row],[Table1.Товарооборот, руб]]) *100</f>
        <v>23.663409204859157</v>
      </c>
      <c r="N171">
        <f>(SUM(Merge1[[#This Row],[Table1.Товарооборот, руб]]) - SUM(Merge1[[#This Row],[Table1.Товарооборот в себестоимости]]))/SUM(Merge1[[#This Row],[Table1.Товарооборот в себестоимости]]) *100</f>
        <v>30.998776547885125</v>
      </c>
      <c r="O171" s="24">
        <f xml:space="preserve"> WEEKDAY(Merge1[[#This Row],[Дата2]],2)</f>
        <v>2</v>
      </c>
    </row>
    <row r="172" spans="1:15" x14ac:dyDescent="0.45">
      <c r="A172" s="18">
        <v>43964</v>
      </c>
      <c r="B172" t="s">
        <v>13</v>
      </c>
      <c r="C172">
        <v>19</v>
      </c>
      <c r="D172">
        <v>1625</v>
      </c>
      <c r="E172">
        <v>1444</v>
      </c>
      <c r="F172">
        <v>26464.5</v>
      </c>
      <c r="G172">
        <v>2373337.5</v>
      </c>
      <c r="H172">
        <v>1886244.7409999999</v>
      </c>
      <c r="I172">
        <v>207105.15935384613</v>
      </c>
      <c r="J172" s="20">
        <v>43964</v>
      </c>
      <c r="K172" s="19">
        <v>0</v>
      </c>
      <c r="L172">
        <f xml:space="preserve"> WEEKNUM(Merge1[[#This Row],[Дата2]],2)</f>
        <v>20</v>
      </c>
      <c r="M172">
        <f>(SUM(Merge1[[#This Row],[Table1.Товарооборот, руб]]) - SUM(Merge1[[#This Row],[Table1.Товарооборот в себестоимости]]))/SUM(Merge1[[#This Row],[Table1.Товарооборот, руб]]) *100</f>
        <v>20.523535274692286</v>
      </c>
      <c r="N172">
        <f>(SUM(Merge1[[#This Row],[Table1.Товарооборот, руб]]) - SUM(Merge1[[#This Row],[Table1.Товарооборот в себестоимости]]))/SUM(Merge1[[#This Row],[Table1.Товарооборот в себестоимости]]) *100</f>
        <v>25.823412434897815</v>
      </c>
      <c r="O172" s="24">
        <f xml:space="preserve"> WEEKDAY(Merge1[[#This Row],[Дата2]],2)</f>
        <v>3</v>
      </c>
    </row>
    <row r="173" spans="1:15" x14ac:dyDescent="0.45">
      <c r="A173" s="18">
        <v>43956</v>
      </c>
      <c r="B173" t="s">
        <v>20</v>
      </c>
      <c r="C173">
        <v>19</v>
      </c>
      <c r="D173">
        <v>1622</v>
      </c>
      <c r="E173">
        <v>1482</v>
      </c>
      <c r="F173">
        <v>26367</v>
      </c>
      <c r="G173">
        <v>2380333.5</v>
      </c>
      <c r="H173">
        <v>1873451.2719999999</v>
      </c>
      <c r="I173">
        <v>149632.49369999999</v>
      </c>
      <c r="J173" s="20">
        <v>43956</v>
      </c>
      <c r="K173" s="19">
        <v>0</v>
      </c>
      <c r="L173">
        <f xml:space="preserve"> WEEKNUM(Merge1[[#This Row],[Дата2]],2)</f>
        <v>19</v>
      </c>
      <c r="M173">
        <f>(SUM(Merge1[[#This Row],[Table1.Товарооборот, руб]]) - SUM(Merge1[[#This Row],[Table1.Товарооборот в себестоимости]]))/SUM(Merge1[[#This Row],[Table1.Товарооборот, руб]]) *100</f>
        <v>21.294588678435193</v>
      </c>
      <c r="N173">
        <f>(SUM(Merge1[[#This Row],[Table1.Товарооборот, руб]]) - SUM(Merge1[[#This Row],[Table1.Товарооборот в себестоимости]]))/SUM(Merge1[[#This Row],[Table1.Товарооборот в себестоимости]]) *100</f>
        <v>27.056066820402474</v>
      </c>
      <c r="O173" s="24">
        <f xml:space="preserve"> WEEKDAY(Merge1[[#This Row],[Дата2]],2)</f>
        <v>2</v>
      </c>
    </row>
    <row r="174" spans="1:15" x14ac:dyDescent="0.45">
      <c r="A174" s="18">
        <v>43957</v>
      </c>
      <c r="B174" t="s">
        <v>13</v>
      </c>
      <c r="C174">
        <v>19</v>
      </c>
      <c r="D174">
        <v>1499</v>
      </c>
      <c r="E174">
        <v>1323</v>
      </c>
      <c r="F174">
        <v>24678</v>
      </c>
      <c r="G174">
        <v>2232519</v>
      </c>
      <c r="H174">
        <v>1781999.058</v>
      </c>
      <c r="I174">
        <v>359577.90600769228</v>
      </c>
      <c r="J174" s="20">
        <v>43957</v>
      </c>
      <c r="K174" s="19">
        <v>0</v>
      </c>
      <c r="L174">
        <f xml:space="preserve"> WEEKNUM(Merge1[[#This Row],[Дата2]],2)</f>
        <v>19</v>
      </c>
      <c r="M174">
        <f>(SUM(Merge1[[#This Row],[Table1.Товарооборот, руб]]) - SUM(Merge1[[#This Row],[Table1.Товарооборот в себестоимости]]))/SUM(Merge1[[#This Row],[Table1.Товарооборот, руб]]) *100</f>
        <v>20.179892847496482</v>
      </c>
      <c r="N174">
        <f>(SUM(Merge1[[#This Row],[Table1.Товарооборот, руб]]) - SUM(Merge1[[#This Row],[Table1.Товарооборот в себестоимости]]))/SUM(Merge1[[#This Row],[Table1.Товарооборот в себестоимости]]) *100</f>
        <v>25.281716058011522</v>
      </c>
      <c r="O174" s="24">
        <f xml:space="preserve"> WEEKDAY(Merge1[[#This Row],[Дата2]],2)</f>
        <v>3</v>
      </c>
    </row>
    <row r="175" spans="1:15" x14ac:dyDescent="0.45">
      <c r="A175" s="18">
        <v>43956</v>
      </c>
      <c r="B175" t="s">
        <v>22</v>
      </c>
      <c r="C175">
        <v>54</v>
      </c>
      <c r="D175">
        <v>12775</v>
      </c>
      <c r="E175">
        <v>11887</v>
      </c>
      <c r="F175">
        <v>203832</v>
      </c>
      <c r="G175">
        <v>20880142.5</v>
      </c>
      <c r="H175">
        <v>15015521.489999998</v>
      </c>
      <c r="I175">
        <v>398269.43076923076</v>
      </c>
      <c r="J175" s="20">
        <v>43956</v>
      </c>
      <c r="K175" s="19">
        <v>0</v>
      </c>
      <c r="L175">
        <f xml:space="preserve"> WEEKNUM(Merge1[[#This Row],[Дата2]],2)</f>
        <v>19</v>
      </c>
      <c r="M175">
        <f>(SUM(Merge1[[#This Row],[Table1.Товарооборот, руб]]) - SUM(Merge1[[#This Row],[Table1.Товарооборот в себестоимости]]))/SUM(Merge1[[#This Row],[Table1.Товарооборот, руб]]) *100</f>
        <v>28.087073687356305</v>
      </c>
      <c r="N175">
        <f>(SUM(Merge1[[#This Row],[Table1.Товарооборот, руб]]) - SUM(Merge1[[#This Row],[Table1.Товарооборот в себестоимости]]))/SUM(Merge1[[#This Row],[Table1.Товарооборот в себестоимости]]) *100</f>
        <v>39.057058483820946</v>
      </c>
      <c r="O175" s="24">
        <f xml:space="preserve"> WEEKDAY(Merge1[[#This Row],[Дата2]],2)</f>
        <v>2</v>
      </c>
    </row>
    <row r="176" spans="1:15" x14ac:dyDescent="0.45">
      <c r="A176" s="18">
        <v>43974</v>
      </c>
      <c r="B176" t="s">
        <v>13</v>
      </c>
      <c r="C176">
        <v>20</v>
      </c>
      <c r="D176">
        <v>2266</v>
      </c>
      <c r="E176">
        <v>1993</v>
      </c>
      <c r="F176">
        <v>38176.5</v>
      </c>
      <c r="G176">
        <v>3385372.5</v>
      </c>
      <c r="H176">
        <v>2831498.2739999997</v>
      </c>
      <c r="I176">
        <v>146460.30097692306</v>
      </c>
      <c r="J176" s="20">
        <v>43974</v>
      </c>
      <c r="K176" s="19">
        <v>0</v>
      </c>
      <c r="L176">
        <f xml:space="preserve"> WEEKNUM(Merge1[[#This Row],[Дата2]],2)</f>
        <v>21</v>
      </c>
      <c r="M176">
        <f>(SUM(Merge1[[#This Row],[Table1.Товарооборот, руб]]) - SUM(Merge1[[#This Row],[Table1.Товарооборот в себестоимости]]))/SUM(Merge1[[#This Row],[Table1.Товарооборот, руб]]) *100</f>
        <v>16.360805967437862</v>
      </c>
      <c r="N176">
        <f>(SUM(Merge1[[#This Row],[Table1.Товарооборот, руб]]) - SUM(Merge1[[#This Row],[Table1.Товарооборот в себестоимости]]))/SUM(Merge1[[#This Row],[Table1.Товарооборот в себестоимости]]) *100</f>
        <v>19.561171238771529</v>
      </c>
      <c r="O176" s="24">
        <f xml:space="preserve"> WEEKDAY(Merge1[[#This Row],[Дата2]],2)</f>
        <v>6</v>
      </c>
    </row>
    <row r="177" spans="1:15" x14ac:dyDescent="0.45">
      <c r="A177" s="18">
        <v>43956</v>
      </c>
      <c r="B177" t="s">
        <v>21</v>
      </c>
      <c r="C177">
        <v>59</v>
      </c>
      <c r="D177">
        <v>13469</v>
      </c>
      <c r="E177">
        <v>12486</v>
      </c>
      <c r="F177">
        <v>213582</v>
      </c>
      <c r="G177">
        <v>21919435.5</v>
      </c>
      <c r="H177">
        <v>15790923.194999998</v>
      </c>
      <c r="I177">
        <v>365011.08061538462</v>
      </c>
      <c r="J177" s="20">
        <v>43956</v>
      </c>
      <c r="K177" s="19">
        <v>0</v>
      </c>
      <c r="L177">
        <f xml:space="preserve"> WEEKNUM(Merge1[[#This Row],[Дата2]],2)</f>
        <v>19</v>
      </c>
      <c r="M177">
        <f>(SUM(Merge1[[#This Row],[Table1.Товарооборот, руб]]) - SUM(Merge1[[#This Row],[Table1.Товарооборот в себестоимости]]))/SUM(Merge1[[#This Row],[Table1.Товарооборот, руб]]) *100</f>
        <v>27.959261564924887</v>
      </c>
      <c r="N177">
        <f>(SUM(Merge1[[#This Row],[Table1.Товарооборот, руб]]) - SUM(Merge1[[#This Row],[Table1.Товарооборот в себестоимости]]))/SUM(Merge1[[#This Row],[Table1.Товарооборот в себестоимости]]) *100</f>
        <v>38.810348383814059</v>
      </c>
      <c r="O177" s="24">
        <f xml:space="preserve"> WEEKDAY(Merge1[[#This Row],[Дата2]],2)</f>
        <v>2</v>
      </c>
    </row>
    <row r="178" spans="1:15" x14ac:dyDescent="0.45">
      <c r="A178" s="18">
        <v>43976</v>
      </c>
      <c r="B178" t="s">
        <v>13</v>
      </c>
      <c r="C178">
        <v>20</v>
      </c>
      <c r="D178">
        <v>2011</v>
      </c>
      <c r="E178">
        <v>1791</v>
      </c>
      <c r="F178">
        <v>30603</v>
      </c>
      <c r="G178">
        <v>2865727.5</v>
      </c>
      <c r="H178">
        <v>2288224.429</v>
      </c>
      <c r="I178">
        <v>167381.28187692308</v>
      </c>
      <c r="J178" s="20">
        <v>43976</v>
      </c>
      <c r="K178" s="19">
        <v>0</v>
      </c>
      <c r="L178">
        <f xml:space="preserve"> WEEKNUM(Merge1[[#This Row],[Дата2]],2)</f>
        <v>22</v>
      </c>
      <c r="M178">
        <f>(SUM(Merge1[[#This Row],[Table1.Товарооборот, руб]]) - SUM(Merge1[[#This Row],[Table1.Товарооборот в себестоимости]]))/SUM(Merge1[[#This Row],[Table1.Товарооборот, руб]]) *100</f>
        <v>20.152058107409026</v>
      </c>
      <c r="N178">
        <f>(SUM(Merge1[[#This Row],[Table1.Товарооборот, руб]]) - SUM(Merge1[[#This Row],[Table1.Товарооборот в себестоимости]]))/SUM(Merge1[[#This Row],[Table1.Товарооборот в себестоимости]]) *100</f>
        <v>25.238043247898567</v>
      </c>
      <c r="O178" s="24">
        <f xml:space="preserve"> WEEKDAY(Merge1[[#This Row],[Дата2]],2)</f>
        <v>1</v>
      </c>
    </row>
    <row r="179" spans="1:15" x14ac:dyDescent="0.45">
      <c r="A179" s="18">
        <v>43956</v>
      </c>
      <c r="B179" t="s">
        <v>23</v>
      </c>
      <c r="C179">
        <v>15</v>
      </c>
      <c r="D179">
        <v>750</v>
      </c>
      <c r="E179">
        <v>658</v>
      </c>
      <c r="F179">
        <v>13941</v>
      </c>
      <c r="G179">
        <v>1145575.5</v>
      </c>
      <c r="H179">
        <v>974448.12600000005</v>
      </c>
      <c r="I179">
        <v>152152.96544615386</v>
      </c>
      <c r="J179" s="20">
        <v>43956</v>
      </c>
      <c r="K179" s="19">
        <v>0</v>
      </c>
      <c r="L179">
        <f xml:space="preserve"> WEEKNUM(Merge1[[#This Row],[Дата2]],2)</f>
        <v>19</v>
      </c>
      <c r="M179">
        <f>(SUM(Merge1[[#This Row],[Table1.Товарооборот, руб]]) - SUM(Merge1[[#This Row],[Table1.Товарооборот в себестоимости]]))/SUM(Merge1[[#This Row],[Table1.Товарооборот, руб]]) *100</f>
        <v>14.938113987249199</v>
      </c>
      <c r="N179">
        <f>(SUM(Merge1[[#This Row],[Table1.Товарооборот, руб]]) - SUM(Merge1[[#This Row],[Table1.Товарооборот в себестоимости]]))/SUM(Merge1[[#This Row],[Table1.Товарооборот в себестоимости]]) *100</f>
        <v>17.561465760364133</v>
      </c>
      <c r="O179" s="24">
        <f xml:space="preserve"> WEEKDAY(Merge1[[#This Row],[Дата2]],2)</f>
        <v>2</v>
      </c>
    </row>
    <row r="180" spans="1:15" x14ac:dyDescent="0.45">
      <c r="A180" s="18">
        <v>43961</v>
      </c>
      <c r="B180" t="s">
        <v>13</v>
      </c>
      <c r="C180">
        <v>19</v>
      </c>
      <c r="D180">
        <v>1848</v>
      </c>
      <c r="E180">
        <v>1649</v>
      </c>
      <c r="F180">
        <v>31399.5</v>
      </c>
      <c r="G180">
        <v>2862298.5</v>
      </c>
      <c r="H180">
        <v>2267667.5189999999</v>
      </c>
      <c r="I180">
        <v>169650.86923076923</v>
      </c>
      <c r="J180" s="20">
        <v>43961</v>
      </c>
      <c r="K180" s="19">
        <v>0</v>
      </c>
      <c r="L180">
        <f xml:space="preserve"> WEEKNUM(Merge1[[#This Row],[Дата2]],2)</f>
        <v>19</v>
      </c>
      <c r="M180">
        <f>(SUM(Merge1[[#This Row],[Table1.Товарооборот, руб]]) - SUM(Merge1[[#This Row],[Table1.Товарооборот в себестоимости]]))/SUM(Merge1[[#This Row],[Table1.Товарооборот, руб]]) *100</f>
        <v>20.774597093908973</v>
      </c>
      <c r="N180">
        <f>(SUM(Merge1[[#This Row],[Table1.Товарооборот, руб]]) - SUM(Merge1[[#This Row],[Table1.Товарооборот в себестоимости]]))/SUM(Merge1[[#This Row],[Table1.Товарооборот в себестоимости]]) *100</f>
        <v>26.222141297954543</v>
      </c>
      <c r="O180" s="24">
        <f xml:space="preserve"> WEEKDAY(Merge1[[#This Row],[Дата2]],2)</f>
        <v>7</v>
      </c>
    </row>
    <row r="181" spans="1:15" x14ac:dyDescent="0.45">
      <c r="A181" s="18">
        <v>43956</v>
      </c>
      <c r="B181" t="s">
        <v>18</v>
      </c>
      <c r="C181">
        <v>15</v>
      </c>
      <c r="D181">
        <v>922</v>
      </c>
      <c r="E181">
        <v>823</v>
      </c>
      <c r="F181">
        <v>15987</v>
      </c>
      <c r="G181">
        <v>1384179</v>
      </c>
      <c r="H181">
        <v>1116620.7919999999</v>
      </c>
      <c r="I181">
        <v>220298.15353846154</v>
      </c>
      <c r="J181" s="20">
        <v>43956</v>
      </c>
      <c r="K181" s="19">
        <v>0</v>
      </c>
      <c r="L181">
        <f xml:space="preserve"> WEEKNUM(Merge1[[#This Row],[Дата2]],2)</f>
        <v>19</v>
      </c>
      <c r="M181">
        <f>(SUM(Merge1[[#This Row],[Table1.Товарооборот, руб]]) - SUM(Merge1[[#This Row],[Table1.Товарооборот в себестоимости]]))/SUM(Merge1[[#This Row],[Table1.Товарооборот, руб]]) *100</f>
        <v>19.329740445419276</v>
      </c>
      <c r="N181">
        <f>(SUM(Merge1[[#This Row],[Table1.Товарооборот, руб]]) - SUM(Merge1[[#This Row],[Table1.Товарооборот в себестоимости]]))/SUM(Merge1[[#This Row],[Table1.Товарооборот в себестоимости]]) *100</f>
        <v>23.961420915400627</v>
      </c>
      <c r="O181" s="24">
        <f xml:space="preserve"> WEEKDAY(Merge1[[#This Row],[Дата2]],2)</f>
        <v>2</v>
      </c>
    </row>
    <row r="182" spans="1:15" x14ac:dyDescent="0.45">
      <c r="A182" s="18">
        <v>43959</v>
      </c>
      <c r="B182" t="s">
        <v>13</v>
      </c>
      <c r="C182">
        <v>19</v>
      </c>
      <c r="D182">
        <v>1522</v>
      </c>
      <c r="E182">
        <v>1340</v>
      </c>
      <c r="F182">
        <v>25294.5</v>
      </c>
      <c r="G182">
        <v>2271454.5</v>
      </c>
      <c r="H182">
        <v>1811009.8979999998</v>
      </c>
      <c r="I182">
        <v>151659.17713846153</v>
      </c>
      <c r="J182" s="20">
        <v>43959</v>
      </c>
      <c r="K182" s="19">
        <v>0</v>
      </c>
      <c r="L182">
        <f xml:space="preserve"> WEEKNUM(Merge1[[#This Row],[Дата2]],2)</f>
        <v>19</v>
      </c>
      <c r="M182">
        <f>(SUM(Merge1[[#This Row],[Table1.Товарооборот, руб]]) - SUM(Merge1[[#This Row],[Table1.Товарооборот в себестоимости]]))/SUM(Merge1[[#This Row],[Table1.Товарооборот, руб]]) *100</f>
        <v>20.270914605597433</v>
      </c>
      <c r="N182">
        <f>(SUM(Merge1[[#This Row],[Table1.Товарооборот, руб]]) - SUM(Merge1[[#This Row],[Table1.Товарооборот в себестоимости]]))/SUM(Merge1[[#This Row],[Table1.Товарооборот в себестоимости]]) *100</f>
        <v>25.424742432854458</v>
      </c>
      <c r="O182" s="24">
        <f xml:space="preserve"> WEEKDAY(Merge1[[#This Row],[Дата2]],2)</f>
        <v>5</v>
      </c>
    </row>
    <row r="183" spans="1:15" x14ac:dyDescent="0.45">
      <c r="A183" s="18">
        <v>43956</v>
      </c>
      <c r="B183" t="s">
        <v>19</v>
      </c>
      <c r="C183">
        <v>15</v>
      </c>
      <c r="D183">
        <v>455</v>
      </c>
      <c r="E183">
        <v>381</v>
      </c>
      <c r="F183">
        <v>8223</v>
      </c>
      <c r="G183">
        <v>694593</v>
      </c>
      <c r="H183">
        <v>622755.04999999993</v>
      </c>
      <c r="I183">
        <v>172368.62218461538</v>
      </c>
      <c r="J183" s="20">
        <v>43956</v>
      </c>
      <c r="K183" s="19">
        <v>0</v>
      </c>
      <c r="L183">
        <f xml:space="preserve"> WEEKNUM(Merge1[[#This Row],[Дата2]],2)</f>
        <v>19</v>
      </c>
      <c r="M183">
        <f>(SUM(Merge1[[#This Row],[Table1.Товарооборот, руб]]) - SUM(Merge1[[#This Row],[Table1.Товарооборот в себестоимости]]))/SUM(Merge1[[#This Row],[Table1.Товарооборот, руб]]) *100</f>
        <v>10.342452342594882</v>
      </c>
      <c r="N183">
        <f>(SUM(Merge1[[#This Row],[Table1.Товарооборот, руб]]) - SUM(Merge1[[#This Row],[Table1.Товарооборот в себестоимости]]))/SUM(Merge1[[#This Row],[Table1.Товарооборот в себестоимости]]) *100</f>
        <v>11.535506616927487</v>
      </c>
      <c r="O183" s="24">
        <f xml:space="preserve"> WEEKDAY(Merge1[[#This Row],[Дата2]],2)</f>
        <v>2</v>
      </c>
    </row>
    <row r="184" spans="1:15" x14ac:dyDescent="0.45">
      <c r="A184" s="18">
        <v>43958</v>
      </c>
      <c r="B184" t="s">
        <v>13</v>
      </c>
      <c r="C184">
        <v>19</v>
      </c>
      <c r="D184">
        <v>1530</v>
      </c>
      <c r="E184">
        <v>1338</v>
      </c>
      <c r="F184">
        <v>25468.5</v>
      </c>
      <c r="G184">
        <v>2350672.5</v>
      </c>
      <c r="H184">
        <v>1875294.65</v>
      </c>
      <c r="I184">
        <v>221739.45623076922</v>
      </c>
      <c r="J184" s="20">
        <v>43958</v>
      </c>
      <c r="K184" s="19">
        <v>0</v>
      </c>
      <c r="L184">
        <f xml:space="preserve"> WEEKNUM(Merge1[[#This Row],[Дата2]],2)</f>
        <v>19</v>
      </c>
      <c r="M184">
        <f>(SUM(Merge1[[#This Row],[Table1.Товарооборот, руб]]) - SUM(Merge1[[#This Row],[Table1.Товарооборот в себестоимости]]))/SUM(Merge1[[#This Row],[Table1.Товарооборот, руб]]) *100</f>
        <v>20.223057444199483</v>
      </c>
      <c r="N184">
        <f>(SUM(Merge1[[#This Row],[Table1.Товарооборот, руб]]) - SUM(Merge1[[#This Row],[Table1.Товарооборот в себестоимости]]))/SUM(Merge1[[#This Row],[Table1.Товарооборот в себестоимости]]) *100</f>
        <v>25.349501743632668</v>
      </c>
      <c r="O184" s="24">
        <f xml:space="preserve"> WEEKDAY(Merge1[[#This Row],[Дата2]],2)</f>
        <v>4</v>
      </c>
    </row>
    <row r="185" spans="1:15" x14ac:dyDescent="0.45">
      <c r="A185" s="18">
        <v>43956</v>
      </c>
      <c r="B185" t="s">
        <v>15</v>
      </c>
      <c r="C185">
        <v>125</v>
      </c>
      <c r="D185">
        <v>18944</v>
      </c>
      <c r="E185">
        <v>17541</v>
      </c>
      <c r="F185">
        <v>333792</v>
      </c>
      <c r="G185">
        <v>35671734</v>
      </c>
      <c r="H185">
        <v>25644478.342</v>
      </c>
      <c r="I185">
        <v>919576.96055384621</v>
      </c>
      <c r="J185" s="20">
        <v>43956</v>
      </c>
      <c r="K185" s="19">
        <v>0</v>
      </c>
      <c r="L185">
        <f xml:space="preserve"> WEEKNUM(Merge1[[#This Row],[Дата2]],2)</f>
        <v>19</v>
      </c>
      <c r="M185">
        <f>(SUM(Merge1[[#This Row],[Table1.Товарооборот, руб]]) - SUM(Merge1[[#This Row],[Table1.Товарооборот в себестоимости]]))/SUM(Merge1[[#This Row],[Table1.Товарооборот, руб]]) *100</f>
        <v>28.109807215987875</v>
      </c>
      <c r="N185">
        <f>(SUM(Merge1[[#This Row],[Table1.Товарооборот, руб]]) - SUM(Merge1[[#This Row],[Table1.Товарооборот в себестоимости]]))/SUM(Merge1[[#This Row],[Table1.Товарооборот в себестоимости]]) *100</f>
        <v>39.101031903532878</v>
      </c>
      <c r="O185" s="24">
        <f xml:space="preserve"> WEEKDAY(Merge1[[#This Row],[Дата2]],2)</f>
        <v>2</v>
      </c>
    </row>
    <row r="186" spans="1:15" x14ac:dyDescent="0.45">
      <c r="A186" s="18">
        <v>43975</v>
      </c>
      <c r="B186" t="s">
        <v>13</v>
      </c>
      <c r="C186">
        <v>20</v>
      </c>
      <c r="D186">
        <v>2015</v>
      </c>
      <c r="E186">
        <v>1803</v>
      </c>
      <c r="F186">
        <v>31854</v>
      </c>
      <c r="G186">
        <v>2915533.5</v>
      </c>
      <c r="H186">
        <v>2431800.3939999999</v>
      </c>
      <c r="I186">
        <v>155421.87692307692</v>
      </c>
      <c r="J186" s="20">
        <v>43975</v>
      </c>
      <c r="K186" s="19">
        <v>0</v>
      </c>
      <c r="L186">
        <f xml:space="preserve"> WEEKNUM(Merge1[[#This Row],[Дата2]],2)</f>
        <v>21</v>
      </c>
      <c r="M186">
        <f>(SUM(Merge1[[#This Row],[Table1.Товарооборот, руб]]) - SUM(Merge1[[#This Row],[Table1.Товарооборот в себестоимости]]))/SUM(Merge1[[#This Row],[Table1.Товарооборот, руб]]) *100</f>
        <v>16.591581129148409</v>
      </c>
      <c r="N186">
        <f>(SUM(Merge1[[#This Row],[Table1.Товарооборот, руб]]) - SUM(Merge1[[#This Row],[Table1.Товарооборот в себестоимости]]))/SUM(Merge1[[#This Row],[Table1.Товарооборот в себестоимости]]) *100</f>
        <v>19.891974160112756</v>
      </c>
      <c r="O186" s="24">
        <f xml:space="preserve"> WEEKDAY(Merge1[[#This Row],[Дата2]],2)</f>
        <v>7</v>
      </c>
    </row>
    <row r="187" spans="1:15" x14ac:dyDescent="0.45">
      <c r="A187" s="18">
        <v>43956</v>
      </c>
      <c r="B187" t="s">
        <v>14</v>
      </c>
      <c r="C187">
        <v>129</v>
      </c>
      <c r="D187">
        <v>15665</v>
      </c>
      <c r="E187">
        <v>14501</v>
      </c>
      <c r="F187">
        <v>262734</v>
      </c>
      <c r="G187">
        <v>27278441.145</v>
      </c>
      <c r="H187">
        <v>19610637.316999998</v>
      </c>
      <c r="I187">
        <v>919330.0461538462</v>
      </c>
      <c r="J187" s="20">
        <v>43956</v>
      </c>
      <c r="K187" s="19">
        <v>0</v>
      </c>
      <c r="L187">
        <f xml:space="preserve"> WEEKNUM(Merge1[[#This Row],[Дата2]],2)</f>
        <v>19</v>
      </c>
      <c r="M187">
        <f>(SUM(Merge1[[#This Row],[Table1.Товарооборот, руб]]) - SUM(Merge1[[#This Row],[Table1.Товарооборот в себестоимости]]))/SUM(Merge1[[#This Row],[Table1.Товарооборот, руб]]) *100</f>
        <v>28.109391541992391</v>
      </c>
      <c r="N187">
        <f>(SUM(Merge1[[#This Row],[Table1.Товарооборот, руб]]) - SUM(Merge1[[#This Row],[Table1.Товарооборот в себестоимости]]))/SUM(Merge1[[#This Row],[Table1.Товарооборот в себестоимости]]) *100</f>
        <v>39.100227616534234</v>
      </c>
      <c r="O187" s="24">
        <f xml:space="preserve"> WEEKDAY(Merge1[[#This Row],[Дата2]],2)</f>
        <v>2</v>
      </c>
    </row>
    <row r="188" spans="1:15" x14ac:dyDescent="0.45">
      <c r="A188" s="18">
        <v>43982</v>
      </c>
      <c r="B188" t="s">
        <v>13</v>
      </c>
      <c r="C188">
        <v>20</v>
      </c>
      <c r="D188">
        <v>2060</v>
      </c>
      <c r="E188">
        <v>1826</v>
      </c>
      <c r="F188">
        <v>32359.5</v>
      </c>
      <c r="G188">
        <v>2991999</v>
      </c>
      <c r="H188">
        <v>2374135.6799999997</v>
      </c>
      <c r="I188">
        <v>106116.64615384616</v>
      </c>
      <c r="J188" s="20">
        <v>43982</v>
      </c>
      <c r="K188" s="19">
        <v>0</v>
      </c>
      <c r="L188">
        <f xml:space="preserve"> WEEKNUM(Merge1[[#This Row],[Дата2]],2)</f>
        <v>22</v>
      </c>
      <c r="M188">
        <f>(SUM(Merge1[[#This Row],[Table1.Товарооборот, руб]]) - SUM(Merge1[[#This Row],[Table1.Товарооборот в себестоимости]]))/SUM(Merge1[[#This Row],[Table1.Товарооборот, руб]]) *100</f>
        <v>20.650518933996981</v>
      </c>
      <c r="N188">
        <f>(SUM(Merge1[[#This Row],[Table1.Товарооборот, руб]]) - SUM(Merge1[[#This Row],[Table1.Товарооборот в себестоимости]]))/SUM(Merge1[[#This Row],[Table1.Товарооборот в себестоимости]]) *100</f>
        <v>26.024768727623872</v>
      </c>
      <c r="O188" s="24">
        <f xml:space="preserve"> WEEKDAY(Merge1[[#This Row],[Дата2]],2)</f>
        <v>7</v>
      </c>
    </row>
    <row r="189" spans="1:15" x14ac:dyDescent="0.45">
      <c r="A189" s="18">
        <v>43981</v>
      </c>
      <c r="B189" t="s">
        <v>13</v>
      </c>
      <c r="C189">
        <v>20</v>
      </c>
      <c r="D189">
        <v>2451</v>
      </c>
      <c r="E189">
        <v>2178</v>
      </c>
      <c r="F189">
        <v>39867</v>
      </c>
      <c r="G189">
        <v>3654166.5</v>
      </c>
      <c r="H189">
        <v>2919786.2949999999</v>
      </c>
      <c r="I189">
        <v>182639.11723076922</v>
      </c>
      <c r="J189" s="20">
        <v>43981</v>
      </c>
      <c r="K189" s="19">
        <v>0</v>
      </c>
      <c r="L189">
        <f xml:space="preserve"> WEEKNUM(Merge1[[#This Row],[Дата2]],2)</f>
        <v>22</v>
      </c>
      <c r="M189">
        <f>(SUM(Merge1[[#This Row],[Table1.Товарооборот, руб]]) - SUM(Merge1[[#This Row],[Table1.Товарооборот в себестоимости]]))/SUM(Merge1[[#This Row],[Table1.Товарооборот, руб]]) *100</f>
        <v>20.097064679455631</v>
      </c>
      <c r="N189">
        <f>(SUM(Merge1[[#This Row],[Table1.Товарооборот, руб]]) - SUM(Merge1[[#This Row],[Table1.Товарооборот в себестоимости]]))/SUM(Merge1[[#This Row],[Table1.Товарооборот в себестоимости]]) *100</f>
        <v>25.151847799874687</v>
      </c>
      <c r="O189" s="24">
        <f xml:space="preserve"> WEEKDAY(Merge1[[#This Row],[Дата2]],2)</f>
        <v>6</v>
      </c>
    </row>
    <row r="190" spans="1:15" x14ac:dyDescent="0.45">
      <c r="A190" s="18">
        <v>43957</v>
      </c>
      <c r="B190" t="s">
        <v>16</v>
      </c>
      <c r="C190">
        <v>36</v>
      </c>
      <c r="D190">
        <v>4384</v>
      </c>
      <c r="E190">
        <v>4025</v>
      </c>
      <c r="F190">
        <v>63012</v>
      </c>
      <c r="G190">
        <v>5454121.5</v>
      </c>
      <c r="H190">
        <v>4155234.554</v>
      </c>
      <c r="I190">
        <v>234787.55649230769</v>
      </c>
      <c r="J190" s="20">
        <v>43957</v>
      </c>
      <c r="K190" s="19">
        <v>0</v>
      </c>
      <c r="L190">
        <f xml:space="preserve"> WEEKNUM(Merge1[[#This Row],[Дата2]],2)</f>
        <v>19</v>
      </c>
      <c r="M190">
        <f>(SUM(Merge1[[#This Row],[Table1.Товарооборот, руб]]) - SUM(Merge1[[#This Row],[Table1.Товарооборот в себестоимости]]))/SUM(Merge1[[#This Row],[Table1.Товарооборот, руб]]) *100</f>
        <v>23.814778346980354</v>
      </c>
      <c r="N190">
        <f>(SUM(Merge1[[#This Row],[Table1.Товарооборот, руб]]) - SUM(Merge1[[#This Row],[Table1.Товарооборот в себестоимости]]))/SUM(Merge1[[#This Row],[Table1.Товарооборот в себестоимости]]) *100</f>
        <v>31.259052386095458</v>
      </c>
      <c r="O190" s="24">
        <f xml:space="preserve"> WEEKDAY(Merge1[[#This Row],[Дата2]],2)</f>
        <v>3</v>
      </c>
    </row>
    <row r="191" spans="1:15" x14ac:dyDescent="0.45">
      <c r="A191" s="18">
        <v>43979</v>
      </c>
      <c r="B191" t="s">
        <v>13</v>
      </c>
      <c r="C191">
        <v>20</v>
      </c>
      <c r="D191">
        <v>2088</v>
      </c>
      <c r="E191">
        <v>1848</v>
      </c>
      <c r="F191">
        <v>31974</v>
      </c>
      <c r="G191">
        <v>3004213.5</v>
      </c>
      <c r="H191">
        <v>2389834.3129999996</v>
      </c>
      <c r="I191">
        <v>174780.66518461538</v>
      </c>
      <c r="J191" s="20">
        <v>43979</v>
      </c>
      <c r="K191" s="19">
        <v>0</v>
      </c>
      <c r="L191">
        <f xml:space="preserve"> WEEKNUM(Merge1[[#This Row],[Дата2]],2)</f>
        <v>22</v>
      </c>
      <c r="M191">
        <f>(SUM(Merge1[[#This Row],[Table1.Товарооборот, руб]]) - SUM(Merge1[[#This Row],[Table1.Товарооборот в себестоимости]]))/SUM(Merge1[[#This Row],[Table1.Товарооборот, руб]]) *100</f>
        <v>20.450583388963548</v>
      </c>
      <c r="N191">
        <f>(SUM(Merge1[[#This Row],[Table1.Товарооборот, руб]]) - SUM(Merge1[[#This Row],[Table1.Товарооборот в себестоимости]]))/SUM(Merge1[[#This Row],[Table1.Товарооборот в себестоимости]]) *100</f>
        <v>25.708024345368102</v>
      </c>
      <c r="O191" s="24">
        <f xml:space="preserve"> WEEKDAY(Merge1[[#This Row],[Дата2]],2)</f>
        <v>4</v>
      </c>
    </row>
    <row r="192" spans="1:15" x14ac:dyDescent="0.45">
      <c r="A192" s="18">
        <v>43967</v>
      </c>
      <c r="B192" t="s">
        <v>14</v>
      </c>
      <c r="C192">
        <v>129</v>
      </c>
      <c r="D192">
        <v>17914</v>
      </c>
      <c r="E192">
        <v>16631</v>
      </c>
      <c r="F192">
        <v>321412.5</v>
      </c>
      <c r="G192">
        <v>32235864</v>
      </c>
      <c r="H192">
        <v>23691368.555</v>
      </c>
      <c r="I192">
        <v>595097.15929230768</v>
      </c>
      <c r="J192" s="20">
        <v>43967</v>
      </c>
      <c r="K192" s="19">
        <v>0</v>
      </c>
      <c r="L192">
        <f xml:space="preserve"> WEEKNUM(Merge1[[#This Row],[Дата2]],2)</f>
        <v>20</v>
      </c>
      <c r="M192">
        <f>(SUM(Merge1[[#This Row],[Table1.Товарооборот, руб]]) - SUM(Merge1[[#This Row],[Table1.Товарооборот в себестоимости]]))/SUM(Merge1[[#This Row],[Table1.Товарооборот, руб]]) *100</f>
        <v>26.506177855198793</v>
      </c>
      <c r="N192">
        <f>(SUM(Merge1[[#This Row],[Table1.Товарооборот, руб]]) - SUM(Merge1[[#This Row],[Table1.Товарооборот в себестоимости]]))/SUM(Merge1[[#This Row],[Table1.Товарооборот в себестоимости]]) *100</f>
        <v>36.065858437699703</v>
      </c>
      <c r="O192" s="24">
        <f xml:space="preserve"> WEEKDAY(Merge1[[#This Row],[Дата2]],2)</f>
        <v>6</v>
      </c>
    </row>
    <row r="193" spans="1:15" x14ac:dyDescent="0.45">
      <c r="A193" s="18">
        <v>43957</v>
      </c>
      <c r="B193" t="s">
        <v>17</v>
      </c>
      <c r="C193">
        <v>20</v>
      </c>
      <c r="D193">
        <v>1747</v>
      </c>
      <c r="E193">
        <v>1570</v>
      </c>
      <c r="F193">
        <v>30342</v>
      </c>
      <c r="G193">
        <v>2738127</v>
      </c>
      <c r="H193">
        <v>2094375.01</v>
      </c>
      <c r="I193">
        <v>174068.47879999998</v>
      </c>
      <c r="J193" s="20">
        <v>43957</v>
      </c>
      <c r="K193" s="19">
        <v>0</v>
      </c>
      <c r="L193">
        <f xml:space="preserve"> WEEKNUM(Merge1[[#This Row],[Дата2]],2)</f>
        <v>19</v>
      </c>
      <c r="M193">
        <f>(SUM(Merge1[[#This Row],[Table1.Товарооборот, руб]]) - SUM(Merge1[[#This Row],[Table1.Товарооборот в себестоимости]]))/SUM(Merge1[[#This Row],[Table1.Товарооборот, руб]]) *100</f>
        <v>23.510669519711833</v>
      </c>
      <c r="N193">
        <f>(SUM(Merge1[[#This Row],[Table1.Товарооборот, руб]]) - SUM(Merge1[[#This Row],[Table1.Товарооборот в себестоимости]]))/SUM(Merge1[[#This Row],[Table1.Товарооборот в себестоимости]]) *100</f>
        <v>30.73718827460608</v>
      </c>
      <c r="O193" s="24">
        <f xml:space="preserve"> WEEKDAY(Merge1[[#This Row],[Дата2]],2)</f>
        <v>3</v>
      </c>
    </row>
    <row r="194" spans="1:15" x14ac:dyDescent="0.45">
      <c r="A194" s="18">
        <v>43970</v>
      </c>
      <c r="B194" t="s">
        <v>14</v>
      </c>
      <c r="C194">
        <v>129</v>
      </c>
      <c r="D194">
        <v>16191</v>
      </c>
      <c r="E194">
        <v>15102</v>
      </c>
      <c r="F194">
        <v>276568.5</v>
      </c>
      <c r="G194">
        <v>27093624</v>
      </c>
      <c r="H194">
        <v>19768696.5</v>
      </c>
      <c r="I194">
        <v>759335.80469230772</v>
      </c>
      <c r="J194" s="20">
        <v>43970</v>
      </c>
      <c r="K194" s="19">
        <v>0</v>
      </c>
      <c r="L194">
        <f xml:space="preserve"> WEEKNUM(Merge1[[#This Row],[Дата2]],2)</f>
        <v>21</v>
      </c>
      <c r="M194">
        <f>(SUM(Merge1[[#This Row],[Table1.Товарооборот, руб]]) - SUM(Merge1[[#This Row],[Table1.Товарооборот в себестоимости]]))/SUM(Merge1[[#This Row],[Table1.Товарооборот, руб]]) *100</f>
        <v>27.035613618909011</v>
      </c>
      <c r="N194">
        <f>(SUM(Merge1[[#This Row],[Table1.Товарооборот, руб]]) - SUM(Merge1[[#This Row],[Table1.Товарооборот в себестоимости]]))/SUM(Merge1[[#This Row],[Table1.Товарооборот в себестоимости]]) *100</f>
        <v>37.053163823927385</v>
      </c>
      <c r="O194" s="24">
        <f xml:space="preserve"> WEEKDAY(Merge1[[#This Row],[Дата2]],2)</f>
        <v>2</v>
      </c>
    </row>
    <row r="195" spans="1:15" x14ac:dyDescent="0.45">
      <c r="A195" s="18">
        <v>43968</v>
      </c>
      <c r="B195" t="s">
        <v>14</v>
      </c>
      <c r="C195">
        <v>129</v>
      </c>
      <c r="D195">
        <v>15744</v>
      </c>
      <c r="E195">
        <v>14685</v>
      </c>
      <c r="F195">
        <v>269029.5</v>
      </c>
      <c r="G195">
        <v>26659930.5</v>
      </c>
      <c r="H195">
        <v>19515982.116</v>
      </c>
      <c r="I195">
        <v>551393.4769230769</v>
      </c>
      <c r="J195" s="20">
        <v>43968</v>
      </c>
      <c r="K195" s="19">
        <v>0</v>
      </c>
      <c r="L195">
        <f xml:space="preserve"> WEEKNUM(Merge1[[#This Row],[Дата2]],2)</f>
        <v>20</v>
      </c>
      <c r="M195">
        <f>(SUM(Merge1[[#This Row],[Table1.Товарооборот, руб]]) - SUM(Merge1[[#This Row],[Table1.Товарооборот в себестоимости]]))/SUM(Merge1[[#This Row],[Table1.Товарооборот, руб]]) *100</f>
        <v>26.796575422430301</v>
      </c>
      <c r="N195">
        <f>(SUM(Merge1[[#This Row],[Table1.Товарооборот, руб]]) - SUM(Merge1[[#This Row],[Table1.Товарооборот в себестоимости]]))/SUM(Merge1[[#This Row],[Table1.Товарооборот в себестоимости]]) *100</f>
        <v>36.605630921044444</v>
      </c>
      <c r="O195" s="24">
        <f xml:space="preserve"> WEEKDAY(Merge1[[#This Row],[Дата2]],2)</f>
        <v>7</v>
      </c>
    </row>
    <row r="196" spans="1:15" x14ac:dyDescent="0.45">
      <c r="A196" s="18">
        <v>43957</v>
      </c>
      <c r="B196" t="s">
        <v>20</v>
      </c>
      <c r="C196">
        <v>19</v>
      </c>
      <c r="D196">
        <v>1509</v>
      </c>
      <c r="E196">
        <v>1374</v>
      </c>
      <c r="F196">
        <v>24337.5</v>
      </c>
      <c r="G196">
        <v>2159350.5</v>
      </c>
      <c r="H196">
        <v>1715939.5399999998</v>
      </c>
      <c r="I196">
        <v>115138.50836153845</v>
      </c>
      <c r="J196" s="20">
        <v>43957</v>
      </c>
      <c r="K196" s="19">
        <v>0</v>
      </c>
      <c r="L196">
        <f xml:space="preserve"> WEEKNUM(Merge1[[#This Row],[Дата2]],2)</f>
        <v>19</v>
      </c>
      <c r="M196">
        <f>(SUM(Merge1[[#This Row],[Table1.Товарооборот, руб]]) - SUM(Merge1[[#This Row],[Table1.Товарооборот в себестоимости]]))/SUM(Merge1[[#This Row],[Table1.Товарооборот, руб]]) *100</f>
        <v>20.534459783161658</v>
      </c>
      <c r="N196">
        <f>(SUM(Merge1[[#This Row],[Table1.Товарооборот, руб]]) - SUM(Merge1[[#This Row],[Table1.Товарооборот в себестоимости]]))/SUM(Merge1[[#This Row],[Table1.Товарооборот в себестоимости]]) *100</f>
        <v>25.840709982124444</v>
      </c>
      <c r="O196" s="24">
        <f xml:space="preserve"> WEEKDAY(Merge1[[#This Row],[Дата2]],2)</f>
        <v>3</v>
      </c>
    </row>
    <row r="197" spans="1:15" x14ac:dyDescent="0.45">
      <c r="A197" s="18">
        <v>43960</v>
      </c>
      <c r="B197" t="s">
        <v>14</v>
      </c>
      <c r="C197">
        <v>129</v>
      </c>
      <c r="D197">
        <v>16420</v>
      </c>
      <c r="E197">
        <v>15169</v>
      </c>
      <c r="F197">
        <v>285972</v>
      </c>
      <c r="G197">
        <v>29768199</v>
      </c>
      <c r="H197">
        <v>21483666.921</v>
      </c>
      <c r="I197">
        <v>549316.95015384618</v>
      </c>
      <c r="J197" s="20">
        <v>43960</v>
      </c>
      <c r="K197" s="19">
        <v>0</v>
      </c>
      <c r="L197">
        <f xml:space="preserve"> WEEKNUM(Merge1[[#This Row],[Дата2]],2)</f>
        <v>19</v>
      </c>
      <c r="M197">
        <f>(SUM(Merge1[[#This Row],[Table1.Товарооборот, руб]]) - SUM(Merge1[[#This Row],[Table1.Товарооборот в себестоимости]]))/SUM(Merge1[[#This Row],[Table1.Товарооборот, руб]]) *100</f>
        <v>27.830142088878134</v>
      </c>
      <c r="N197">
        <f>(SUM(Merge1[[#This Row],[Table1.Товарооборот, руб]]) - SUM(Merge1[[#This Row],[Table1.Товарооборот в себестоимости]]))/SUM(Merge1[[#This Row],[Table1.Товарооборот в себестоимости]]) *100</f>
        <v>38.562002052368349</v>
      </c>
      <c r="O197" s="24">
        <f xml:space="preserve"> WEEKDAY(Merge1[[#This Row],[Дата2]],2)</f>
        <v>6</v>
      </c>
    </row>
    <row r="198" spans="1:15" x14ac:dyDescent="0.45">
      <c r="A198" s="18">
        <v>43957</v>
      </c>
      <c r="B198" t="s">
        <v>22</v>
      </c>
      <c r="C198">
        <v>54</v>
      </c>
      <c r="D198">
        <v>13406</v>
      </c>
      <c r="E198">
        <v>12518</v>
      </c>
      <c r="F198">
        <v>216498</v>
      </c>
      <c r="G198">
        <v>22126444.5</v>
      </c>
      <c r="H198">
        <v>16128268.832</v>
      </c>
      <c r="I198">
        <v>389877.53846153844</v>
      </c>
      <c r="J198" s="20">
        <v>43957</v>
      </c>
      <c r="K198" s="19">
        <v>0</v>
      </c>
      <c r="L198">
        <f xml:space="preserve"> WEEKNUM(Merge1[[#This Row],[Дата2]],2)</f>
        <v>19</v>
      </c>
      <c r="M198">
        <f>(SUM(Merge1[[#This Row],[Table1.Товарооборот, руб]]) - SUM(Merge1[[#This Row],[Table1.Товарооборот в себестоимости]]))/SUM(Merge1[[#This Row],[Table1.Товарооборот, руб]]) *100</f>
        <v>27.108628627613442</v>
      </c>
      <c r="N198">
        <f>(SUM(Merge1[[#This Row],[Table1.Товарооборот, руб]]) - SUM(Merge1[[#This Row],[Table1.Товарооборот в себестоимости]]))/SUM(Merge1[[#This Row],[Table1.Товарооборот в себестоимости]]) *100</f>
        <v>37.190449455424847</v>
      </c>
      <c r="O198" s="24">
        <f xml:space="preserve"> WEEKDAY(Merge1[[#This Row],[Дата2]],2)</f>
        <v>3</v>
      </c>
    </row>
    <row r="199" spans="1:15" x14ac:dyDescent="0.45">
      <c r="A199" s="18">
        <v>43957</v>
      </c>
      <c r="B199" t="s">
        <v>21</v>
      </c>
      <c r="C199">
        <v>59</v>
      </c>
      <c r="D199">
        <v>14103</v>
      </c>
      <c r="E199">
        <v>13118</v>
      </c>
      <c r="F199">
        <v>224779.5</v>
      </c>
      <c r="G199">
        <v>23032992</v>
      </c>
      <c r="H199">
        <v>16792969.817999996</v>
      </c>
      <c r="I199">
        <v>443086.25303076918</v>
      </c>
      <c r="J199" s="20">
        <v>43957</v>
      </c>
      <c r="K199" s="19">
        <v>0</v>
      </c>
      <c r="L199">
        <f xml:space="preserve"> WEEKNUM(Merge1[[#This Row],[Дата2]],2)</f>
        <v>19</v>
      </c>
      <c r="M199">
        <f>(SUM(Merge1[[#This Row],[Table1.Товарооборот, руб]]) - SUM(Merge1[[#This Row],[Table1.Товарооборот в себестоимости]]))/SUM(Merge1[[#This Row],[Table1.Товарооборот, руб]]) *100</f>
        <v>27.09166999233102</v>
      </c>
      <c r="N199">
        <f>(SUM(Merge1[[#This Row],[Table1.Товарооборот, руб]]) - SUM(Merge1[[#This Row],[Table1.Товарооборот в себестоимости]]))/SUM(Merge1[[#This Row],[Table1.Товарооборот в себестоимости]]) *100</f>
        <v>37.158538660097321</v>
      </c>
      <c r="O199" s="24">
        <f xml:space="preserve"> WEEKDAY(Merge1[[#This Row],[Дата2]],2)</f>
        <v>3</v>
      </c>
    </row>
    <row r="200" spans="1:15" x14ac:dyDescent="0.45">
      <c r="A200" s="18">
        <v>43957</v>
      </c>
      <c r="B200" t="s">
        <v>23</v>
      </c>
      <c r="C200">
        <v>15</v>
      </c>
      <c r="D200">
        <v>701</v>
      </c>
      <c r="E200">
        <v>611</v>
      </c>
      <c r="F200">
        <v>12468</v>
      </c>
      <c r="G200">
        <v>1016566.5</v>
      </c>
      <c r="H200">
        <v>858367.60399999993</v>
      </c>
      <c r="I200">
        <v>88833.638169230762</v>
      </c>
      <c r="J200" s="20">
        <v>43957</v>
      </c>
      <c r="K200" s="19">
        <v>0</v>
      </c>
      <c r="L200">
        <f xml:space="preserve"> WEEKNUM(Merge1[[#This Row],[Дата2]],2)</f>
        <v>19</v>
      </c>
      <c r="M200">
        <f>(SUM(Merge1[[#This Row],[Table1.Товарооборот, руб]]) - SUM(Merge1[[#This Row],[Table1.Товарооборот в себестоимости]]))/SUM(Merge1[[#This Row],[Table1.Товарооборот, руб]]) *100</f>
        <v>15.562080395134018</v>
      </c>
      <c r="N200">
        <f>(SUM(Merge1[[#This Row],[Table1.Товарооборот, руб]]) - SUM(Merge1[[#This Row],[Table1.Товарооборот в себестоимости]]))/SUM(Merge1[[#This Row],[Table1.Товарооборот в себестоимости]]) *100</f>
        <v>18.430203477250533</v>
      </c>
      <c r="O200" s="24">
        <f xml:space="preserve"> WEEKDAY(Merge1[[#This Row],[Дата2]],2)</f>
        <v>3</v>
      </c>
    </row>
    <row r="201" spans="1:15" x14ac:dyDescent="0.45">
      <c r="A201" s="18">
        <v>43977</v>
      </c>
      <c r="B201" t="s">
        <v>14</v>
      </c>
      <c r="C201">
        <v>129</v>
      </c>
      <c r="D201">
        <v>16459</v>
      </c>
      <c r="E201">
        <v>15355</v>
      </c>
      <c r="F201">
        <v>276966</v>
      </c>
      <c r="G201">
        <v>27872617.898850001</v>
      </c>
      <c r="H201">
        <v>20223763.805</v>
      </c>
      <c r="I201">
        <v>645572.57826153841</v>
      </c>
      <c r="J201" s="20">
        <v>43977</v>
      </c>
      <c r="K201" s="19">
        <v>0</v>
      </c>
      <c r="L201">
        <f xml:space="preserve"> WEEKNUM(Merge1[[#This Row],[Дата2]],2)</f>
        <v>22</v>
      </c>
      <c r="M201">
        <f>(SUM(Merge1[[#This Row],[Table1.Товарооборот, руб]]) - SUM(Merge1[[#This Row],[Table1.Товарооборот в себестоимости]]))/SUM(Merge1[[#This Row],[Table1.Товарооборот, руб]]) *100</f>
        <v>27.442180428145523</v>
      </c>
      <c r="N201">
        <f>(SUM(Merge1[[#This Row],[Table1.Товарооборот, руб]]) - SUM(Merge1[[#This Row],[Table1.Товарооборот в себестоимости]]))/SUM(Merge1[[#This Row],[Table1.Товарооборот в себестоимости]]) *100</f>
        <v>37.821120576768926</v>
      </c>
      <c r="O201" s="24">
        <f xml:space="preserve"> WEEKDAY(Merge1[[#This Row],[Дата2]],2)</f>
        <v>2</v>
      </c>
    </row>
    <row r="202" spans="1:15" x14ac:dyDescent="0.45">
      <c r="A202" s="18">
        <v>43957</v>
      </c>
      <c r="B202" t="s">
        <v>18</v>
      </c>
      <c r="C202">
        <v>15</v>
      </c>
      <c r="D202">
        <v>839</v>
      </c>
      <c r="E202">
        <v>733</v>
      </c>
      <c r="F202">
        <v>14061</v>
      </c>
      <c r="G202">
        <v>1221057</v>
      </c>
      <c r="H202">
        <v>983096.41700000002</v>
      </c>
      <c r="I202">
        <v>373408.83343076921</v>
      </c>
      <c r="J202" s="20">
        <v>43957</v>
      </c>
      <c r="K202" s="19">
        <v>0</v>
      </c>
      <c r="L202">
        <f xml:space="preserve"> WEEKNUM(Merge1[[#This Row],[Дата2]],2)</f>
        <v>19</v>
      </c>
      <c r="M202">
        <f>(SUM(Merge1[[#This Row],[Table1.Товарооборот, руб]]) - SUM(Merge1[[#This Row],[Table1.Товарооборот в себестоимости]]))/SUM(Merge1[[#This Row],[Table1.Товарооборот, руб]]) *100</f>
        <v>19.488081473674036</v>
      </c>
      <c r="N202">
        <f>(SUM(Merge1[[#This Row],[Table1.Товарооборот, руб]]) - SUM(Merge1[[#This Row],[Table1.Товарооборот в себестоимости]]))/SUM(Merge1[[#This Row],[Table1.Товарооборот в себестоимости]]) *100</f>
        <v>24.205213129161468</v>
      </c>
      <c r="O202" s="24">
        <f xml:space="preserve"> WEEKDAY(Merge1[[#This Row],[Дата2]],2)</f>
        <v>3</v>
      </c>
    </row>
    <row r="203" spans="1:15" x14ac:dyDescent="0.45">
      <c r="A203" s="18">
        <v>43957</v>
      </c>
      <c r="B203" t="s">
        <v>19</v>
      </c>
      <c r="C203">
        <v>15</v>
      </c>
      <c r="D203">
        <v>467</v>
      </c>
      <c r="E203">
        <v>389</v>
      </c>
      <c r="F203">
        <v>8464.5</v>
      </c>
      <c r="G203">
        <v>739291.5</v>
      </c>
      <c r="H203">
        <v>651727.3679999999</v>
      </c>
      <c r="I203">
        <v>154318.62433846152</v>
      </c>
      <c r="J203" s="20">
        <v>43957</v>
      </c>
      <c r="K203" s="19">
        <v>0</v>
      </c>
      <c r="L203">
        <f xml:space="preserve"> WEEKNUM(Merge1[[#This Row],[Дата2]],2)</f>
        <v>19</v>
      </c>
      <c r="M203">
        <f>(SUM(Merge1[[#This Row],[Table1.Товарооборот, руб]]) - SUM(Merge1[[#This Row],[Table1.Товарооборот в себестоимости]]))/SUM(Merge1[[#This Row],[Table1.Товарооборот, руб]]) *100</f>
        <v>11.844330957409912</v>
      </c>
      <c r="N203">
        <f>(SUM(Merge1[[#This Row],[Table1.Товарооборот, руб]]) - SUM(Merge1[[#This Row],[Table1.Товарооборот в себестоимости]]))/SUM(Merge1[[#This Row],[Table1.Товарооборот в себестоимости]]) *100</f>
        <v>13.435699695827431</v>
      </c>
      <c r="O203" s="24">
        <f xml:space="preserve"> WEEKDAY(Merge1[[#This Row],[Дата2]],2)</f>
        <v>3</v>
      </c>
    </row>
    <row r="204" spans="1:15" x14ac:dyDescent="0.45">
      <c r="A204" s="18">
        <v>43963</v>
      </c>
      <c r="B204" t="s">
        <v>14</v>
      </c>
      <c r="C204">
        <v>129</v>
      </c>
      <c r="D204">
        <v>16387</v>
      </c>
      <c r="E204">
        <v>15322</v>
      </c>
      <c r="F204">
        <v>281796</v>
      </c>
      <c r="G204">
        <v>29042520</v>
      </c>
      <c r="H204">
        <v>20980503.504999999</v>
      </c>
      <c r="I204">
        <v>776209.03169999993</v>
      </c>
      <c r="J204" s="20">
        <v>43963</v>
      </c>
      <c r="K204" s="19">
        <v>0</v>
      </c>
      <c r="L204">
        <f xml:space="preserve"> WEEKNUM(Merge1[[#This Row],[Дата2]],2)</f>
        <v>20</v>
      </c>
      <c r="M204">
        <f>(SUM(Merge1[[#This Row],[Table1.Товарооборот, руб]]) - SUM(Merge1[[#This Row],[Table1.Товарооборот в себестоимости]]))/SUM(Merge1[[#This Row],[Table1.Товарооборот, руб]]) *100</f>
        <v>27.759355920216294</v>
      </c>
      <c r="N204">
        <f>(SUM(Merge1[[#This Row],[Table1.Товарооборот, руб]]) - SUM(Merge1[[#This Row],[Table1.Товарооборот в себестоимости]]))/SUM(Merge1[[#This Row],[Table1.Товарооборот в себестоимости]]) *100</f>
        <v>38.426229823696509</v>
      </c>
      <c r="O204" s="24">
        <f xml:space="preserve"> WEEKDAY(Merge1[[#This Row],[Дата2]],2)</f>
        <v>2</v>
      </c>
    </row>
    <row r="205" spans="1:15" x14ac:dyDescent="0.45">
      <c r="A205" s="18">
        <v>43957</v>
      </c>
      <c r="B205" t="s">
        <v>15</v>
      </c>
      <c r="C205">
        <v>125</v>
      </c>
      <c r="D205">
        <v>20218</v>
      </c>
      <c r="E205">
        <v>18647</v>
      </c>
      <c r="F205">
        <v>355278</v>
      </c>
      <c r="G205">
        <v>38092344</v>
      </c>
      <c r="H205">
        <v>27467616.702999998</v>
      </c>
      <c r="I205">
        <v>942702.9</v>
      </c>
      <c r="J205" s="20">
        <v>43957</v>
      </c>
      <c r="K205" s="19">
        <v>0</v>
      </c>
      <c r="L205">
        <f xml:space="preserve"> WEEKNUM(Merge1[[#This Row],[Дата2]],2)</f>
        <v>19</v>
      </c>
      <c r="M205">
        <f>(SUM(Merge1[[#This Row],[Table1.Товарооборот, руб]]) - SUM(Merge1[[#This Row],[Table1.Товарооборот в себестоимости]]))/SUM(Merge1[[#This Row],[Table1.Товарооборот, руб]]) *100</f>
        <v>27.892028112000673</v>
      </c>
      <c r="N205">
        <f>(SUM(Merge1[[#This Row],[Table1.Товарооборот, руб]]) - SUM(Merge1[[#This Row],[Table1.Товарооборот в себестоимости]]))/SUM(Merge1[[#This Row],[Table1.Товарооборот в себестоимости]]) *100</f>
        <v>38.680921653605189</v>
      </c>
      <c r="O205" s="24">
        <f xml:space="preserve"> WEEKDAY(Merge1[[#This Row],[Дата2]],2)</f>
        <v>3</v>
      </c>
    </row>
    <row r="206" spans="1:15" x14ac:dyDescent="0.45">
      <c r="A206" s="18">
        <v>43972</v>
      </c>
      <c r="B206" t="s">
        <v>14</v>
      </c>
      <c r="C206">
        <v>129</v>
      </c>
      <c r="D206">
        <v>16373</v>
      </c>
      <c r="E206">
        <v>15223</v>
      </c>
      <c r="F206">
        <v>288936</v>
      </c>
      <c r="G206">
        <v>27852900</v>
      </c>
      <c r="H206">
        <v>20824687.999000002</v>
      </c>
      <c r="I206">
        <v>822353.43936153851</v>
      </c>
      <c r="J206" s="20">
        <v>43972</v>
      </c>
      <c r="K206" s="19">
        <v>0</v>
      </c>
      <c r="L206">
        <f xml:space="preserve"> WEEKNUM(Merge1[[#This Row],[Дата2]],2)</f>
        <v>21</v>
      </c>
      <c r="M206">
        <f>(SUM(Merge1[[#This Row],[Table1.Товарооборот, руб]]) - SUM(Merge1[[#This Row],[Table1.Товарооборот в себестоимости]]))/SUM(Merge1[[#This Row],[Table1.Товарооборот, руб]]) *100</f>
        <v>25.233322207023317</v>
      </c>
      <c r="N206">
        <f>(SUM(Merge1[[#This Row],[Table1.Товарооборот, руб]]) - SUM(Merge1[[#This Row],[Table1.Товарооборот в себестоимости]]))/SUM(Merge1[[#This Row],[Table1.Товарооборот в себестоимости]]) *100</f>
        <v>33.749422806898679</v>
      </c>
      <c r="O206" s="24">
        <f xml:space="preserve"> WEEKDAY(Merge1[[#This Row],[Дата2]],2)</f>
        <v>4</v>
      </c>
    </row>
    <row r="207" spans="1:15" x14ac:dyDescent="0.45">
      <c r="A207" s="18">
        <v>43957</v>
      </c>
      <c r="B207" t="s">
        <v>14</v>
      </c>
      <c r="C207">
        <v>129</v>
      </c>
      <c r="D207">
        <v>16376</v>
      </c>
      <c r="E207">
        <v>15197</v>
      </c>
      <c r="F207">
        <v>277512</v>
      </c>
      <c r="G207">
        <v>28770810.105599999</v>
      </c>
      <c r="H207">
        <v>20810852.736000001</v>
      </c>
      <c r="I207">
        <v>790162.57692307688</v>
      </c>
      <c r="J207" s="20">
        <v>43957</v>
      </c>
      <c r="K207" s="19">
        <v>0</v>
      </c>
      <c r="L207">
        <f xml:space="preserve"> WEEKNUM(Merge1[[#This Row],[Дата2]],2)</f>
        <v>19</v>
      </c>
      <c r="M207">
        <f>(SUM(Merge1[[#This Row],[Table1.Товарооборот, руб]]) - SUM(Merge1[[#This Row],[Table1.Товарооборот в себестоимости]]))/SUM(Merge1[[#This Row],[Table1.Товарооборот, руб]]) *100</f>
        <v>27.666782201765873</v>
      </c>
      <c r="N207">
        <f>(SUM(Merge1[[#This Row],[Table1.Товарооборот, руб]]) - SUM(Merge1[[#This Row],[Table1.Товарооборот в себестоимости]]))/SUM(Merge1[[#This Row],[Table1.Товарооборот в себестоимости]]) *100</f>
        <v>38.249068745896857</v>
      </c>
      <c r="O207" s="24">
        <f xml:space="preserve"> WEEKDAY(Merge1[[#This Row],[Дата2]],2)</f>
        <v>3</v>
      </c>
    </row>
    <row r="208" spans="1:15" x14ac:dyDescent="0.45">
      <c r="A208" s="18">
        <v>43971</v>
      </c>
      <c r="B208" t="s">
        <v>14</v>
      </c>
      <c r="C208">
        <v>129</v>
      </c>
      <c r="D208">
        <v>17095</v>
      </c>
      <c r="E208">
        <v>15919</v>
      </c>
      <c r="F208">
        <v>300151.5</v>
      </c>
      <c r="G208">
        <v>29368771.617449999</v>
      </c>
      <c r="H208">
        <v>21545834.136</v>
      </c>
      <c r="I208">
        <v>1052145.9026769232</v>
      </c>
      <c r="J208" s="20">
        <v>43971</v>
      </c>
      <c r="K208" s="19">
        <v>0</v>
      </c>
      <c r="L208">
        <f xml:space="preserve"> WEEKNUM(Merge1[[#This Row],[Дата2]],2)</f>
        <v>21</v>
      </c>
      <c r="M208">
        <f>(SUM(Merge1[[#This Row],[Table1.Товарооборот, руб]]) - SUM(Merge1[[#This Row],[Table1.Товарооборот в себестоимости]]))/SUM(Merge1[[#This Row],[Table1.Товарооборот, руб]]) *100</f>
        <v>26.636924360846798</v>
      </c>
      <c r="N208">
        <f>(SUM(Merge1[[#This Row],[Table1.Товарооборот, руб]]) - SUM(Merge1[[#This Row],[Table1.Товарооборот в себестоимости]]))/SUM(Merge1[[#This Row],[Table1.Товарооборот в себестоимости]]) *100</f>
        <v>36.308352844780288</v>
      </c>
      <c r="O208" s="24">
        <f xml:space="preserve"> WEEKDAY(Merge1[[#This Row],[Дата2]],2)</f>
        <v>3</v>
      </c>
    </row>
    <row r="209" spans="1:15" x14ac:dyDescent="0.45">
      <c r="A209" s="18">
        <v>43958</v>
      </c>
      <c r="B209" t="s">
        <v>16</v>
      </c>
      <c r="C209">
        <v>36</v>
      </c>
      <c r="D209">
        <v>4826</v>
      </c>
      <c r="E209">
        <v>4426</v>
      </c>
      <c r="F209">
        <v>71067</v>
      </c>
      <c r="G209">
        <v>6175837.5</v>
      </c>
      <c r="H209">
        <v>4747959.6140000001</v>
      </c>
      <c r="I209">
        <v>157793.27424615383</v>
      </c>
      <c r="J209" s="20">
        <v>43958</v>
      </c>
      <c r="K209" s="19">
        <v>0</v>
      </c>
      <c r="L209">
        <f xml:space="preserve"> WEEKNUM(Merge1[[#This Row],[Дата2]],2)</f>
        <v>19</v>
      </c>
      <c r="M209">
        <f>(SUM(Merge1[[#This Row],[Table1.Товарооборот, руб]]) - SUM(Merge1[[#This Row],[Table1.Товарооборот в себестоимости]]))/SUM(Merge1[[#This Row],[Table1.Товарооборот, руб]]) *100</f>
        <v>23.120392756448009</v>
      </c>
      <c r="N209">
        <f>(SUM(Merge1[[#This Row],[Table1.Товарооборот, руб]]) - SUM(Merge1[[#This Row],[Table1.Товарооборот в себестоимости]]))/SUM(Merge1[[#This Row],[Table1.Товарооборот в себестоимости]]) *100</f>
        <v>30.073505296669101</v>
      </c>
      <c r="O209" s="24">
        <f xml:space="preserve"> WEEKDAY(Merge1[[#This Row],[Дата2]],2)</f>
        <v>4</v>
      </c>
    </row>
    <row r="210" spans="1:15" x14ac:dyDescent="0.45">
      <c r="A210" s="18">
        <v>43964</v>
      </c>
      <c r="B210" t="s">
        <v>14</v>
      </c>
      <c r="C210">
        <v>129</v>
      </c>
      <c r="D210">
        <v>15304</v>
      </c>
      <c r="E210">
        <v>14315</v>
      </c>
      <c r="F210">
        <v>258459</v>
      </c>
      <c r="G210">
        <v>26467453.5</v>
      </c>
      <c r="H210">
        <v>19153152.526999999</v>
      </c>
      <c r="I210">
        <v>636197.23340769229</v>
      </c>
      <c r="J210" s="20">
        <v>43964</v>
      </c>
      <c r="K210" s="19">
        <v>0</v>
      </c>
      <c r="L210">
        <f xml:space="preserve"> WEEKNUM(Merge1[[#This Row],[Дата2]],2)</f>
        <v>20</v>
      </c>
      <c r="M210">
        <f>(SUM(Merge1[[#This Row],[Table1.Товарооборот, руб]]) - SUM(Merge1[[#This Row],[Table1.Товарооборот в себестоимости]]))/SUM(Merge1[[#This Row],[Table1.Товарооборот, руб]]) *100</f>
        <v>27.635076313631764</v>
      </c>
      <c r="N210">
        <f>(SUM(Merge1[[#This Row],[Table1.Товарооборот, руб]]) - SUM(Merge1[[#This Row],[Table1.Товарооборот в себестоимости]]))/SUM(Merge1[[#This Row],[Table1.Товарооборот в себестоимости]]) *100</f>
        <v>38.188496450853755</v>
      </c>
      <c r="O210" s="24">
        <f xml:space="preserve"> WEEKDAY(Merge1[[#This Row],[Дата2]],2)</f>
        <v>3</v>
      </c>
    </row>
    <row r="211" spans="1:15" x14ac:dyDescent="0.45">
      <c r="A211" s="18">
        <v>43958</v>
      </c>
      <c r="B211" t="s">
        <v>17</v>
      </c>
      <c r="C211">
        <v>21</v>
      </c>
      <c r="D211">
        <v>1879</v>
      </c>
      <c r="E211">
        <v>1695</v>
      </c>
      <c r="F211">
        <v>32851.5</v>
      </c>
      <c r="G211">
        <v>2934504</v>
      </c>
      <c r="H211">
        <v>2253872.1379999998</v>
      </c>
      <c r="I211">
        <v>160756.50769230767</v>
      </c>
      <c r="J211" s="20">
        <v>43958</v>
      </c>
      <c r="K211" s="19">
        <v>0</v>
      </c>
      <c r="L211">
        <f xml:space="preserve"> WEEKNUM(Merge1[[#This Row],[Дата2]],2)</f>
        <v>19</v>
      </c>
      <c r="M211">
        <f>(SUM(Merge1[[#This Row],[Table1.Товарооборот, руб]]) - SUM(Merge1[[#This Row],[Table1.Товарооборот в себестоимости]]))/SUM(Merge1[[#This Row],[Table1.Товарооборот, руб]]) *100</f>
        <v>23.194102376415238</v>
      </c>
      <c r="N211">
        <f>(SUM(Merge1[[#This Row],[Table1.Товарооборот, руб]]) - SUM(Merge1[[#This Row],[Table1.Товарооборот в себестоимости]]))/SUM(Merge1[[#This Row],[Table1.Товарооборот в себестоимости]]) *100</f>
        <v>30.198335146197202</v>
      </c>
      <c r="O211" s="24">
        <f xml:space="preserve"> WEEKDAY(Merge1[[#This Row],[Дата2]],2)</f>
        <v>4</v>
      </c>
    </row>
    <row r="212" spans="1:15" x14ac:dyDescent="0.45">
      <c r="A212" s="18">
        <v>43958</v>
      </c>
      <c r="B212" t="s">
        <v>20</v>
      </c>
      <c r="C212">
        <v>19</v>
      </c>
      <c r="D212">
        <v>1580</v>
      </c>
      <c r="E212">
        <v>1435</v>
      </c>
      <c r="F212">
        <v>26184</v>
      </c>
      <c r="G212">
        <v>2308336.5</v>
      </c>
      <c r="H212">
        <v>1837113.1940000001</v>
      </c>
      <c r="I212">
        <v>115064.43612307693</v>
      </c>
      <c r="J212" s="20">
        <v>43958</v>
      </c>
      <c r="K212" s="19">
        <v>0</v>
      </c>
      <c r="L212">
        <f xml:space="preserve"> WEEKNUM(Merge1[[#This Row],[Дата2]],2)</f>
        <v>19</v>
      </c>
      <c r="M212">
        <f>(SUM(Merge1[[#This Row],[Table1.Товарооборот, руб]]) - SUM(Merge1[[#This Row],[Table1.Товарооборот в себестоимости]]))/SUM(Merge1[[#This Row],[Table1.Товарооборот, руб]]) *100</f>
        <v>20.413978031365872</v>
      </c>
      <c r="N212">
        <f>(SUM(Merge1[[#This Row],[Table1.Товарооборот, руб]]) - SUM(Merge1[[#This Row],[Table1.Товарооборот в себестоимости]]))/SUM(Merge1[[#This Row],[Table1.Товарооборот в себестоимости]]) *100</f>
        <v>25.650205307926161</v>
      </c>
      <c r="O212" s="24">
        <f xml:space="preserve"> WEEKDAY(Merge1[[#This Row],[Дата2]],2)</f>
        <v>4</v>
      </c>
    </row>
    <row r="213" spans="1:15" x14ac:dyDescent="0.45">
      <c r="A213" s="18">
        <v>43974</v>
      </c>
      <c r="B213" t="s">
        <v>14</v>
      </c>
      <c r="C213">
        <v>129</v>
      </c>
      <c r="D213">
        <v>19856</v>
      </c>
      <c r="E213">
        <v>18325</v>
      </c>
      <c r="F213">
        <v>356982</v>
      </c>
      <c r="G213">
        <v>35103926.711549997</v>
      </c>
      <c r="H213">
        <v>26357141.036999997</v>
      </c>
      <c r="I213">
        <v>601482.07692307688</v>
      </c>
      <c r="J213" s="20">
        <v>43974</v>
      </c>
      <c r="K213" s="19">
        <v>0</v>
      </c>
      <c r="L213">
        <f xml:space="preserve"> WEEKNUM(Merge1[[#This Row],[Дата2]],2)</f>
        <v>21</v>
      </c>
      <c r="M213">
        <f>(SUM(Merge1[[#This Row],[Table1.Товарооборот, руб]]) - SUM(Merge1[[#This Row],[Table1.Товарооборот в себестоимости]]))/SUM(Merge1[[#This Row],[Table1.Товарооборот, руб]]) *100</f>
        <v>24.916829807738026</v>
      </c>
      <c r="N213">
        <f>(SUM(Merge1[[#This Row],[Table1.Товарооборот, руб]]) - SUM(Merge1[[#This Row],[Table1.Товарооборот в себестоимости]]))/SUM(Merge1[[#This Row],[Table1.Товарооборот в себестоимости]]) *100</f>
        <v>33.185638997307464</v>
      </c>
      <c r="O213" s="24">
        <f xml:space="preserve"> WEEKDAY(Merge1[[#This Row],[Дата2]],2)</f>
        <v>6</v>
      </c>
    </row>
    <row r="214" spans="1:15" x14ac:dyDescent="0.45">
      <c r="A214" s="18">
        <v>43958</v>
      </c>
      <c r="B214" t="s">
        <v>22</v>
      </c>
      <c r="C214">
        <v>54</v>
      </c>
      <c r="D214">
        <v>12743</v>
      </c>
      <c r="E214">
        <v>11858</v>
      </c>
      <c r="F214">
        <v>209415</v>
      </c>
      <c r="G214">
        <v>21463023</v>
      </c>
      <c r="H214">
        <v>15847839.739</v>
      </c>
      <c r="I214">
        <v>521163.87692307692</v>
      </c>
      <c r="J214" s="20">
        <v>43958</v>
      </c>
      <c r="K214" s="19">
        <v>0</v>
      </c>
      <c r="L214">
        <f xml:space="preserve"> WEEKNUM(Merge1[[#This Row],[Дата2]],2)</f>
        <v>19</v>
      </c>
      <c r="M214">
        <f>(SUM(Merge1[[#This Row],[Table1.Товарооборот, руб]]) - SUM(Merge1[[#This Row],[Table1.Товарооборот в себестоимости]]))/SUM(Merge1[[#This Row],[Table1.Товарооборот, руб]]) *100</f>
        <v>26.16212665382691</v>
      </c>
      <c r="N214">
        <f>(SUM(Merge1[[#This Row],[Table1.Товарооборот, руб]]) - SUM(Merge1[[#This Row],[Table1.Товарооборот в себестоимости]]))/SUM(Merge1[[#This Row],[Table1.Товарооборот в себестоимости]]) *100</f>
        <v>35.431852880122058</v>
      </c>
      <c r="O214" s="24">
        <f xml:space="preserve"> WEEKDAY(Merge1[[#This Row],[Дата2]],2)</f>
        <v>4</v>
      </c>
    </row>
    <row r="215" spans="1:15" x14ac:dyDescent="0.45">
      <c r="A215" s="18">
        <v>43976</v>
      </c>
      <c r="B215" t="s">
        <v>14</v>
      </c>
      <c r="C215">
        <v>129</v>
      </c>
      <c r="D215">
        <v>15822</v>
      </c>
      <c r="E215">
        <v>14753</v>
      </c>
      <c r="F215">
        <v>266983.5</v>
      </c>
      <c r="G215">
        <v>27165913.5</v>
      </c>
      <c r="H215">
        <v>19659432.722999997</v>
      </c>
      <c r="I215">
        <v>698314.9846153846</v>
      </c>
      <c r="J215" s="20">
        <v>43976</v>
      </c>
      <c r="K215" s="19">
        <v>0</v>
      </c>
      <c r="L215">
        <f xml:space="preserve"> WEEKNUM(Merge1[[#This Row],[Дата2]],2)</f>
        <v>22</v>
      </c>
      <c r="M215">
        <f>(SUM(Merge1[[#This Row],[Table1.Товарооборот, руб]]) - SUM(Merge1[[#This Row],[Table1.Товарооборот в себестоимости]]))/SUM(Merge1[[#This Row],[Table1.Товарооборот, руб]]) *100</f>
        <v>27.631983651129577</v>
      </c>
      <c r="N215">
        <f>(SUM(Merge1[[#This Row],[Table1.Товарооборот, руб]]) - SUM(Merge1[[#This Row],[Table1.Товарооборот в себестоимости]]))/SUM(Merge1[[#This Row],[Table1.Товарооборот в себестоимости]]) *100</f>
        <v>38.1825909361973</v>
      </c>
      <c r="O215" s="24">
        <f xml:space="preserve"> WEEKDAY(Merge1[[#This Row],[Дата2]],2)</f>
        <v>1</v>
      </c>
    </row>
    <row r="216" spans="1:15" x14ac:dyDescent="0.45">
      <c r="A216" s="18">
        <v>43958</v>
      </c>
      <c r="B216" t="s">
        <v>21</v>
      </c>
      <c r="C216">
        <v>59</v>
      </c>
      <c r="D216">
        <v>13495</v>
      </c>
      <c r="E216">
        <v>12517</v>
      </c>
      <c r="F216">
        <v>219411</v>
      </c>
      <c r="G216">
        <v>22460130</v>
      </c>
      <c r="H216">
        <v>16627687.641000001</v>
      </c>
      <c r="I216">
        <v>518998.75384615385</v>
      </c>
      <c r="J216" s="20">
        <v>43958</v>
      </c>
      <c r="K216" s="19">
        <v>0</v>
      </c>
      <c r="L216">
        <f xml:space="preserve"> WEEKNUM(Merge1[[#This Row],[Дата2]],2)</f>
        <v>19</v>
      </c>
      <c r="M216">
        <f>(SUM(Merge1[[#This Row],[Table1.Товарооборот, руб]]) - SUM(Merge1[[#This Row],[Table1.Товарооборот в себестоимости]]))/SUM(Merge1[[#This Row],[Table1.Товарооборот, руб]]) *100</f>
        <v>25.967981302868679</v>
      </c>
      <c r="N216">
        <f>(SUM(Merge1[[#This Row],[Table1.Товарооборот, руб]]) - SUM(Merge1[[#This Row],[Table1.Товарооборот в себестоимости]]))/SUM(Merge1[[#This Row],[Table1.Товарооборот в себестоимости]]) *100</f>
        <v>35.076689464736852</v>
      </c>
      <c r="O216" s="24">
        <f xml:space="preserve"> WEEKDAY(Merge1[[#This Row],[Дата2]],2)</f>
        <v>4</v>
      </c>
    </row>
    <row r="217" spans="1:15" x14ac:dyDescent="0.45">
      <c r="A217" s="18">
        <v>43961</v>
      </c>
      <c r="B217" t="s">
        <v>14</v>
      </c>
      <c r="C217">
        <v>129</v>
      </c>
      <c r="D217">
        <v>16437</v>
      </c>
      <c r="E217">
        <v>15285</v>
      </c>
      <c r="F217">
        <v>287206.5</v>
      </c>
      <c r="G217">
        <v>29536176.10605</v>
      </c>
      <c r="H217">
        <v>21276357.105999999</v>
      </c>
      <c r="I217">
        <v>541588.89356153843</v>
      </c>
      <c r="J217" s="20">
        <v>43961</v>
      </c>
      <c r="K217" s="19">
        <v>0</v>
      </c>
      <c r="L217">
        <f xml:space="preserve"> WEEKNUM(Merge1[[#This Row],[Дата2]],2)</f>
        <v>19</v>
      </c>
      <c r="M217">
        <f>(SUM(Merge1[[#This Row],[Table1.Товарооборот, руб]]) - SUM(Merge1[[#This Row],[Table1.Товарооборот в себестоимости]]))/SUM(Merge1[[#This Row],[Table1.Товарооборот, руб]]) *100</f>
        <v>27.965092605058356</v>
      </c>
      <c r="N217">
        <f>(SUM(Merge1[[#This Row],[Table1.Товарооборот, руб]]) - SUM(Merge1[[#This Row],[Table1.Товарооборот в себестоимости]]))/SUM(Merge1[[#This Row],[Table1.Товарооборот в себестоимости]]) *100</f>
        <v>38.821584723828053</v>
      </c>
      <c r="O217" s="24">
        <f xml:space="preserve"> WEEKDAY(Merge1[[#This Row],[Дата2]],2)</f>
        <v>7</v>
      </c>
    </row>
    <row r="218" spans="1:15" x14ac:dyDescent="0.45">
      <c r="A218" s="18">
        <v>43958</v>
      </c>
      <c r="B218" t="s">
        <v>23</v>
      </c>
      <c r="C218">
        <v>15</v>
      </c>
      <c r="D218">
        <v>676</v>
      </c>
      <c r="E218">
        <v>591</v>
      </c>
      <c r="F218">
        <v>11719.5</v>
      </c>
      <c r="G218">
        <v>965880</v>
      </c>
      <c r="H218">
        <v>809986.38600000006</v>
      </c>
      <c r="I218">
        <v>106745.03623846154</v>
      </c>
      <c r="J218" s="20">
        <v>43958</v>
      </c>
      <c r="K218" s="19">
        <v>0</v>
      </c>
      <c r="L218">
        <f xml:space="preserve"> WEEKNUM(Merge1[[#This Row],[Дата2]],2)</f>
        <v>19</v>
      </c>
      <c r="M218">
        <f>(SUM(Merge1[[#This Row],[Table1.Товарооборот, руб]]) - SUM(Merge1[[#This Row],[Table1.Товарооборот в себестоимости]]))/SUM(Merge1[[#This Row],[Table1.Товарооборот, руб]]) *100</f>
        <v>16.140060255932408</v>
      </c>
      <c r="N218">
        <f>(SUM(Merge1[[#This Row],[Table1.Товарооборот, руб]]) - SUM(Merge1[[#This Row],[Table1.Товарооборот в себестоимости]]))/SUM(Merge1[[#This Row],[Table1.Товарооборот в себестоимости]]) *100</f>
        <v>19.246448668089087</v>
      </c>
      <c r="O218" s="24">
        <f xml:space="preserve"> WEEKDAY(Merge1[[#This Row],[Дата2]],2)</f>
        <v>4</v>
      </c>
    </row>
    <row r="219" spans="1:15" x14ac:dyDescent="0.45">
      <c r="A219" s="18">
        <v>43959</v>
      </c>
      <c r="B219" t="s">
        <v>14</v>
      </c>
      <c r="C219">
        <v>129</v>
      </c>
      <c r="D219">
        <v>20452</v>
      </c>
      <c r="E219">
        <v>18857</v>
      </c>
      <c r="F219">
        <v>370092</v>
      </c>
      <c r="G219">
        <v>38091556.5</v>
      </c>
      <c r="H219">
        <v>28012065.349999998</v>
      </c>
      <c r="I219">
        <v>725212.99592307687</v>
      </c>
      <c r="J219" s="20">
        <v>43959</v>
      </c>
      <c r="K219" s="19">
        <v>0</v>
      </c>
      <c r="L219">
        <f xml:space="preserve"> WEEKNUM(Merge1[[#This Row],[Дата2]],2)</f>
        <v>19</v>
      </c>
      <c r="M219">
        <f>(SUM(Merge1[[#This Row],[Table1.Товарооборот, руб]]) - SUM(Merge1[[#This Row],[Table1.Товарооборот в себестоимости]]))/SUM(Merge1[[#This Row],[Table1.Товарооборот, руб]]) *100</f>
        <v>26.461221530813532</v>
      </c>
      <c r="N219">
        <f>(SUM(Merge1[[#This Row],[Table1.Товарооборот, руб]]) - SUM(Merge1[[#This Row],[Table1.Товарооборот в себестоимости]]))/SUM(Merge1[[#This Row],[Table1.Товарооборот в себестоимости]]) *100</f>
        <v>35.982677550050781</v>
      </c>
      <c r="O219" s="24">
        <f xml:space="preserve"> WEEKDAY(Merge1[[#This Row],[Дата2]],2)</f>
        <v>5</v>
      </c>
    </row>
    <row r="220" spans="1:15" x14ac:dyDescent="0.45">
      <c r="A220" s="18">
        <v>43958</v>
      </c>
      <c r="B220" t="s">
        <v>18</v>
      </c>
      <c r="C220">
        <v>15</v>
      </c>
      <c r="D220">
        <v>805</v>
      </c>
      <c r="E220">
        <v>703</v>
      </c>
      <c r="F220">
        <v>12705</v>
      </c>
      <c r="G220">
        <v>1123894.5</v>
      </c>
      <c r="H220">
        <v>898508.49699999997</v>
      </c>
      <c r="I220">
        <v>273904.81530769228</v>
      </c>
      <c r="J220" s="20">
        <v>43958</v>
      </c>
      <c r="K220" s="19">
        <v>0</v>
      </c>
      <c r="L220">
        <f xml:space="preserve"> WEEKNUM(Merge1[[#This Row],[Дата2]],2)</f>
        <v>19</v>
      </c>
      <c r="M220">
        <f>(SUM(Merge1[[#This Row],[Table1.Товарооборот, руб]]) - SUM(Merge1[[#This Row],[Table1.Товарооборот в себестоимости]]))/SUM(Merge1[[#This Row],[Table1.Товарооборот, руб]]) *100</f>
        <v>20.054017792595307</v>
      </c>
      <c r="N220">
        <f>(SUM(Merge1[[#This Row],[Table1.Товарооборот, руб]]) - SUM(Merge1[[#This Row],[Table1.Товарооборот в себестоимости]]))/SUM(Merge1[[#This Row],[Table1.Товарооборот в себестоимости]]) *100</f>
        <v>25.084459830099977</v>
      </c>
      <c r="O220" s="24">
        <f xml:space="preserve"> WEEKDAY(Merge1[[#This Row],[Дата2]],2)</f>
        <v>4</v>
      </c>
    </row>
    <row r="221" spans="1:15" x14ac:dyDescent="0.45">
      <c r="A221" s="18">
        <v>43958</v>
      </c>
      <c r="B221" t="s">
        <v>14</v>
      </c>
      <c r="C221">
        <v>129</v>
      </c>
      <c r="D221">
        <v>14582</v>
      </c>
      <c r="E221">
        <v>13512</v>
      </c>
      <c r="F221">
        <v>247813.5</v>
      </c>
      <c r="G221">
        <v>25325271</v>
      </c>
      <c r="H221">
        <v>18582990.427999999</v>
      </c>
      <c r="I221">
        <v>865201.87857692305</v>
      </c>
      <c r="J221" s="20">
        <v>43958</v>
      </c>
      <c r="K221" s="19">
        <v>0</v>
      </c>
      <c r="L221">
        <f xml:space="preserve"> WEEKNUM(Merge1[[#This Row],[Дата2]],2)</f>
        <v>19</v>
      </c>
      <c r="M221">
        <f>(SUM(Merge1[[#This Row],[Table1.Товарооборот, руб]]) - SUM(Merge1[[#This Row],[Table1.Товарооборот в себестоимости]]))/SUM(Merge1[[#This Row],[Table1.Товарооборот, руб]]) *100</f>
        <v>26.622738102190496</v>
      </c>
      <c r="N221">
        <f>(SUM(Merge1[[#This Row],[Table1.Товарооборот, руб]]) - SUM(Merge1[[#This Row],[Table1.Товарооборот в себестоимости]]))/SUM(Merge1[[#This Row],[Table1.Товарооборот в себестоимости]]) *100</f>
        <v>36.281999918813071</v>
      </c>
      <c r="O221" s="24">
        <f xml:space="preserve"> WEEKDAY(Merge1[[#This Row],[Дата2]],2)</f>
        <v>4</v>
      </c>
    </row>
    <row r="222" spans="1:15" x14ac:dyDescent="0.45">
      <c r="A222" s="18">
        <v>43958</v>
      </c>
      <c r="B222" t="s">
        <v>19</v>
      </c>
      <c r="C222">
        <v>15</v>
      </c>
      <c r="D222">
        <v>480</v>
      </c>
      <c r="E222">
        <v>398</v>
      </c>
      <c r="F222">
        <v>8719.5</v>
      </c>
      <c r="G222">
        <v>769276.5</v>
      </c>
      <c r="H222">
        <v>654599.97699999996</v>
      </c>
      <c r="I222">
        <v>184385.1884923077</v>
      </c>
      <c r="J222" s="20">
        <v>43958</v>
      </c>
      <c r="K222" s="19">
        <v>0</v>
      </c>
      <c r="L222">
        <f xml:space="preserve"> WEEKNUM(Merge1[[#This Row],[Дата2]],2)</f>
        <v>19</v>
      </c>
      <c r="M222">
        <f>(SUM(Merge1[[#This Row],[Table1.Товарооборот, руб]]) - SUM(Merge1[[#This Row],[Table1.Товарооборот в себестоимости]]))/SUM(Merge1[[#This Row],[Table1.Товарооборот, руб]]) *100</f>
        <v>14.907061765178067</v>
      </c>
      <c r="N222">
        <f>(SUM(Merge1[[#This Row],[Table1.Товарооборот, руб]]) - SUM(Merge1[[#This Row],[Table1.Товарооборот в себестоимости]]))/SUM(Merge1[[#This Row],[Table1.Товарооборот в себестоимости]]) *100</f>
        <v>17.51856508238161</v>
      </c>
      <c r="O222" s="24">
        <f xml:space="preserve"> WEEKDAY(Merge1[[#This Row],[Дата2]],2)</f>
        <v>4</v>
      </c>
    </row>
    <row r="223" spans="1:15" x14ac:dyDescent="0.45">
      <c r="A223" s="18">
        <v>43975</v>
      </c>
      <c r="B223" t="s">
        <v>14</v>
      </c>
      <c r="C223">
        <v>129</v>
      </c>
      <c r="D223">
        <v>16432</v>
      </c>
      <c r="E223">
        <v>15345</v>
      </c>
      <c r="F223">
        <v>287740.5</v>
      </c>
      <c r="G223">
        <v>28188534</v>
      </c>
      <c r="H223">
        <v>21369401.386999998</v>
      </c>
      <c r="I223">
        <v>607679.34615384613</v>
      </c>
      <c r="J223" s="20">
        <v>43975</v>
      </c>
      <c r="K223" s="19">
        <v>0</v>
      </c>
      <c r="L223">
        <f xml:space="preserve"> WEEKNUM(Merge1[[#This Row],[Дата2]],2)</f>
        <v>21</v>
      </c>
      <c r="M223">
        <f>(SUM(Merge1[[#This Row],[Table1.Товарооборот, руб]]) - SUM(Merge1[[#This Row],[Table1.Товарооборот в себестоимости]]))/SUM(Merge1[[#This Row],[Table1.Товарооборот, руб]]) *100</f>
        <v>24.191157344330154</v>
      </c>
      <c r="N223">
        <f>(SUM(Merge1[[#This Row],[Table1.Товарооборот, руб]]) - SUM(Merge1[[#This Row],[Table1.Товарооборот в себестоимости]]))/SUM(Merge1[[#This Row],[Table1.Товарооборот в себестоимости]]) *100</f>
        <v>31.91073296582092</v>
      </c>
      <c r="O223" s="24">
        <f xml:space="preserve"> WEEKDAY(Merge1[[#This Row],[Дата2]],2)</f>
        <v>7</v>
      </c>
    </row>
    <row r="224" spans="1:15" x14ac:dyDescent="0.45">
      <c r="A224" s="18">
        <v>43958</v>
      </c>
      <c r="B224" t="s">
        <v>15</v>
      </c>
      <c r="C224">
        <v>125</v>
      </c>
      <c r="D224">
        <v>18014</v>
      </c>
      <c r="E224">
        <v>16675</v>
      </c>
      <c r="F224">
        <v>319110</v>
      </c>
      <c r="G224">
        <v>33763989</v>
      </c>
      <c r="H224">
        <v>24610757.489</v>
      </c>
      <c r="I224">
        <v>1101833.4472307691</v>
      </c>
      <c r="J224" s="20">
        <v>43958</v>
      </c>
      <c r="K224" s="19">
        <v>0</v>
      </c>
      <c r="L224">
        <f xml:space="preserve"> WEEKNUM(Merge1[[#This Row],[Дата2]],2)</f>
        <v>19</v>
      </c>
      <c r="M224">
        <f>(SUM(Merge1[[#This Row],[Table1.Товарооборот, руб]]) - SUM(Merge1[[#This Row],[Table1.Товарооборот в себестоимости]]))/SUM(Merge1[[#This Row],[Table1.Товарооборот, руб]]) *100</f>
        <v>27.109449392961238</v>
      </c>
      <c r="N224">
        <f>(SUM(Merge1[[#This Row],[Table1.Товарооборот, руб]]) - SUM(Merge1[[#This Row],[Table1.Товарооборот в себестоимости]]))/SUM(Merge1[[#This Row],[Table1.Товарооборот в себестоимости]]) *100</f>
        <v>37.19199425328992</v>
      </c>
      <c r="O224" s="24">
        <f xml:space="preserve"> WEEKDAY(Merge1[[#This Row],[Дата2]],2)</f>
        <v>4</v>
      </c>
    </row>
    <row r="225" spans="1:15" x14ac:dyDescent="0.45">
      <c r="A225" s="18">
        <v>43967</v>
      </c>
      <c r="B225" t="s">
        <v>15</v>
      </c>
      <c r="C225">
        <v>125</v>
      </c>
      <c r="D225">
        <v>22291</v>
      </c>
      <c r="E225">
        <v>20635</v>
      </c>
      <c r="F225">
        <v>408810</v>
      </c>
      <c r="G225">
        <v>42323631</v>
      </c>
      <c r="H225">
        <v>31033323.692999996</v>
      </c>
      <c r="I225">
        <v>571764.09076923074</v>
      </c>
      <c r="J225" s="20">
        <v>43967</v>
      </c>
      <c r="K225" s="19">
        <v>0</v>
      </c>
      <c r="L225">
        <f xml:space="preserve"> WEEKNUM(Merge1[[#This Row],[Дата2]],2)</f>
        <v>20</v>
      </c>
      <c r="M225">
        <f>(SUM(Merge1[[#This Row],[Table1.Товарооборот, руб]]) - SUM(Merge1[[#This Row],[Table1.Товарооборот в себестоимости]]))/SUM(Merge1[[#This Row],[Table1.Товарооборот, руб]]) *100</f>
        <v>26.676131135818672</v>
      </c>
      <c r="N225">
        <f>(SUM(Merge1[[#This Row],[Table1.Товарооборот, руб]]) - SUM(Merge1[[#This Row],[Table1.Товарооборот в себестоимости]]))/SUM(Merge1[[#This Row],[Table1.Товарооборот в себестоимости]]) *100</f>
        <v>36.38123785479894</v>
      </c>
      <c r="O225" s="24">
        <f xml:space="preserve"> WEEKDAY(Merge1[[#This Row],[Дата2]],2)</f>
        <v>6</v>
      </c>
    </row>
    <row r="226" spans="1:15" x14ac:dyDescent="0.45">
      <c r="A226" s="18">
        <v>43970</v>
      </c>
      <c r="B226" t="s">
        <v>15</v>
      </c>
      <c r="C226">
        <v>125</v>
      </c>
      <c r="D226">
        <v>20771</v>
      </c>
      <c r="E226">
        <v>19338</v>
      </c>
      <c r="F226">
        <v>362536.5</v>
      </c>
      <c r="G226">
        <v>37023243</v>
      </c>
      <c r="H226">
        <v>26762183.377</v>
      </c>
      <c r="I226">
        <v>650375.76849230775</v>
      </c>
      <c r="J226" s="20">
        <v>43970</v>
      </c>
      <c r="K226" s="19">
        <v>0</v>
      </c>
      <c r="L226">
        <f xml:space="preserve"> WEEKNUM(Merge1[[#This Row],[Дата2]],2)</f>
        <v>21</v>
      </c>
      <c r="M226">
        <f>(SUM(Merge1[[#This Row],[Table1.Товарооборот, руб]]) - SUM(Merge1[[#This Row],[Table1.Товарооборот в себестоимости]]))/SUM(Merge1[[#This Row],[Table1.Товарооборот, руб]]) *100</f>
        <v>27.715183197214788</v>
      </c>
      <c r="N226">
        <f>(SUM(Merge1[[#This Row],[Table1.Товарооборот, руб]]) - SUM(Merge1[[#This Row],[Table1.Товарооборот в себестоимости]]))/SUM(Merge1[[#This Row],[Table1.Товарооборот в себестоимости]]) *100</f>
        <v>38.341638566824024</v>
      </c>
      <c r="O226" s="24">
        <f xml:space="preserve"> WEEKDAY(Merge1[[#This Row],[Дата2]],2)</f>
        <v>2</v>
      </c>
    </row>
    <row r="227" spans="1:15" x14ac:dyDescent="0.45">
      <c r="A227" s="18">
        <v>43968</v>
      </c>
      <c r="B227" t="s">
        <v>15</v>
      </c>
      <c r="C227">
        <v>125</v>
      </c>
      <c r="D227">
        <v>20079</v>
      </c>
      <c r="E227">
        <v>18721</v>
      </c>
      <c r="F227">
        <v>357072</v>
      </c>
      <c r="G227">
        <v>36834567</v>
      </c>
      <c r="H227">
        <v>26914635.671</v>
      </c>
      <c r="I227">
        <v>566638.92575384618</v>
      </c>
      <c r="J227" s="20">
        <v>43968</v>
      </c>
      <c r="K227" s="19">
        <v>0</v>
      </c>
      <c r="L227">
        <f xml:space="preserve"> WEEKNUM(Merge1[[#This Row],[Дата2]],2)</f>
        <v>20</v>
      </c>
      <c r="M227">
        <f>(SUM(Merge1[[#This Row],[Table1.Товарооборот, руб]]) - SUM(Merge1[[#This Row],[Table1.Товарооборот в себестоимости]]))/SUM(Merge1[[#This Row],[Table1.Товарооборот, руб]]) *100</f>
        <v>26.931038252736894</v>
      </c>
      <c r="N227">
        <f>(SUM(Merge1[[#This Row],[Table1.Товарооборот, руб]]) - SUM(Merge1[[#This Row],[Table1.Товарооборот в себестоимости]]))/SUM(Merge1[[#This Row],[Table1.Товарооборот в себестоимости]]) *100</f>
        <v>36.857015083761787</v>
      </c>
      <c r="O227" s="24">
        <f xml:space="preserve"> WEEKDAY(Merge1[[#This Row],[Дата2]],2)</f>
        <v>7</v>
      </c>
    </row>
    <row r="228" spans="1:15" x14ac:dyDescent="0.45">
      <c r="A228" s="18">
        <v>43959</v>
      </c>
      <c r="B228" t="s">
        <v>16</v>
      </c>
      <c r="C228">
        <v>36</v>
      </c>
      <c r="D228">
        <v>4199</v>
      </c>
      <c r="E228">
        <v>3867</v>
      </c>
      <c r="F228">
        <v>61804.5</v>
      </c>
      <c r="G228">
        <v>5365708.5</v>
      </c>
      <c r="H228">
        <v>4091691.3249999997</v>
      </c>
      <c r="I228">
        <v>232169.67161538458</v>
      </c>
      <c r="J228" s="20">
        <v>43959</v>
      </c>
      <c r="K228" s="19">
        <v>0</v>
      </c>
      <c r="L228">
        <f xml:space="preserve"> WEEKNUM(Merge1[[#This Row],[Дата2]],2)</f>
        <v>19</v>
      </c>
      <c r="M228">
        <f>(SUM(Merge1[[#This Row],[Table1.Товарооборот, руб]]) - SUM(Merge1[[#This Row],[Table1.Товарооборот в себестоимости]]))/SUM(Merge1[[#This Row],[Table1.Товарооборот, руб]]) *100</f>
        <v>23.743689673041317</v>
      </c>
      <c r="N228">
        <f>(SUM(Merge1[[#This Row],[Table1.Товарооборот, руб]]) - SUM(Merge1[[#This Row],[Table1.Товарооборот в себестоимости]]))/SUM(Merge1[[#This Row],[Table1.Товарооборот в себестоимости]]) *100</f>
        <v>31.136688322890542</v>
      </c>
      <c r="O228" s="24">
        <f xml:space="preserve"> WEEKDAY(Merge1[[#This Row],[Дата2]],2)</f>
        <v>5</v>
      </c>
    </row>
    <row r="229" spans="1:15" x14ac:dyDescent="0.45">
      <c r="A229" s="18">
        <v>43960</v>
      </c>
      <c r="B229" t="s">
        <v>15</v>
      </c>
      <c r="C229">
        <v>125</v>
      </c>
      <c r="D229">
        <v>20132</v>
      </c>
      <c r="E229">
        <v>18617</v>
      </c>
      <c r="F229">
        <v>359214</v>
      </c>
      <c r="G229">
        <v>38693427</v>
      </c>
      <c r="H229">
        <v>27863789.055</v>
      </c>
      <c r="I229">
        <v>582268.72615384613</v>
      </c>
      <c r="J229" s="20">
        <v>43960</v>
      </c>
      <c r="K229" s="19">
        <v>0</v>
      </c>
      <c r="L229">
        <f xml:space="preserve"> WEEKNUM(Merge1[[#This Row],[Дата2]],2)</f>
        <v>19</v>
      </c>
      <c r="M229">
        <f>(SUM(Merge1[[#This Row],[Table1.Товарооборот, руб]]) - SUM(Merge1[[#This Row],[Table1.Товарооборот в себестоимости]]))/SUM(Merge1[[#This Row],[Table1.Товарооборот, руб]]) *100</f>
        <v>27.988314255545266</v>
      </c>
      <c r="N229">
        <f>(SUM(Merge1[[#This Row],[Table1.Товарооборот, руб]]) - SUM(Merge1[[#This Row],[Table1.Товарооборот в себестоимости]]))/SUM(Merge1[[#This Row],[Table1.Товарооборот в себестоимости]]) *100</f>
        <v>38.866350601576507</v>
      </c>
      <c r="O229" s="24">
        <f xml:space="preserve"> WEEKDAY(Merge1[[#This Row],[Дата2]],2)</f>
        <v>6</v>
      </c>
    </row>
    <row r="230" spans="1:15" x14ac:dyDescent="0.45">
      <c r="A230" s="18">
        <v>43959</v>
      </c>
      <c r="B230" t="s">
        <v>17</v>
      </c>
      <c r="C230">
        <v>21</v>
      </c>
      <c r="D230">
        <v>1957</v>
      </c>
      <c r="E230">
        <v>1755</v>
      </c>
      <c r="F230">
        <v>34399.5</v>
      </c>
      <c r="G230">
        <v>3201358.5</v>
      </c>
      <c r="H230">
        <v>2481896.3339999998</v>
      </c>
      <c r="I230">
        <v>156377.12456923077</v>
      </c>
      <c r="J230" s="20">
        <v>43959</v>
      </c>
      <c r="K230" s="19">
        <v>0</v>
      </c>
      <c r="L230">
        <f xml:space="preserve"> WEEKNUM(Merge1[[#This Row],[Дата2]],2)</f>
        <v>19</v>
      </c>
      <c r="M230">
        <f>(SUM(Merge1[[#This Row],[Table1.Товарооборот, руб]]) - SUM(Merge1[[#This Row],[Table1.Товарооборот в себестоимости]]))/SUM(Merge1[[#This Row],[Table1.Товарооборот, руб]]) *100</f>
        <v>22.473651919958364</v>
      </c>
      <c r="N230">
        <f>(SUM(Merge1[[#This Row],[Table1.Товарооборот, руб]]) - SUM(Merge1[[#This Row],[Table1.Товарооборот в себестоимости]]))/SUM(Merge1[[#This Row],[Table1.Товарооборот в себестоимости]]) *100</f>
        <v>28.988405202261774</v>
      </c>
      <c r="O230" s="24">
        <f xml:space="preserve"> WEEKDAY(Merge1[[#This Row],[Дата2]],2)</f>
        <v>5</v>
      </c>
    </row>
    <row r="231" spans="1:15" x14ac:dyDescent="0.45">
      <c r="A231" s="18">
        <v>43959</v>
      </c>
      <c r="B231" t="s">
        <v>20</v>
      </c>
      <c r="C231">
        <v>19</v>
      </c>
      <c r="D231">
        <v>1520</v>
      </c>
      <c r="E231">
        <v>1380</v>
      </c>
      <c r="F231">
        <v>25020</v>
      </c>
      <c r="G231">
        <v>2235960</v>
      </c>
      <c r="H231">
        <v>1780335.608</v>
      </c>
      <c r="I231">
        <v>140320.89928461539</v>
      </c>
      <c r="J231" s="20">
        <v>43959</v>
      </c>
      <c r="K231" s="19">
        <v>0</v>
      </c>
      <c r="L231">
        <f xml:space="preserve"> WEEKNUM(Merge1[[#This Row],[Дата2]],2)</f>
        <v>19</v>
      </c>
      <c r="M231">
        <f>(SUM(Merge1[[#This Row],[Table1.Товарооборот, руб]]) - SUM(Merge1[[#This Row],[Table1.Товарооборот в себестоимости]]))/SUM(Merge1[[#This Row],[Table1.Товарооборот, руб]]) *100</f>
        <v>20.377126245550009</v>
      </c>
      <c r="N231">
        <f>(SUM(Merge1[[#This Row],[Table1.Товарооборот, руб]]) - SUM(Merge1[[#This Row],[Table1.Товарооборот в себестоимости]]))/SUM(Merge1[[#This Row],[Table1.Товарооборот в себестоимости]]) *100</f>
        <v>25.592050732043774</v>
      </c>
      <c r="O231" s="24">
        <f xml:space="preserve"> WEEKDAY(Merge1[[#This Row],[Дата2]],2)</f>
        <v>5</v>
      </c>
    </row>
    <row r="232" spans="1:15" x14ac:dyDescent="0.45">
      <c r="A232" s="18">
        <v>43977</v>
      </c>
      <c r="B232" t="s">
        <v>15</v>
      </c>
      <c r="C232">
        <v>124</v>
      </c>
      <c r="D232">
        <v>21153</v>
      </c>
      <c r="E232">
        <v>19673</v>
      </c>
      <c r="F232">
        <v>369861</v>
      </c>
      <c r="G232">
        <v>38365960.5</v>
      </c>
      <c r="H232">
        <v>27592063.502999999</v>
      </c>
      <c r="I232">
        <v>589339.03384615376</v>
      </c>
      <c r="J232" s="20">
        <v>43977</v>
      </c>
      <c r="K232" s="19">
        <v>0</v>
      </c>
      <c r="L232">
        <f xml:space="preserve"> WEEKNUM(Merge1[[#This Row],[Дата2]],2)</f>
        <v>22</v>
      </c>
      <c r="M232">
        <f>(SUM(Merge1[[#This Row],[Table1.Товарооборот, руб]]) - SUM(Merge1[[#This Row],[Table1.Товарооборот в себестоимости]]))/SUM(Merge1[[#This Row],[Table1.Товарооборот, руб]]) *100</f>
        <v>28.081916512946421</v>
      </c>
      <c r="N232">
        <f>(SUM(Merge1[[#This Row],[Table1.Товарооборот, руб]]) - SUM(Merge1[[#This Row],[Table1.Товарооборот в себестоимости]]))/SUM(Merge1[[#This Row],[Table1.Товарооборот в себестоимости]]) *100</f>
        <v>39.04708684012919</v>
      </c>
      <c r="O232" s="24">
        <f xml:space="preserve"> WEEKDAY(Merge1[[#This Row],[Дата2]],2)</f>
        <v>2</v>
      </c>
    </row>
    <row r="233" spans="1:15" x14ac:dyDescent="0.45">
      <c r="A233" s="18">
        <v>43959</v>
      </c>
      <c r="B233" t="s">
        <v>22</v>
      </c>
      <c r="C233">
        <v>54</v>
      </c>
      <c r="D233">
        <v>13563</v>
      </c>
      <c r="E233">
        <v>12604</v>
      </c>
      <c r="F233">
        <v>225076.5</v>
      </c>
      <c r="G233">
        <v>22846078.5</v>
      </c>
      <c r="H233">
        <v>16722171.227</v>
      </c>
      <c r="I233">
        <v>479024.68461538455</v>
      </c>
      <c r="J233" s="20">
        <v>43959</v>
      </c>
      <c r="K233" s="19">
        <v>0</v>
      </c>
      <c r="L233">
        <f xml:space="preserve"> WEEKNUM(Merge1[[#This Row],[Дата2]],2)</f>
        <v>19</v>
      </c>
      <c r="M233">
        <f>(SUM(Merge1[[#This Row],[Table1.Товарооборот, руб]]) - SUM(Merge1[[#This Row],[Table1.Товарооборот в себестоимости]]))/SUM(Merge1[[#This Row],[Table1.Товарооборот, руб]]) *100</f>
        <v>26.805069732208093</v>
      </c>
      <c r="N233">
        <f>(SUM(Merge1[[#This Row],[Table1.Товарооборот, руб]]) - SUM(Merge1[[#This Row],[Table1.Товарооборот в себестоимости]]))/SUM(Merge1[[#This Row],[Table1.Товарооборот в себестоимости]]) *100</f>
        <v>36.621484075657591</v>
      </c>
      <c r="O233" s="24">
        <f xml:space="preserve"> WEEKDAY(Merge1[[#This Row],[Дата2]],2)</f>
        <v>5</v>
      </c>
    </row>
    <row r="234" spans="1:15" x14ac:dyDescent="0.45">
      <c r="A234" s="18">
        <v>43959</v>
      </c>
      <c r="B234" t="s">
        <v>21</v>
      </c>
      <c r="C234">
        <v>59</v>
      </c>
      <c r="D234">
        <v>14098</v>
      </c>
      <c r="E234">
        <v>13106</v>
      </c>
      <c r="F234">
        <v>232701</v>
      </c>
      <c r="G234">
        <v>23881948.5</v>
      </c>
      <c r="H234">
        <v>17462223.403999999</v>
      </c>
      <c r="I234">
        <v>512464.9846153846</v>
      </c>
      <c r="J234" s="20">
        <v>43959</v>
      </c>
      <c r="K234" s="19">
        <v>0</v>
      </c>
      <c r="L234">
        <f xml:space="preserve"> WEEKNUM(Merge1[[#This Row],[Дата2]],2)</f>
        <v>19</v>
      </c>
      <c r="M234">
        <f>(SUM(Merge1[[#This Row],[Table1.Товарооборот, руб]]) - SUM(Merge1[[#This Row],[Table1.Товарооборот в себестоимости]]))/SUM(Merge1[[#This Row],[Table1.Товарооборот, руб]]) *100</f>
        <v>26.881077546917918</v>
      </c>
      <c r="N234">
        <f>(SUM(Merge1[[#This Row],[Table1.Товарооборот, руб]]) - SUM(Merge1[[#This Row],[Table1.Товарооборот в себестоимости]]))/SUM(Merge1[[#This Row],[Table1.Товарооборот в себестоимости]]) *100</f>
        <v>36.763503406613509</v>
      </c>
      <c r="O234" s="24">
        <f xml:space="preserve"> WEEKDAY(Merge1[[#This Row],[Дата2]],2)</f>
        <v>5</v>
      </c>
    </row>
    <row r="235" spans="1:15" x14ac:dyDescent="0.45">
      <c r="A235" s="18">
        <v>43963</v>
      </c>
      <c r="B235" t="s">
        <v>15</v>
      </c>
      <c r="C235">
        <v>125</v>
      </c>
      <c r="D235">
        <v>21106</v>
      </c>
      <c r="E235">
        <v>19651</v>
      </c>
      <c r="F235">
        <v>373392</v>
      </c>
      <c r="G235">
        <v>39578577</v>
      </c>
      <c r="H235">
        <v>28453665.594999999</v>
      </c>
      <c r="I235">
        <v>535419.89796923078</v>
      </c>
      <c r="J235" s="20">
        <v>43963</v>
      </c>
      <c r="K235" s="19">
        <v>0</v>
      </c>
      <c r="L235">
        <f xml:space="preserve"> WEEKNUM(Merge1[[#This Row],[Дата2]],2)</f>
        <v>20</v>
      </c>
      <c r="M235">
        <f>(SUM(Merge1[[#This Row],[Table1.Товарооборот, руб]]) - SUM(Merge1[[#This Row],[Table1.Товарооборот в себестоимости]]))/SUM(Merge1[[#This Row],[Table1.Товарооборот, руб]]) *100</f>
        <v>28.108416846315627</v>
      </c>
      <c r="N235">
        <f>(SUM(Merge1[[#This Row],[Table1.Товарооборот, руб]]) - SUM(Merge1[[#This Row],[Table1.Товарооборот в себестоимости]]))/SUM(Merge1[[#This Row],[Table1.Товарооборот в себестоимости]]) *100</f>
        <v>39.098341715785537</v>
      </c>
      <c r="O235" s="24">
        <f xml:space="preserve"> WEEKDAY(Merge1[[#This Row],[Дата2]],2)</f>
        <v>2</v>
      </c>
    </row>
    <row r="236" spans="1:15" x14ac:dyDescent="0.45">
      <c r="A236" s="18">
        <v>43972</v>
      </c>
      <c r="B236" t="s">
        <v>15</v>
      </c>
      <c r="C236">
        <v>125</v>
      </c>
      <c r="D236">
        <v>20911</v>
      </c>
      <c r="E236">
        <v>19358</v>
      </c>
      <c r="F236">
        <v>378043.5</v>
      </c>
      <c r="G236">
        <v>37902156.57</v>
      </c>
      <c r="H236">
        <v>28083686.689999998</v>
      </c>
      <c r="I236">
        <v>713697.60769230768</v>
      </c>
      <c r="J236" s="20">
        <v>43972</v>
      </c>
      <c r="K236" s="19">
        <v>0</v>
      </c>
      <c r="L236">
        <f xml:space="preserve"> WEEKNUM(Merge1[[#This Row],[Дата2]],2)</f>
        <v>21</v>
      </c>
      <c r="M236">
        <f>(SUM(Merge1[[#This Row],[Table1.Товарооборот, руб]]) - SUM(Merge1[[#This Row],[Table1.Товарооборот в себестоимости]]))/SUM(Merge1[[#This Row],[Table1.Товарооборот, руб]]) *100</f>
        <v>25.904778958597401</v>
      </c>
      <c r="N236">
        <f>(SUM(Merge1[[#This Row],[Table1.Товарооборот, руб]]) - SUM(Merge1[[#This Row],[Table1.Товарооборот в себестоимости]]))/SUM(Merge1[[#This Row],[Table1.Товарооборот в себестоимости]]) *100</f>
        <v>34.961470651558542</v>
      </c>
      <c r="O236" s="24">
        <f xml:space="preserve"> WEEKDAY(Merge1[[#This Row],[Дата2]],2)</f>
        <v>4</v>
      </c>
    </row>
    <row r="237" spans="1:15" x14ac:dyDescent="0.45">
      <c r="A237" s="18">
        <v>43959</v>
      </c>
      <c r="B237" t="s">
        <v>23</v>
      </c>
      <c r="C237">
        <v>15</v>
      </c>
      <c r="D237">
        <v>703</v>
      </c>
      <c r="E237">
        <v>609</v>
      </c>
      <c r="F237">
        <v>12976.5</v>
      </c>
      <c r="G237">
        <v>1046848.5</v>
      </c>
      <c r="H237">
        <v>892743.74599999993</v>
      </c>
      <c r="I237">
        <v>396844.24095384614</v>
      </c>
      <c r="J237" s="20">
        <v>43959</v>
      </c>
      <c r="K237" s="19">
        <v>0</v>
      </c>
      <c r="L237">
        <f xml:space="preserve"> WEEKNUM(Merge1[[#This Row],[Дата2]],2)</f>
        <v>19</v>
      </c>
      <c r="M237">
        <f>(SUM(Merge1[[#This Row],[Table1.Товарооборот, руб]]) - SUM(Merge1[[#This Row],[Table1.Товарооборот в себестоимости]]))/SUM(Merge1[[#This Row],[Table1.Товарооборот, руб]]) *100</f>
        <v>14.720826748092019</v>
      </c>
      <c r="N237">
        <f>(SUM(Merge1[[#This Row],[Table1.Товарооборот, руб]]) - SUM(Merge1[[#This Row],[Table1.Товарооборот в себестоимости]]))/SUM(Merge1[[#This Row],[Table1.Товарооборот в себестоимости]]) *100</f>
        <v>17.261924789781734</v>
      </c>
      <c r="O237" s="24">
        <f xml:space="preserve"> WEEKDAY(Merge1[[#This Row],[Дата2]],2)</f>
        <v>5</v>
      </c>
    </row>
    <row r="238" spans="1:15" x14ac:dyDescent="0.45">
      <c r="A238" s="18">
        <v>43971</v>
      </c>
      <c r="B238" t="s">
        <v>15</v>
      </c>
      <c r="C238">
        <v>125</v>
      </c>
      <c r="D238">
        <v>21674</v>
      </c>
      <c r="E238">
        <v>20155</v>
      </c>
      <c r="F238">
        <v>388668</v>
      </c>
      <c r="G238">
        <v>39639309</v>
      </c>
      <c r="H238">
        <v>28736966.634</v>
      </c>
      <c r="I238">
        <v>997757.75384615385</v>
      </c>
      <c r="J238" s="20">
        <v>43971</v>
      </c>
      <c r="K238" s="19">
        <v>0</v>
      </c>
      <c r="L238">
        <f xml:space="preserve"> WEEKNUM(Merge1[[#This Row],[Дата2]],2)</f>
        <v>21</v>
      </c>
      <c r="M238">
        <f>(SUM(Merge1[[#This Row],[Table1.Товарооборот, руб]]) - SUM(Merge1[[#This Row],[Table1.Товарооборот в себестоимости]]))/SUM(Merge1[[#This Row],[Table1.Товарооборот, руб]]) *100</f>
        <v>27.503865836813656</v>
      </c>
      <c r="N238">
        <f>(SUM(Merge1[[#This Row],[Table1.Товарооборот, руб]]) - SUM(Merge1[[#This Row],[Table1.Товарооборот в себестоимости]]))/SUM(Merge1[[#This Row],[Table1.Товарооборот в себестоимости]]) *100</f>
        <v>37.938389617994503</v>
      </c>
      <c r="O238" s="24">
        <f xml:space="preserve"> WEEKDAY(Merge1[[#This Row],[Дата2]],2)</f>
        <v>3</v>
      </c>
    </row>
    <row r="239" spans="1:15" x14ac:dyDescent="0.45">
      <c r="A239" s="18">
        <v>43959</v>
      </c>
      <c r="B239" t="s">
        <v>18</v>
      </c>
      <c r="C239">
        <v>15</v>
      </c>
      <c r="D239">
        <v>879</v>
      </c>
      <c r="E239">
        <v>768</v>
      </c>
      <c r="F239">
        <v>14494.5</v>
      </c>
      <c r="G239">
        <v>1269786</v>
      </c>
      <c r="H239">
        <v>1018857.6680000001</v>
      </c>
      <c r="I239">
        <v>197493.53076923077</v>
      </c>
      <c r="J239" s="20">
        <v>43959</v>
      </c>
      <c r="K239" s="19">
        <v>0</v>
      </c>
      <c r="L239">
        <f xml:space="preserve"> WEEKNUM(Merge1[[#This Row],[Дата2]],2)</f>
        <v>19</v>
      </c>
      <c r="M239">
        <f>(SUM(Merge1[[#This Row],[Table1.Товарооборот, руб]]) - SUM(Merge1[[#This Row],[Table1.Товарооборот в себестоимости]]))/SUM(Merge1[[#This Row],[Table1.Товарооборот, руб]]) *100</f>
        <v>19.761466262819084</v>
      </c>
      <c r="N239">
        <f>(SUM(Merge1[[#This Row],[Table1.Товарооборот, руб]]) - SUM(Merge1[[#This Row],[Table1.Товарооборот в себестоимости]]))/SUM(Merge1[[#This Row],[Table1.Товарооборот в себестоимости]]) *100</f>
        <v>24.628399027762914</v>
      </c>
      <c r="O239" s="24">
        <f xml:space="preserve"> WEEKDAY(Merge1[[#This Row],[Дата2]],2)</f>
        <v>5</v>
      </c>
    </row>
    <row r="240" spans="1:15" x14ac:dyDescent="0.45">
      <c r="A240" s="18">
        <v>43959</v>
      </c>
      <c r="B240" t="s">
        <v>19</v>
      </c>
      <c r="C240">
        <v>15</v>
      </c>
      <c r="D240">
        <v>492</v>
      </c>
      <c r="E240">
        <v>412</v>
      </c>
      <c r="F240">
        <v>9058.5</v>
      </c>
      <c r="G240">
        <v>798759</v>
      </c>
      <c r="H240">
        <v>669115.93699999992</v>
      </c>
      <c r="I240">
        <v>171987.47030000002</v>
      </c>
      <c r="J240" s="20">
        <v>43959</v>
      </c>
      <c r="K240" s="19">
        <v>0</v>
      </c>
      <c r="L240">
        <f xml:space="preserve"> WEEKNUM(Merge1[[#This Row],[Дата2]],2)</f>
        <v>19</v>
      </c>
      <c r="M240">
        <f>(SUM(Merge1[[#This Row],[Table1.Товарооборот, руб]]) - SUM(Merge1[[#This Row],[Table1.Товарооборот в себестоимости]]))/SUM(Merge1[[#This Row],[Table1.Товарооборот, руб]]) *100</f>
        <v>16.230560532025315</v>
      </c>
      <c r="N240">
        <f>(SUM(Merge1[[#This Row],[Table1.Товарооборот, руб]]) - SUM(Merge1[[#This Row],[Table1.Товарооборот в себестоимости]]))/SUM(Merge1[[#This Row],[Table1.Товарооборот в себестоимости]]) *100</f>
        <v>19.375276515047364</v>
      </c>
      <c r="O240" s="24">
        <f xml:space="preserve"> WEEKDAY(Merge1[[#This Row],[Дата2]],2)</f>
        <v>5</v>
      </c>
    </row>
    <row r="241" spans="1:15" x14ac:dyDescent="0.45">
      <c r="A241" s="18">
        <v>43959</v>
      </c>
      <c r="B241" t="s">
        <v>15</v>
      </c>
      <c r="C241">
        <v>125</v>
      </c>
      <c r="D241">
        <v>24620</v>
      </c>
      <c r="E241">
        <v>22641</v>
      </c>
      <c r="F241">
        <v>463530</v>
      </c>
      <c r="G241">
        <v>49123180.5</v>
      </c>
      <c r="H241">
        <v>36012087.989</v>
      </c>
      <c r="I241">
        <v>700442.11537692312</v>
      </c>
      <c r="J241" s="20">
        <v>43959</v>
      </c>
      <c r="K241" s="19">
        <v>0</v>
      </c>
      <c r="L241">
        <f xml:space="preserve"> WEEKNUM(Merge1[[#This Row],[Дата2]],2)</f>
        <v>19</v>
      </c>
      <c r="M241">
        <f>(SUM(Merge1[[#This Row],[Table1.Товарооборот, руб]]) - SUM(Merge1[[#This Row],[Table1.Товарооборот в себестоимости]]))/SUM(Merge1[[#This Row],[Table1.Товарооборот, руб]]) *100</f>
        <v>26.690235399151323</v>
      </c>
      <c r="N241">
        <f>(SUM(Merge1[[#This Row],[Table1.Товарооборот, руб]]) - SUM(Merge1[[#This Row],[Table1.Товарооборот в себестоимости]]))/SUM(Merge1[[#This Row],[Table1.Товарооборот в себестоимости]]) *100</f>
        <v>36.407476608978691</v>
      </c>
      <c r="O241" s="24">
        <f xml:space="preserve"> WEEKDAY(Merge1[[#This Row],[Дата2]],2)</f>
        <v>5</v>
      </c>
    </row>
    <row r="242" spans="1:15" x14ac:dyDescent="0.45">
      <c r="A242" s="18">
        <v>43964</v>
      </c>
      <c r="B242" t="s">
        <v>15</v>
      </c>
      <c r="C242">
        <v>125</v>
      </c>
      <c r="D242">
        <v>19965</v>
      </c>
      <c r="E242">
        <v>18573</v>
      </c>
      <c r="F242">
        <v>350068.5</v>
      </c>
      <c r="G242">
        <v>37197115.5</v>
      </c>
      <c r="H242">
        <v>26793668.158999998</v>
      </c>
      <c r="I242">
        <v>582815.36153846153</v>
      </c>
      <c r="J242" s="20">
        <v>43964</v>
      </c>
      <c r="K242" s="19">
        <v>0</v>
      </c>
      <c r="L242">
        <f xml:space="preserve"> WEEKNUM(Merge1[[#This Row],[Дата2]],2)</f>
        <v>20</v>
      </c>
      <c r="M242">
        <f>(SUM(Merge1[[#This Row],[Table1.Товарооборот, руб]]) - SUM(Merge1[[#This Row],[Table1.Товарооборот в себестоимости]]))/SUM(Merge1[[#This Row],[Table1.Товарооборот, руб]]) *100</f>
        <v>27.968424973705293</v>
      </c>
      <c r="N242">
        <f>(SUM(Merge1[[#This Row],[Table1.Товарооборот, руб]]) - SUM(Merge1[[#This Row],[Table1.Товарооборот в себестоимости]]))/SUM(Merge1[[#This Row],[Table1.Товарооборот в себестоимости]]) *100</f>
        <v>38.828006972630519</v>
      </c>
      <c r="O242" s="24">
        <f xml:space="preserve"> WEEKDAY(Merge1[[#This Row],[Дата2]],2)</f>
        <v>3</v>
      </c>
    </row>
    <row r="243" spans="1:15" x14ac:dyDescent="0.45">
      <c r="A243" s="18">
        <v>43982</v>
      </c>
      <c r="B243" t="s">
        <v>14</v>
      </c>
      <c r="C243">
        <v>129</v>
      </c>
      <c r="D243">
        <v>17235</v>
      </c>
      <c r="E243">
        <v>16052</v>
      </c>
      <c r="F243">
        <v>294337.5</v>
      </c>
      <c r="G243">
        <v>29327766</v>
      </c>
      <c r="H243">
        <v>22491044.692999996</v>
      </c>
      <c r="I243">
        <v>283716.73846153845</v>
      </c>
      <c r="J243" s="20">
        <v>43982</v>
      </c>
      <c r="K243" s="19">
        <v>0</v>
      </c>
      <c r="L243">
        <f xml:space="preserve"> WEEKNUM(Merge1[[#This Row],[Дата2]],2)</f>
        <v>22</v>
      </c>
      <c r="M243">
        <f>(SUM(Merge1[[#This Row],[Table1.Товарооборот, руб]]) - SUM(Merge1[[#This Row],[Table1.Товарооборот в себестоимости]]))/SUM(Merge1[[#This Row],[Table1.Товарооборот, руб]]) *100</f>
        <v>23.311428858918212</v>
      </c>
      <c r="N243">
        <f>(SUM(Merge1[[#This Row],[Table1.Товарооборот, руб]]) - SUM(Merge1[[#This Row],[Table1.Товарооборот в себестоимости]]))/SUM(Merge1[[#This Row],[Table1.Товарооборот в себестоимости]]) *100</f>
        <v>30.397526661479766</v>
      </c>
      <c r="O243" s="24">
        <f xml:space="preserve"> WEEKDAY(Merge1[[#This Row],[Дата2]],2)</f>
        <v>7</v>
      </c>
    </row>
    <row r="244" spans="1:15" x14ac:dyDescent="0.45">
      <c r="A244" s="18">
        <v>43960</v>
      </c>
      <c r="B244" t="s">
        <v>16</v>
      </c>
      <c r="C244">
        <v>36</v>
      </c>
      <c r="D244">
        <v>5413</v>
      </c>
      <c r="E244">
        <v>4959</v>
      </c>
      <c r="F244">
        <v>83373</v>
      </c>
      <c r="G244">
        <v>7253427</v>
      </c>
      <c r="H244">
        <v>5531366.3810000001</v>
      </c>
      <c r="I244">
        <v>221053.87967692307</v>
      </c>
      <c r="J244" s="20">
        <v>43960</v>
      </c>
      <c r="K244" s="19">
        <v>0</v>
      </c>
      <c r="L244">
        <f xml:space="preserve"> WEEKNUM(Merge1[[#This Row],[Дата2]],2)</f>
        <v>19</v>
      </c>
      <c r="M244">
        <f>(SUM(Merge1[[#This Row],[Table1.Товарооборот, руб]]) - SUM(Merge1[[#This Row],[Table1.Товарооборот в себестоимости]]))/SUM(Merge1[[#This Row],[Table1.Товарооборот, руб]]) *100</f>
        <v>23.741337977207184</v>
      </c>
      <c r="N244">
        <f>(SUM(Merge1[[#This Row],[Table1.Товарооборот, руб]]) - SUM(Merge1[[#This Row],[Table1.Товарооборот в себестоимости]]))/SUM(Merge1[[#This Row],[Table1.Товарооборот в себестоимости]]) *100</f>
        <v>31.13264427601835</v>
      </c>
      <c r="O244" s="24">
        <f xml:space="preserve"> WEEKDAY(Merge1[[#This Row],[Дата2]],2)</f>
        <v>6</v>
      </c>
    </row>
    <row r="245" spans="1:15" x14ac:dyDescent="0.45">
      <c r="A245" s="18">
        <v>43981</v>
      </c>
      <c r="B245" t="s">
        <v>14</v>
      </c>
      <c r="C245">
        <v>129</v>
      </c>
      <c r="D245">
        <v>20243</v>
      </c>
      <c r="E245">
        <v>18711</v>
      </c>
      <c r="F245">
        <v>364882.5</v>
      </c>
      <c r="G245">
        <v>35724493.5</v>
      </c>
      <c r="H245">
        <v>27535617.434</v>
      </c>
      <c r="I245">
        <v>541116.6988461538</v>
      </c>
      <c r="J245" s="20">
        <v>43981</v>
      </c>
      <c r="K245" s="19">
        <v>0</v>
      </c>
      <c r="L245">
        <f xml:space="preserve"> WEEKNUM(Merge1[[#This Row],[Дата2]],2)</f>
        <v>22</v>
      </c>
      <c r="M245">
        <f>(SUM(Merge1[[#This Row],[Table1.Товарооборот, руб]]) - SUM(Merge1[[#This Row],[Table1.Товарооборот в себестоимости]]))/SUM(Merge1[[#This Row],[Table1.Товарооборот, руб]]) *100</f>
        <v>22.92230137846461</v>
      </c>
      <c r="N245">
        <f>(SUM(Merge1[[#This Row],[Table1.Товарооборот, руб]]) - SUM(Merge1[[#This Row],[Table1.Товарооборот в себестоимости]]))/SUM(Merge1[[#This Row],[Table1.Товарооборот в себестоимости]]) *100</f>
        <v>29.739213531811593</v>
      </c>
      <c r="O245" s="24">
        <f xml:space="preserve"> WEEKDAY(Merge1[[#This Row],[Дата2]],2)</f>
        <v>6</v>
      </c>
    </row>
    <row r="246" spans="1:15" x14ac:dyDescent="0.45">
      <c r="A246" s="18">
        <v>43960</v>
      </c>
      <c r="B246" t="s">
        <v>17</v>
      </c>
      <c r="C246">
        <v>21</v>
      </c>
      <c r="D246">
        <v>1891</v>
      </c>
      <c r="E246">
        <v>1709</v>
      </c>
      <c r="F246">
        <v>32239.5</v>
      </c>
      <c r="G246">
        <v>3084892.5</v>
      </c>
      <c r="H246">
        <v>2384575.3629999999</v>
      </c>
      <c r="I246">
        <v>184346.05176923078</v>
      </c>
      <c r="J246" s="20">
        <v>43960</v>
      </c>
      <c r="K246" s="19">
        <v>0</v>
      </c>
      <c r="L246">
        <f xml:space="preserve"> WEEKNUM(Merge1[[#This Row],[Дата2]],2)</f>
        <v>19</v>
      </c>
      <c r="M246">
        <f>(SUM(Merge1[[#This Row],[Table1.Товарооборот, руб]]) - SUM(Merge1[[#This Row],[Table1.Товарооборот в себестоимости]]))/SUM(Merge1[[#This Row],[Table1.Товарооборот, руб]]) *100</f>
        <v>22.701508626313561</v>
      </c>
      <c r="N246">
        <f>(SUM(Merge1[[#This Row],[Table1.Товарооборот, руб]]) - SUM(Merge1[[#This Row],[Table1.Товарооборот в себестоимости]]))/SUM(Merge1[[#This Row],[Table1.Товарооборот в себестоимости]]) *100</f>
        <v>29.368630904537284</v>
      </c>
      <c r="O246" s="24">
        <f xml:space="preserve"> WEEKDAY(Merge1[[#This Row],[Дата2]],2)</f>
        <v>6</v>
      </c>
    </row>
    <row r="247" spans="1:15" x14ac:dyDescent="0.45">
      <c r="A247" s="18">
        <v>43974</v>
      </c>
      <c r="B247" t="s">
        <v>15</v>
      </c>
      <c r="C247">
        <v>125</v>
      </c>
      <c r="D247">
        <v>24574</v>
      </c>
      <c r="E247">
        <v>22609</v>
      </c>
      <c r="F247">
        <v>456885</v>
      </c>
      <c r="G247">
        <v>46408080</v>
      </c>
      <c r="H247">
        <v>34793888.932999998</v>
      </c>
      <c r="I247">
        <v>595793.09065384604</v>
      </c>
      <c r="J247" s="20">
        <v>43974</v>
      </c>
      <c r="K247" s="19">
        <v>0</v>
      </c>
      <c r="L247">
        <f xml:space="preserve"> WEEKNUM(Merge1[[#This Row],[Дата2]],2)</f>
        <v>21</v>
      </c>
      <c r="M247">
        <f>(SUM(Merge1[[#This Row],[Table1.Товарооборот, руб]]) - SUM(Merge1[[#This Row],[Table1.Товарооборот в себестоимости]]))/SUM(Merge1[[#This Row],[Table1.Товарооборот, руб]]) *100</f>
        <v>25.026226180871959</v>
      </c>
      <c r="N247">
        <f>(SUM(Merge1[[#This Row],[Table1.Товарооборот, руб]]) - SUM(Merge1[[#This Row],[Table1.Товарооборот в себестоимости]]))/SUM(Merge1[[#This Row],[Table1.Товарооборот в себестоимости]]) *100</f>
        <v>33.379973964291786</v>
      </c>
      <c r="O247" s="24">
        <f xml:space="preserve"> WEEKDAY(Merge1[[#This Row],[Дата2]],2)</f>
        <v>6</v>
      </c>
    </row>
    <row r="248" spans="1:15" x14ac:dyDescent="0.45">
      <c r="A248" s="18">
        <v>43979</v>
      </c>
      <c r="B248" t="s">
        <v>14</v>
      </c>
      <c r="C248">
        <v>129</v>
      </c>
      <c r="D248">
        <v>16453</v>
      </c>
      <c r="E248">
        <v>15289</v>
      </c>
      <c r="F248">
        <v>278491.5</v>
      </c>
      <c r="G248">
        <v>28151004.75</v>
      </c>
      <c r="H248">
        <v>20806418.796</v>
      </c>
      <c r="I248">
        <v>591565.35384615383</v>
      </c>
      <c r="J248" s="20">
        <v>43979</v>
      </c>
      <c r="K248" s="19">
        <v>0</v>
      </c>
      <c r="L248">
        <f xml:space="preserve"> WEEKNUM(Merge1[[#This Row],[Дата2]],2)</f>
        <v>22</v>
      </c>
      <c r="M248">
        <f>(SUM(Merge1[[#This Row],[Table1.Товарооборот, руб]]) - SUM(Merge1[[#This Row],[Table1.Товарооборот в себестоимости]]))/SUM(Merge1[[#This Row],[Table1.Товарооборот, руб]]) *100</f>
        <v>26.089960266871117</v>
      </c>
      <c r="N248">
        <f>(SUM(Merge1[[#This Row],[Table1.Товарооборот, руб]]) - SUM(Merge1[[#This Row],[Table1.Товарооборот в себестоимости]]))/SUM(Merge1[[#This Row],[Table1.Товарооборот в себестоимости]]) *100</f>
        <v>35.29961607526608</v>
      </c>
      <c r="O248" s="24">
        <f xml:space="preserve"> WEEKDAY(Merge1[[#This Row],[Дата2]],2)</f>
        <v>4</v>
      </c>
    </row>
    <row r="249" spans="1:15" x14ac:dyDescent="0.45">
      <c r="A249" s="18">
        <v>43960</v>
      </c>
      <c r="B249" t="s">
        <v>20</v>
      </c>
      <c r="C249">
        <v>19</v>
      </c>
      <c r="D249">
        <v>1542</v>
      </c>
      <c r="E249">
        <v>1412</v>
      </c>
      <c r="F249">
        <v>26271</v>
      </c>
      <c r="G249">
        <v>2384937</v>
      </c>
      <c r="H249">
        <v>1880070.5110000002</v>
      </c>
      <c r="I249">
        <v>141472.14615384614</v>
      </c>
      <c r="J249" s="20">
        <v>43960</v>
      </c>
      <c r="K249" s="19">
        <v>0</v>
      </c>
      <c r="L249">
        <f xml:space="preserve"> WEEKNUM(Merge1[[#This Row],[Дата2]],2)</f>
        <v>19</v>
      </c>
      <c r="M249">
        <f>(SUM(Merge1[[#This Row],[Table1.Товарооборот, руб]]) - SUM(Merge1[[#This Row],[Table1.Товарооборот в себестоимости]]))/SUM(Merge1[[#This Row],[Table1.Товарооборот, руб]]) *100</f>
        <v>21.168965427598291</v>
      </c>
      <c r="N249">
        <f>(SUM(Merge1[[#This Row],[Table1.Товарооборот, руб]]) - SUM(Merge1[[#This Row],[Table1.Товарооборот в себестоимости]]))/SUM(Merge1[[#This Row],[Table1.Товарооборот в себестоимости]]) *100</f>
        <v>26.853593311852109</v>
      </c>
      <c r="O249" s="24">
        <f xml:space="preserve"> WEEKDAY(Merge1[[#This Row],[Дата2]],2)</f>
        <v>6</v>
      </c>
    </row>
    <row r="250" spans="1:15" x14ac:dyDescent="0.45">
      <c r="A250" s="18">
        <v>43976</v>
      </c>
      <c r="B250" t="s">
        <v>15</v>
      </c>
      <c r="C250">
        <v>124</v>
      </c>
      <c r="D250">
        <v>20358</v>
      </c>
      <c r="E250">
        <v>18890</v>
      </c>
      <c r="F250">
        <v>349734</v>
      </c>
      <c r="G250">
        <v>36883428</v>
      </c>
      <c r="H250">
        <v>26438356.802999999</v>
      </c>
      <c r="I250">
        <v>742420.26923076913</v>
      </c>
      <c r="J250" s="20">
        <v>43976</v>
      </c>
      <c r="K250" s="19">
        <v>0</v>
      </c>
      <c r="L250">
        <f xml:space="preserve"> WEEKNUM(Merge1[[#This Row],[Дата2]],2)</f>
        <v>22</v>
      </c>
      <c r="M250">
        <f>(SUM(Merge1[[#This Row],[Table1.Товарооборот, руб]]) - SUM(Merge1[[#This Row],[Table1.Товарооборот в себестоимости]]))/SUM(Merge1[[#This Row],[Table1.Товарооборот, руб]]) *100</f>
        <v>28.319144296999728</v>
      </c>
      <c r="N250">
        <f>(SUM(Merge1[[#This Row],[Table1.Товарооборот, руб]]) - SUM(Merge1[[#This Row],[Table1.Товарооборот в себестоимости]]))/SUM(Merge1[[#This Row],[Table1.Товарооборот в себестоимости]]) *100</f>
        <v>39.507263158710316</v>
      </c>
      <c r="O250" s="24">
        <f xml:space="preserve"> WEEKDAY(Merge1[[#This Row],[Дата2]],2)</f>
        <v>1</v>
      </c>
    </row>
    <row r="251" spans="1:15" x14ac:dyDescent="0.45">
      <c r="A251" s="18">
        <v>43960</v>
      </c>
      <c r="B251" t="s">
        <v>22</v>
      </c>
      <c r="C251">
        <v>54</v>
      </c>
      <c r="D251">
        <v>11288</v>
      </c>
      <c r="E251">
        <v>10492</v>
      </c>
      <c r="F251">
        <v>177976.5</v>
      </c>
      <c r="G251">
        <v>18085798.5</v>
      </c>
      <c r="H251">
        <v>13150397.668</v>
      </c>
      <c r="I251">
        <v>444057.73347692302</v>
      </c>
      <c r="J251" s="20">
        <v>43960</v>
      </c>
      <c r="K251" s="19">
        <v>0</v>
      </c>
      <c r="L251">
        <f xml:space="preserve"> WEEKNUM(Merge1[[#This Row],[Дата2]],2)</f>
        <v>19</v>
      </c>
      <c r="M251">
        <f>(SUM(Merge1[[#This Row],[Table1.Товарооборот, руб]]) - SUM(Merge1[[#This Row],[Table1.Товарооборот в себестоимости]]))/SUM(Merge1[[#This Row],[Table1.Товарооборот, руб]]) *100</f>
        <v>27.288819080893777</v>
      </c>
      <c r="N251">
        <f>(SUM(Merge1[[#This Row],[Table1.Товарооборот, руб]]) - SUM(Merge1[[#This Row],[Table1.Товарооборот в себестоимости]]))/SUM(Merge1[[#This Row],[Table1.Товарооборот в себестоимости]]) *100</f>
        <v>37.530430307896609</v>
      </c>
      <c r="O251" s="24">
        <f xml:space="preserve"> WEEKDAY(Merge1[[#This Row],[Дата2]],2)</f>
        <v>6</v>
      </c>
    </row>
    <row r="252" spans="1:15" x14ac:dyDescent="0.45">
      <c r="A252" s="18">
        <v>43960</v>
      </c>
      <c r="B252" t="s">
        <v>21</v>
      </c>
      <c r="C252">
        <v>59</v>
      </c>
      <c r="D252">
        <v>12016</v>
      </c>
      <c r="E252">
        <v>11137</v>
      </c>
      <c r="F252">
        <v>188319</v>
      </c>
      <c r="G252">
        <v>19218631.5</v>
      </c>
      <c r="H252">
        <v>13973128.512</v>
      </c>
      <c r="I252">
        <v>403874.8839461538</v>
      </c>
      <c r="J252" s="20">
        <v>43960</v>
      </c>
      <c r="K252" s="19">
        <v>0</v>
      </c>
      <c r="L252">
        <f xml:space="preserve"> WEEKNUM(Merge1[[#This Row],[Дата2]],2)</f>
        <v>19</v>
      </c>
      <c r="M252">
        <f>(SUM(Merge1[[#This Row],[Table1.Товарооборот, руб]]) - SUM(Merge1[[#This Row],[Table1.Товарооборот в себестоимости]]))/SUM(Merge1[[#This Row],[Table1.Товарооборот, руб]]) *100</f>
        <v>27.293842373740297</v>
      </c>
      <c r="N252">
        <f>(SUM(Merge1[[#This Row],[Table1.Товарооборот, руб]]) - SUM(Merge1[[#This Row],[Table1.Товарооборот в себестоимости]]))/SUM(Merge1[[#This Row],[Table1.Товарооборот в себестоимости]]) *100</f>
        <v>37.539932331511935</v>
      </c>
      <c r="O252" s="24">
        <f xml:space="preserve"> WEEKDAY(Merge1[[#This Row],[Дата2]],2)</f>
        <v>6</v>
      </c>
    </row>
    <row r="253" spans="1:15" x14ac:dyDescent="0.45">
      <c r="A253" s="18">
        <v>43961</v>
      </c>
      <c r="B253" t="s">
        <v>15</v>
      </c>
      <c r="C253">
        <v>125</v>
      </c>
      <c r="D253">
        <v>20368</v>
      </c>
      <c r="E253">
        <v>18884</v>
      </c>
      <c r="F253">
        <v>368649</v>
      </c>
      <c r="G253">
        <v>39010875</v>
      </c>
      <c r="H253">
        <v>28090230.958999999</v>
      </c>
      <c r="I253">
        <v>532663.16153846146</v>
      </c>
      <c r="J253" s="20">
        <v>43961</v>
      </c>
      <c r="K253" s="19">
        <v>0</v>
      </c>
      <c r="L253">
        <f xml:space="preserve"> WEEKNUM(Merge1[[#This Row],[Дата2]],2)</f>
        <v>19</v>
      </c>
      <c r="M253">
        <f>(SUM(Merge1[[#This Row],[Table1.Товарооборот, руб]]) - SUM(Merge1[[#This Row],[Table1.Товарооборот в себестоимости]]))/SUM(Merge1[[#This Row],[Table1.Товарооборот, руб]]) *100</f>
        <v>27.993845411055251</v>
      </c>
      <c r="N253">
        <f>(SUM(Merge1[[#This Row],[Table1.Товарооборот, руб]]) - SUM(Merge1[[#This Row],[Table1.Товарооборот в себестоимости]]))/SUM(Merge1[[#This Row],[Table1.Товарооборот в себестоимости]]) *100</f>
        <v>38.877017625592252</v>
      </c>
      <c r="O253" s="24">
        <f xml:space="preserve"> WEEKDAY(Merge1[[#This Row],[Дата2]],2)</f>
        <v>7</v>
      </c>
    </row>
    <row r="254" spans="1:15" x14ac:dyDescent="0.45">
      <c r="A254" s="18">
        <v>43960</v>
      </c>
      <c r="B254" t="s">
        <v>23</v>
      </c>
      <c r="C254">
        <v>15</v>
      </c>
      <c r="D254">
        <v>654</v>
      </c>
      <c r="E254">
        <v>570</v>
      </c>
      <c r="F254">
        <v>11745</v>
      </c>
      <c r="G254">
        <v>955801.5</v>
      </c>
      <c r="H254">
        <v>795942.652</v>
      </c>
      <c r="I254">
        <v>165952.05877692305</v>
      </c>
      <c r="J254" s="20">
        <v>43960</v>
      </c>
      <c r="K254" s="19">
        <v>0</v>
      </c>
      <c r="L254">
        <f xml:space="preserve"> WEEKNUM(Merge1[[#This Row],[Дата2]],2)</f>
        <v>19</v>
      </c>
      <c r="M254">
        <f>(SUM(Merge1[[#This Row],[Table1.Товарооборот, руб]]) - SUM(Merge1[[#This Row],[Table1.Товарооборот в себестоимости]]))/SUM(Merge1[[#This Row],[Table1.Товарооборот, руб]]) *100</f>
        <v>16.725109554651254</v>
      </c>
      <c r="N254">
        <f>(SUM(Merge1[[#This Row],[Table1.Товарооборот, руб]]) - SUM(Merge1[[#This Row],[Table1.Товарооборот в себестоимости]]))/SUM(Merge1[[#This Row],[Table1.Товарооборот в себестоимости]]) *100</f>
        <v>20.084216821188772</v>
      </c>
      <c r="O254" s="24">
        <f xml:space="preserve"> WEEKDAY(Merge1[[#This Row],[Дата2]],2)</f>
        <v>6</v>
      </c>
    </row>
    <row r="255" spans="1:15" x14ac:dyDescent="0.45">
      <c r="A255" s="18">
        <v>43960</v>
      </c>
      <c r="B255" t="s">
        <v>18</v>
      </c>
      <c r="C255">
        <v>15</v>
      </c>
      <c r="D255">
        <v>849</v>
      </c>
      <c r="E255">
        <v>740</v>
      </c>
      <c r="F255">
        <v>13948.5</v>
      </c>
      <c r="G255">
        <v>1222932</v>
      </c>
      <c r="H255">
        <v>974409.1449999999</v>
      </c>
      <c r="I255">
        <v>299208.26923076925</v>
      </c>
      <c r="J255" s="20">
        <v>43960</v>
      </c>
      <c r="K255" s="19">
        <v>0</v>
      </c>
      <c r="L255">
        <f xml:space="preserve"> WEEKNUM(Merge1[[#This Row],[Дата2]],2)</f>
        <v>19</v>
      </c>
      <c r="M255">
        <f>(SUM(Merge1[[#This Row],[Table1.Товарооборот, руб]]) - SUM(Merge1[[#This Row],[Table1.Товарооборот в себестоимости]]))/SUM(Merge1[[#This Row],[Table1.Товарооборот, руб]]) *100</f>
        <v>20.321886662545431</v>
      </c>
      <c r="N255">
        <f>(SUM(Merge1[[#This Row],[Table1.Товарооборот, руб]]) - SUM(Merge1[[#This Row],[Table1.Товарооборот в себестоимости]]))/SUM(Merge1[[#This Row],[Table1.Товарооборот в себестоимости]]) *100</f>
        <v>25.504979738259753</v>
      </c>
      <c r="O255" s="24">
        <f xml:space="preserve"> WEEKDAY(Merge1[[#This Row],[Дата2]],2)</f>
        <v>6</v>
      </c>
    </row>
    <row r="256" spans="1:15" x14ac:dyDescent="0.45">
      <c r="A256" s="18">
        <v>43975</v>
      </c>
      <c r="B256" t="s">
        <v>15</v>
      </c>
      <c r="C256">
        <v>125</v>
      </c>
      <c r="D256">
        <v>21004</v>
      </c>
      <c r="E256">
        <v>19556</v>
      </c>
      <c r="F256">
        <v>375744</v>
      </c>
      <c r="G256">
        <v>38191381.5</v>
      </c>
      <c r="H256">
        <v>28822960.470999997</v>
      </c>
      <c r="I256">
        <v>574198.11538461538</v>
      </c>
      <c r="J256" s="20">
        <v>43975</v>
      </c>
      <c r="K256" s="19">
        <v>0</v>
      </c>
      <c r="L256">
        <f xml:space="preserve"> WEEKNUM(Merge1[[#This Row],[Дата2]],2)</f>
        <v>21</v>
      </c>
      <c r="M256">
        <f>(SUM(Merge1[[#This Row],[Table1.Товарооборот, руб]]) - SUM(Merge1[[#This Row],[Table1.Товарооборот в себестоимости]]))/SUM(Merge1[[#This Row],[Table1.Товарооборот, руб]]) *100</f>
        <v>24.530196764419227</v>
      </c>
      <c r="N256">
        <f>(SUM(Merge1[[#This Row],[Table1.Товарооборот, руб]]) - SUM(Merge1[[#This Row],[Table1.Товарооборот в себестоимости]]))/SUM(Merge1[[#This Row],[Table1.Товарооборот в себестоимости]]) *100</f>
        <v>32.503326778059346</v>
      </c>
      <c r="O256" s="24">
        <f xml:space="preserve"> WEEKDAY(Merge1[[#This Row],[Дата2]],2)</f>
        <v>7</v>
      </c>
    </row>
    <row r="257" spans="1:15" x14ac:dyDescent="0.45">
      <c r="A257" s="18">
        <v>43960</v>
      </c>
      <c r="B257" t="s">
        <v>19</v>
      </c>
      <c r="C257">
        <v>15</v>
      </c>
      <c r="D257">
        <v>623</v>
      </c>
      <c r="E257">
        <v>535</v>
      </c>
      <c r="F257">
        <v>12037.5</v>
      </c>
      <c r="G257">
        <v>1081216.5</v>
      </c>
      <c r="H257">
        <v>910141.15500000003</v>
      </c>
      <c r="I257">
        <v>143296.04318461538</v>
      </c>
      <c r="J257" s="20">
        <v>43960</v>
      </c>
      <c r="K257" s="19">
        <v>0</v>
      </c>
      <c r="L257">
        <f xml:space="preserve"> WEEKNUM(Merge1[[#This Row],[Дата2]],2)</f>
        <v>19</v>
      </c>
      <c r="M257">
        <f>(SUM(Merge1[[#This Row],[Table1.Товарооборот, руб]]) - SUM(Merge1[[#This Row],[Table1.Товарооборот в себестоимости]]))/SUM(Merge1[[#This Row],[Table1.Товарооборот, руб]]) *100</f>
        <v>15.822487448166022</v>
      </c>
      <c r="N257">
        <f>(SUM(Merge1[[#This Row],[Table1.Товарооборот, руб]]) - SUM(Merge1[[#This Row],[Table1.Товарооборот в себестоимости]]))/SUM(Merge1[[#This Row],[Table1.Товарооборот в себестоимости]]) *100</f>
        <v>18.796572823915426</v>
      </c>
      <c r="O257" s="24">
        <f xml:space="preserve"> WEEKDAY(Merge1[[#This Row],[Дата2]],2)</f>
        <v>6</v>
      </c>
    </row>
    <row r="258" spans="1:15" x14ac:dyDescent="0.45">
      <c r="A258" s="18">
        <v>43967</v>
      </c>
      <c r="B258" t="s">
        <v>16</v>
      </c>
      <c r="C258">
        <v>36</v>
      </c>
      <c r="D258">
        <v>5286</v>
      </c>
      <c r="E258">
        <v>4867</v>
      </c>
      <c r="F258">
        <v>81331.5</v>
      </c>
      <c r="G258">
        <v>6652179</v>
      </c>
      <c r="H258">
        <v>5305378.9040000001</v>
      </c>
      <c r="I258">
        <v>156413.8362153846</v>
      </c>
      <c r="J258" s="20">
        <v>43967</v>
      </c>
      <c r="K258" s="19">
        <v>0</v>
      </c>
      <c r="L258">
        <f xml:space="preserve"> WEEKNUM(Merge1[[#This Row],[Дата2]],2)</f>
        <v>20</v>
      </c>
      <c r="M258">
        <f>(SUM(Merge1[[#This Row],[Table1.Товарооборот, руб]]) - SUM(Merge1[[#This Row],[Table1.Товарооборот в себестоимости]]))/SUM(Merge1[[#This Row],[Table1.Товарооборот, руб]]) *100</f>
        <v>20.245999032798125</v>
      </c>
      <c r="N258">
        <f>(SUM(Merge1[[#This Row],[Table1.Товарооборот, руб]]) - SUM(Merge1[[#This Row],[Table1.Товарооборот в себестоимости]]))/SUM(Merge1[[#This Row],[Table1.Товарооборот в себестоимости]]) *100</f>
        <v>25.385559078251273</v>
      </c>
      <c r="O258" s="24">
        <f xml:space="preserve"> WEEKDAY(Merge1[[#This Row],[Дата2]],2)</f>
        <v>6</v>
      </c>
    </row>
    <row r="259" spans="1:15" x14ac:dyDescent="0.45">
      <c r="A259" s="18">
        <v>43970</v>
      </c>
      <c r="B259" t="s">
        <v>16</v>
      </c>
      <c r="C259">
        <v>36</v>
      </c>
      <c r="D259">
        <v>5094</v>
      </c>
      <c r="E259">
        <v>4716</v>
      </c>
      <c r="F259">
        <v>75796.5</v>
      </c>
      <c r="G259">
        <v>6173463</v>
      </c>
      <c r="H259">
        <v>4915101.7949999999</v>
      </c>
      <c r="I259">
        <v>253686.7171923077</v>
      </c>
      <c r="J259" s="20">
        <v>43970</v>
      </c>
      <c r="K259" s="19">
        <v>0</v>
      </c>
      <c r="L259">
        <f xml:space="preserve"> WEEKNUM(Merge1[[#This Row],[Дата2]],2)</f>
        <v>21</v>
      </c>
      <c r="M259">
        <f>(SUM(Merge1[[#This Row],[Table1.Товарооборот, руб]]) - SUM(Merge1[[#This Row],[Table1.Товарооборот в себестоимости]]))/SUM(Merge1[[#This Row],[Table1.Товарооборот, руб]]) *100</f>
        <v>20.383392676039367</v>
      </c>
      <c r="N259">
        <f>(SUM(Merge1[[#This Row],[Table1.Товарооборот, руб]]) - SUM(Merge1[[#This Row],[Table1.Товарооборот в себестоимости]]))/SUM(Merge1[[#This Row],[Table1.Товарооборот в себестоимости]]) *100</f>
        <v>25.601935778422675</v>
      </c>
      <c r="O259" s="24">
        <f xml:space="preserve"> WEEKDAY(Merge1[[#This Row],[Дата2]],2)</f>
        <v>2</v>
      </c>
    </row>
    <row r="260" spans="1:15" x14ac:dyDescent="0.45">
      <c r="A260" s="18">
        <v>43968</v>
      </c>
      <c r="B260" t="s">
        <v>16</v>
      </c>
      <c r="C260">
        <v>36</v>
      </c>
      <c r="D260">
        <v>4918</v>
      </c>
      <c r="E260">
        <v>4554</v>
      </c>
      <c r="F260">
        <v>72861</v>
      </c>
      <c r="G260">
        <v>5952802.5</v>
      </c>
      <c r="H260">
        <v>4711294.2009999994</v>
      </c>
      <c r="I260">
        <v>125880.90000000001</v>
      </c>
      <c r="J260" s="20">
        <v>43968</v>
      </c>
      <c r="K260" s="19">
        <v>0</v>
      </c>
      <c r="L260">
        <f xml:space="preserve"> WEEKNUM(Merge1[[#This Row],[Дата2]],2)</f>
        <v>20</v>
      </c>
      <c r="M260">
        <f>(SUM(Merge1[[#This Row],[Table1.Товарооборот, руб]]) - SUM(Merge1[[#This Row],[Table1.Товарооборот в себестоимости]]))/SUM(Merge1[[#This Row],[Table1.Товарооборот, руб]]) *100</f>
        <v>20.855862411024063</v>
      </c>
      <c r="N260">
        <f>(SUM(Merge1[[#This Row],[Table1.Товарооборот, руб]]) - SUM(Merge1[[#This Row],[Table1.Товарооборот в себестоимости]]))/SUM(Merge1[[#This Row],[Table1.Товарооборот в себестоимости]]) *100</f>
        <v>26.351746378659254</v>
      </c>
      <c r="O260" s="24">
        <f xml:space="preserve"> WEEKDAY(Merge1[[#This Row],[Дата2]],2)</f>
        <v>7</v>
      </c>
    </row>
    <row r="261" spans="1:15" x14ac:dyDescent="0.45">
      <c r="A261" s="18">
        <v>43961</v>
      </c>
      <c r="B261" t="s">
        <v>16</v>
      </c>
      <c r="C261">
        <v>36</v>
      </c>
      <c r="D261">
        <v>5746</v>
      </c>
      <c r="E261">
        <v>5277</v>
      </c>
      <c r="F261">
        <v>88311</v>
      </c>
      <c r="G261">
        <v>7726069.5</v>
      </c>
      <c r="H261">
        <v>5922893.7209999999</v>
      </c>
      <c r="I261">
        <v>161614.12454615385</v>
      </c>
      <c r="J261" s="20">
        <v>43961</v>
      </c>
      <c r="K261" s="19">
        <v>0</v>
      </c>
      <c r="L261">
        <f xml:space="preserve"> WEEKNUM(Merge1[[#This Row],[Дата2]],2)</f>
        <v>19</v>
      </c>
      <c r="M261">
        <f>(SUM(Merge1[[#This Row],[Table1.Товарооборот, руб]]) - SUM(Merge1[[#This Row],[Table1.Товарооборот в себестоимости]]))/SUM(Merge1[[#This Row],[Table1.Товарооборот, руб]]) *100</f>
        <v>23.338850097064235</v>
      </c>
      <c r="N261">
        <f>(SUM(Merge1[[#This Row],[Table1.Товарооборот, руб]]) - SUM(Merge1[[#This Row],[Table1.Товарооборот в себестоимости]]))/SUM(Merge1[[#This Row],[Table1.Товарооборот в себестоимости]]) *100</f>
        <v>30.444169082533502</v>
      </c>
      <c r="O261" s="24">
        <f xml:space="preserve"> WEEKDAY(Merge1[[#This Row],[Дата2]],2)</f>
        <v>7</v>
      </c>
    </row>
    <row r="262" spans="1:15" x14ac:dyDescent="0.45">
      <c r="A262" s="18">
        <v>43961</v>
      </c>
      <c r="B262" t="s">
        <v>17</v>
      </c>
      <c r="C262">
        <v>21</v>
      </c>
      <c r="D262">
        <v>2120</v>
      </c>
      <c r="E262">
        <v>1921</v>
      </c>
      <c r="F262">
        <v>37489.5</v>
      </c>
      <c r="G262">
        <v>3549097.5</v>
      </c>
      <c r="H262">
        <v>2745646.9479999999</v>
      </c>
      <c r="I262">
        <v>258287.05384615384</v>
      </c>
      <c r="J262" s="20">
        <v>43961</v>
      </c>
      <c r="K262" s="19">
        <v>0</v>
      </c>
      <c r="L262">
        <f xml:space="preserve"> WEEKNUM(Merge1[[#This Row],[Дата2]],2)</f>
        <v>19</v>
      </c>
      <c r="M262">
        <f>(SUM(Merge1[[#This Row],[Table1.Товарооборот, руб]]) - SUM(Merge1[[#This Row],[Table1.Товарооборот в себестоимости]]))/SUM(Merge1[[#This Row],[Table1.Товарооборот, руб]]) *100</f>
        <v>22.63816511098949</v>
      </c>
      <c r="N262">
        <f>(SUM(Merge1[[#This Row],[Table1.Товарооборот, руб]]) - SUM(Merge1[[#This Row],[Table1.Товарооборот в себестоимости]]))/SUM(Merge1[[#This Row],[Table1.Товарооборот в себестоимости]]) *100</f>
        <v>29.262704463341667</v>
      </c>
      <c r="O262" s="24">
        <f xml:space="preserve"> WEEKDAY(Merge1[[#This Row],[Дата2]],2)</f>
        <v>7</v>
      </c>
    </row>
    <row r="263" spans="1:15" x14ac:dyDescent="0.45">
      <c r="A263" s="18">
        <v>43977</v>
      </c>
      <c r="B263" t="s">
        <v>16</v>
      </c>
      <c r="C263">
        <v>36</v>
      </c>
      <c r="D263">
        <v>4770</v>
      </c>
      <c r="E263">
        <v>4424</v>
      </c>
      <c r="F263">
        <v>67726.5</v>
      </c>
      <c r="G263">
        <v>5864989.5</v>
      </c>
      <c r="H263">
        <v>4506085.4840000002</v>
      </c>
      <c r="I263">
        <v>167003.69436153845</v>
      </c>
      <c r="J263" s="20">
        <v>43977</v>
      </c>
      <c r="K263" s="19">
        <v>0</v>
      </c>
      <c r="L263">
        <f xml:space="preserve"> WEEKNUM(Merge1[[#This Row],[Дата2]],2)</f>
        <v>22</v>
      </c>
      <c r="M263">
        <f>(SUM(Merge1[[#This Row],[Table1.Товарооборот, руб]]) - SUM(Merge1[[#This Row],[Table1.Товарооборот в себестоимости]]))/SUM(Merge1[[#This Row],[Table1.Товарооборот, руб]]) *100</f>
        <v>23.169760423271001</v>
      </c>
      <c r="N263">
        <f>(SUM(Merge1[[#This Row],[Table1.Товарооборот, руб]]) - SUM(Merge1[[#This Row],[Table1.Товарооборот в себестоимости]]))/SUM(Merge1[[#This Row],[Table1.Товарооборот в себестоимости]]) *100</f>
        <v>30.157084698573371</v>
      </c>
      <c r="O263" s="24">
        <f xml:space="preserve"> WEEKDAY(Merge1[[#This Row],[Дата2]],2)</f>
        <v>2</v>
      </c>
    </row>
    <row r="264" spans="1:15" x14ac:dyDescent="0.45">
      <c r="A264" s="18">
        <v>43961</v>
      </c>
      <c r="B264" t="s">
        <v>20</v>
      </c>
      <c r="C264">
        <v>19</v>
      </c>
      <c r="D264">
        <v>1836</v>
      </c>
      <c r="E264">
        <v>1680</v>
      </c>
      <c r="F264">
        <v>31224</v>
      </c>
      <c r="G264">
        <v>2767270.5</v>
      </c>
      <c r="H264">
        <v>2174380.5969999996</v>
      </c>
      <c r="I264">
        <v>80170.980907692297</v>
      </c>
      <c r="J264" s="20">
        <v>43961</v>
      </c>
      <c r="K264" s="19">
        <v>0</v>
      </c>
      <c r="L264">
        <f xml:space="preserve"> WEEKNUM(Merge1[[#This Row],[Дата2]],2)</f>
        <v>19</v>
      </c>
      <c r="M264">
        <f>(SUM(Merge1[[#This Row],[Table1.Товарооборот, руб]]) - SUM(Merge1[[#This Row],[Table1.Товарооборот в себестоимости]]))/SUM(Merge1[[#This Row],[Table1.Товарооборот, руб]]) *100</f>
        <v>21.425079441998911</v>
      </c>
      <c r="N264">
        <f>(SUM(Merge1[[#This Row],[Table1.Товарооборот, руб]]) - SUM(Merge1[[#This Row],[Table1.Товарооборот в себестоимости]]))/SUM(Merge1[[#This Row],[Table1.Товарооборот в себестоимости]]) *100</f>
        <v>27.267071083048322</v>
      </c>
      <c r="O264" s="24">
        <f xml:space="preserve"> WEEKDAY(Merge1[[#This Row],[Дата2]],2)</f>
        <v>7</v>
      </c>
    </row>
    <row r="265" spans="1:15" x14ac:dyDescent="0.45">
      <c r="A265" s="18">
        <v>43961</v>
      </c>
      <c r="B265" t="s">
        <v>22</v>
      </c>
      <c r="C265">
        <v>54</v>
      </c>
      <c r="D265">
        <v>13832</v>
      </c>
      <c r="E265">
        <v>12864</v>
      </c>
      <c r="F265">
        <v>231559.5</v>
      </c>
      <c r="G265">
        <v>23443725</v>
      </c>
      <c r="H265">
        <v>17121204.866</v>
      </c>
      <c r="I265">
        <v>269535.72538461542</v>
      </c>
      <c r="J265" s="20">
        <v>43961</v>
      </c>
      <c r="K265" s="19">
        <v>0</v>
      </c>
      <c r="L265">
        <f xml:space="preserve"> WEEKNUM(Merge1[[#This Row],[Дата2]],2)</f>
        <v>19</v>
      </c>
      <c r="M265">
        <f>(SUM(Merge1[[#This Row],[Table1.Товарооборот, руб]]) - SUM(Merge1[[#This Row],[Table1.Товарооборот в себестоимости]]))/SUM(Merge1[[#This Row],[Table1.Товарооборот, руб]]) *100</f>
        <v>26.968922959128722</v>
      </c>
      <c r="N265">
        <f>(SUM(Merge1[[#This Row],[Table1.Товарооборот, руб]]) - SUM(Merge1[[#This Row],[Table1.Товарооборот в себестоимости]]))/SUM(Merge1[[#This Row],[Table1.Товарооборот в себестоимости]]) *100</f>
        <v>36.928009351465228</v>
      </c>
      <c r="O265" s="24">
        <f xml:space="preserve"> WEEKDAY(Merge1[[#This Row],[Дата2]],2)</f>
        <v>7</v>
      </c>
    </row>
    <row r="266" spans="1:15" x14ac:dyDescent="0.45">
      <c r="A266" s="18">
        <v>43963</v>
      </c>
      <c r="B266" t="s">
        <v>16</v>
      </c>
      <c r="C266">
        <v>36</v>
      </c>
      <c r="D266">
        <v>4418</v>
      </c>
      <c r="E266">
        <v>4088</v>
      </c>
      <c r="F266">
        <v>64390.5</v>
      </c>
      <c r="G266">
        <v>5523145.5</v>
      </c>
      <c r="H266">
        <v>4230689.2069999995</v>
      </c>
      <c r="I266">
        <v>183154.05167692306</v>
      </c>
      <c r="J266" s="20">
        <v>43963</v>
      </c>
      <c r="K266" s="19">
        <v>0</v>
      </c>
      <c r="L266">
        <f xml:space="preserve"> WEEKNUM(Merge1[[#This Row],[Дата2]],2)</f>
        <v>20</v>
      </c>
      <c r="M266">
        <f>(SUM(Merge1[[#This Row],[Table1.Товарооборот, руб]]) - SUM(Merge1[[#This Row],[Table1.Товарооборот в себестоимости]]))/SUM(Merge1[[#This Row],[Table1.Товарооборот, руб]]) *100</f>
        <v>23.400728678974701</v>
      </c>
      <c r="N266">
        <f>(SUM(Merge1[[#This Row],[Table1.Товарооборот, руб]]) - SUM(Merge1[[#This Row],[Table1.Товарооборот в себестоимости]]))/SUM(Merge1[[#This Row],[Table1.Товарооборот в себестоимости]]) *100</f>
        <v>30.549544761206583</v>
      </c>
      <c r="O266" s="24">
        <f xml:space="preserve"> WEEKDAY(Merge1[[#This Row],[Дата2]],2)</f>
        <v>2</v>
      </c>
    </row>
    <row r="267" spans="1:15" x14ac:dyDescent="0.45">
      <c r="A267" s="18">
        <v>43961</v>
      </c>
      <c r="B267" t="s">
        <v>21</v>
      </c>
      <c r="C267">
        <v>59</v>
      </c>
      <c r="D267">
        <v>14569</v>
      </c>
      <c r="E267">
        <v>13566</v>
      </c>
      <c r="F267">
        <v>243825</v>
      </c>
      <c r="G267">
        <v>24890404.5</v>
      </c>
      <c r="H267">
        <v>18159589.107999999</v>
      </c>
      <c r="I267">
        <v>258558.49999999997</v>
      </c>
      <c r="J267" s="20">
        <v>43961</v>
      </c>
      <c r="K267" s="19">
        <v>0</v>
      </c>
      <c r="L267">
        <f xml:space="preserve"> WEEKNUM(Merge1[[#This Row],[Дата2]],2)</f>
        <v>19</v>
      </c>
      <c r="M267">
        <f>(SUM(Merge1[[#This Row],[Table1.Товарооборот, руб]]) - SUM(Merge1[[#This Row],[Table1.Товарооборот в себестоимости]]))/SUM(Merge1[[#This Row],[Table1.Товарооборот, руб]]) *100</f>
        <v>27.041807986688209</v>
      </c>
      <c r="N267">
        <f>(SUM(Merge1[[#This Row],[Table1.Товарооборот, руб]]) - SUM(Merge1[[#This Row],[Table1.Товарооборот в себестоимости]]))/SUM(Merge1[[#This Row],[Table1.Товарооборот в себестоимости]]) *100</f>
        <v>37.064800045694959</v>
      </c>
      <c r="O267" s="24">
        <f xml:space="preserve"> WEEKDAY(Merge1[[#This Row],[Дата2]],2)</f>
        <v>7</v>
      </c>
    </row>
    <row r="268" spans="1:15" x14ac:dyDescent="0.45">
      <c r="A268" s="18">
        <v>43972</v>
      </c>
      <c r="B268" t="s">
        <v>16</v>
      </c>
      <c r="C268">
        <v>36</v>
      </c>
      <c r="D268">
        <v>4816</v>
      </c>
      <c r="E268">
        <v>4452</v>
      </c>
      <c r="F268">
        <v>73126.5</v>
      </c>
      <c r="G268">
        <v>5864085</v>
      </c>
      <c r="H268">
        <v>4847142.9859999996</v>
      </c>
      <c r="I268">
        <v>142998.2095</v>
      </c>
      <c r="J268" s="20">
        <v>43972</v>
      </c>
      <c r="K268" s="19">
        <v>0</v>
      </c>
      <c r="L268">
        <f xml:space="preserve"> WEEKNUM(Merge1[[#This Row],[Дата2]],2)</f>
        <v>21</v>
      </c>
      <c r="M268">
        <f>(SUM(Merge1[[#This Row],[Table1.Товарооборот, руб]]) - SUM(Merge1[[#This Row],[Table1.Товарооборот в себестоимости]]))/SUM(Merge1[[#This Row],[Table1.Товарооборот, руб]]) *100</f>
        <v>17.341870283258178</v>
      </c>
      <c r="N268">
        <f>(SUM(Merge1[[#This Row],[Table1.Товарооборот, руб]]) - SUM(Merge1[[#This Row],[Table1.Товарооборот в себестоимости]]))/SUM(Merge1[[#This Row],[Table1.Товарооборот в себестоимости]]) *100</f>
        <v>20.980235510634483</v>
      </c>
      <c r="O268" s="24">
        <f xml:space="preserve"> WEEKDAY(Merge1[[#This Row],[Дата2]],2)</f>
        <v>4</v>
      </c>
    </row>
    <row r="269" spans="1:15" x14ac:dyDescent="0.45">
      <c r="A269" s="18">
        <v>43971</v>
      </c>
      <c r="B269" t="s">
        <v>16</v>
      </c>
      <c r="C269">
        <v>36</v>
      </c>
      <c r="D269">
        <v>5914</v>
      </c>
      <c r="E269">
        <v>5384</v>
      </c>
      <c r="F269">
        <v>99631.5</v>
      </c>
      <c r="G269">
        <v>7121946</v>
      </c>
      <c r="H269">
        <v>6279205.8499999996</v>
      </c>
      <c r="I269">
        <v>279127.27602307691</v>
      </c>
      <c r="J269" s="20">
        <v>43971</v>
      </c>
      <c r="K269" s="19">
        <v>0</v>
      </c>
      <c r="L269">
        <f xml:space="preserve"> WEEKNUM(Merge1[[#This Row],[Дата2]],2)</f>
        <v>21</v>
      </c>
      <c r="M269">
        <f>(SUM(Merge1[[#This Row],[Table1.Товарооборот, руб]]) - SUM(Merge1[[#This Row],[Table1.Товарооборот в себестоимости]]))/SUM(Merge1[[#This Row],[Table1.Товарооборот, руб]]) *100</f>
        <v>11.833003928982338</v>
      </c>
      <c r="N269">
        <f>(SUM(Merge1[[#This Row],[Table1.Товарооборот, руб]]) - SUM(Merge1[[#This Row],[Table1.Товарооборот в себестоимости]]))/SUM(Merge1[[#This Row],[Table1.Товарооборот в себестоимости]]) *100</f>
        <v>13.421126335585901</v>
      </c>
      <c r="O269" s="24">
        <f xml:space="preserve"> WEEKDAY(Merge1[[#This Row],[Дата2]],2)</f>
        <v>3</v>
      </c>
    </row>
    <row r="270" spans="1:15" x14ac:dyDescent="0.45">
      <c r="A270" s="18">
        <v>43961</v>
      </c>
      <c r="B270" t="s">
        <v>23</v>
      </c>
      <c r="C270">
        <v>15</v>
      </c>
      <c r="D270">
        <v>792</v>
      </c>
      <c r="E270">
        <v>695</v>
      </c>
      <c r="F270">
        <v>14566.5</v>
      </c>
      <c r="G270">
        <v>1216557</v>
      </c>
      <c r="H270">
        <v>1013050.3829999999</v>
      </c>
      <c r="I270">
        <v>102510.40189230769</v>
      </c>
      <c r="J270" s="20">
        <v>43961</v>
      </c>
      <c r="K270" s="19">
        <v>0</v>
      </c>
      <c r="L270">
        <f xml:space="preserve"> WEEKNUM(Merge1[[#This Row],[Дата2]],2)</f>
        <v>19</v>
      </c>
      <c r="M270">
        <f>(SUM(Merge1[[#This Row],[Table1.Товарооборот, руб]]) - SUM(Merge1[[#This Row],[Table1.Товарооборот в себестоимости]]))/SUM(Merge1[[#This Row],[Table1.Товарооборот, руб]]) *100</f>
        <v>16.728079078908763</v>
      </c>
      <c r="N270">
        <f>(SUM(Merge1[[#This Row],[Table1.Товарооборот, руб]]) - SUM(Merge1[[#This Row],[Table1.Товарооборот в себестоимости]]))/SUM(Merge1[[#This Row],[Table1.Товарооборот в себестоимости]]) *100</f>
        <v>20.088499092941962</v>
      </c>
      <c r="O270" s="24">
        <f xml:space="preserve"> WEEKDAY(Merge1[[#This Row],[Дата2]],2)</f>
        <v>7</v>
      </c>
    </row>
    <row r="271" spans="1:15" x14ac:dyDescent="0.45">
      <c r="A271" s="18">
        <v>43961</v>
      </c>
      <c r="B271" t="s">
        <v>18</v>
      </c>
      <c r="C271">
        <v>15</v>
      </c>
      <c r="D271">
        <v>950</v>
      </c>
      <c r="E271">
        <v>848</v>
      </c>
      <c r="F271">
        <v>16435.5</v>
      </c>
      <c r="G271">
        <v>1471537.5</v>
      </c>
      <c r="H271">
        <v>1176721.1640000001</v>
      </c>
      <c r="I271">
        <v>252262.82307692306</v>
      </c>
      <c r="J271" s="20">
        <v>43961</v>
      </c>
      <c r="K271" s="19">
        <v>0</v>
      </c>
      <c r="L271">
        <f xml:space="preserve"> WEEKNUM(Merge1[[#This Row],[Дата2]],2)</f>
        <v>19</v>
      </c>
      <c r="M271">
        <f>(SUM(Merge1[[#This Row],[Table1.Товарооборот, руб]]) - SUM(Merge1[[#This Row],[Table1.Товарооборот в себестоимости]]))/SUM(Merge1[[#This Row],[Table1.Товарооборот, руб]]) *100</f>
        <v>20.034578527560456</v>
      </c>
      <c r="N271">
        <f>(SUM(Merge1[[#This Row],[Table1.Товарооборот, руб]]) - SUM(Merge1[[#This Row],[Table1.Товарооборот в себестоимости]]))/SUM(Merge1[[#This Row],[Table1.Товарооборот в себестоимости]]) *100</f>
        <v>25.054052312430397</v>
      </c>
      <c r="O271" s="24">
        <f xml:space="preserve"> WEEKDAY(Merge1[[#This Row],[Дата2]],2)</f>
        <v>7</v>
      </c>
    </row>
    <row r="272" spans="1:15" x14ac:dyDescent="0.45">
      <c r="A272" s="18">
        <v>43961</v>
      </c>
      <c r="B272" t="s">
        <v>19</v>
      </c>
      <c r="C272">
        <v>15</v>
      </c>
      <c r="D272">
        <v>706</v>
      </c>
      <c r="E272">
        <v>608</v>
      </c>
      <c r="F272">
        <v>13440</v>
      </c>
      <c r="G272">
        <v>1198285.5</v>
      </c>
      <c r="H272">
        <v>1018063.802</v>
      </c>
      <c r="I272">
        <v>178012.59307692308</v>
      </c>
      <c r="J272" s="20">
        <v>43961</v>
      </c>
      <c r="K272" s="19">
        <v>0</v>
      </c>
      <c r="L272">
        <f xml:space="preserve"> WEEKNUM(Merge1[[#This Row],[Дата2]],2)</f>
        <v>19</v>
      </c>
      <c r="M272">
        <f>(SUM(Merge1[[#This Row],[Table1.Товарооборот, руб]]) - SUM(Merge1[[#This Row],[Table1.Товарооборот в себестоимости]]))/SUM(Merge1[[#This Row],[Table1.Товарооборот, руб]]) *100</f>
        <v>15.039963180727797</v>
      </c>
      <c r="N272">
        <f>(SUM(Merge1[[#This Row],[Table1.Товарооборот, руб]]) - SUM(Merge1[[#This Row],[Table1.Товарооборот в себестоимости]]))/SUM(Merge1[[#This Row],[Table1.Товарооборот в себестоимости]]) *100</f>
        <v>17.702397202017401</v>
      </c>
      <c r="O272" s="24">
        <f xml:space="preserve"> WEEKDAY(Merge1[[#This Row],[Дата2]],2)</f>
        <v>7</v>
      </c>
    </row>
    <row r="273" spans="1:15" x14ac:dyDescent="0.45">
      <c r="A273" s="18">
        <v>43964</v>
      </c>
      <c r="B273" t="s">
        <v>16</v>
      </c>
      <c r="C273">
        <v>36</v>
      </c>
      <c r="D273">
        <v>4967</v>
      </c>
      <c r="E273">
        <v>4583</v>
      </c>
      <c r="F273">
        <v>73062</v>
      </c>
      <c r="G273">
        <v>6333828</v>
      </c>
      <c r="H273">
        <v>4890619.2620000001</v>
      </c>
      <c r="I273">
        <v>181964.68769230769</v>
      </c>
      <c r="J273" s="20">
        <v>43964</v>
      </c>
      <c r="K273" s="19">
        <v>0</v>
      </c>
      <c r="L273">
        <f xml:space="preserve"> WEEKNUM(Merge1[[#This Row],[Дата2]],2)</f>
        <v>20</v>
      </c>
      <c r="M273">
        <f>(SUM(Merge1[[#This Row],[Table1.Товарооборот, руб]]) - SUM(Merge1[[#This Row],[Table1.Товарооборот в себестоимости]]))/SUM(Merge1[[#This Row],[Table1.Товарооборот, руб]]) *100</f>
        <v>22.7857267042932</v>
      </c>
      <c r="N273">
        <f>(SUM(Merge1[[#This Row],[Table1.Товарооборот, руб]]) - SUM(Merge1[[#This Row],[Table1.Товарооборот в себестоимости]]))/SUM(Merge1[[#This Row],[Table1.Товарооборот в себестоимости]]) *100</f>
        <v>29.509734057887083</v>
      </c>
      <c r="O273" s="24">
        <f xml:space="preserve"> WEEKDAY(Merge1[[#This Row],[Дата2]],2)</f>
        <v>3</v>
      </c>
    </row>
    <row r="274" spans="1:15" x14ac:dyDescent="0.45">
      <c r="A274" s="18">
        <v>43982</v>
      </c>
      <c r="B274" t="s">
        <v>15</v>
      </c>
      <c r="C274">
        <v>124</v>
      </c>
      <c r="D274">
        <v>21392</v>
      </c>
      <c r="E274">
        <v>19869</v>
      </c>
      <c r="F274">
        <v>379663.5</v>
      </c>
      <c r="G274">
        <v>39380178</v>
      </c>
      <c r="H274">
        <v>29726473.223999996</v>
      </c>
      <c r="I274">
        <v>305744.98843076918</v>
      </c>
      <c r="J274" s="20">
        <v>43982</v>
      </c>
      <c r="K274" s="19">
        <v>0</v>
      </c>
      <c r="L274">
        <f xml:space="preserve"> WEEKNUM(Merge1[[#This Row],[Дата2]],2)</f>
        <v>22</v>
      </c>
      <c r="M274">
        <f>(SUM(Merge1[[#This Row],[Table1.Товарооборот, руб]]) - SUM(Merge1[[#This Row],[Table1.Товарооборот в себестоимости]]))/SUM(Merge1[[#This Row],[Table1.Товарооборот, руб]]) *100</f>
        <v>24.514121739114547</v>
      </c>
      <c r="N274">
        <f>(SUM(Merge1[[#This Row],[Table1.Товарооборот, руб]]) - SUM(Merge1[[#This Row],[Table1.Товарооборот в себестоимости]]))/SUM(Merge1[[#This Row],[Table1.Товарооборот в себестоимости]]) *100</f>
        <v>32.475109654804186</v>
      </c>
      <c r="O274" s="24">
        <f xml:space="preserve"> WEEKDAY(Merge1[[#This Row],[Дата2]],2)</f>
        <v>7</v>
      </c>
    </row>
    <row r="275" spans="1:15" x14ac:dyDescent="0.45">
      <c r="A275" s="18">
        <v>43981</v>
      </c>
      <c r="B275" t="s">
        <v>15</v>
      </c>
      <c r="C275">
        <v>124</v>
      </c>
      <c r="D275">
        <v>24325</v>
      </c>
      <c r="E275">
        <v>22469</v>
      </c>
      <c r="F275">
        <v>453123</v>
      </c>
      <c r="G275">
        <v>46370904</v>
      </c>
      <c r="H275">
        <v>35190775.285000004</v>
      </c>
      <c r="I275">
        <v>552625.80000000005</v>
      </c>
      <c r="J275" s="20">
        <v>43981</v>
      </c>
      <c r="K275" s="19">
        <v>0</v>
      </c>
      <c r="L275">
        <f xml:space="preserve"> WEEKNUM(Merge1[[#This Row],[Дата2]],2)</f>
        <v>22</v>
      </c>
      <c r="M275">
        <f>(SUM(Merge1[[#This Row],[Table1.Товарооборот, руб]]) - SUM(Merge1[[#This Row],[Table1.Товарооборот в себестоимости]]))/SUM(Merge1[[#This Row],[Table1.Товарооборот, руб]]) *100</f>
        <v>24.110223762297142</v>
      </c>
      <c r="N275">
        <f>(SUM(Merge1[[#This Row],[Table1.Товарооборот, руб]]) - SUM(Merge1[[#This Row],[Table1.Товарооборот в себестоимости]]))/SUM(Merge1[[#This Row],[Table1.Товарооборот в себестоимости]]) *100</f>
        <v>31.770055147848659</v>
      </c>
      <c r="O275" s="24">
        <f xml:space="preserve"> WEEKDAY(Merge1[[#This Row],[Дата2]],2)</f>
        <v>6</v>
      </c>
    </row>
    <row r="276" spans="1:15" x14ac:dyDescent="0.45">
      <c r="A276" s="18">
        <v>43962</v>
      </c>
      <c r="B276" t="s">
        <v>16</v>
      </c>
      <c r="C276">
        <v>36</v>
      </c>
      <c r="D276">
        <v>4150</v>
      </c>
      <c r="E276">
        <v>3838</v>
      </c>
      <c r="F276">
        <v>59574</v>
      </c>
      <c r="G276">
        <v>5178169.5</v>
      </c>
      <c r="H276">
        <v>3929032.2650000001</v>
      </c>
      <c r="I276">
        <v>208822.33076923079</v>
      </c>
      <c r="J276" s="20">
        <v>43962</v>
      </c>
      <c r="K276" s="19">
        <v>0</v>
      </c>
      <c r="L276">
        <f xml:space="preserve"> WEEKNUM(Merge1[[#This Row],[Дата2]],2)</f>
        <v>20</v>
      </c>
      <c r="M276">
        <f>(SUM(Merge1[[#This Row],[Table1.Товарооборот, руб]]) - SUM(Merge1[[#This Row],[Table1.Товарооборот в себестоимости]]))/SUM(Merge1[[#This Row],[Table1.Товарооборот, руб]]) *100</f>
        <v>24.123143033459986</v>
      </c>
      <c r="N276">
        <f>(SUM(Merge1[[#This Row],[Table1.Товарооборот, руб]]) - SUM(Merge1[[#This Row],[Table1.Товарооборот в себестоимости]]))/SUM(Merge1[[#This Row],[Table1.Товарооборот в себестоимости]]) *100</f>
        <v>31.792491146671708</v>
      </c>
      <c r="O276" s="24">
        <f xml:space="preserve"> WEEKDAY(Merge1[[#This Row],[Дата2]],2)</f>
        <v>1</v>
      </c>
    </row>
    <row r="277" spans="1:15" x14ac:dyDescent="0.45">
      <c r="A277" s="18">
        <v>43962</v>
      </c>
      <c r="B277" t="s">
        <v>11</v>
      </c>
      <c r="C277">
        <v>31</v>
      </c>
      <c r="D277">
        <v>4826</v>
      </c>
      <c r="E277">
        <v>4483</v>
      </c>
      <c r="F277">
        <v>72220.5</v>
      </c>
      <c r="G277">
        <v>6398719.5</v>
      </c>
      <c r="H277">
        <v>4782829.6060000006</v>
      </c>
      <c r="I277">
        <v>186502.14615384614</v>
      </c>
      <c r="J277" s="20">
        <v>43962</v>
      </c>
      <c r="K277" s="19">
        <v>0</v>
      </c>
      <c r="L277">
        <f xml:space="preserve"> WEEKNUM(Merge1[[#This Row],[Дата2]],2)</f>
        <v>20</v>
      </c>
      <c r="M277">
        <f>(SUM(Merge1[[#This Row],[Table1.Товарооборот, руб]]) - SUM(Merge1[[#This Row],[Table1.Товарооборот в себестоимости]]))/SUM(Merge1[[#This Row],[Table1.Товарооборот, руб]]) *100</f>
        <v>25.253332233113195</v>
      </c>
      <c r="N277">
        <f>(SUM(Merge1[[#This Row],[Table1.Товарооборот, руб]]) - SUM(Merge1[[#This Row],[Table1.Товарооборот в себестоимости]]))/SUM(Merge1[[#This Row],[Table1.Товарооборот в себестоимости]]) *100</f>
        <v>33.785228141368144</v>
      </c>
      <c r="O277" s="24">
        <f xml:space="preserve"> WEEKDAY(Merge1[[#This Row],[Дата2]],2)</f>
        <v>1</v>
      </c>
    </row>
    <row r="278" spans="1:15" x14ac:dyDescent="0.45">
      <c r="A278" s="18">
        <v>43974</v>
      </c>
      <c r="B278" t="s">
        <v>16</v>
      </c>
      <c r="C278">
        <v>36</v>
      </c>
      <c r="D278">
        <v>5651</v>
      </c>
      <c r="E278">
        <v>5212</v>
      </c>
      <c r="F278">
        <v>89556</v>
      </c>
      <c r="G278">
        <v>7173117</v>
      </c>
      <c r="H278">
        <v>6068194.523</v>
      </c>
      <c r="I278">
        <v>139983.69019999998</v>
      </c>
      <c r="J278" s="20">
        <v>43974</v>
      </c>
      <c r="K278" s="19">
        <v>0</v>
      </c>
      <c r="L278">
        <f xml:space="preserve"> WEEKNUM(Merge1[[#This Row],[Дата2]],2)</f>
        <v>21</v>
      </c>
      <c r="M278">
        <f>(SUM(Merge1[[#This Row],[Table1.Товарооборот, руб]]) - SUM(Merge1[[#This Row],[Table1.Товарооборот в себестоимости]]))/SUM(Merge1[[#This Row],[Table1.Товарооборот, руб]]) *100</f>
        <v>15.403658925401606</v>
      </c>
      <c r="N278">
        <f>(SUM(Merge1[[#This Row],[Table1.Товарооборот, руб]]) - SUM(Merge1[[#This Row],[Table1.Товарооборот в себестоимости]]))/SUM(Merge1[[#This Row],[Table1.Товарооборот в себестоимости]]) *100</f>
        <v>18.208422172559942</v>
      </c>
      <c r="O278" s="24">
        <f xml:space="preserve"> WEEKDAY(Merge1[[#This Row],[Дата2]],2)</f>
        <v>6</v>
      </c>
    </row>
    <row r="279" spans="1:15" x14ac:dyDescent="0.45">
      <c r="A279" s="18">
        <v>43962</v>
      </c>
      <c r="B279" t="s">
        <v>17</v>
      </c>
      <c r="C279">
        <v>21</v>
      </c>
      <c r="D279">
        <v>1916</v>
      </c>
      <c r="E279">
        <v>1733</v>
      </c>
      <c r="F279">
        <v>32733</v>
      </c>
      <c r="G279">
        <v>3079630.5</v>
      </c>
      <c r="H279">
        <v>2364369.4010000001</v>
      </c>
      <c r="I279">
        <v>281373.57021538459</v>
      </c>
      <c r="J279" s="20">
        <v>43962</v>
      </c>
      <c r="K279" s="19">
        <v>0</v>
      </c>
      <c r="L279">
        <f xml:space="preserve"> WEEKNUM(Merge1[[#This Row],[Дата2]],2)</f>
        <v>20</v>
      </c>
      <c r="M279">
        <f>(SUM(Merge1[[#This Row],[Table1.Товарооборот, руб]]) - SUM(Merge1[[#This Row],[Table1.Товарооборот в себестоимости]]))/SUM(Merge1[[#This Row],[Table1.Товарооборот, руб]]) *100</f>
        <v>23.225549266381144</v>
      </c>
      <c r="N279">
        <f>(SUM(Merge1[[#This Row],[Table1.Товарооборот, руб]]) - SUM(Merge1[[#This Row],[Table1.Товарооборот в себестоимости]]))/SUM(Merge1[[#This Row],[Table1.Товарооборот в себестоимости]]) *100</f>
        <v>30.25166451136964</v>
      </c>
      <c r="O279" s="24">
        <f xml:space="preserve"> WEEKDAY(Merge1[[#This Row],[Дата2]],2)</f>
        <v>1</v>
      </c>
    </row>
    <row r="280" spans="1:15" x14ac:dyDescent="0.45">
      <c r="A280" s="18">
        <v>43979</v>
      </c>
      <c r="B280" t="s">
        <v>15</v>
      </c>
      <c r="C280">
        <v>124</v>
      </c>
      <c r="D280">
        <v>20868</v>
      </c>
      <c r="E280">
        <v>19342</v>
      </c>
      <c r="F280">
        <v>364638</v>
      </c>
      <c r="G280">
        <v>37947688.5</v>
      </c>
      <c r="H280">
        <v>27829971.363000002</v>
      </c>
      <c r="I280">
        <v>628647.33076923073</v>
      </c>
      <c r="J280" s="20">
        <v>43979</v>
      </c>
      <c r="K280" s="19">
        <v>0</v>
      </c>
      <c r="L280">
        <f xml:space="preserve"> WEEKNUM(Merge1[[#This Row],[Дата2]],2)</f>
        <v>22</v>
      </c>
      <c r="M280">
        <f>(SUM(Merge1[[#This Row],[Table1.Товарооборот, руб]]) - SUM(Merge1[[#This Row],[Table1.Товарооборот в себестоимости]]))/SUM(Merge1[[#This Row],[Table1.Товарооборот, руб]]) *100</f>
        <v>26.662275192334832</v>
      </c>
      <c r="N280">
        <f>(SUM(Merge1[[#This Row],[Table1.Товарооборот, руб]]) - SUM(Merge1[[#This Row],[Table1.Товарооборот в себестоимости]]))/SUM(Merge1[[#This Row],[Table1.Товарооборот в себестоимости]]) *100</f>
        <v>36.355470887948961</v>
      </c>
      <c r="O280" s="24">
        <f xml:space="preserve"> WEEKDAY(Merge1[[#This Row],[Дата2]],2)</f>
        <v>4</v>
      </c>
    </row>
    <row r="281" spans="1:15" x14ac:dyDescent="0.45">
      <c r="A281" s="18">
        <v>43962</v>
      </c>
      <c r="B281" t="s">
        <v>10</v>
      </c>
      <c r="C281">
        <v>21</v>
      </c>
      <c r="D281">
        <v>1597</v>
      </c>
      <c r="E281">
        <v>1457</v>
      </c>
      <c r="F281">
        <v>27187.5</v>
      </c>
      <c r="G281">
        <v>2479396.5</v>
      </c>
      <c r="H281">
        <v>1950422.9030000002</v>
      </c>
      <c r="I281">
        <v>381635.95355384616</v>
      </c>
      <c r="J281" s="20">
        <v>43962</v>
      </c>
      <c r="K281" s="19">
        <v>0</v>
      </c>
      <c r="L281">
        <f xml:space="preserve"> WEEKNUM(Merge1[[#This Row],[Дата2]],2)</f>
        <v>20</v>
      </c>
      <c r="M281">
        <f>(SUM(Merge1[[#This Row],[Table1.Товарооборот, руб]]) - SUM(Merge1[[#This Row],[Table1.Товарооборот в себестоимости]]))/SUM(Merge1[[#This Row],[Table1.Товарооборот, руб]]) *100</f>
        <v>21.334772272204138</v>
      </c>
      <c r="N281">
        <f>(SUM(Merge1[[#This Row],[Table1.Товарооборот, руб]]) - SUM(Merge1[[#This Row],[Table1.Товарооборот в себестоимости]]))/SUM(Merge1[[#This Row],[Table1.Товарооборот в себестоимости]]) *100</f>
        <v>27.120969313186936</v>
      </c>
      <c r="O281" s="24">
        <f xml:space="preserve"> WEEKDAY(Merge1[[#This Row],[Дата2]],2)</f>
        <v>1</v>
      </c>
    </row>
    <row r="282" spans="1:15" x14ac:dyDescent="0.45">
      <c r="A282" s="18">
        <v>43976</v>
      </c>
      <c r="B282" t="s">
        <v>16</v>
      </c>
      <c r="C282">
        <v>36</v>
      </c>
      <c r="D282">
        <v>4641</v>
      </c>
      <c r="E282">
        <v>4274</v>
      </c>
      <c r="F282">
        <v>66316.5</v>
      </c>
      <c r="G282">
        <v>5704650</v>
      </c>
      <c r="H282">
        <v>4375924.2359999996</v>
      </c>
      <c r="I282">
        <v>135246.95929230767</v>
      </c>
      <c r="J282" s="20">
        <v>43976</v>
      </c>
      <c r="K282" s="19">
        <v>0</v>
      </c>
      <c r="L282">
        <f xml:space="preserve"> WEEKNUM(Merge1[[#This Row],[Дата2]],2)</f>
        <v>22</v>
      </c>
      <c r="M282">
        <f>(SUM(Merge1[[#This Row],[Table1.Товарооборот, руб]]) - SUM(Merge1[[#This Row],[Table1.Товарооборот в себестоимости]]))/SUM(Merge1[[#This Row],[Table1.Товарооборот, руб]]) *100</f>
        <v>23.291976966159194</v>
      </c>
      <c r="N282">
        <f>(SUM(Merge1[[#This Row],[Table1.Товарооборот, руб]]) - SUM(Merge1[[#This Row],[Table1.Товарооборот в себестоимости]]))/SUM(Merge1[[#This Row],[Table1.Товарооборот в себестоимости]]) *100</f>
        <v>30.364459993817878</v>
      </c>
      <c r="O282" s="24">
        <f xml:space="preserve"> WEEKDAY(Merge1[[#This Row],[Дата2]],2)</f>
        <v>1</v>
      </c>
    </row>
    <row r="283" spans="1:15" x14ac:dyDescent="0.45">
      <c r="A283" s="18">
        <v>43962</v>
      </c>
      <c r="B283" t="s">
        <v>20</v>
      </c>
      <c r="C283">
        <v>19</v>
      </c>
      <c r="D283">
        <v>1527</v>
      </c>
      <c r="E283">
        <v>1389</v>
      </c>
      <c r="F283">
        <v>23629.5</v>
      </c>
      <c r="G283">
        <v>2164365</v>
      </c>
      <c r="H283">
        <v>1678039.8589999999</v>
      </c>
      <c r="I283">
        <v>151098.71538461538</v>
      </c>
      <c r="J283" s="20">
        <v>43962</v>
      </c>
      <c r="K283" s="19">
        <v>0</v>
      </c>
      <c r="L283">
        <f xml:space="preserve"> WEEKNUM(Merge1[[#This Row],[Дата2]],2)</f>
        <v>20</v>
      </c>
      <c r="M283">
        <f>(SUM(Merge1[[#This Row],[Table1.Товарооборот, руб]]) - SUM(Merge1[[#This Row],[Table1.Товарооборот в себестоимости]]))/SUM(Merge1[[#This Row],[Table1.Товарооборот, руб]]) *100</f>
        <v>22.469645415629991</v>
      </c>
      <c r="N283">
        <f>(SUM(Merge1[[#This Row],[Table1.Товарооборот, руб]]) - SUM(Merge1[[#This Row],[Table1.Товарооборот в себестоимости]]))/SUM(Merge1[[#This Row],[Table1.Товарооборот в себестоимости]]) *100</f>
        <v>28.981739521361398</v>
      </c>
      <c r="O283" s="24">
        <f xml:space="preserve"> WEEKDAY(Merge1[[#This Row],[Дата2]],2)</f>
        <v>1</v>
      </c>
    </row>
    <row r="284" spans="1:15" x14ac:dyDescent="0.45">
      <c r="A284" s="18">
        <v>43962</v>
      </c>
      <c r="B284" t="s">
        <v>22</v>
      </c>
      <c r="C284">
        <v>54</v>
      </c>
      <c r="D284">
        <v>10570</v>
      </c>
      <c r="E284">
        <v>9926</v>
      </c>
      <c r="F284">
        <v>166948.5</v>
      </c>
      <c r="G284">
        <v>16971231</v>
      </c>
      <c r="H284">
        <v>12200989.641000001</v>
      </c>
      <c r="I284">
        <v>416475.07692307688</v>
      </c>
      <c r="J284" s="20">
        <v>43962</v>
      </c>
      <c r="K284" s="19">
        <v>0</v>
      </c>
      <c r="L284">
        <f xml:space="preserve"> WEEKNUM(Merge1[[#This Row],[Дата2]],2)</f>
        <v>20</v>
      </c>
      <c r="M284">
        <f>(SUM(Merge1[[#This Row],[Table1.Товарооборот, руб]]) - SUM(Merge1[[#This Row],[Table1.Товарооборот в себестоимости]]))/SUM(Merge1[[#This Row],[Table1.Товарооборот, руб]]) *100</f>
        <v>28.107809969706963</v>
      </c>
      <c r="N284">
        <f>(SUM(Merge1[[#This Row],[Table1.Товарооборот, руб]]) - SUM(Merge1[[#This Row],[Table1.Товарооборот в себестоимости]]))/SUM(Merge1[[#This Row],[Table1.Товарооборот в себестоимости]]) *100</f>
        <v>39.097167519675288</v>
      </c>
      <c r="O284" s="24">
        <f xml:space="preserve"> WEEKDAY(Merge1[[#This Row],[Дата2]],2)</f>
        <v>1</v>
      </c>
    </row>
    <row r="285" spans="1:15" x14ac:dyDescent="0.45">
      <c r="A285" s="18">
        <v>43962</v>
      </c>
      <c r="B285" t="s">
        <v>21</v>
      </c>
      <c r="C285">
        <v>60</v>
      </c>
      <c r="D285">
        <v>11100</v>
      </c>
      <c r="E285">
        <v>10407</v>
      </c>
      <c r="F285">
        <v>175293</v>
      </c>
      <c r="G285">
        <v>17919144</v>
      </c>
      <c r="H285">
        <v>12903628.608999999</v>
      </c>
      <c r="I285">
        <v>355401.60769230768</v>
      </c>
      <c r="J285" s="20">
        <v>43962</v>
      </c>
      <c r="K285" s="19">
        <v>0</v>
      </c>
      <c r="L285">
        <f xml:space="preserve"> WEEKNUM(Merge1[[#This Row],[Дата2]],2)</f>
        <v>20</v>
      </c>
      <c r="M285">
        <f>(SUM(Merge1[[#This Row],[Table1.Товарооборот, руб]]) - SUM(Merge1[[#This Row],[Table1.Товарооборот в себестоимости]]))/SUM(Merge1[[#This Row],[Table1.Товарооборот, руб]]) *100</f>
        <v>27.989704145465883</v>
      </c>
      <c r="N285">
        <f>(SUM(Merge1[[#This Row],[Table1.Товарооборот, руб]]) - SUM(Merge1[[#This Row],[Table1.Товарооборот в себестоимости]]))/SUM(Merge1[[#This Row],[Table1.Товарооборот в себестоимости]]) *100</f>
        <v>38.869030898035831</v>
      </c>
      <c r="O285" s="24">
        <f xml:space="preserve"> WEEKDAY(Merge1[[#This Row],[Дата2]],2)</f>
        <v>1</v>
      </c>
    </row>
    <row r="286" spans="1:15" x14ac:dyDescent="0.45">
      <c r="A286" s="18">
        <v>43962</v>
      </c>
      <c r="B286" t="s">
        <v>13</v>
      </c>
      <c r="C286">
        <v>19</v>
      </c>
      <c r="D286">
        <v>2530</v>
      </c>
      <c r="E286">
        <v>2270</v>
      </c>
      <c r="F286">
        <v>42397.5</v>
      </c>
      <c r="G286">
        <v>3911979</v>
      </c>
      <c r="H286">
        <v>3086459.8370000003</v>
      </c>
      <c r="I286">
        <v>164514.63076923075</v>
      </c>
      <c r="J286" s="20">
        <v>43962</v>
      </c>
      <c r="K286" s="19">
        <v>0</v>
      </c>
      <c r="L286">
        <f xml:space="preserve"> WEEKNUM(Merge1[[#This Row],[Дата2]],2)</f>
        <v>20</v>
      </c>
      <c r="M286">
        <f>(SUM(Merge1[[#This Row],[Table1.Товарооборот, руб]]) - SUM(Merge1[[#This Row],[Table1.Товарооборот в себестоимости]]))/SUM(Merge1[[#This Row],[Table1.Товарооборот, руб]]) *100</f>
        <v>21.102341372486912</v>
      </c>
      <c r="N286">
        <f>(SUM(Merge1[[#This Row],[Table1.Товарооборот, руб]]) - SUM(Merge1[[#This Row],[Table1.Товарооборот в себестоимости]]))/SUM(Merge1[[#This Row],[Table1.Товарооборот в себестоимости]]) *100</f>
        <v>26.746473519720048</v>
      </c>
      <c r="O286" s="24">
        <f xml:space="preserve"> WEEKDAY(Merge1[[#This Row],[Дата2]],2)</f>
        <v>1</v>
      </c>
    </row>
    <row r="287" spans="1:15" x14ac:dyDescent="0.45">
      <c r="A287" s="18">
        <v>43962</v>
      </c>
      <c r="B287" t="s">
        <v>23</v>
      </c>
      <c r="C287">
        <v>15</v>
      </c>
      <c r="D287">
        <v>654</v>
      </c>
      <c r="E287">
        <v>564</v>
      </c>
      <c r="F287">
        <v>10941</v>
      </c>
      <c r="G287">
        <v>880356</v>
      </c>
      <c r="H287">
        <v>723289.05500000005</v>
      </c>
      <c r="I287">
        <v>166333.57363076921</v>
      </c>
      <c r="J287" s="20">
        <v>43962</v>
      </c>
      <c r="K287" s="19">
        <v>0</v>
      </c>
      <c r="L287">
        <f xml:space="preserve"> WEEKNUM(Merge1[[#This Row],[Дата2]],2)</f>
        <v>20</v>
      </c>
      <c r="M287">
        <f>(SUM(Merge1[[#This Row],[Table1.Товарооборот, руб]]) - SUM(Merge1[[#This Row],[Table1.Товарооборот в себестоимости]]))/SUM(Merge1[[#This Row],[Table1.Товарооборот, руб]]) *100</f>
        <v>17.841298860915352</v>
      </c>
      <c r="N287">
        <f>(SUM(Merge1[[#This Row],[Table1.Товарооборот, руб]]) - SUM(Merge1[[#This Row],[Table1.Товарооборот в себестоимости]]))/SUM(Merge1[[#This Row],[Table1.Товарооборот в себестоимости]]) *100</f>
        <v>21.715653501766308</v>
      </c>
      <c r="O287" s="24">
        <f xml:space="preserve"> WEEKDAY(Merge1[[#This Row],[Дата2]],2)</f>
        <v>1</v>
      </c>
    </row>
    <row r="288" spans="1:15" x14ac:dyDescent="0.45">
      <c r="A288" s="18">
        <v>43975</v>
      </c>
      <c r="B288" t="s">
        <v>16</v>
      </c>
      <c r="C288">
        <v>36</v>
      </c>
      <c r="D288">
        <v>4915</v>
      </c>
      <c r="E288">
        <v>4562</v>
      </c>
      <c r="F288">
        <v>74649</v>
      </c>
      <c r="G288">
        <v>6098236.5</v>
      </c>
      <c r="H288">
        <v>5042435.841</v>
      </c>
      <c r="I288">
        <v>156805.83461538461</v>
      </c>
      <c r="J288" s="20">
        <v>43975</v>
      </c>
      <c r="K288" s="19">
        <v>0</v>
      </c>
      <c r="L288">
        <f xml:space="preserve"> WEEKNUM(Merge1[[#This Row],[Дата2]],2)</f>
        <v>21</v>
      </c>
      <c r="M288">
        <f>(SUM(Merge1[[#This Row],[Table1.Товарооборот, руб]]) - SUM(Merge1[[#This Row],[Table1.Товарооборот в себестоимости]]))/SUM(Merge1[[#This Row],[Table1.Товарооборот, руб]]) *100</f>
        <v>17.31321274601272</v>
      </c>
      <c r="N288">
        <f>(SUM(Merge1[[#This Row],[Table1.Товарооборот, руб]]) - SUM(Merge1[[#This Row],[Table1.Товарооборот в себестоимости]]))/SUM(Merge1[[#This Row],[Table1.Товарооборот в себестоимости]]) *100</f>
        <v>20.938306253007614</v>
      </c>
      <c r="O288" s="24">
        <f xml:space="preserve"> WEEKDAY(Merge1[[#This Row],[Дата2]],2)</f>
        <v>7</v>
      </c>
    </row>
    <row r="289" spans="1:15" x14ac:dyDescent="0.45">
      <c r="A289" s="18">
        <v>43962</v>
      </c>
      <c r="B289" t="s">
        <v>18</v>
      </c>
      <c r="C289">
        <v>15</v>
      </c>
      <c r="D289">
        <v>812</v>
      </c>
      <c r="E289">
        <v>714</v>
      </c>
      <c r="F289">
        <v>12238.5</v>
      </c>
      <c r="G289">
        <v>1096002</v>
      </c>
      <c r="H289">
        <v>872395.08600000001</v>
      </c>
      <c r="I289">
        <v>218895.40769230769</v>
      </c>
      <c r="J289" s="20">
        <v>43962</v>
      </c>
      <c r="K289" s="19">
        <v>0</v>
      </c>
      <c r="L289">
        <f xml:space="preserve"> WEEKNUM(Merge1[[#This Row],[Дата2]],2)</f>
        <v>20</v>
      </c>
      <c r="M289">
        <f>(SUM(Merge1[[#This Row],[Table1.Товарооборот, руб]]) - SUM(Merge1[[#This Row],[Table1.Товарооборот в себестоимости]]))/SUM(Merge1[[#This Row],[Table1.Товарооборот, руб]]) *100</f>
        <v>20.402053463406091</v>
      </c>
      <c r="N289">
        <f>(SUM(Merge1[[#This Row],[Table1.Товарооборот, руб]]) - SUM(Merge1[[#This Row],[Table1.Товарооборот в себестоимости]]))/SUM(Merge1[[#This Row],[Table1.Товарооборот в себестоимости]]) *100</f>
        <v>25.631381651317554</v>
      </c>
      <c r="O289" s="24">
        <f xml:space="preserve"> WEEKDAY(Merge1[[#This Row],[Дата2]],2)</f>
        <v>1</v>
      </c>
    </row>
    <row r="290" spans="1:15" x14ac:dyDescent="0.45">
      <c r="A290" s="18">
        <v>43967</v>
      </c>
      <c r="B290" t="s">
        <v>17</v>
      </c>
      <c r="C290">
        <v>21</v>
      </c>
      <c r="D290">
        <v>2427</v>
      </c>
      <c r="E290">
        <v>2213</v>
      </c>
      <c r="F290">
        <v>44560.5</v>
      </c>
      <c r="G290">
        <v>4025148</v>
      </c>
      <c r="H290">
        <v>3259483.304</v>
      </c>
      <c r="I290">
        <v>145385.33866923075</v>
      </c>
      <c r="J290" s="20">
        <v>43967</v>
      </c>
      <c r="K290" s="19">
        <v>0</v>
      </c>
      <c r="L290">
        <f xml:space="preserve"> WEEKNUM(Merge1[[#This Row],[Дата2]],2)</f>
        <v>20</v>
      </c>
      <c r="M290">
        <f>(SUM(Merge1[[#This Row],[Table1.Товарооборот, руб]]) - SUM(Merge1[[#This Row],[Table1.Товарооборот в себестоимости]]))/SUM(Merge1[[#This Row],[Table1.Товарооборот, руб]]) *100</f>
        <v>19.02202592302196</v>
      </c>
      <c r="N290">
        <f>(SUM(Merge1[[#This Row],[Table1.Товарооборот, руб]]) - SUM(Merge1[[#This Row],[Table1.Товарооборот в себестоимости]]))/SUM(Merge1[[#This Row],[Table1.Товарооборот в себестоимости]]) *100</f>
        <v>23.490370239368467</v>
      </c>
      <c r="O290" s="24">
        <f xml:space="preserve"> WEEKDAY(Merge1[[#This Row],[Дата2]],2)</f>
        <v>6</v>
      </c>
    </row>
    <row r="291" spans="1:15" x14ac:dyDescent="0.45">
      <c r="A291" s="18">
        <v>43962</v>
      </c>
      <c r="B291" t="s">
        <v>19</v>
      </c>
      <c r="C291">
        <v>15</v>
      </c>
      <c r="D291">
        <v>684</v>
      </c>
      <c r="E291">
        <v>585</v>
      </c>
      <c r="F291">
        <v>12654</v>
      </c>
      <c r="G291">
        <v>1081158</v>
      </c>
      <c r="H291">
        <v>927698.82299999986</v>
      </c>
      <c r="I291">
        <v>197299.08136923076</v>
      </c>
      <c r="J291" s="20">
        <v>43962</v>
      </c>
      <c r="K291" s="19">
        <v>0</v>
      </c>
      <c r="L291">
        <f xml:space="preserve"> WEEKNUM(Merge1[[#This Row],[Дата2]],2)</f>
        <v>20</v>
      </c>
      <c r="M291">
        <f>(SUM(Merge1[[#This Row],[Table1.Товарооборот, руб]]) - SUM(Merge1[[#This Row],[Table1.Товарооборот в себестоимости]]))/SUM(Merge1[[#This Row],[Table1.Товарооборот, руб]]) *100</f>
        <v>14.193963971963408</v>
      </c>
      <c r="N291">
        <f>(SUM(Merge1[[#This Row],[Table1.Товарооборот, руб]]) - SUM(Merge1[[#This Row],[Table1.Товарооборот в себестоимости]]))/SUM(Merge1[[#This Row],[Table1.Товарооборот в себестоимости]]) *100</f>
        <v>16.541917828864179</v>
      </c>
      <c r="O291" s="24">
        <f xml:space="preserve"> WEEKDAY(Merge1[[#This Row],[Дата2]],2)</f>
        <v>1</v>
      </c>
    </row>
    <row r="292" spans="1:15" x14ac:dyDescent="0.45">
      <c r="A292" s="18">
        <v>43970</v>
      </c>
      <c r="B292" t="s">
        <v>17</v>
      </c>
      <c r="C292">
        <v>21</v>
      </c>
      <c r="D292">
        <v>2245</v>
      </c>
      <c r="E292">
        <v>2053</v>
      </c>
      <c r="F292">
        <v>38250</v>
      </c>
      <c r="G292">
        <v>3552937.5</v>
      </c>
      <c r="H292">
        <v>2795344.17</v>
      </c>
      <c r="I292">
        <v>245048.26007692309</v>
      </c>
      <c r="J292" s="20">
        <v>43970</v>
      </c>
      <c r="K292" s="19">
        <v>0</v>
      </c>
      <c r="L292">
        <f xml:space="preserve"> WEEKNUM(Merge1[[#This Row],[Дата2]],2)</f>
        <v>21</v>
      </c>
      <c r="M292">
        <f>(SUM(Merge1[[#This Row],[Table1.Товарооборот, руб]]) - SUM(Merge1[[#This Row],[Table1.Товарооборот в себестоимости]]))/SUM(Merge1[[#This Row],[Table1.Товарооборот, руб]]) *100</f>
        <v>21.323013140535121</v>
      </c>
      <c r="N292">
        <f>(SUM(Merge1[[#This Row],[Table1.Товарооборот, руб]]) - SUM(Merge1[[#This Row],[Table1.Товарооборот в себестоимости]]))/SUM(Merge1[[#This Row],[Table1.Товарооборот в себестоимости]]) *100</f>
        <v>27.101969701283689</v>
      </c>
      <c r="O292" s="24">
        <f xml:space="preserve"> WEEKDAY(Merge1[[#This Row],[Дата2]],2)</f>
        <v>2</v>
      </c>
    </row>
    <row r="293" spans="1:15" x14ac:dyDescent="0.45">
      <c r="A293" s="18">
        <v>43962</v>
      </c>
      <c r="B293" t="s">
        <v>15</v>
      </c>
      <c r="C293">
        <v>125</v>
      </c>
      <c r="D293">
        <v>18066</v>
      </c>
      <c r="E293">
        <v>16883</v>
      </c>
      <c r="F293">
        <v>318565.5</v>
      </c>
      <c r="G293">
        <v>33781581</v>
      </c>
      <c r="H293">
        <v>24232690.171</v>
      </c>
      <c r="I293">
        <v>605833.76570769225</v>
      </c>
      <c r="J293" s="20">
        <v>43962</v>
      </c>
      <c r="K293" s="19">
        <v>0</v>
      </c>
      <c r="L293">
        <f xml:space="preserve"> WEEKNUM(Merge1[[#This Row],[Дата2]],2)</f>
        <v>20</v>
      </c>
      <c r="M293">
        <f>(SUM(Merge1[[#This Row],[Table1.Товарооборот, руб]]) - SUM(Merge1[[#This Row],[Table1.Товарооборот в себестоимости]]))/SUM(Merge1[[#This Row],[Table1.Товарооборот, руб]]) *100</f>
        <v>28.266559901385314</v>
      </c>
      <c r="N293">
        <f>(SUM(Merge1[[#This Row],[Table1.Товарооборот, руб]]) - SUM(Merge1[[#This Row],[Table1.Товарооборот в себестоимости]]))/SUM(Merge1[[#This Row],[Table1.Товарооборот в себестоимости]]) *100</f>
        <v>39.404996975645112</v>
      </c>
      <c r="O293" s="24">
        <f xml:space="preserve"> WEEKDAY(Merge1[[#This Row],[Дата2]],2)</f>
        <v>1</v>
      </c>
    </row>
    <row r="294" spans="1:15" x14ac:dyDescent="0.45">
      <c r="A294" s="18">
        <v>43968</v>
      </c>
      <c r="B294" t="s">
        <v>17</v>
      </c>
      <c r="C294">
        <v>21</v>
      </c>
      <c r="D294">
        <v>2054</v>
      </c>
      <c r="E294">
        <v>1883</v>
      </c>
      <c r="F294">
        <v>34830</v>
      </c>
      <c r="G294">
        <v>3191155.5</v>
      </c>
      <c r="H294">
        <v>2528990.5839999998</v>
      </c>
      <c r="I294">
        <v>292821.22307692311</v>
      </c>
      <c r="J294" s="20">
        <v>43968</v>
      </c>
      <c r="K294" s="19">
        <v>0</v>
      </c>
      <c r="L294">
        <f xml:space="preserve"> WEEKNUM(Merge1[[#This Row],[Дата2]],2)</f>
        <v>20</v>
      </c>
      <c r="M294">
        <f>(SUM(Merge1[[#This Row],[Table1.Товарооборот, руб]]) - SUM(Merge1[[#This Row],[Table1.Товарооборот в себестоимости]]))/SUM(Merge1[[#This Row],[Table1.Товарооборот, руб]]) *100</f>
        <v>20.750004692657573</v>
      </c>
      <c r="N294">
        <f>(SUM(Merge1[[#This Row],[Table1.Товарооборот, руб]]) - SUM(Merge1[[#This Row],[Table1.Товарооборот в себестоимости]]))/SUM(Merge1[[#This Row],[Table1.Товарооборот в себестоимости]]) *100</f>
        <v>26.182972771400408</v>
      </c>
      <c r="O294" s="24">
        <f xml:space="preserve"> WEEKDAY(Merge1[[#This Row],[Дата2]],2)</f>
        <v>7</v>
      </c>
    </row>
    <row r="295" spans="1:15" x14ac:dyDescent="0.45">
      <c r="A295" s="18">
        <v>43962</v>
      </c>
      <c r="B295" t="s">
        <v>14</v>
      </c>
      <c r="C295">
        <v>129</v>
      </c>
      <c r="D295">
        <v>14043</v>
      </c>
      <c r="E295">
        <v>13167</v>
      </c>
      <c r="F295">
        <v>237099</v>
      </c>
      <c r="G295">
        <v>24628233.223949999</v>
      </c>
      <c r="H295">
        <v>17679930.469999999</v>
      </c>
      <c r="I295">
        <v>622499.33031538466</v>
      </c>
      <c r="J295" s="20">
        <v>43962</v>
      </c>
      <c r="K295" s="19">
        <v>0</v>
      </c>
      <c r="L295">
        <f xml:space="preserve"> WEEKNUM(Merge1[[#This Row],[Дата2]],2)</f>
        <v>20</v>
      </c>
      <c r="M295">
        <f>(SUM(Merge1[[#This Row],[Table1.Товарооборот, руб]]) - SUM(Merge1[[#This Row],[Table1.Товарооборот в себестоимости]]))/SUM(Merge1[[#This Row],[Table1.Товарооборот, руб]]) *100</f>
        <v>28.212753593680628</v>
      </c>
      <c r="N295">
        <f>(SUM(Merge1[[#This Row],[Table1.Товарооборот, руб]]) - SUM(Merge1[[#This Row],[Table1.Товарооборот в себестоимости]]))/SUM(Merge1[[#This Row],[Table1.Товарооборот в себестоимости]]) *100</f>
        <v>39.300509499967504</v>
      </c>
      <c r="O295" s="24">
        <f xml:space="preserve"> WEEKDAY(Merge1[[#This Row],[Дата2]],2)</f>
        <v>1</v>
      </c>
    </row>
    <row r="296" spans="1:15" x14ac:dyDescent="0.45">
      <c r="A296" s="18">
        <v>43962</v>
      </c>
      <c r="B296" t="s">
        <v>12</v>
      </c>
      <c r="C296">
        <v>10</v>
      </c>
      <c r="D296">
        <v>494</v>
      </c>
      <c r="E296">
        <v>421</v>
      </c>
      <c r="F296">
        <v>9007.5</v>
      </c>
      <c r="G296">
        <v>734335.5</v>
      </c>
      <c r="H296">
        <v>622482.40399999998</v>
      </c>
      <c r="I296">
        <v>113093.66153846154</v>
      </c>
      <c r="J296" s="20">
        <v>43962</v>
      </c>
      <c r="K296" s="19">
        <v>0</v>
      </c>
      <c r="L296">
        <f xml:space="preserve"> WEEKNUM(Merge1[[#This Row],[Дата2]],2)</f>
        <v>20</v>
      </c>
      <c r="M296">
        <f>(SUM(Merge1[[#This Row],[Table1.Товарооборот, руб]]) - SUM(Merge1[[#This Row],[Table1.Товарооборот в себестоимости]]))/SUM(Merge1[[#This Row],[Table1.Товарооборот, руб]]) *100</f>
        <v>15.231879161500434</v>
      </c>
      <c r="N296">
        <f>(SUM(Merge1[[#This Row],[Table1.Товарооборот, руб]]) - SUM(Merge1[[#This Row],[Table1.Товарооборот в себестоимости]]))/SUM(Merge1[[#This Row],[Table1.Товарооборот в себестоимости]]) *100</f>
        <v>17.968876755590994</v>
      </c>
      <c r="O296" s="24">
        <f xml:space="preserve"> WEEKDAY(Merge1[[#This Row],[Дата2]],2)</f>
        <v>1</v>
      </c>
    </row>
    <row r="297" spans="1:15" x14ac:dyDescent="0.45">
      <c r="A297" s="18">
        <v>43963</v>
      </c>
      <c r="B297" t="s">
        <v>17</v>
      </c>
      <c r="C297">
        <v>21</v>
      </c>
      <c r="D297">
        <v>1926</v>
      </c>
      <c r="E297">
        <v>1745</v>
      </c>
      <c r="F297">
        <v>32419.5</v>
      </c>
      <c r="G297">
        <v>3080614.5</v>
      </c>
      <c r="H297">
        <v>2363955.7909999997</v>
      </c>
      <c r="I297">
        <v>200042.36143846155</v>
      </c>
      <c r="J297" s="20">
        <v>43963</v>
      </c>
      <c r="K297" s="19">
        <v>0</v>
      </c>
      <c r="L297">
        <f xml:space="preserve"> WEEKNUM(Merge1[[#This Row],[Дата2]],2)</f>
        <v>20</v>
      </c>
      <c r="M297">
        <f>(SUM(Merge1[[#This Row],[Table1.Товарооборот, руб]]) - SUM(Merge1[[#This Row],[Table1.Товарооборот в себестоимости]]))/SUM(Merge1[[#This Row],[Table1.Товарооборот, руб]]) *100</f>
        <v>23.263498532516817</v>
      </c>
      <c r="N297">
        <f>(SUM(Merge1[[#This Row],[Table1.Товарооборот, руб]]) - SUM(Merge1[[#This Row],[Table1.Товарооборот в себестоимости]]))/SUM(Merge1[[#This Row],[Table1.Товарооборот в себестоимости]]) *100</f>
        <v>30.316079163935616</v>
      </c>
      <c r="O297" s="24">
        <f xml:space="preserve"> WEEKDAY(Merge1[[#This Row],[Дата2]],2)</f>
        <v>2</v>
      </c>
    </row>
    <row r="298" spans="1:15" x14ac:dyDescent="0.45">
      <c r="A298" s="18">
        <v>43977</v>
      </c>
      <c r="B298" t="s">
        <v>17</v>
      </c>
      <c r="C298">
        <v>21</v>
      </c>
      <c r="D298">
        <v>2418</v>
      </c>
      <c r="E298">
        <v>2215</v>
      </c>
      <c r="F298">
        <v>40744.5</v>
      </c>
      <c r="G298">
        <v>3700311</v>
      </c>
      <c r="H298">
        <v>2861069.8419999997</v>
      </c>
      <c r="I298">
        <v>170303.62015384613</v>
      </c>
      <c r="J298" s="20">
        <v>43977</v>
      </c>
      <c r="K298" s="19">
        <v>0</v>
      </c>
      <c r="L298">
        <f xml:space="preserve"> WEEKNUM(Merge1[[#This Row],[Дата2]],2)</f>
        <v>22</v>
      </c>
      <c r="M298">
        <f>(SUM(Merge1[[#This Row],[Table1.Товарооборот, руб]]) - SUM(Merge1[[#This Row],[Table1.Товарооборот в себестоимости]]))/SUM(Merge1[[#This Row],[Table1.Товарооборот, руб]]) *100</f>
        <v>22.680287089382496</v>
      </c>
      <c r="N298">
        <f>(SUM(Merge1[[#This Row],[Table1.Товарооборот, руб]]) - SUM(Merge1[[#This Row],[Table1.Товарооборот в себестоимости]]))/SUM(Merge1[[#This Row],[Table1.Товарооборот в себестоимости]]) *100</f>
        <v>29.333123773495089</v>
      </c>
      <c r="O298" s="24">
        <f xml:space="preserve"> WEEKDAY(Merge1[[#This Row],[Дата2]],2)</f>
        <v>2</v>
      </c>
    </row>
    <row r="299" spans="1:15" x14ac:dyDescent="0.45">
      <c r="A299" s="18">
        <v>43963</v>
      </c>
      <c r="B299" t="s">
        <v>20</v>
      </c>
      <c r="C299">
        <v>19</v>
      </c>
      <c r="D299">
        <v>1598</v>
      </c>
      <c r="E299">
        <v>1454</v>
      </c>
      <c r="F299">
        <v>25483.5</v>
      </c>
      <c r="G299">
        <v>2243160</v>
      </c>
      <c r="H299">
        <v>1757185.7729999998</v>
      </c>
      <c r="I299">
        <v>114933.59230769231</v>
      </c>
      <c r="J299" s="20">
        <v>43963</v>
      </c>
      <c r="K299" s="19">
        <v>0</v>
      </c>
      <c r="L299">
        <f xml:space="preserve"> WEEKNUM(Merge1[[#This Row],[Дата2]],2)</f>
        <v>20</v>
      </c>
      <c r="M299">
        <f>(SUM(Merge1[[#This Row],[Table1.Товарооборот, руб]]) - SUM(Merge1[[#This Row],[Table1.Товарооборот в себестоимости]]))/SUM(Merge1[[#This Row],[Table1.Товарооборот, руб]]) *100</f>
        <v>21.664715267747294</v>
      </c>
      <c r="N299">
        <f>(SUM(Merge1[[#This Row],[Table1.Товарооборот, руб]]) - SUM(Merge1[[#This Row],[Table1.Товарооборот в себестоимости]]))/SUM(Merge1[[#This Row],[Table1.Товарооборот в себестоимости]]) *100</f>
        <v>27.656394358936133</v>
      </c>
      <c r="O299" s="24">
        <f xml:space="preserve"> WEEKDAY(Merge1[[#This Row],[Дата2]],2)</f>
        <v>2</v>
      </c>
    </row>
    <row r="300" spans="1:15" x14ac:dyDescent="0.45">
      <c r="A300" s="18">
        <v>43963</v>
      </c>
      <c r="B300" t="s">
        <v>22</v>
      </c>
      <c r="C300">
        <v>54</v>
      </c>
      <c r="D300">
        <v>11614</v>
      </c>
      <c r="E300">
        <v>10862</v>
      </c>
      <c r="F300">
        <v>189679.5</v>
      </c>
      <c r="G300">
        <v>18718036.5</v>
      </c>
      <c r="H300">
        <v>13500671.991999999</v>
      </c>
      <c r="I300">
        <v>344959.87384615385</v>
      </c>
      <c r="J300" s="20">
        <v>43963</v>
      </c>
      <c r="K300" s="19">
        <v>0</v>
      </c>
      <c r="L300">
        <f xml:space="preserve"> WEEKNUM(Merge1[[#This Row],[Дата2]],2)</f>
        <v>20</v>
      </c>
      <c r="M300">
        <f>(SUM(Merge1[[#This Row],[Table1.Товарооборот, руб]]) - SUM(Merge1[[#This Row],[Table1.Товарооборот в себестоимости]]))/SUM(Merge1[[#This Row],[Table1.Товарооборот, руб]]) *100</f>
        <v>27.873460488230169</v>
      </c>
      <c r="N300">
        <f>(SUM(Merge1[[#This Row],[Table1.Товарооборот, руб]]) - SUM(Merge1[[#This Row],[Table1.Товарооборот в себестоимости]]))/SUM(Merge1[[#This Row],[Table1.Товарооборот в себестоимости]]) *100</f>
        <v>38.645220853388771</v>
      </c>
      <c r="O300" s="24">
        <f xml:space="preserve"> WEEKDAY(Merge1[[#This Row],[Дата2]],2)</f>
        <v>2</v>
      </c>
    </row>
    <row r="301" spans="1:15" x14ac:dyDescent="0.45">
      <c r="A301" s="18">
        <v>43972</v>
      </c>
      <c r="B301" t="s">
        <v>17</v>
      </c>
      <c r="C301">
        <v>21</v>
      </c>
      <c r="D301">
        <v>2335</v>
      </c>
      <c r="E301">
        <v>2126</v>
      </c>
      <c r="F301">
        <v>40819.5</v>
      </c>
      <c r="G301">
        <v>3810394.5</v>
      </c>
      <c r="H301">
        <v>3046897.7940000002</v>
      </c>
      <c r="I301">
        <v>144594.40769230769</v>
      </c>
      <c r="J301" s="20">
        <v>43972</v>
      </c>
      <c r="K301" s="19">
        <v>0</v>
      </c>
      <c r="L301">
        <f xml:space="preserve"> WEEKNUM(Merge1[[#This Row],[Дата2]],2)</f>
        <v>21</v>
      </c>
      <c r="M301">
        <f>(SUM(Merge1[[#This Row],[Table1.Товарооборот, руб]]) - SUM(Merge1[[#This Row],[Table1.Товарооборот в себестоимости]]))/SUM(Merge1[[#This Row],[Table1.Товарооборот, руб]]) *100</f>
        <v>20.037208903172619</v>
      </c>
      <c r="N301">
        <f>(SUM(Merge1[[#This Row],[Table1.Товарооборот, руб]]) - SUM(Merge1[[#This Row],[Table1.Товарооборот в себестоимости]]))/SUM(Merge1[[#This Row],[Table1.Товарооборот в себестоимости]]) *100</f>
        <v>25.058165964854144</v>
      </c>
      <c r="O301" s="24">
        <f xml:space="preserve"> WEEKDAY(Merge1[[#This Row],[Дата2]],2)</f>
        <v>4</v>
      </c>
    </row>
    <row r="302" spans="1:15" x14ac:dyDescent="0.45">
      <c r="A302" s="18">
        <v>43963</v>
      </c>
      <c r="B302" t="s">
        <v>21</v>
      </c>
      <c r="C302">
        <v>60</v>
      </c>
      <c r="D302">
        <v>12000</v>
      </c>
      <c r="E302">
        <v>11194</v>
      </c>
      <c r="F302">
        <v>192886.5</v>
      </c>
      <c r="G302">
        <v>19205179.5</v>
      </c>
      <c r="H302">
        <v>13834210.461999999</v>
      </c>
      <c r="I302">
        <v>383344.65076923074</v>
      </c>
      <c r="J302" s="20">
        <v>43963</v>
      </c>
      <c r="K302" s="19">
        <v>0</v>
      </c>
      <c r="L302">
        <f xml:space="preserve"> WEEKNUM(Merge1[[#This Row],[Дата2]],2)</f>
        <v>20</v>
      </c>
      <c r="M302">
        <f>(SUM(Merge1[[#This Row],[Table1.Товарооборот, руб]]) - SUM(Merge1[[#This Row],[Table1.Товарооборот в себестоимости]]))/SUM(Merge1[[#This Row],[Table1.Товарооборот, руб]]) *100</f>
        <v>27.966252739267556</v>
      </c>
      <c r="N302">
        <f>(SUM(Merge1[[#This Row],[Table1.Товарооборот, руб]]) - SUM(Merge1[[#This Row],[Table1.Товарооборот в себестоимости]]))/SUM(Merge1[[#This Row],[Table1.Товарооборот в себестоимости]]) *100</f>
        <v>38.823820504632721</v>
      </c>
      <c r="O302" s="24">
        <f xml:space="preserve"> WEEKDAY(Merge1[[#This Row],[Дата2]],2)</f>
        <v>2</v>
      </c>
    </row>
    <row r="303" spans="1:15" x14ac:dyDescent="0.45">
      <c r="A303" s="18">
        <v>43971</v>
      </c>
      <c r="B303" t="s">
        <v>17</v>
      </c>
      <c r="C303">
        <v>21</v>
      </c>
      <c r="D303">
        <v>2410</v>
      </c>
      <c r="E303">
        <v>2202</v>
      </c>
      <c r="F303">
        <v>41391</v>
      </c>
      <c r="G303">
        <v>3918987</v>
      </c>
      <c r="H303">
        <v>3141103.9569999999</v>
      </c>
      <c r="I303">
        <v>205451.17950769232</v>
      </c>
      <c r="J303" s="20">
        <v>43971</v>
      </c>
      <c r="K303" s="19">
        <v>0</v>
      </c>
      <c r="L303">
        <f xml:space="preserve"> WEEKNUM(Merge1[[#This Row],[Дата2]],2)</f>
        <v>21</v>
      </c>
      <c r="M303">
        <f>(SUM(Merge1[[#This Row],[Table1.Товарооборот, руб]]) - SUM(Merge1[[#This Row],[Table1.Товарооборот в себестоимости]]))/SUM(Merge1[[#This Row],[Table1.Товарооборот, руб]]) *100</f>
        <v>19.849084546593293</v>
      </c>
      <c r="N303">
        <f>(SUM(Merge1[[#This Row],[Table1.Товарооборот, руб]]) - SUM(Merge1[[#This Row],[Table1.Товарооборот в себестоимости]]))/SUM(Merge1[[#This Row],[Table1.Товарооборот в себестоимости]]) *100</f>
        <v>24.764638599957042</v>
      </c>
      <c r="O303" s="24">
        <f xml:space="preserve"> WEEKDAY(Merge1[[#This Row],[Дата2]],2)</f>
        <v>3</v>
      </c>
    </row>
    <row r="304" spans="1:15" x14ac:dyDescent="0.45">
      <c r="A304" s="18">
        <v>43963</v>
      </c>
      <c r="B304" t="s">
        <v>23</v>
      </c>
      <c r="C304">
        <v>15</v>
      </c>
      <c r="D304">
        <v>750</v>
      </c>
      <c r="E304">
        <v>659</v>
      </c>
      <c r="F304">
        <v>13443</v>
      </c>
      <c r="G304">
        <v>1092277.5</v>
      </c>
      <c r="H304">
        <v>921493.48300000001</v>
      </c>
      <c r="I304">
        <v>218151.6</v>
      </c>
      <c r="J304" s="20">
        <v>43963</v>
      </c>
      <c r="K304" s="19">
        <v>0</v>
      </c>
      <c r="L304">
        <f xml:space="preserve"> WEEKNUM(Merge1[[#This Row],[Дата2]],2)</f>
        <v>20</v>
      </c>
      <c r="M304">
        <f>(SUM(Merge1[[#This Row],[Table1.Товарооборот, руб]]) - SUM(Merge1[[#This Row],[Table1.Товарооборот в себестоимости]]))/SUM(Merge1[[#This Row],[Table1.Товарооборот, руб]]) *100</f>
        <v>15.635588666799416</v>
      </c>
      <c r="N304">
        <f>(SUM(Merge1[[#This Row],[Table1.Товарооборот, руб]]) - SUM(Merge1[[#This Row],[Table1.Товарооборот в себестоимости]]))/SUM(Merge1[[#This Row],[Table1.Товарооборот в себестоимости]]) *100</f>
        <v>18.533393903557318</v>
      </c>
      <c r="O304" s="24">
        <f xml:space="preserve"> WEEKDAY(Merge1[[#This Row],[Дата2]],2)</f>
        <v>2</v>
      </c>
    </row>
    <row r="305" spans="1:15" x14ac:dyDescent="0.45">
      <c r="A305" s="18">
        <v>43963</v>
      </c>
      <c r="B305" t="s">
        <v>18</v>
      </c>
      <c r="C305">
        <v>15</v>
      </c>
      <c r="D305">
        <v>845</v>
      </c>
      <c r="E305">
        <v>743</v>
      </c>
      <c r="F305">
        <v>12802.5</v>
      </c>
      <c r="G305">
        <v>1123830</v>
      </c>
      <c r="H305">
        <v>914932.571</v>
      </c>
      <c r="I305">
        <v>284287.79007692303</v>
      </c>
      <c r="J305" s="20">
        <v>43963</v>
      </c>
      <c r="K305" s="19">
        <v>0</v>
      </c>
      <c r="L305">
        <f xml:space="preserve"> WEEKNUM(Merge1[[#This Row],[Дата2]],2)</f>
        <v>20</v>
      </c>
      <c r="M305">
        <f>(SUM(Merge1[[#This Row],[Table1.Товарооборот, руб]]) - SUM(Merge1[[#This Row],[Table1.Товарооборот в себестоимости]]))/SUM(Merge1[[#This Row],[Table1.Товарооборот, руб]]) *100</f>
        <v>18.587991867097337</v>
      </c>
      <c r="N305">
        <f>(SUM(Merge1[[#This Row],[Table1.Товарооборот, руб]]) - SUM(Merge1[[#This Row],[Table1.Товарооборот в себестоимости]]))/SUM(Merge1[[#This Row],[Table1.Товарооборот в себестоимости]]) *100</f>
        <v>22.832002665691526</v>
      </c>
      <c r="O305" s="24">
        <f xml:space="preserve"> WEEKDAY(Merge1[[#This Row],[Дата2]],2)</f>
        <v>2</v>
      </c>
    </row>
    <row r="306" spans="1:15" x14ac:dyDescent="0.45">
      <c r="A306" s="18">
        <v>43964</v>
      </c>
      <c r="B306" t="s">
        <v>17</v>
      </c>
      <c r="C306">
        <v>21</v>
      </c>
      <c r="D306">
        <v>2061</v>
      </c>
      <c r="E306">
        <v>1876</v>
      </c>
      <c r="F306">
        <v>35535</v>
      </c>
      <c r="G306">
        <v>3288069</v>
      </c>
      <c r="H306">
        <v>2580984.0299999998</v>
      </c>
      <c r="I306">
        <v>208081.82515384615</v>
      </c>
      <c r="J306" s="20">
        <v>43964</v>
      </c>
      <c r="K306" s="19">
        <v>0</v>
      </c>
      <c r="L306">
        <f xml:space="preserve"> WEEKNUM(Merge1[[#This Row],[Дата2]],2)</f>
        <v>20</v>
      </c>
      <c r="M306">
        <f>(SUM(Merge1[[#This Row],[Table1.Товарооборот, руб]]) - SUM(Merge1[[#This Row],[Table1.Товарооборот в себестоимости]]))/SUM(Merge1[[#This Row],[Table1.Товарооборот, руб]]) *100</f>
        <v>21.504566053814571</v>
      </c>
      <c r="N306">
        <f>(SUM(Merge1[[#This Row],[Table1.Товарооборот, руб]]) - SUM(Merge1[[#This Row],[Table1.Товарооборот в себестоимости]]))/SUM(Merge1[[#This Row],[Table1.Товарооборот в себестоимости]]) *100</f>
        <v>27.39594518141983</v>
      </c>
      <c r="O306" s="24">
        <f xml:space="preserve"> WEEKDAY(Merge1[[#This Row],[Дата2]],2)</f>
        <v>3</v>
      </c>
    </row>
    <row r="307" spans="1:15" x14ac:dyDescent="0.45">
      <c r="A307" s="18">
        <v>43963</v>
      </c>
      <c r="B307" t="s">
        <v>19</v>
      </c>
      <c r="C307">
        <v>15</v>
      </c>
      <c r="D307">
        <v>624</v>
      </c>
      <c r="E307">
        <v>538</v>
      </c>
      <c r="F307">
        <v>11296.5</v>
      </c>
      <c r="G307">
        <v>989632.5</v>
      </c>
      <c r="H307">
        <v>829947.41200000001</v>
      </c>
      <c r="I307">
        <v>196319.5046923077</v>
      </c>
      <c r="J307" s="20">
        <v>43963</v>
      </c>
      <c r="K307" s="19">
        <v>0</v>
      </c>
      <c r="L307">
        <f xml:space="preserve"> WEEKNUM(Merge1[[#This Row],[Дата2]],2)</f>
        <v>20</v>
      </c>
      <c r="M307">
        <f>(SUM(Merge1[[#This Row],[Table1.Товарооборот, руб]]) - SUM(Merge1[[#This Row],[Table1.Товарооборот в себестоимости]]))/SUM(Merge1[[#This Row],[Table1.Товарооборот, руб]]) *100</f>
        <v>16.135796671996928</v>
      </c>
      <c r="N307">
        <f>(SUM(Merge1[[#This Row],[Table1.Товарооборот, руб]]) - SUM(Merge1[[#This Row],[Table1.Товарооборот в себестоимости]]))/SUM(Merge1[[#This Row],[Table1.Товарооборот в себестоимости]]) *100</f>
        <v>19.240386281245488</v>
      </c>
      <c r="O307" s="24">
        <f xml:space="preserve"> WEEKDAY(Merge1[[#This Row],[Дата2]],2)</f>
        <v>2</v>
      </c>
    </row>
    <row r="308" spans="1:15" x14ac:dyDescent="0.45">
      <c r="A308" s="18">
        <v>43982</v>
      </c>
      <c r="B308" t="s">
        <v>16</v>
      </c>
      <c r="C308">
        <v>37</v>
      </c>
      <c r="D308">
        <v>5215</v>
      </c>
      <c r="E308">
        <v>4848</v>
      </c>
      <c r="F308">
        <v>76234.5</v>
      </c>
      <c r="G308">
        <v>6500848.5</v>
      </c>
      <c r="H308">
        <v>5172874.4439999992</v>
      </c>
      <c r="I308">
        <v>60556.251538461533</v>
      </c>
      <c r="J308" s="20">
        <v>43982</v>
      </c>
      <c r="K308" s="19">
        <v>0</v>
      </c>
      <c r="L308">
        <f xml:space="preserve"> WEEKNUM(Merge1[[#This Row],[Дата2]],2)</f>
        <v>22</v>
      </c>
      <c r="M308">
        <f>(SUM(Merge1[[#This Row],[Table1.Товарооборот, руб]]) - SUM(Merge1[[#This Row],[Table1.Товарооборот в себестоимости]]))/SUM(Merge1[[#This Row],[Table1.Товарооборот, руб]]) *100</f>
        <v>20.427703491321182</v>
      </c>
      <c r="N308">
        <f>(SUM(Merge1[[#This Row],[Table1.Товарооборот, руб]]) - SUM(Merge1[[#This Row],[Table1.Товарооборот в себестоимости]]))/SUM(Merge1[[#This Row],[Table1.Товарооборот в себестоимости]]) *100</f>
        <v>25.67187876636584</v>
      </c>
      <c r="O308" s="24">
        <f xml:space="preserve"> WEEKDAY(Merge1[[#This Row],[Дата2]],2)</f>
        <v>7</v>
      </c>
    </row>
    <row r="309" spans="1:15" x14ac:dyDescent="0.45">
      <c r="A309" s="18">
        <v>43981</v>
      </c>
      <c r="B309" t="s">
        <v>16</v>
      </c>
      <c r="C309">
        <v>37</v>
      </c>
      <c r="D309">
        <v>6645</v>
      </c>
      <c r="E309">
        <v>6122</v>
      </c>
      <c r="F309">
        <v>106926</v>
      </c>
      <c r="G309">
        <v>9098386.5</v>
      </c>
      <c r="H309">
        <v>7354572.0109999999</v>
      </c>
      <c r="I309">
        <v>193869.59292307691</v>
      </c>
      <c r="J309" s="20">
        <v>43981</v>
      </c>
      <c r="K309" s="19">
        <v>0</v>
      </c>
      <c r="L309">
        <f xml:space="preserve"> WEEKNUM(Merge1[[#This Row],[Дата2]],2)</f>
        <v>22</v>
      </c>
      <c r="M309">
        <f>(SUM(Merge1[[#This Row],[Table1.Товарооборот, руб]]) - SUM(Merge1[[#This Row],[Table1.Товарооборот в себестоимости]]))/SUM(Merge1[[#This Row],[Table1.Товарооборот, руб]]) *100</f>
        <v>19.166194896204949</v>
      </c>
      <c r="N309">
        <f>(SUM(Merge1[[#This Row],[Table1.Товарооборот, руб]]) - SUM(Merge1[[#This Row],[Table1.Товарооборот в себестоимости]]))/SUM(Merge1[[#This Row],[Table1.Товарооборот в себестоимости]]) *100</f>
        <v>23.710618189499431</v>
      </c>
      <c r="O309" s="24">
        <f xml:space="preserve"> WEEKDAY(Merge1[[#This Row],[Дата2]],2)</f>
        <v>6</v>
      </c>
    </row>
    <row r="310" spans="1:15" x14ac:dyDescent="0.45">
      <c r="A310" s="18">
        <v>43974</v>
      </c>
      <c r="B310" t="s">
        <v>17</v>
      </c>
      <c r="C310">
        <v>21</v>
      </c>
      <c r="D310">
        <v>2460</v>
      </c>
      <c r="E310">
        <v>2226</v>
      </c>
      <c r="F310">
        <v>42999</v>
      </c>
      <c r="G310">
        <v>3883215</v>
      </c>
      <c r="H310">
        <v>3151914.3419999997</v>
      </c>
      <c r="I310">
        <v>162279.9956153846</v>
      </c>
      <c r="J310" s="20">
        <v>43974</v>
      </c>
      <c r="K310" s="19">
        <v>0</v>
      </c>
      <c r="L310">
        <f xml:space="preserve"> WEEKNUM(Merge1[[#This Row],[Дата2]],2)</f>
        <v>21</v>
      </c>
      <c r="M310">
        <f>(SUM(Merge1[[#This Row],[Table1.Товарооборот, руб]]) - SUM(Merge1[[#This Row],[Table1.Товарооборот в себестоимости]]))/SUM(Merge1[[#This Row],[Table1.Товарооборот, руб]]) *100</f>
        <v>18.832350462181473</v>
      </c>
      <c r="N310">
        <f>(SUM(Merge1[[#This Row],[Table1.Товарооборот, руб]]) - SUM(Merge1[[#This Row],[Table1.Товарооборот в себестоимости]]))/SUM(Merge1[[#This Row],[Table1.Товарооборот в себестоимости]]) *100</f>
        <v>23.201793534019853</v>
      </c>
      <c r="O310" s="24">
        <f xml:space="preserve"> WEEKDAY(Merge1[[#This Row],[Дата2]],2)</f>
        <v>6</v>
      </c>
    </row>
    <row r="311" spans="1:15" x14ac:dyDescent="0.45">
      <c r="A311" s="18">
        <v>43979</v>
      </c>
      <c r="B311" t="s">
        <v>16</v>
      </c>
      <c r="C311">
        <v>37</v>
      </c>
      <c r="D311">
        <v>4840</v>
      </c>
      <c r="E311">
        <v>4475</v>
      </c>
      <c r="F311">
        <v>69945</v>
      </c>
      <c r="G311">
        <v>6101931</v>
      </c>
      <c r="H311">
        <v>4743581.9779999992</v>
      </c>
      <c r="I311">
        <v>226018.55243846151</v>
      </c>
      <c r="J311" s="20">
        <v>43979</v>
      </c>
      <c r="K311" s="19">
        <v>0</v>
      </c>
      <c r="L311">
        <f xml:space="preserve"> WEEKNUM(Merge1[[#This Row],[Дата2]],2)</f>
        <v>22</v>
      </c>
      <c r="M311">
        <f>(SUM(Merge1[[#This Row],[Table1.Товарооборот, руб]]) - SUM(Merge1[[#This Row],[Table1.Товарооборот в себестоимости]]))/SUM(Merge1[[#This Row],[Table1.Товарооборот, руб]]) *100</f>
        <v>22.260969879862632</v>
      </c>
      <c r="N311">
        <f>(SUM(Merge1[[#This Row],[Table1.Товарооборот, руб]]) - SUM(Merge1[[#This Row],[Table1.Товарооборот в себестоимости]]))/SUM(Merge1[[#This Row],[Table1.Товарооборот в себестоимости]]) *100</f>
        <v>28.635512747535802</v>
      </c>
      <c r="O311" s="24">
        <f xml:space="preserve"> WEEKDAY(Merge1[[#This Row],[Дата2]],2)</f>
        <v>4</v>
      </c>
    </row>
    <row r="312" spans="1:15" x14ac:dyDescent="0.45">
      <c r="A312" s="18">
        <v>43976</v>
      </c>
      <c r="B312" t="s">
        <v>17</v>
      </c>
      <c r="C312">
        <v>21</v>
      </c>
      <c r="D312">
        <v>2330</v>
      </c>
      <c r="E312">
        <v>2142</v>
      </c>
      <c r="F312">
        <v>38740.5</v>
      </c>
      <c r="G312">
        <v>3561655.5</v>
      </c>
      <c r="H312">
        <v>2769041.2770000002</v>
      </c>
      <c r="I312">
        <v>180495.52483076922</v>
      </c>
      <c r="J312" s="20">
        <v>43976</v>
      </c>
      <c r="K312" s="19">
        <v>0</v>
      </c>
      <c r="L312">
        <f xml:space="preserve"> WEEKNUM(Merge1[[#This Row],[Дата2]],2)</f>
        <v>22</v>
      </c>
      <c r="M312">
        <f>(SUM(Merge1[[#This Row],[Table1.Товарооборот, руб]]) - SUM(Merge1[[#This Row],[Table1.Товарооборот в себестоимости]]))/SUM(Merge1[[#This Row],[Table1.Товарооборот, руб]]) *100</f>
        <v>22.254095686682774</v>
      </c>
      <c r="N312">
        <f>(SUM(Merge1[[#This Row],[Table1.Товарооборот, руб]]) - SUM(Merge1[[#This Row],[Table1.Товарооборот в себестоимости]]))/SUM(Merge1[[#This Row],[Table1.Товарооборот в себестоимости]]) *100</f>
        <v>28.624138960424737</v>
      </c>
      <c r="O312" s="24">
        <f xml:space="preserve"> WEEKDAY(Merge1[[#This Row],[Дата2]],2)</f>
        <v>1</v>
      </c>
    </row>
    <row r="313" spans="1:15" x14ac:dyDescent="0.45">
      <c r="A313" s="18">
        <v>43964</v>
      </c>
      <c r="B313" t="s">
        <v>20</v>
      </c>
      <c r="C313">
        <v>19</v>
      </c>
      <c r="D313">
        <v>1605</v>
      </c>
      <c r="E313">
        <v>1447</v>
      </c>
      <c r="F313">
        <v>25539</v>
      </c>
      <c r="G313">
        <v>2263651.5</v>
      </c>
      <c r="H313">
        <v>1783039.3049999997</v>
      </c>
      <c r="I313">
        <v>139331.31929230769</v>
      </c>
      <c r="J313" s="20">
        <v>43964</v>
      </c>
      <c r="K313" s="19">
        <v>0</v>
      </c>
      <c r="L313">
        <f xml:space="preserve"> WEEKNUM(Merge1[[#This Row],[Дата2]],2)</f>
        <v>20</v>
      </c>
      <c r="M313">
        <f>(SUM(Merge1[[#This Row],[Table1.Товарооборот, руб]]) - SUM(Merge1[[#This Row],[Table1.Товарооборот в себестоимости]]))/SUM(Merge1[[#This Row],[Table1.Товарооборот, руб]]) *100</f>
        <v>21.231722064991025</v>
      </c>
      <c r="N313">
        <f>(SUM(Merge1[[#This Row],[Table1.Товарооборот, руб]]) - SUM(Merge1[[#This Row],[Table1.Товарооборот в себестоимости]]))/SUM(Merge1[[#This Row],[Table1.Товарооборот в себестоимости]]) *100</f>
        <v>26.954660710634215</v>
      </c>
      <c r="O313" s="24">
        <f xml:space="preserve"> WEEKDAY(Merge1[[#This Row],[Дата2]],2)</f>
        <v>3</v>
      </c>
    </row>
    <row r="314" spans="1:15" x14ac:dyDescent="0.45">
      <c r="A314" s="18">
        <v>43964</v>
      </c>
      <c r="B314" t="s">
        <v>22</v>
      </c>
      <c r="C314">
        <v>54</v>
      </c>
      <c r="D314">
        <v>11522</v>
      </c>
      <c r="E314">
        <v>10803</v>
      </c>
      <c r="F314">
        <v>188662.5</v>
      </c>
      <c r="G314">
        <v>18784000.5</v>
      </c>
      <c r="H314">
        <v>13568684.673999999</v>
      </c>
      <c r="I314">
        <v>349844.36153846153</v>
      </c>
      <c r="J314" s="20">
        <v>43964</v>
      </c>
      <c r="K314" s="19">
        <v>0</v>
      </c>
      <c r="L314">
        <f xml:space="preserve"> WEEKNUM(Merge1[[#This Row],[Дата2]],2)</f>
        <v>20</v>
      </c>
      <c r="M314">
        <f>(SUM(Merge1[[#This Row],[Table1.Товарооборот, руб]]) - SUM(Merge1[[#This Row],[Table1.Товарооборот в себестоимости]]))/SUM(Merge1[[#This Row],[Table1.Товарооборот, руб]]) *100</f>
        <v>27.764670395957459</v>
      </c>
      <c r="N314">
        <f>(SUM(Merge1[[#This Row],[Table1.Товарооборот, руб]]) - SUM(Merge1[[#This Row],[Table1.Товарооборот в себестоимости]]))/SUM(Merge1[[#This Row],[Table1.Товарооборот в себестоимости]]) *100</f>
        <v>38.436414076255083</v>
      </c>
      <c r="O314" s="24">
        <f xml:space="preserve"> WEEKDAY(Merge1[[#This Row],[Дата2]],2)</f>
        <v>3</v>
      </c>
    </row>
    <row r="315" spans="1:15" x14ac:dyDescent="0.45">
      <c r="A315" s="18">
        <v>43964</v>
      </c>
      <c r="B315" t="s">
        <v>21</v>
      </c>
      <c r="C315">
        <v>60</v>
      </c>
      <c r="D315">
        <v>12007</v>
      </c>
      <c r="E315">
        <v>11245</v>
      </c>
      <c r="F315">
        <v>193722</v>
      </c>
      <c r="G315">
        <v>19437273</v>
      </c>
      <c r="H315">
        <v>13979092.230999999</v>
      </c>
      <c r="I315">
        <v>418713.96153846156</v>
      </c>
      <c r="J315" s="20">
        <v>43964</v>
      </c>
      <c r="K315" s="19">
        <v>0</v>
      </c>
      <c r="L315">
        <f xml:space="preserve"> WEEKNUM(Merge1[[#This Row],[Дата2]],2)</f>
        <v>20</v>
      </c>
      <c r="M315">
        <f>(SUM(Merge1[[#This Row],[Table1.Товарооборот, руб]]) - SUM(Merge1[[#This Row],[Table1.Товарооборот в себестоимости]]))/SUM(Merge1[[#This Row],[Table1.Товарооборот, руб]]) *100</f>
        <v>28.081000709307325</v>
      </c>
      <c r="N315">
        <f>(SUM(Merge1[[#This Row],[Table1.Товарооборот, руб]]) - SUM(Merge1[[#This Row],[Table1.Товарооборот в себестоимости]]))/SUM(Merge1[[#This Row],[Table1.Товарооборот в себестоимости]]) *100</f>
        <v>39.045316239461911</v>
      </c>
      <c r="O315" s="24">
        <f xml:space="preserve"> WEEKDAY(Merge1[[#This Row],[Дата2]],2)</f>
        <v>3</v>
      </c>
    </row>
    <row r="316" spans="1:15" x14ac:dyDescent="0.45">
      <c r="A316" s="18">
        <v>43975</v>
      </c>
      <c r="B316" t="s">
        <v>17</v>
      </c>
      <c r="C316">
        <v>21</v>
      </c>
      <c r="D316">
        <v>2254</v>
      </c>
      <c r="E316">
        <v>2061</v>
      </c>
      <c r="F316">
        <v>38194.5</v>
      </c>
      <c r="G316">
        <v>3449302.5</v>
      </c>
      <c r="H316">
        <v>2798056.2479999997</v>
      </c>
      <c r="I316">
        <v>174707.83838461537</v>
      </c>
      <c r="J316" s="20">
        <v>43975</v>
      </c>
      <c r="K316" s="19">
        <v>0</v>
      </c>
      <c r="L316">
        <f xml:space="preserve"> WEEKNUM(Merge1[[#This Row],[Дата2]],2)</f>
        <v>21</v>
      </c>
      <c r="M316">
        <f>(SUM(Merge1[[#This Row],[Table1.Товарооборот, руб]]) - SUM(Merge1[[#This Row],[Table1.Товарооборот в себестоимости]]))/SUM(Merge1[[#This Row],[Table1.Товарооборот, руб]]) *100</f>
        <v>18.880520105151703</v>
      </c>
      <c r="N316">
        <f>(SUM(Merge1[[#This Row],[Table1.Товарооборот, руб]]) - SUM(Merge1[[#This Row],[Table1.Товарооборот в себестоимости]]))/SUM(Merge1[[#This Row],[Table1.Товарооборот в себестоимости]]) *100</f>
        <v>23.274952119547255</v>
      </c>
      <c r="O316" s="24">
        <f xml:space="preserve"> WEEKDAY(Merge1[[#This Row],[Дата2]],2)</f>
        <v>7</v>
      </c>
    </row>
    <row r="317" spans="1:15" x14ac:dyDescent="0.45">
      <c r="A317" s="18">
        <v>43964</v>
      </c>
      <c r="B317" t="s">
        <v>23</v>
      </c>
      <c r="C317">
        <v>15</v>
      </c>
      <c r="D317">
        <v>854</v>
      </c>
      <c r="E317">
        <v>756</v>
      </c>
      <c r="F317">
        <v>14643</v>
      </c>
      <c r="G317">
        <v>1172691</v>
      </c>
      <c r="H317">
        <v>971555.08299999998</v>
      </c>
      <c r="I317">
        <v>124018.33614615384</v>
      </c>
      <c r="J317" s="20">
        <v>43964</v>
      </c>
      <c r="K317" s="19">
        <v>0</v>
      </c>
      <c r="L317">
        <f xml:space="preserve"> WEEKNUM(Merge1[[#This Row],[Дата2]],2)</f>
        <v>20</v>
      </c>
      <c r="M317">
        <f>(SUM(Merge1[[#This Row],[Table1.Товарооборот, руб]]) - SUM(Merge1[[#This Row],[Table1.Товарооборот в себестоимости]]))/SUM(Merge1[[#This Row],[Table1.Товарооборот, руб]]) *100</f>
        <v>17.151655210110764</v>
      </c>
      <c r="N317">
        <f>(SUM(Merge1[[#This Row],[Table1.Товарооборот, руб]]) - SUM(Merge1[[#This Row],[Table1.Товарооборот в себестоимости]]))/SUM(Merge1[[#This Row],[Table1.Товарооборот в себестоимости]]) *100</f>
        <v>20.702471791812961</v>
      </c>
      <c r="O317" s="24">
        <f xml:space="preserve"> WEEKDAY(Merge1[[#This Row],[Дата2]],2)</f>
        <v>3</v>
      </c>
    </row>
    <row r="318" spans="1:15" x14ac:dyDescent="0.45">
      <c r="A318" s="18">
        <v>43982</v>
      </c>
      <c r="B318" t="s">
        <v>17</v>
      </c>
      <c r="C318">
        <v>23</v>
      </c>
      <c r="D318">
        <v>2522</v>
      </c>
      <c r="E318">
        <v>2295</v>
      </c>
      <c r="F318">
        <v>42423</v>
      </c>
      <c r="G318">
        <v>3994153.5</v>
      </c>
      <c r="H318">
        <v>3105853.9129999997</v>
      </c>
      <c r="I318">
        <v>53605.712153846151</v>
      </c>
      <c r="J318" s="20">
        <v>43982</v>
      </c>
      <c r="K318" s="19">
        <v>0</v>
      </c>
      <c r="L318">
        <f xml:space="preserve"> WEEKNUM(Merge1[[#This Row],[Дата2]],2)</f>
        <v>22</v>
      </c>
      <c r="M318">
        <f>(SUM(Merge1[[#This Row],[Table1.Товарооборот, руб]]) - SUM(Merge1[[#This Row],[Table1.Товарооборот в себестоимости]]))/SUM(Merge1[[#This Row],[Table1.Товарооборот, руб]]) *100</f>
        <v>22.239996209459658</v>
      </c>
      <c r="N318">
        <f>(SUM(Merge1[[#This Row],[Table1.Товарооборот, руб]]) - SUM(Merge1[[#This Row],[Table1.Товарооборот в себестоимости]]))/SUM(Merge1[[#This Row],[Table1.Товарооборот в себестоимости]]) *100</f>
        <v>28.6008167764071</v>
      </c>
      <c r="O318" s="24">
        <f xml:space="preserve"> WEEKDAY(Merge1[[#This Row],[Дата2]],2)</f>
        <v>7</v>
      </c>
    </row>
    <row r="319" spans="1:15" x14ac:dyDescent="0.45">
      <c r="A319" s="18">
        <v>43964</v>
      </c>
      <c r="B319" t="s">
        <v>18</v>
      </c>
      <c r="C319">
        <v>15</v>
      </c>
      <c r="D319">
        <v>898</v>
      </c>
      <c r="E319">
        <v>795</v>
      </c>
      <c r="F319">
        <v>14305.5</v>
      </c>
      <c r="G319">
        <v>1243507.5</v>
      </c>
      <c r="H319">
        <v>987216.74099999992</v>
      </c>
      <c r="I319">
        <v>233030.6</v>
      </c>
      <c r="J319" s="20">
        <v>43964</v>
      </c>
      <c r="K319" s="19">
        <v>0</v>
      </c>
      <c r="L319">
        <f xml:space="preserve"> WEEKNUM(Merge1[[#This Row],[Дата2]],2)</f>
        <v>20</v>
      </c>
      <c r="M319">
        <f>(SUM(Merge1[[#This Row],[Table1.Товарооборот, руб]]) - SUM(Merge1[[#This Row],[Table1.Товарооборот в себестоимости]]))/SUM(Merge1[[#This Row],[Table1.Товарооборот, руб]]) *100</f>
        <v>20.610310673638889</v>
      </c>
      <c r="N319">
        <f>(SUM(Merge1[[#This Row],[Table1.Товарооборот, руб]]) - SUM(Merge1[[#This Row],[Table1.Товарооборот в себестоимости]]))/SUM(Merge1[[#This Row],[Table1.Товарооборот в себестоимости]]) *100</f>
        <v>25.960941336994619</v>
      </c>
      <c r="O319" s="24">
        <f xml:space="preserve"> WEEKDAY(Merge1[[#This Row],[Дата2]],2)</f>
        <v>3</v>
      </c>
    </row>
    <row r="320" spans="1:15" x14ac:dyDescent="0.45">
      <c r="A320" s="18">
        <v>43981</v>
      </c>
      <c r="B320" t="s">
        <v>17</v>
      </c>
      <c r="C320">
        <v>22</v>
      </c>
      <c r="D320">
        <v>2793</v>
      </c>
      <c r="E320">
        <v>2539</v>
      </c>
      <c r="F320">
        <v>48286.5</v>
      </c>
      <c r="G320">
        <v>4456441.5</v>
      </c>
      <c r="H320">
        <v>3473157.5449999999</v>
      </c>
      <c r="I320">
        <v>205639.55141538463</v>
      </c>
      <c r="J320" s="20">
        <v>43981</v>
      </c>
      <c r="K320" s="19">
        <v>0</v>
      </c>
      <c r="L320">
        <f xml:space="preserve"> WEEKNUM(Merge1[[#This Row],[Дата2]],2)</f>
        <v>22</v>
      </c>
      <c r="M320">
        <f>(SUM(Merge1[[#This Row],[Table1.Товарооборот, руб]]) - SUM(Merge1[[#This Row],[Table1.Товарооборот в себестоимости]]))/SUM(Merge1[[#This Row],[Table1.Товарооборот, руб]]) *100</f>
        <v>22.064329914349827</v>
      </c>
      <c r="N320">
        <f>(SUM(Merge1[[#This Row],[Table1.Товарооборот, руб]]) - SUM(Merge1[[#This Row],[Table1.Товарооборот в себестоимости]]))/SUM(Merge1[[#This Row],[Table1.Товарооборот в себестоимости]]) *100</f>
        <v>28.310951699140389</v>
      </c>
      <c r="O320" s="24">
        <f xml:space="preserve"> WEEKDAY(Merge1[[#This Row],[Дата2]],2)</f>
        <v>6</v>
      </c>
    </row>
    <row r="321" spans="1:15" x14ac:dyDescent="0.45">
      <c r="A321" s="18">
        <v>43964</v>
      </c>
      <c r="B321" t="s">
        <v>19</v>
      </c>
      <c r="C321">
        <v>15</v>
      </c>
      <c r="D321">
        <v>599</v>
      </c>
      <c r="E321">
        <v>515</v>
      </c>
      <c r="F321">
        <v>10401</v>
      </c>
      <c r="G321">
        <v>949912.5</v>
      </c>
      <c r="H321">
        <v>785961.28899999999</v>
      </c>
      <c r="I321">
        <v>253438.94004615385</v>
      </c>
      <c r="J321" s="20">
        <v>43964</v>
      </c>
      <c r="K321" s="19">
        <v>0</v>
      </c>
      <c r="L321">
        <f xml:space="preserve"> WEEKNUM(Merge1[[#This Row],[Дата2]],2)</f>
        <v>20</v>
      </c>
      <c r="M321">
        <f>(SUM(Merge1[[#This Row],[Table1.Товарооборот, руб]]) - SUM(Merge1[[#This Row],[Table1.Товарооборот в себестоимости]]))/SUM(Merge1[[#This Row],[Table1.Товарооборот, руб]]) *100</f>
        <v>17.259611911623441</v>
      </c>
      <c r="N321">
        <f>(SUM(Merge1[[#This Row],[Table1.Товарооборот, руб]]) - SUM(Merge1[[#This Row],[Table1.Товарооборот в себестоимости]]))/SUM(Merge1[[#This Row],[Table1.Товарооборот в себестоимости]]) *100</f>
        <v>20.859960063503841</v>
      </c>
      <c r="O321" s="24">
        <f xml:space="preserve"> WEEKDAY(Merge1[[#This Row],[Дата2]],2)</f>
        <v>3</v>
      </c>
    </row>
    <row r="322" spans="1:15" x14ac:dyDescent="0.45">
      <c r="A322" s="18">
        <v>43979</v>
      </c>
      <c r="B322" t="s">
        <v>17</v>
      </c>
      <c r="C322">
        <v>22</v>
      </c>
      <c r="D322">
        <v>2454</v>
      </c>
      <c r="E322">
        <v>2239</v>
      </c>
      <c r="F322">
        <v>41442</v>
      </c>
      <c r="G322">
        <v>3893680.5</v>
      </c>
      <c r="H322">
        <v>3004872.3489999999</v>
      </c>
      <c r="I322">
        <v>190911.88401538462</v>
      </c>
      <c r="J322" s="20">
        <v>43979</v>
      </c>
      <c r="K322" s="19">
        <v>0</v>
      </c>
      <c r="L322">
        <f xml:space="preserve"> WEEKNUM(Merge1[[#This Row],[Дата2]],2)</f>
        <v>22</v>
      </c>
      <c r="M322">
        <f>(SUM(Merge1[[#This Row],[Table1.Товарооборот, руб]]) - SUM(Merge1[[#This Row],[Table1.Товарооборот в себестоимости]]))/SUM(Merge1[[#This Row],[Table1.Товарооборот, руб]]) *100</f>
        <v>22.826941013778608</v>
      </c>
      <c r="N322">
        <f>(SUM(Merge1[[#This Row],[Table1.Товарооборот, руб]]) - SUM(Merge1[[#This Row],[Table1.Товарооборот в себестоимости]]))/SUM(Merge1[[#This Row],[Table1.Товарооборот в себестоимости]]) *100</f>
        <v>29.578898794013298</v>
      </c>
      <c r="O322" s="24">
        <f xml:space="preserve"> WEEKDAY(Merge1[[#This Row],[Дата2]],2)</f>
        <v>4</v>
      </c>
    </row>
    <row r="323" spans="1:15" x14ac:dyDescent="0.45">
      <c r="A323" s="18">
        <v>43967</v>
      </c>
      <c r="B323" t="s">
        <v>18</v>
      </c>
      <c r="C323">
        <v>15</v>
      </c>
      <c r="D323">
        <v>1111</v>
      </c>
      <c r="E323">
        <v>992</v>
      </c>
      <c r="F323">
        <v>18600</v>
      </c>
      <c r="G323">
        <v>1601425.5</v>
      </c>
      <c r="H323">
        <v>1268422.666</v>
      </c>
      <c r="I323">
        <v>189642.93076923076</v>
      </c>
      <c r="J323" s="20">
        <v>43967</v>
      </c>
      <c r="K323" s="19">
        <v>0</v>
      </c>
      <c r="L323">
        <f xml:space="preserve"> WEEKNUM(Merge1[[#This Row],[Дата2]],2)</f>
        <v>20</v>
      </c>
      <c r="M323">
        <f>(SUM(Merge1[[#This Row],[Table1.Товарооборот, руб]]) - SUM(Merge1[[#This Row],[Table1.Товарооборот в себестоимости]]))/SUM(Merge1[[#This Row],[Table1.Товарооборот, руб]]) *100</f>
        <v>20.794150836239339</v>
      </c>
      <c r="N323">
        <f>(SUM(Merge1[[#This Row],[Table1.Товарооборот, руб]]) - SUM(Merge1[[#This Row],[Table1.Товарооборот в себестоимости]]))/SUM(Merge1[[#This Row],[Table1.Товарооборот в себестоимости]]) *100</f>
        <v>26.253302067687905</v>
      </c>
      <c r="O323" s="24">
        <f xml:space="preserve"> WEEKDAY(Merge1[[#This Row],[Дата2]],2)</f>
        <v>6</v>
      </c>
    </row>
    <row r="324" spans="1:15" x14ac:dyDescent="0.45">
      <c r="A324" s="18">
        <v>43970</v>
      </c>
      <c r="B324" t="s">
        <v>18</v>
      </c>
      <c r="C324">
        <v>16</v>
      </c>
      <c r="D324">
        <v>1012</v>
      </c>
      <c r="E324">
        <v>900</v>
      </c>
      <c r="F324">
        <v>16638</v>
      </c>
      <c r="G324">
        <v>1364847</v>
      </c>
      <c r="H324">
        <v>1137103.412</v>
      </c>
      <c r="I324">
        <v>258642.5153846154</v>
      </c>
      <c r="J324" s="20">
        <v>43970</v>
      </c>
      <c r="K324" s="19">
        <v>0</v>
      </c>
      <c r="L324">
        <f xml:space="preserve"> WEEKNUM(Merge1[[#This Row],[Дата2]],2)</f>
        <v>21</v>
      </c>
      <c r="M324">
        <f>(SUM(Merge1[[#This Row],[Table1.Товарооборот, руб]]) - SUM(Merge1[[#This Row],[Table1.Товарооборот в себестоимости]]))/SUM(Merge1[[#This Row],[Table1.Товарооборот, руб]]) *100</f>
        <v>16.686382283142358</v>
      </c>
      <c r="N324">
        <f>(SUM(Merge1[[#This Row],[Table1.Товарооборот, руб]]) - SUM(Merge1[[#This Row],[Table1.Товарооборот в себестоимости]]))/SUM(Merge1[[#This Row],[Table1.Товарооборот в себестоимости]]) *100</f>
        <v>20.028397206146099</v>
      </c>
      <c r="O324" s="24">
        <f xml:space="preserve"> WEEKDAY(Merge1[[#This Row],[Дата2]],2)</f>
        <v>2</v>
      </c>
    </row>
    <row r="325" spans="1:15" x14ac:dyDescent="0.45">
      <c r="A325" s="18">
        <v>43968</v>
      </c>
      <c r="B325" t="s">
        <v>18</v>
      </c>
      <c r="C325">
        <v>15</v>
      </c>
      <c r="D325">
        <v>971</v>
      </c>
      <c r="E325">
        <v>856</v>
      </c>
      <c r="F325">
        <v>15609</v>
      </c>
      <c r="G325">
        <v>1377577.5</v>
      </c>
      <c r="H325">
        <v>1086345.0159999998</v>
      </c>
      <c r="I325">
        <v>224718.40769230769</v>
      </c>
      <c r="J325" s="20">
        <v>43968</v>
      </c>
      <c r="K325" s="19">
        <v>0</v>
      </c>
      <c r="L325">
        <f xml:space="preserve"> WEEKNUM(Merge1[[#This Row],[Дата2]],2)</f>
        <v>20</v>
      </c>
      <c r="M325">
        <f>(SUM(Merge1[[#This Row],[Table1.Товарооборот, руб]]) - SUM(Merge1[[#This Row],[Table1.Товарооборот в себестоимости]]))/SUM(Merge1[[#This Row],[Table1.Товарооборот, руб]]) *100</f>
        <v>21.14091468538069</v>
      </c>
      <c r="N325">
        <f>(SUM(Merge1[[#This Row],[Table1.Товарооборот, руб]]) - SUM(Merge1[[#This Row],[Table1.Товарооборот в себестоимости]]))/SUM(Merge1[[#This Row],[Table1.Товарооборот в себестоимости]]) *100</f>
        <v>26.808470578927036</v>
      </c>
      <c r="O325" s="24">
        <f xml:space="preserve"> WEEKDAY(Merge1[[#This Row],[Дата2]],2)</f>
        <v>7</v>
      </c>
    </row>
    <row r="326" spans="1:15" x14ac:dyDescent="0.45">
      <c r="A326" s="18">
        <v>43965</v>
      </c>
      <c r="B326" t="s">
        <v>16</v>
      </c>
      <c r="C326">
        <v>36</v>
      </c>
      <c r="D326">
        <v>4285</v>
      </c>
      <c r="E326">
        <v>3950</v>
      </c>
      <c r="F326">
        <v>63645</v>
      </c>
      <c r="G326">
        <v>5366602.5</v>
      </c>
      <c r="H326">
        <v>4245727.3389999997</v>
      </c>
      <c r="I326">
        <v>137701.4149</v>
      </c>
      <c r="J326" s="20">
        <v>43965</v>
      </c>
      <c r="K326" s="19">
        <v>0</v>
      </c>
      <c r="L326">
        <f xml:space="preserve"> WEEKNUM(Merge1[[#This Row],[Дата2]],2)</f>
        <v>20</v>
      </c>
      <c r="M326">
        <f>(SUM(Merge1[[#This Row],[Table1.Товарооборот, руб]]) - SUM(Merge1[[#This Row],[Table1.Товарооборот в себестоимости]]))/SUM(Merge1[[#This Row],[Table1.Товарооборот, руб]]) *100</f>
        <v>20.88612229059261</v>
      </c>
      <c r="N326">
        <f>(SUM(Merge1[[#This Row],[Table1.Товарооборот, руб]]) - SUM(Merge1[[#This Row],[Table1.Товарооборот в себестоимости]]))/SUM(Merge1[[#This Row],[Table1.Товарооборот в себестоимости]]) *100</f>
        <v>26.400074039234024</v>
      </c>
      <c r="O326" s="24">
        <f xml:space="preserve"> WEEKDAY(Merge1[[#This Row],[Дата2]],2)</f>
        <v>4</v>
      </c>
    </row>
    <row r="327" spans="1:15" x14ac:dyDescent="0.45">
      <c r="A327" s="18">
        <v>43965</v>
      </c>
      <c r="B327" t="s">
        <v>11</v>
      </c>
      <c r="C327">
        <v>31</v>
      </c>
      <c r="D327">
        <v>4695</v>
      </c>
      <c r="E327">
        <v>4372</v>
      </c>
      <c r="F327">
        <v>70498.5</v>
      </c>
      <c r="G327">
        <v>6053649</v>
      </c>
      <c r="H327">
        <v>4580254.1549999993</v>
      </c>
      <c r="I327">
        <v>131801.93944615382</v>
      </c>
      <c r="J327" s="20">
        <v>43965</v>
      </c>
      <c r="K327" s="19">
        <v>0</v>
      </c>
      <c r="L327">
        <f xml:space="preserve"> WEEKNUM(Merge1[[#This Row],[Дата2]],2)</f>
        <v>20</v>
      </c>
      <c r="M327">
        <f>(SUM(Merge1[[#This Row],[Table1.Товарооборот, руб]]) - SUM(Merge1[[#This Row],[Table1.Товарооборот в себестоимости]]))/SUM(Merge1[[#This Row],[Table1.Товарооборот, руб]]) *100</f>
        <v>24.338953992872739</v>
      </c>
      <c r="N327">
        <f>(SUM(Merge1[[#This Row],[Table1.Товарооборот, руб]]) - SUM(Merge1[[#This Row],[Table1.Товарооборот в себестоимости]]))/SUM(Merge1[[#This Row],[Table1.Товарооборот в себестоимости]]) *100</f>
        <v>32.168408021454013</v>
      </c>
      <c r="O327" s="24">
        <f xml:space="preserve"> WEEKDAY(Merge1[[#This Row],[Дата2]],2)</f>
        <v>4</v>
      </c>
    </row>
    <row r="328" spans="1:15" x14ac:dyDescent="0.45">
      <c r="A328" s="18">
        <v>43965</v>
      </c>
      <c r="B328" t="s">
        <v>17</v>
      </c>
      <c r="C328">
        <v>21</v>
      </c>
      <c r="D328">
        <v>1993</v>
      </c>
      <c r="E328">
        <v>1796</v>
      </c>
      <c r="F328">
        <v>33886.5</v>
      </c>
      <c r="G328">
        <v>3166479</v>
      </c>
      <c r="H328">
        <v>2522496.074</v>
      </c>
      <c r="I328">
        <v>156584.58769230769</v>
      </c>
      <c r="J328" s="20">
        <v>43965</v>
      </c>
      <c r="K328" s="19">
        <v>0</v>
      </c>
      <c r="L328">
        <f xml:space="preserve"> WEEKNUM(Merge1[[#This Row],[Дата2]],2)</f>
        <v>20</v>
      </c>
      <c r="M328">
        <f>(SUM(Merge1[[#This Row],[Table1.Товарооборот, руб]]) - SUM(Merge1[[#This Row],[Table1.Товарооборот в себестоимости]]))/SUM(Merge1[[#This Row],[Table1.Товарооборот, руб]]) *100</f>
        <v>20.337508191274914</v>
      </c>
      <c r="N328">
        <f>(SUM(Merge1[[#This Row],[Table1.Товарооборот, руб]]) - SUM(Merge1[[#This Row],[Table1.Товарооборот в себестоимости]]))/SUM(Merge1[[#This Row],[Table1.Товарооборот в себестоимости]]) *100</f>
        <v>25.529590814340352</v>
      </c>
      <c r="O328" s="24">
        <f xml:space="preserve"> WEEKDAY(Merge1[[#This Row],[Дата2]],2)</f>
        <v>4</v>
      </c>
    </row>
    <row r="329" spans="1:15" x14ac:dyDescent="0.45">
      <c r="A329" s="18">
        <v>43965</v>
      </c>
      <c r="B329" t="s">
        <v>10</v>
      </c>
      <c r="C329">
        <v>21</v>
      </c>
      <c r="D329">
        <v>1706</v>
      </c>
      <c r="E329">
        <v>1548</v>
      </c>
      <c r="F329">
        <v>29658</v>
      </c>
      <c r="G329">
        <v>2703132</v>
      </c>
      <c r="H329">
        <v>2160539.9959999998</v>
      </c>
      <c r="I329">
        <v>312856.16153846151</v>
      </c>
      <c r="J329" s="20">
        <v>43965</v>
      </c>
      <c r="K329" s="19">
        <v>0</v>
      </c>
      <c r="L329">
        <f xml:space="preserve"> WEEKNUM(Merge1[[#This Row],[Дата2]],2)</f>
        <v>20</v>
      </c>
      <c r="M329">
        <f>(SUM(Merge1[[#This Row],[Table1.Товарооборот, руб]]) - SUM(Merge1[[#This Row],[Table1.Товарооборот в себестоимости]]))/SUM(Merge1[[#This Row],[Table1.Товарооборот, руб]]) *100</f>
        <v>20.072715797822681</v>
      </c>
      <c r="N329">
        <f>(SUM(Merge1[[#This Row],[Table1.Товарооборот, руб]]) - SUM(Merge1[[#This Row],[Table1.Товарооборот в себестоимости]]))/SUM(Merge1[[#This Row],[Table1.Товарооборот в себестоимости]]) *100</f>
        <v>25.113721801241777</v>
      </c>
      <c r="O329" s="24">
        <f xml:space="preserve"> WEEKDAY(Merge1[[#This Row],[Дата2]],2)</f>
        <v>4</v>
      </c>
    </row>
    <row r="330" spans="1:15" x14ac:dyDescent="0.45">
      <c r="A330" s="18">
        <v>43965</v>
      </c>
      <c r="B330" t="s">
        <v>20</v>
      </c>
      <c r="C330">
        <v>19</v>
      </c>
      <c r="D330">
        <v>1635</v>
      </c>
      <c r="E330">
        <v>1487</v>
      </c>
      <c r="F330">
        <v>25656</v>
      </c>
      <c r="G330">
        <v>2225341.5</v>
      </c>
      <c r="H330">
        <v>1766450.28</v>
      </c>
      <c r="I330">
        <v>91828.489107692309</v>
      </c>
      <c r="J330" s="20">
        <v>43965</v>
      </c>
      <c r="K330" s="19">
        <v>0</v>
      </c>
      <c r="L330">
        <f xml:space="preserve"> WEEKNUM(Merge1[[#This Row],[Дата2]],2)</f>
        <v>20</v>
      </c>
      <c r="M330">
        <f>(SUM(Merge1[[#This Row],[Table1.Товарооборот, руб]]) - SUM(Merge1[[#This Row],[Table1.Товарооборот в себестоимости]]))/SUM(Merge1[[#This Row],[Table1.Товарооборот, руб]]) *100</f>
        <v>20.621159493947331</v>
      </c>
      <c r="N330">
        <f>(SUM(Merge1[[#This Row],[Table1.Товарооборот, руб]]) - SUM(Merge1[[#This Row],[Table1.Товарооборот в себестоимости]]))/SUM(Merge1[[#This Row],[Table1.Товарооборот в себестоимости]]) *100</f>
        <v>25.978156600026125</v>
      </c>
      <c r="O330" s="24">
        <f xml:space="preserve"> WEEKDAY(Merge1[[#This Row],[Дата2]],2)</f>
        <v>4</v>
      </c>
    </row>
    <row r="331" spans="1:15" x14ac:dyDescent="0.45">
      <c r="A331" s="18">
        <v>43977</v>
      </c>
      <c r="B331" t="s">
        <v>18</v>
      </c>
      <c r="C331">
        <v>17</v>
      </c>
      <c r="D331">
        <v>1140</v>
      </c>
      <c r="E331">
        <v>1016</v>
      </c>
      <c r="F331">
        <v>17391</v>
      </c>
      <c r="G331">
        <v>1489132.5</v>
      </c>
      <c r="H331">
        <v>1209901.0159999998</v>
      </c>
      <c r="I331">
        <v>272121.81538461539</v>
      </c>
      <c r="J331" s="20">
        <v>43977</v>
      </c>
      <c r="K331" s="19">
        <v>0</v>
      </c>
      <c r="L331">
        <f xml:space="preserve"> WEEKNUM(Merge1[[#This Row],[Дата2]],2)</f>
        <v>22</v>
      </c>
      <c r="M331">
        <f>(SUM(Merge1[[#This Row],[Table1.Товарооборот, руб]]) - SUM(Merge1[[#This Row],[Table1.Товарооборот в себестоимости]]))/SUM(Merge1[[#This Row],[Table1.Товарооборот, руб]]) *100</f>
        <v>18.751285328874374</v>
      </c>
      <c r="N331">
        <f>(SUM(Merge1[[#This Row],[Table1.Товарооборот, руб]]) - SUM(Merge1[[#This Row],[Table1.Товарооборот в себестоимости]]))/SUM(Merge1[[#This Row],[Table1.Товарооборот в себестоимости]]) *100</f>
        <v>23.078870114776414</v>
      </c>
      <c r="O331" s="24">
        <f xml:space="preserve"> WEEKDAY(Merge1[[#This Row],[Дата2]],2)</f>
        <v>2</v>
      </c>
    </row>
    <row r="332" spans="1:15" x14ac:dyDescent="0.45">
      <c r="A332" s="18">
        <v>43965</v>
      </c>
      <c r="B332" t="s">
        <v>22</v>
      </c>
      <c r="C332">
        <v>54</v>
      </c>
      <c r="D332">
        <v>11194</v>
      </c>
      <c r="E332">
        <v>10554</v>
      </c>
      <c r="F332">
        <v>186496.5</v>
      </c>
      <c r="G332">
        <v>18640998</v>
      </c>
      <c r="H332">
        <v>13641908.620999999</v>
      </c>
      <c r="I332">
        <v>364896.93846153846</v>
      </c>
      <c r="J332" s="20">
        <v>43965</v>
      </c>
      <c r="K332" s="19">
        <v>0</v>
      </c>
      <c r="L332">
        <f xml:space="preserve"> WEEKNUM(Merge1[[#This Row],[Дата2]],2)</f>
        <v>20</v>
      </c>
      <c r="M332">
        <f>(SUM(Merge1[[#This Row],[Table1.Товарооборот, руб]]) - SUM(Merge1[[#This Row],[Table1.Товарооборот в себестоимости]]))/SUM(Merge1[[#This Row],[Table1.Товарооборот, руб]]) *100</f>
        <v>26.817713187888337</v>
      </c>
      <c r="N332">
        <f>(SUM(Merge1[[#This Row],[Table1.Товарооборот, руб]]) - SUM(Merge1[[#This Row],[Table1.Товарооборот в себестоимости]]))/SUM(Merge1[[#This Row],[Table1.Товарооборот в себестоимости]]) *100</f>
        <v>36.645087706455769</v>
      </c>
      <c r="O332" s="24">
        <f xml:space="preserve"> WEEKDAY(Merge1[[#This Row],[Дата2]],2)</f>
        <v>4</v>
      </c>
    </row>
    <row r="333" spans="1:15" x14ac:dyDescent="0.45">
      <c r="A333" s="18">
        <v>43965</v>
      </c>
      <c r="B333" t="s">
        <v>21</v>
      </c>
      <c r="C333">
        <v>60</v>
      </c>
      <c r="D333">
        <v>11935</v>
      </c>
      <c r="E333">
        <v>11178</v>
      </c>
      <c r="F333">
        <v>197946</v>
      </c>
      <c r="G333">
        <v>19942435.5</v>
      </c>
      <c r="H333">
        <v>14561721.772999998</v>
      </c>
      <c r="I333">
        <v>363750.55692307692</v>
      </c>
      <c r="J333" s="20">
        <v>43965</v>
      </c>
      <c r="K333" s="19">
        <v>0</v>
      </c>
      <c r="L333">
        <f xml:space="preserve"> WEEKNUM(Merge1[[#This Row],[Дата2]],2)</f>
        <v>20</v>
      </c>
      <c r="M333">
        <f>(SUM(Merge1[[#This Row],[Table1.Товарооборот, руб]]) - SUM(Merge1[[#This Row],[Table1.Товарооборот в себестоимости]]))/SUM(Merge1[[#This Row],[Table1.Товарооборот, руб]]) *100</f>
        <v>26.981226676149973</v>
      </c>
      <c r="N333">
        <f>(SUM(Merge1[[#This Row],[Table1.Товарооборот, руб]]) - SUM(Merge1[[#This Row],[Table1.Товарооборот в себестоимости]]))/SUM(Merge1[[#This Row],[Table1.Товарооборот в себестоимости]]) *100</f>
        <v>36.951081821771893</v>
      </c>
      <c r="O333" s="24">
        <f xml:space="preserve"> WEEKDAY(Merge1[[#This Row],[Дата2]],2)</f>
        <v>4</v>
      </c>
    </row>
    <row r="334" spans="1:15" x14ac:dyDescent="0.45">
      <c r="A334" s="18">
        <v>43965</v>
      </c>
      <c r="B334" t="s">
        <v>13</v>
      </c>
      <c r="C334">
        <v>19</v>
      </c>
      <c r="D334">
        <v>1675</v>
      </c>
      <c r="E334">
        <v>1475</v>
      </c>
      <c r="F334">
        <v>27411</v>
      </c>
      <c r="G334">
        <v>2441520</v>
      </c>
      <c r="H334">
        <v>1933378.3459999997</v>
      </c>
      <c r="I334">
        <v>141658.27661538462</v>
      </c>
      <c r="J334" s="20">
        <v>43965</v>
      </c>
      <c r="K334" s="19">
        <v>0</v>
      </c>
      <c r="L334">
        <f xml:space="preserve"> WEEKNUM(Merge1[[#This Row],[Дата2]],2)</f>
        <v>20</v>
      </c>
      <c r="M334">
        <f>(SUM(Merge1[[#This Row],[Table1.Товарооборот, руб]]) - SUM(Merge1[[#This Row],[Table1.Товарооборот в себестоимости]]))/SUM(Merge1[[#This Row],[Table1.Товарооборот, руб]]) *100</f>
        <v>20.812512451259884</v>
      </c>
      <c r="N334">
        <f>(SUM(Merge1[[#This Row],[Table1.Товарооборот, руб]]) - SUM(Merge1[[#This Row],[Table1.Товарооборот в себестоимости]]))/SUM(Merge1[[#This Row],[Table1.Товарооборот в себестоимости]]) *100</f>
        <v>26.282577078164937</v>
      </c>
      <c r="O334" s="24">
        <f xml:space="preserve"> WEEKDAY(Merge1[[#This Row],[Дата2]],2)</f>
        <v>4</v>
      </c>
    </row>
    <row r="335" spans="1:15" x14ac:dyDescent="0.45">
      <c r="A335" s="18">
        <v>43972</v>
      </c>
      <c r="B335" t="s">
        <v>18</v>
      </c>
      <c r="C335">
        <v>17</v>
      </c>
      <c r="D335">
        <v>1045</v>
      </c>
      <c r="E335">
        <v>930</v>
      </c>
      <c r="F335">
        <v>16554</v>
      </c>
      <c r="G335">
        <v>1380751.5</v>
      </c>
      <c r="H335">
        <v>1137748.7319999998</v>
      </c>
      <c r="I335">
        <v>227139.51416923077</v>
      </c>
      <c r="J335" s="20">
        <v>43972</v>
      </c>
      <c r="K335" s="19">
        <v>0</v>
      </c>
      <c r="L335">
        <f xml:space="preserve"> WEEKNUM(Merge1[[#This Row],[Дата2]],2)</f>
        <v>21</v>
      </c>
      <c r="M335">
        <f>(SUM(Merge1[[#This Row],[Table1.Товарооборот, руб]]) - SUM(Merge1[[#This Row],[Table1.Товарооборот в себестоимости]]))/SUM(Merge1[[#This Row],[Table1.Товарооборот, руб]]) *100</f>
        <v>17.599312258578038</v>
      </c>
      <c r="N335">
        <f>(SUM(Merge1[[#This Row],[Table1.Товарооборот, руб]]) - SUM(Merge1[[#This Row],[Table1.Товарооборот в себестоимости]]))/SUM(Merge1[[#This Row],[Table1.Товарооборот в себестоимости]]) *100</f>
        <v>21.358210399657924</v>
      </c>
      <c r="O335" s="24">
        <f xml:space="preserve"> WEEKDAY(Merge1[[#This Row],[Дата2]],2)</f>
        <v>4</v>
      </c>
    </row>
    <row r="336" spans="1:15" x14ac:dyDescent="0.45">
      <c r="A336" s="18">
        <v>43965</v>
      </c>
      <c r="B336" t="s">
        <v>23</v>
      </c>
      <c r="C336">
        <v>16</v>
      </c>
      <c r="D336">
        <v>834</v>
      </c>
      <c r="E336">
        <v>735</v>
      </c>
      <c r="F336">
        <v>13810.5</v>
      </c>
      <c r="G336">
        <v>1131676.5</v>
      </c>
      <c r="H336">
        <v>966968.63599999994</v>
      </c>
      <c r="I336">
        <v>195740.02307692307</v>
      </c>
      <c r="J336" s="20">
        <v>43965</v>
      </c>
      <c r="K336" s="19">
        <v>0</v>
      </c>
      <c r="L336">
        <f xml:space="preserve"> WEEKNUM(Merge1[[#This Row],[Дата2]],2)</f>
        <v>20</v>
      </c>
      <c r="M336">
        <f>(SUM(Merge1[[#This Row],[Table1.Товарооборот, руб]]) - SUM(Merge1[[#This Row],[Table1.Товарооборот в себестоимости]]))/SUM(Merge1[[#This Row],[Table1.Товарооборот, руб]]) *100</f>
        <v>14.554323960955278</v>
      </c>
      <c r="N336">
        <f>(SUM(Merge1[[#This Row],[Table1.Товарооборот, руб]]) - SUM(Merge1[[#This Row],[Table1.Товарооборот в себестоимости]]))/SUM(Merge1[[#This Row],[Table1.Товарооборот в себестоимости]]) *100</f>
        <v>17.033423615613533</v>
      </c>
      <c r="O336" s="24">
        <f xml:space="preserve"> WEEKDAY(Merge1[[#This Row],[Дата2]],2)</f>
        <v>4</v>
      </c>
    </row>
    <row r="337" spans="1:15" x14ac:dyDescent="0.45">
      <c r="A337" s="18">
        <v>43971</v>
      </c>
      <c r="B337" t="s">
        <v>18</v>
      </c>
      <c r="C337">
        <v>16</v>
      </c>
      <c r="D337">
        <v>1050</v>
      </c>
      <c r="E337">
        <v>938</v>
      </c>
      <c r="F337">
        <v>17329.5</v>
      </c>
      <c r="G337">
        <v>1430254.5</v>
      </c>
      <c r="H337">
        <v>1175778.8370000001</v>
      </c>
      <c r="I337">
        <v>286968.87692307692</v>
      </c>
      <c r="J337" s="20">
        <v>43971</v>
      </c>
      <c r="K337" s="19">
        <v>0</v>
      </c>
      <c r="L337">
        <f xml:space="preserve"> WEEKNUM(Merge1[[#This Row],[Дата2]],2)</f>
        <v>21</v>
      </c>
      <c r="M337">
        <f>(SUM(Merge1[[#This Row],[Table1.Товарооборот, руб]]) - SUM(Merge1[[#This Row],[Table1.Товарооборот в себестоимости]]))/SUM(Merge1[[#This Row],[Table1.Товарооборот, руб]]) *100</f>
        <v>17.792334371260495</v>
      </c>
      <c r="N337">
        <f>(SUM(Merge1[[#This Row],[Table1.Товарооборот, руб]]) - SUM(Merge1[[#This Row],[Table1.Товарооборот в себестоимости]]))/SUM(Merge1[[#This Row],[Table1.Товарооборот в себестоимости]]) *100</f>
        <v>21.643157283668639</v>
      </c>
      <c r="O337" s="24">
        <f xml:space="preserve"> WEEKDAY(Merge1[[#This Row],[Дата2]],2)</f>
        <v>3</v>
      </c>
    </row>
    <row r="338" spans="1:15" x14ac:dyDescent="0.45">
      <c r="A338" s="18">
        <v>43965</v>
      </c>
      <c r="B338" t="s">
        <v>18</v>
      </c>
      <c r="C338">
        <v>15</v>
      </c>
      <c r="D338">
        <v>890</v>
      </c>
      <c r="E338">
        <v>777</v>
      </c>
      <c r="F338">
        <v>14385</v>
      </c>
      <c r="G338">
        <v>1223491.5</v>
      </c>
      <c r="H338">
        <v>977925.73100000003</v>
      </c>
      <c r="I338">
        <v>285708.40769230766</v>
      </c>
      <c r="J338" s="20">
        <v>43965</v>
      </c>
      <c r="K338" s="19">
        <v>0</v>
      </c>
      <c r="L338">
        <f xml:space="preserve"> WEEKNUM(Merge1[[#This Row],[Дата2]],2)</f>
        <v>20</v>
      </c>
      <c r="M338">
        <f>(SUM(Merge1[[#This Row],[Table1.Товарооборот, руб]]) - SUM(Merge1[[#This Row],[Table1.Товарооборот в себестоимости]]))/SUM(Merge1[[#This Row],[Table1.Товарооборот, руб]]) *100</f>
        <v>20.070901105565504</v>
      </c>
      <c r="N338">
        <f>(SUM(Merge1[[#This Row],[Table1.Товарооборот, руб]]) - SUM(Merge1[[#This Row],[Table1.Товарооборот в себестоимости]]))/SUM(Merge1[[#This Row],[Table1.Товарооборот в себестоимости]]) *100</f>
        <v>25.110881247484013</v>
      </c>
      <c r="O338" s="24">
        <f xml:space="preserve"> WEEKDAY(Merge1[[#This Row],[Дата2]],2)</f>
        <v>4</v>
      </c>
    </row>
    <row r="339" spans="1:15" x14ac:dyDescent="0.45">
      <c r="A339" s="18">
        <v>43965</v>
      </c>
      <c r="B339" t="s">
        <v>19</v>
      </c>
      <c r="C339">
        <v>15</v>
      </c>
      <c r="D339">
        <v>638</v>
      </c>
      <c r="E339">
        <v>548</v>
      </c>
      <c r="F339">
        <v>11161.5</v>
      </c>
      <c r="G339">
        <v>963502.5</v>
      </c>
      <c r="H339">
        <v>812962.67800000007</v>
      </c>
      <c r="I339">
        <v>193118.32307692309</v>
      </c>
      <c r="J339" s="20">
        <v>43965</v>
      </c>
      <c r="K339" s="19">
        <v>0</v>
      </c>
      <c r="L339">
        <f xml:space="preserve"> WEEKNUM(Merge1[[#This Row],[Дата2]],2)</f>
        <v>20</v>
      </c>
      <c r="M339">
        <f>(SUM(Merge1[[#This Row],[Table1.Товарооборот, руб]]) - SUM(Merge1[[#This Row],[Table1.Товарооборот в себестоимости]]))/SUM(Merge1[[#This Row],[Table1.Товарооборот, руб]]) *100</f>
        <v>15.624227441028946</v>
      </c>
      <c r="N339">
        <f>(SUM(Merge1[[#This Row],[Table1.Товарооборот, руб]]) - SUM(Merge1[[#This Row],[Table1.Товарооборот в себестоимости]]))/SUM(Merge1[[#This Row],[Table1.Товарооборот в себестоимости]]) *100</f>
        <v>18.517433342739494</v>
      </c>
      <c r="O339" s="24">
        <f xml:space="preserve"> WEEKDAY(Merge1[[#This Row],[Дата2]],2)</f>
        <v>4</v>
      </c>
    </row>
    <row r="340" spans="1:15" x14ac:dyDescent="0.45">
      <c r="A340" s="18">
        <v>43965</v>
      </c>
      <c r="B340" t="s">
        <v>15</v>
      </c>
      <c r="C340">
        <v>125</v>
      </c>
      <c r="D340">
        <v>20247</v>
      </c>
      <c r="E340">
        <v>18812</v>
      </c>
      <c r="F340">
        <v>358387.5</v>
      </c>
      <c r="G340">
        <v>37963150.5</v>
      </c>
      <c r="H340">
        <v>27483828.208999999</v>
      </c>
      <c r="I340">
        <v>506964.83088461537</v>
      </c>
      <c r="J340" s="20">
        <v>43965</v>
      </c>
      <c r="K340" s="19">
        <v>0</v>
      </c>
      <c r="L340">
        <f xml:space="preserve"> WEEKNUM(Merge1[[#This Row],[Дата2]],2)</f>
        <v>20</v>
      </c>
      <c r="M340">
        <f>(SUM(Merge1[[#This Row],[Table1.Товарооборот, руб]]) - SUM(Merge1[[#This Row],[Table1.Товарооборот в себестоимости]]))/SUM(Merge1[[#This Row],[Table1.Товарооборот, руб]]) *100</f>
        <v>27.603932110429035</v>
      </c>
      <c r="N340">
        <f>(SUM(Merge1[[#This Row],[Table1.Товарооборот, руб]]) - SUM(Merge1[[#This Row],[Table1.Товарооборот в себестоимости]]))/SUM(Merge1[[#This Row],[Table1.Товарооборот в себестоимости]]) *100</f>
        <v>38.129048876707749</v>
      </c>
      <c r="O340" s="24">
        <f xml:space="preserve"> WEEKDAY(Merge1[[#This Row],[Дата2]],2)</f>
        <v>4</v>
      </c>
    </row>
    <row r="341" spans="1:15" x14ac:dyDescent="0.45">
      <c r="A341" s="18">
        <v>43965</v>
      </c>
      <c r="B341" t="s">
        <v>14</v>
      </c>
      <c r="C341">
        <v>129</v>
      </c>
      <c r="D341">
        <v>15804</v>
      </c>
      <c r="E341">
        <v>14738</v>
      </c>
      <c r="F341">
        <v>274059</v>
      </c>
      <c r="G341">
        <v>28181292</v>
      </c>
      <c r="H341">
        <v>20493717.226</v>
      </c>
      <c r="I341">
        <v>806120.19333076919</v>
      </c>
      <c r="J341" s="20">
        <v>43965</v>
      </c>
      <c r="K341" s="19">
        <v>0</v>
      </c>
      <c r="L341">
        <f xml:space="preserve"> WEEKNUM(Merge1[[#This Row],[Дата2]],2)</f>
        <v>20</v>
      </c>
      <c r="M341">
        <f>(SUM(Merge1[[#This Row],[Table1.Товарооборот, руб]]) - SUM(Merge1[[#This Row],[Table1.Товарооборот в себестоимости]]))/SUM(Merge1[[#This Row],[Table1.Товарооборот, руб]]) *100</f>
        <v>27.279000458885989</v>
      </c>
      <c r="N341">
        <f>(SUM(Merge1[[#This Row],[Table1.Товарооборот, руб]]) - SUM(Merge1[[#This Row],[Table1.Товарооборот в себестоимости]]))/SUM(Merge1[[#This Row],[Table1.Товарооборот в себестоимости]]) *100</f>
        <v>37.511861265690328</v>
      </c>
      <c r="O341" s="24">
        <f xml:space="preserve"> WEEKDAY(Merge1[[#This Row],[Дата2]],2)</f>
        <v>4</v>
      </c>
    </row>
    <row r="342" spans="1:15" x14ac:dyDescent="0.45">
      <c r="A342" s="18">
        <v>43965</v>
      </c>
      <c r="B342" t="s">
        <v>12</v>
      </c>
      <c r="C342">
        <v>10</v>
      </c>
      <c r="D342">
        <v>627</v>
      </c>
      <c r="E342">
        <v>545</v>
      </c>
      <c r="F342">
        <v>12037.5</v>
      </c>
      <c r="G342">
        <v>981564</v>
      </c>
      <c r="H342">
        <v>877726.201</v>
      </c>
      <c r="I342">
        <v>69249.011815384612</v>
      </c>
      <c r="J342" s="20">
        <v>43965</v>
      </c>
      <c r="K342" s="19">
        <v>0</v>
      </c>
      <c r="L342">
        <f xml:space="preserve"> WEEKNUM(Merge1[[#This Row],[Дата2]],2)</f>
        <v>20</v>
      </c>
      <c r="M342">
        <f>(SUM(Merge1[[#This Row],[Table1.Товарооборот, руб]]) - SUM(Merge1[[#This Row],[Table1.Товарооборот в себестоимости]]))/SUM(Merge1[[#This Row],[Table1.Товарооборот, руб]]) *100</f>
        <v>10.578810856958894</v>
      </c>
      <c r="N342">
        <f>(SUM(Merge1[[#This Row],[Table1.Товарооборот, руб]]) - SUM(Merge1[[#This Row],[Table1.Товарооборот в себестоимости]]))/SUM(Merge1[[#This Row],[Table1.Товарооборот в себестоимости]]) *100</f>
        <v>11.830317800892445</v>
      </c>
      <c r="O342" s="24">
        <f xml:space="preserve"> WEEKDAY(Merge1[[#This Row],[Дата2]],2)</f>
        <v>4</v>
      </c>
    </row>
    <row r="343" spans="1:15" x14ac:dyDescent="0.45">
      <c r="A343" s="18">
        <v>43966</v>
      </c>
      <c r="B343" t="s">
        <v>16</v>
      </c>
      <c r="C343">
        <v>36</v>
      </c>
      <c r="D343">
        <v>4862</v>
      </c>
      <c r="E343">
        <v>4476</v>
      </c>
      <c r="F343">
        <v>75642</v>
      </c>
      <c r="G343">
        <v>6293952</v>
      </c>
      <c r="H343">
        <v>5100877.9309999999</v>
      </c>
      <c r="I343">
        <v>159537.61835384613</v>
      </c>
      <c r="J343" s="20">
        <v>43966</v>
      </c>
      <c r="K343" s="19">
        <v>0</v>
      </c>
      <c r="L343">
        <f xml:space="preserve"> WEEKNUM(Merge1[[#This Row],[Дата2]],2)</f>
        <v>20</v>
      </c>
      <c r="M343">
        <f>(SUM(Merge1[[#This Row],[Table1.Товарооборот, руб]]) - SUM(Merge1[[#This Row],[Table1.Товарооборот в себестоимости]]))/SUM(Merge1[[#This Row],[Table1.Товарооборот, руб]]) *100</f>
        <v>18.955881280950347</v>
      </c>
      <c r="N343">
        <f>(SUM(Merge1[[#This Row],[Table1.Товарооборот, руб]]) - SUM(Merge1[[#This Row],[Table1.Товарооборот в себестоимости]]))/SUM(Merge1[[#This Row],[Table1.Товарооборот в себестоимости]]) *100</f>
        <v>23.389582835323885</v>
      </c>
      <c r="O343" s="24">
        <f xml:space="preserve"> WEEKDAY(Merge1[[#This Row],[Дата2]],2)</f>
        <v>5</v>
      </c>
    </row>
    <row r="344" spans="1:15" x14ac:dyDescent="0.45">
      <c r="A344" s="18">
        <v>43974</v>
      </c>
      <c r="B344" t="s">
        <v>18</v>
      </c>
      <c r="C344">
        <v>17</v>
      </c>
      <c r="D344">
        <v>1294</v>
      </c>
      <c r="E344">
        <v>1155</v>
      </c>
      <c r="F344">
        <v>21958.5</v>
      </c>
      <c r="G344">
        <v>1854001.5</v>
      </c>
      <c r="H344">
        <v>1515956.368</v>
      </c>
      <c r="I344">
        <v>206787.93638461537</v>
      </c>
      <c r="J344" s="20">
        <v>43974</v>
      </c>
      <c r="K344" s="19">
        <v>0</v>
      </c>
      <c r="L344">
        <f xml:space="preserve"> WEEKNUM(Merge1[[#This Row],[Дата2]],2)</f>
        <v>21</v>
      </c>
      <c r="M344">
        <f>(SUM(Merge1[[#This Row],[Table1.Товарооборот, руб]]) - SUM(Merge1[[#This Row],[Table1.Товарооборот в себестоимости]]))/SUM(Merge1[[#This Row],[Table1.Товарооборот, руб]]) *100</f>
        <v>18.233271763803856</v>
      </c>
      <c r="N344">
        <f>(SUM(Merge1[[#This Row],[Table1.Товарооборот, руб]]) - SUM(Merge1[[#This Row],[Table1.Товарооборот в себестоимости]]))/SUM(Merge1[[#This Row],[Table1.Товарооборот в себестоимости]]) *100</f>
        <v>22.299133348143961</v>
      </c>
      <c r="O344" s="24">
        <f xml:space="preserve"> WEEKDAY(Merge1[[#This Row],[Дата2]],2)</f>
        <v>6</v>
      </c>
    </row>
    <row r="345" spans="1:15" x14ac:dyDescent="0.45">
      <c r="A345" s="18">
        <v>43966</v>
      </c>
      <c r="B345" t="s">
        <v>11</v>
      </c>
      <c r="C345">
        <v>31</v>
      </c>
      <c r="D345">
        <v>5184</v>
      </c>
      <c r="E345">
        <v>4778</v>
      </c>
      <c r="F345">
        <v>78961.5</v>
      </c>
      <c r="G345">
        <v>6876454.5</v>
      </c>
      <c r="H345">
        <v>5258162.2879999997</v>
      </c>
      <c r="I345">
        <v>162133.18461538461</v>
      </c>
      <c r="J345" s="20">
        <v>43966</v>
      </c>
      <c r="K345" s="19">
        <v>0</v>
      </c>
      <c r="L345">
        <f xml:space="preserve"> WEEKNUM(Merge1[[#This Row],[Дата2]],2)</f>
        <v>20</v>
      </c>
      <c r="M345">
        <f>(SUM(Merge1[[#This Row],[Table1.Товарооборот, руб]]) - SUM(Merge1[[#This Row],[Table1.Товарооборот в себестоимости]]))/SUM(Merge1[[#This Row],[Table1.Товарооборот, руб]]) *100</f>
        <v>23.53381691102588</v>
      </c>
      <c r="N345">
        <f>(SUM(Merge1[[#This Row],[Table1.Товарооборот, руб]]) - SUM(Merge1[[#This Row],[Table1.Товарооборот в себестоимости]]))/SUM(Merge1[[#This Row],[Table1.Товарооборот в себестоимости]]) *100</f>
        <v>30.776764264070206</v>
      </c>
      <c r="O345" s="24">
        <f xml:space="preserve"> WEEKDAY(Merge1[[#This Row],[Дата2]],2)</f>
        <v>5</v>
      </c>
    </row>
    <row r="346" spans="1:15" x14ac:dyDescent="0.45">
      <c r="A346" s="18">
        <v>43976</v>
      </c>
      <c r="B346" t="s">
        <v>18</v>
      </c>
      <c r="C346">
        <v>17</v>
      </c>
      <c r="D346">
        <v>1142</v>
      </c>
      <c r="E346">
        <v>1020</v>
      </c>
      <c r="F346">
        <v>17211</v>
      </c>
      <c r="G346">
        <v>1507867.5</v>
      </c>
      <c r="H346">
        <v>1217527.6069999998</v>
      </c>
      <c r="I346">
        <v>246242.8615384615</v>
      </c>
      <c r="J346" s="20">
        <v>43976</v>
      </c>
      <c r="K346" s="19">
        <v>0</v>
      </c>
      <c r="L346">
        <f xml:space="preserve"> WEEKNUM(Merge1[[#This Row],[Дата2]],2)</f>
        <v>22</v>
      </c>
      <c r="M346">
        <f>(SUM(Merge1[[#This Row],[Table1.Товарооборот, руб]]) - SUM(Merge1[[#This Row],[Table1.Товарооборот в себестоимости]]))/SUM(Merge1[[#This Row],[Table1.Товарооборот, руб]]) *100</f>
        <v>19.255000389623103</v>
      </c>
      <c r="N346">
        <f>(SUM(Merge1[[#This Row],[Table1.Товарооборот, руб]]) - SUM(Merge1[[#This Row],[Table1.Товарооборот в себестоимости]]))/SUM(Merge1[[#This Row],[Table1.Товарооборот в себестоимости]]) *100</f>
        <v>23.846678410471576</v>
      </c>
      <c r="O346" s="24">
        <f xml:space="preserve"> WEEKDAY(Merge1[[#This Row],[Дата2]],2)</f>
        <v>1</v>
      </c>
    </row>
    <row r="347" spans="1:15" x14ac:dyDescent="0.45">
      <c r="A347" s="18">
        <v>43966</v>
      </c>
      <c r="B347" t="s">
        <v>17</v>
      </c>
      <c r="C347">
        <v>21</v>
      </c>
      <c r="D347">
        <v>2255</v>
      </c>
      <c r="E347">
        <v>2045</v>
      </c>
      <c r="F347">
        <v>41697</v>
      </c>
      <c r="G347">
        <v>3772258.5</v>
      </c>
      <c r="H347">
        <v>3092823.6680000001</v>
      </c>
      <c r="I347">
        <v>167669.98904615385</v>
      </c>
      <c r="J347" s="20">
        <v>43966</v>
      </c>
      <c r="K347" s="19">
        <v>0</v>
      </c>
      <c r="L347">
        <f xml:space="preserve"> WEEKNUM(Merge1[[#This Row],[Дата2]],2)</f>
        <v>20</v>
      </c>
      <c r="M347">
        <f>(SUM(Merge1[[#This Row],[Table1.Товарооборот, руб]]) - SUM(Merge1[[#This Row],[Table1.Товарооборот в себестоимости]]))/SUM(Merge1[[#This Row],[Table1.Товарооборот, руб]]) *100</f>
        <v>18.011353993900471</v>
      </c>
      <c r="N347">
        <f>(SUM(Merge1[[#This Row],[Table1.Товарооборот, руб]]) - SUM(Merge1[[#This Row],[Table1.Товарооборот в себестоимости]]))/SUM(Merge1[[#This Row],[Table1.Товарооборот в себестоимости]]) *100</f>
        <v>21.968107623780636</v>
      </c>
      <c r="O347" s="24">
        <f xml:space="preserve"> WEEKDAY(Merge1[[#This Row],[Дата2]],2)</f>
        <v>5</v>
      </c>
    </row>
    <row r="348" spans="1:15" x14ac:dyDescent="0.45">
      <c r="A348" s="18">
        <v>43966</v>
      </c>
      <c r="B348" t="s">
        <v>10</v>
      </c>
      <c r="C348">
        <v>21</v>
      </c>
      <c r="D348">
        <v>1926</v>
      </c>
      <c r="E348">
        <v>1742</v>
      </c>
      <c r="F348">
        <v>34150.5</v>
      </c>
      <c r="G348">
        <v>3038293.5</v>
      </c>
      <c r="H348">
        <v>2442084.5610000002</v>
      </c>
      <c r="I348">
        <v>277257.14947692305</v>
      </c>
      <c r="J348" s="20">
        <v>43966</v>
      </c>
      <c r="K348" s="19">
        <v>0</v>
      </c>
      <c r="L348">
        <f xml:space="preserve"> WEEKNUM(Merge1[[#This Row],[Дата2]],2)</f>
        <v>20</v>
      </c>
      <c r="M348">
        <f>(SUM(Merge1[[#This Row],[Table1.Товарооборот, руб]]) - SUM(Merge1[[#This Row],[Table1.Товарооборот в себестоимости]]))/SUM(Merge1[[#This Row],[Table1.Товарооборот, руб]]) *100</f>
        <v>19.623151581636197</v>
      </c>
      <c r="N348">
        <f>(SUM(Merge1[[#This Row],[Table1.Товарооборот, руб]]) - SUM(Merge1[[#This Row],[Table1.Товарооборот в себестоимости]]))/SUM(Merge1[[#This Row],[Table1.Товарооборот в себестоимости]]) *100</f>
        <v>24.413935066845529</v>
      </c>
      <c r="O348" s="24">
        <f xml:space="preserve"> WEEKDAY(Merge1[[#This Row],[Дата2]],2)</f>
        <v>5</v>
      </c>
    </row>
    <row r="349" spans="1:15" x14ac:dyDescent="0.45">
      <c r="A349" s="18">
        <v>43966</v>
      </c>
      <c r="B349" t="s">
        <v>20</v>
      </c>
      <c r="C349">
        <v>19</v>
      </c>
      <c r="D349">
        <v>1780</v>
      </c>
      <c r="E349">
        <v>1615</v>
      </c>
      <c r="F349">
        <v>29283</v>
      </c>
      <c r="G349">
        <v>2477487</v>
      </c>
      <c r="H349">
        <v>2005719.3469999998</v>
      </c>
      <c r="I349">
        <v>77264.32873846154</v>
      </c>
      <c r="J349" s="20">
        <v>43966</v>
      </c>
      <c r="K349" s="19">
        <v>0</v>
      </c>
      <c r="L349">
        <f xml:space="preserve"> WEEKNUM(Merge1[[#This Row],[Дата2]],2)</f>
        <v>20</v>
      </c>
      <c r="M349">
        <f>(SUM(Merge1[[#This Row],[Table1.Товарооборот, руб]]) - SUM(Merge1[[#This Row],[Table1.Товарооборот в себестоимости]]))/SUM(Merge1[[#This Row],[Table1.Товарооборот, руб]]) *100</f>
        <v>19.042184802584238</v>
      </c>
      <c r="N349">
        <f>(SUM(Merge1[[#This Row],[Table1.Товарооборот, руб]]) - SUM(Merge1[[#This Row],[Table1.Товарооборот в себестоимости]]))/SUM(Merge1[[#This Row],[Table1.Товарооборот в себестоимости]]) *100</f>
        <v>23.52111992665543</v>
      </c>
      <c r="O349" s="24">
        <f xml:space="preserve"> WEEKDAY(Merge1[[#This Row],[Дата2]],2)</f>
        <v>5</v>
      </c>
    </row>
    <row r="350" spans="1:15" x14ac:dyDescent="0.45">
      <c r="A350" s="18">
        <v>43966</v>
      </c>
      <c r="B350" t="s">
        <v>22</v>
      </c>
      <c r="C350">
        <v>54</v>
      </c>
      <c r="D350">
        <v>12791</v>
      </c>
      <c r="E350">
        <v>11950</v>
      </c>
      <c r="F350">
        <v>219772.5</v>
      </c>
      <c r="G350">
        <v>21895294.5</v>
      </c>
      <c r="H350">
        <v>16241999.308</v>
      </c>
      <c r="I350">
        <v>317179.04615384614</v>
      </c>
      <c r="J350" s="20">
        <v>43966</v>
      </c>
      <c r="K350" s="19">
        <v>0</v>
      </c>
      <c r="L350">
        <f xml:space="preserve"> WEEKNUM(Merge1[[#This Row],[Дата2]],2)</f>
        <v>20</v>
      </c>
      <c r="M350">
        <f>(SUM(Merge1[[#This Row],[Table1.Товарооборот, руб]]) - SUM(Merge1[[#This Row],[Table1.Товарооборот в себестоимости]]))/SUM(Merge1[[#This Row],[Table1.Товарооборот, руб]]) *100</f>
        <v>25.819680991274176</v>
      </c>
      <c r="N350">
        <f>(SUM(Merge1[[#This Row],[Table1.Товарооборот, руб]]) - SUM(Merge1[[#This Row],[Table1.Товарооборот в себестоимости]]))/SUM(Merge1[[#This Row],[Table1.Товарооборот в себестоимости]]) *100</f>
        <v>34.806645935611314</v>
      </c>
      <c r="O350" s="24">
        <f xml:space="preserve"> WEEKDAY(Merge1[[#This Row],[Дата2]],2)</f>
        <v>5</v>
      </c>
    </row>
    <row r="351" spans="1:15" x14ac:dyDescent="0.45">
      <c r="A351" s="18">
        <v>43966</v>
      </c>
      <c r="B351" t="s">
        <v>21</v>
      </c>
      <c r="C351">
        <v>60</v>
      </c>
      <c r="D351">
        <v>13544</v>
      </c>
      <c r="E351">
        <v>12643</v>
      </c>
      <c r="F351">
        <v>230896.5</v>
      </c>
      <c r="G351">
        <v>23085222</v>
      </c>
      <c r="H351">
        <v>17099721.813000001</v>
      </c>
      <c r="I351">
        <v>329754.63076923077</v>
      </c>
      <c r="J351" s="20">
        <v>43966</v>
      </c>
      <c r="K351" s="19">
        <v>0</v>
      </c>
      <c r="L351">
        <f xml:space="preserve"> WEEKNUM(Merge1[[#This Row],[Дата2]],2)</f>
        <v>20</v>
      </c>
      <c r="M351">
        <f>(SUM(Merge1[[#This Row],[Table1.Товарооборот, руб]]) - SUM(Merge1[[#This Row],[Table1.Товарооборот в себестоимости]]))/SUM(Merge1[[#This Row],[Table1.Товарооборот, руб]]) *100</f>
        <v>25.927843305990294</v>
      </c>
      <c r="N351">
        <f>(SUM(Merge1[[#This Row],[Table1.Товарооборот, руб]]) - SUM(Merge1[[#This Row],[Table1.Товарооборот в себестоимости]]))/SUM(Merge1[[#This Row],[Table1.Товарооборот в себестоимости]]) *100</f>
        <v>35.003494515621561</v>
      </c>
      <c r="O351" s="24">
        <f xml:space="preserve"> WEEKDAY(Merge1[[#This Row],[Дата2]],2)</f>
        <v>5</v>
      </c>
    </row>
    <row r="352" spans="1:15" x14ac:dyDescent="0.45">
      <c r="A352" s="18">
        <v>43975</v>
      </c>
      <c r="B352" t="s">
        <v>18</v>
      </c>
      <c r="C352">
        <v>17</v>
      </c>
      <c r="D352">
        <v>1128</v>
      </c>
      <c r="E352">
        <v>1001</v>
      </c>
      <c r="F352">
        <v>18075</v>
      </c>
      <c r="G352">
        <v>1548099</v>
      </c>
      <c r="H352">
        <v>1256993.4810000001</v>
      </c>
      <c r="I352">
        <v>213288.93846153846</v>
      </c>
      <c r="J352" s="20">
        <v>43975</v>
      </c>
      <c r="K352" s="19">
        <v>0</v>
      </c>
      <c r="L352">
        <f xml:space="preserve"> WEEKNUM(Merge1[[#This Row],[Дата2]],2)</f>
        <v>21</v>
      </c>
      <c r="M352">
        <f>(SUM(Merge1[[#This Row],[Table1.Товарооборот, руб]]) - SUM(Merge1[[#This Row],[Table1.Товарооборот в себестоимости]]))/SUM(Merge1[[#This Row],[Table1.Товарооборот, руб]]) *100</f>
        <v>18.804063499814923</v>
      </c>
      <c r="N352">
        <f>(SUM(Merge1[[#This Row],[Table1.Товарооборот, руб]]) - SUM(Merge1[[#This Row],[Table1.Товарооборот в себестоимости]]))/SUM(Merge1[[#This Row],[Table1.Товарооборот в себестоимости]]) *100</f>
        <v>23.158872611527872</v>
      </c>
      <c r="O352" s="24">
        <f xml:space="preserve"> WEEKDAY(Merge1[[#This Row],[Дата2]],2)</f>
        <v>7</v>
      </c>
    </row>
    <row r="353" spans="1:15" x14ac:dyDescent="0.45">
      <c r="A353" s="18">
        <v>43966</v>
      </c>
      <c r="B353" t="s">
        <v>13</v>
      </c>
      <c r="C353">
        <v>19</v>
      </c>
      <c r="D353">
        <v>1940</v>
      </c>
      <c r="E353">
        <v>1715</v>
      </c>
      <c r="F353">
        <v>32854.5</v>
      </c>
      <c r="G353">
        <v>2949078</v>
      </c>
      <c r="H353">
        <v>2391958.463</v>
      </c>
      <c r="I353">
        <v>129383.86666153846</v>
      </c>
      <c r="J353" s="20">
        <v>43966</v>
      </c>
      <c r="K353" s="19">
        <v>0</v>
      </c>
      <c r="L353">
        <f xml:space="preserve"> WEEKNUM(Merge1[[#This Row],[Дата2]],2)</f>
        <v>20</v>
      </c>
      <c r="M353">
        <f>(SUM(Merge1[[#This Row],[Table1.Товарооборот, руб]]) - SUM(Merge1[[#This Row],[Table1.Товарооборот в себестоимости]]))/SUM(Merge1[[#This Row],[Table1.Товарооборот, руб]]) *100</f>
        <v>18.891312369493111</v>
      </c>
      <c r="N353">
        <f>(SUM(Merge1[[#This Row],[Table1.Товарооборот, руб]]) - SUM(Merge1[[#This Row],[Table1.Товарооборот в себестоимости]]))/SUM(Merge1[[#This Row],[Table1.Товарооборот в себестоимости]]) *100</f>
        <v>23.291354997078813</v>
      </c>
      <c r="O353" s="24">
        <f xml:space="preserve"> WEEKDAY(Merge1[[#This Row],[Дата2]],2)</f>
        <v>5</v>
      </c>
    </row>
    <row r="354" spans="1:15" x14ac:dyDescent="0.45">
      <c r="A354" s="18">
        <v>43967</v>
      </c>
      <c r="B354" t="s">
        <v>19</v>
      </c>
      <c r="C354">
        <v>15</v>
      </c>
      <c r="D354">
        <v>747</v>
      </c>
      <c r="E354">
        <v>647</v>
      </c>
      <c r="F354">
        <v>13120.5</v>
      </c>
      <c r="G354">
        <v>1215033</v>
      </c>
      <c r="H354">
        <v>985281.03599999985</v>
      </c>
      <c r="I354">
        <v>143418.86295384614</v>
      </c>
      <c r="J354" s="20">
        <v>43967</v>
      </c>
      <c r="K354" s="19">
        <v>0</v>
      </c>
      <c r="L354">
        <f xml:space="preserve"> WEEKNUM(Merge1[[#This Row],[Дата2]],2)</f>
        <v>20</v>
      </c>
      <c r="M354">
        <f>(SUM(Merge1[[#This Row],[Table1.Товарооборот, руб]]) - SUM(Merge1[[#This Row],[Table1.Товарооборот в себестоимости]]))/SUM(Merge1[[#This Row],[Table1.Товарооборот, руб]]) *100</f>
        <v>18.909113085817435</v>
      </c>
      <c r="N354">
        <f>(SUM(Merge1[[#This Row],[Table1.Товарооборот, руб]]) - SUM(Merge1[[#This Row],[Table1.Товарооборот в себестоимости]]))/SUM(Merge1[[#This Row],[Table1.Товарооборот в себестоимости]]) *100</f>
        <v>23.318419375322293</v>
      </c>
      <c r="O354" s="24">
        <f xml:space="preserve"> WEEKDAY(Merge1[[#This Row],[Дата2]],2)</f>
        <v>6</v>
      </c>
    </row>
    <row r="355" spans="1:15" x14ac:dyDescent="0.45">
      <c r="A355" s="18">
        <v>43966</v>
      </c>
      <c r="B355" t="s">
        <v>23</v>
      </c>
      <c r="C355">
        <v>16</v>
      </c>
      <c r="D355">
        <v>817</v>
      </c>
      <c r="E355">
        <v>718</v>
      </c>
      <c r="F355">
        <v>13752</v>
      </c>
      <c r="G355">
        <v>1091040</v>
      </c>
      <c r="H355">
        <v>898790.64599999995</v>
      </c>
      <c r="I355">
        <v>149313.46028461537</v>
      </c>
      <c r="J355" s="20">
        <v>43966</v>
      </c>
      <c r="K355" s="19">
        <v>0</v>
      </c>
      <c r="L355">
        <f xml:space="preserve"> WEEKNUM(Merge1[[#This Row],[Дата2]],2)</f>
        <v>20</v>
      </c>
      <c r="M355">
        <f>(SUM(Merge1[[#This Row],[Table1.Товарооборот, руб]]) - SUM(Merge1[[#This Row],[Table1.Товарооборот в себестоимости]]))/SUM(Merge1[[#This Row],[Table1.Товарооборот, руб]]) *100</f>
        <v>17.620742960844705</v>
      </c>
      <c r="N355">
        <f>(SUM(Merge1[[#This Row],[Table1.Товарооборот, руб]]) - SUM(Merge1[[#This Row],[Table1.Товарооборот в себестоимости]]))/SUM(Merge1[[#This Row],[Table1.Товарооборот в себестоимости]]) *100</f>
        <v>21.389781352931443</v>
      </c>
      <c r="O355" s="24">
        <f xml:space="preserve"> WEEKDAY(Merge1[[#This Row],[Дата2]],2)</f>
        <v>5</v>
      </c>
    </row>
    <row r="356" spans="1:15" x14ac:dyDescent="0.45">
      <c r="A356" s="18">
        <v>43970</v>
      </c>
      <c r="B356" t="s">
        <v>19</v>
      </c>
      <c r="C356">
        <v>15</v>
      </c>
      <c r="D356">
        <v>930</v>
      </c>
      <c r="E356">
        <v>827</v>
      </c>
      <c r="F356">
        <v>16237.5</v>
      </c>
      <c r="G356">
        <v>1403047.5</v>
      </c>
      <c r="H356">
        <v>1195875.8800000001</v>
      </c>
      <c r="I356">
        <v>173178.52204615384</v>
      </c>
      <c r="J356" s="20">
        <v>43970</v>
      </c>
      <c r="K356" s="19">
        <v>0</v>
      </c>
      <c r="L356">
        <f xml:space="preserve"> WEEKNUM(Merge1[[#This Row],[Дата2]],2)</f>
        <v>21</v>
      </c>
      <c r="M356">
        <f>(SUM(Merge1[[#This Row],[Table1.Товарооборот, руб]]) - SUM(Merge1[[#This Row],[Table1.Товарооборот в себестоимости]]))/SUM(Merge1[[#This Row],[Table1.Товарооборот, руб]]) *100</f>
        <v>14.765830807581345</v>
      </c>
      <c r="N356">
        <f>(SUM(Merge1[[#This Row],[Table1.Товарооборот, руб]]) - SUM(Merge1[[#This Row],[Table1.Товарооборот в себестоимости]]))/SUM(Merge1[[#This Row],[Table1.Товарооборот в себестоимости]]) *100</f>
        <v>17.323839661353471</v>
      </c>
      <c r="O356" s="24">
        <f xml:space="preserve"> WEEKDAY(Merge1[[#This Row],[Дата2]],2)</f>
        <v>2</v>
      </c>
    </row>
    <row r="357" spans="1:15" x14ac:dyDescent="0.45">
      <c r="A357" s="18">
        <v>43966</v>
      </c>
      <c r="B357" t="s">
        <v>18</v>
      </c>
      <c r="C357">
        <v>15</v>
      </c>
      <c r="D357">
        <v>980</v>
      </c>
      <c r="E357">
        <v>867</v>
      </c>
      <c r="F357">
        <v>16498.5</v>
      </c>
      <c r="G357">
        <v>1370482.5</v>
      </c>
      <c r="H357">
        <v>1095453.1229999999</v>
      </c>
      <c r="I357">
        <v>250663.81538461539</v>
      </c>
      <c r="J357" s="20">
        <v>43966</v>
      </c>
      <c r="K357" s="19">
        <v>0</v>
      </c>
      <c r="L357">
        <f xml:space="preserve"> WEEKNUM(Merge1[[#This Row],[Дата2]],2)</f>
        <v>20</v>
      </c>
      <c r="M357">
        <f>(SUM(Merge1[[#This Row],[Table1.Товарооборот, руб]]) - SUM(Merge1[[#This Row],[Table1.Товарооборот в себестоимости]]))/SUM(Merge1[[#This Row],[Table1.Товарооборот, руб]]) *100</f>
        <v>20.068069238388677</v>
      </c>
      <c r="N357">
        <f>(SUM(Merge1[[#This Row],[Table1.Товарооборот, руб]]) - SUM(Merge1[[#This Row],[Table1.Товарооборот в себестоимости]]))/SUM(Merge1[[#This Row],[Table1.Товарооборот в себестоимости]]) *100</f>
        <v>25.106448758556336</v>
      </c>
      <c r="O357" s="24">
        <f xml:space="preserve"> WEEKDAY(Merge1[[#This Row],[Дата2]],2)</f>
        <v>5</v>
      </c>
    </row>
    <row r="358" spans="1:15" x14ac:dyDescent="0.45">
      <c r="A358" s="18">
        <v>43968</v>
      </c>
      <c r="B358" t="s">
        <v>19</v>
      </c>
      <c r="C358">
        <v>15</v>
      </c>
      <c r="D358">
        <v>692</v>
      </c>
      <c r="E358">
        <v>591</v>
      </c>
      <c r="F358">
        <v>11967</v>
      </c>
      <c r="G358">
        <v>1060489.5</v>
      </c>
      <c r="H358">
        <v>851805.179</v>
      </c>
      <c r="I358">
        <v>171981.49101538458</v>
      </c>
      <c r="J358" s="20">
        <v>43968</v>
      </c>
      <c r="K358" s="19">
        <v>0</v>
      </c>
      <c r="L358">
        <f xml:space="preserve"> WEEKNUM(Merge1[[#This Row],[Дата2]],2)</f>
        <v>20</v>
      </c>
      <c r="M358">
        <f>(SUM(Merge1[[#This Row],[Table1.Товарооборот, руб]]) - SUM(Merge1[[#This Row],[Table1.Товарооборот в себестоимости]]))/SUM(Merge1[[#This Row],[Table1.Товарооборот, руб]]) *100</f>
        <v>19.678112890320932</v>
      </c>
      <c r="N358">
        <f>(SUM(Merge1[[#This Row],[Table1.Товарооборот, руб]]) - SUM(Merge1[[#This Row],[Table1.Товарооборот в себестоимости]]))/SUM(Merge1[[#This Row],[Table1.Товарооборот в себестоимости]]) *100</f>
        <v>24.499066939812536</v>
      </c>
      <c r="O358" s="24">
        <f xml:space="preserve"> WEEKDAY(Merge1[[#This Row],[Дата2]],2)</f>
        <v>7</v>
      </c>
    </row>
    <row r="359" spans="1:15" x14ac:dyDescent="0.45">
      <c r="A359" s="18">
        <v>43966</v>
      </c>
      <c r="B359" t="s">
        <v>19</v>
      </c>
      <c r="C359">
        <v>15</v>
      </c>
      <c r="D359">
        <v>688</v>
      </c>
      <c r="E359">
        <v>598</v>
      </c>
      <c r="F359">
        <v>12229.5</v>
      </c>
      <c r="G359">
        <v>1122730.5</v>
      </c>
      <c r="H359">
        <v>921566.44700000004</v>
      </c>
      <c r="I359">
        <v>147588</v>
      </c>
      <c r="J359" s="20">
        <v>43966</v>
      </c>
      <c r="K359" s="19">
        <v>0</v>
      </c>
      <c r="L359">
        <f xml:space="preserve"> WEEKNUM(Merge1[[#This Row],[Дата2]],2)</f>
        <v>20</v>
      </c>
      <c r="M359">
        <f>(SUM(Merge1[[#This Row],[Table1.Товарооборот, руб]]) - SUM(Merge1[[#This Row],[Table1.Товарооборот в себестоимости]]))/SUM(Merge1[[#This Row],[Table1.Товарооборот, руб]]) *100</f>
        <v>17.917394512752612</v>
      </c>
      <c r="N359">
        <f>(SUM(Merge1[[#This Row],[Table1.Товарооборот, руб]]) - SUM(Merge1[[#This Row],[Table1.Товарооборот в себестоимости]]))/SUM(Merge1[[#This Row],[Table1.Товарооборот в себестоимости]]) *100</f>
        <v>21.828491440292201</v>
      </c>
      <c r="O359" s="24">
        <f xml:space="preserve"> WEEKDAY(Merge1[[#This Row],[Дата2]],2)</f>
        <v>5</v>
      </c>
    </row>
    <row r="360" spans="1:15" x14ac:dyDescent="0.45">
      <c r="A360" s="18">
        <v>43966</v>
      </c>
      <c r="B360" t="s">
        <v>15</v>
      </c>
      <c r="C360">
        <v>125</v>
      </c>
      <c r="D360">
        <v>21862</v>
      </c>
      <c r="E360">
        <v>20235</v>
      </c>
      <c r="F360">
        <v>403261.5</v>
      </c>
      <c r="G360">
        <v>42271377</v>
      </c>
      <c r="H360">
        <v>31105053.390999999</v>
      </c>
      <c r="I360">
        <v>571050.76427692303</v>
      </c>
      <c r="J360" s="20">
        <v>43966</v>
      </c>
      <c r="K360" s="19">
        <v>0</v>
      </c>
      <c r="L360">
        <f xml:space="preserve"> WEEKNUM(Merge1[[#This Row],[Дата2]],2)</f>
        <v>20</v>
      </c>
      <c r="M360">
        <f>(SUM(Merge1[[#This Row],[Table1.Товарооборот, руб]]) - SUM(Merge1[[#This Row],[Table1.Товарооборот в себестоимости]]))/SUM(Merge1[[#This Row],[Table1.Товарооборот, руб]]) *100</f>
        <v>26.415802846924059</v>
      </c>
      <c r="N360">
        <f>(SUM(Merge1[[#This Row],[Table1.Товарооборот, руб]]) - SUM(Merge1[[#This Row],[Table1.Товарооборот в себестоимости]]))/SUM(Merge1[[#This Row],[Table1.Товарооборот в себестоимости]]) *100</f>
        <v>35.898744389330929</v>
      </c>
      <c r="O360" s="24">
        <f xml:space="preserve"> WEEKDAY(Merge1[[#This Row],[Дата2]],2)</f>
        <v>5</v>
      </c>
    </row>
    <row r="361" spans="1:15" x14ac:dyDescent="0.45">
      <c r="A361" s="18">
        <v>43966</v>
      </c>
      <c r="B361" t="s">
        <v>14</v>
      </c>
      <c r="C361">
        <v>129</v>
      </c>
      <c r="D361">
        <v>17808</v>
      </c>
      <c r="E361">
        <v>16486</v>
      </c>
      <c r="F361">
        <v>318816</v>
      </c>
      <c r="G361">
        <v>32354331</v>
      </c>
      <c r="H361">
        <v>23895072.432</v>
      </c>
      <c r="I361">
        <v>616932.92353846144</v>
      </c>
      <c r="J361" s="20">
        <v>43966</v>
      </c>
      <c r="K361" s="19">
        <v>0</v>
      </c>
      <c r="L361">
        <f xml:space="preserve"> WEEKNUM(Merge1[[#This Row],[Дата2]],2)</f>
        <v>20</v>
      </c>
      <c r="M361">
        <f>(SUM(Merge1[[#This Row],[Table1.Товарооборот, руб]]) - SUM(Merge1[[#This Row],[Table1.Товарооборот в себестоимости]]))/SUM(Merge1[[#This Row],[Table1.Товарооборот, руб]]) *100</f>
        <v>26.145676039476758</v>
      </c>
      <c r="N361">
        <f>(SUM(Merge1[[#This Row],[Table1.Товарооборот, руб]]) - SUM(Merge1[[#This Row],[Table1.Товарооборот в себестоимости]]))/SUM(Merge1[[#This Row],[Table1.Товарооборот в себестоимости]]) *100</f>
        <v>35.401686234989022</v>
      </c>
      <c r="O361" s="24">
        <f xml:space="preserve"> WEEKDAY(Merge1[[#This Row],[Дата2]],2)</f>
        <v>5</v>
      </c>
    </row>
    <row r="362" spans="1:15" x14ac:dyDescent="0.45">
      <c r="A362" s="18">
        <v>43966</v>
      </c>
      <c r="B362" t="s">
        <v>12</v>
      </c>
      <c r="C362">
        <v>10</v>
      </c>
      <c r="D362">
        <v>743</v>
      </c>
      <c r="E362">
        <v>652</v>
      </c>
      <c r="F362">
        <v>14421</v>
      </c>
      <c r="G362">
        <v>1150579.5</v>
      </c>
      <c r="H362">
        <v>1038033.7869999999</v>
      </c>
      <c r="I362">
        <v>68487.358569230768</v>
      </c>
      <c r="J362" s="20">
        <v>43966</v>
      </c>
      <c r="K362" s="19">
        <v>0</v>
      </c>
      <c r="L362">
        <f xml:space="preserve"> WEEKNUM(Merge1[[#This Row],[Дата2]],2)</f>
        <v>20</v>
      </c>
      <c r="M362">
        <f>(SUM(Merge1[[#This Row],[Table1.Товарооборот, руб]]) - SUM(Merge1[[#This Row],[Table1.Товарооборот в себестоимости]]))/SUM(Merge1[[#This Row],[Table1.Товарооборот, руб]]) *100</f>
        <v>9.7816546357726786</v>
      </c>
      <c r="N362">
        <f>(SUM(Merge1[[#This Row],[Table1.Товарооборот, руб]]) - SUM(Merge1[[#This Row],[Table1.Товарооборот в себестоимости]]))/SUM(Merge1[[#This Row],[Table1.Товарооборот в себестоимости]]) *100</f>
        <v>10.842201324223382</v>
      </c>
      <c r="O362" s="24">
        <f xml:space="preserve"> WEEKDAY(Merge1[[#This Row],[Дата2]],2)</f>
        <v>5</v>
      </c>
    </row>
    <row r="363" spans="1:15" x14ac:dyDescent="0.45">
      <c r="A363" s="18">
        <v>43977</v>
      </c>
      <c r="B363" t="s">
        <v>19</v>
      </c>
      <c r="C363">
        <v>15</v>
      </c>
      <c r="D363">
        <v>812</v>
      </c>
      <c r="E363">
        <v>711</v>
      </c>
      <c r="F363">
        <v>12259.5</v>
      </c>
      <c r="G363">
        <v>1152054</v>
      </c>
      <c r="H363">
        <v>906579.62099999993</v>
      </c>
      <c r="I363">
        <v>217611.18753846153</v>
      </c>
      <c r="J363" s="20">
        <v>43977</v>
      </c>
      <c r="K363" s="19">
        <v>0</v>
      </c>
      <c r="L363">
        <f xml:space="preserve"> WEEKNUM(Merge1[[#This Row],[Дата2]],2)</f>
        <v>22</v>
      </c>
      <c r="M363">
        <f>(SUM(Merge1[[#This Row],[Table1.Товарооборот, руб]]) - SUM(Merge1[[#This Row],[Table1.Товарооборот в себестоимости]]))/SUM(Merge1[[#This Row],[Table1.Товарооборот, руб]]) *100</f>
        <v>21.307541052763156</v>
      </c>
      <c r="N363">
        <f>(SUM(Merge1[[#This Row],[Table1.Товарооборот, руб]]) - SUM(Merge1[[#This Row],[Table1.Товарооборот в себестоимости]]))/SUM(Merge1[[#This Row],[Table1.Товарооборот в себестоимости]]) *100</f>
        <v>27.076979596037059</v>
      </c>
      <c r="O363" s="24">
        <f xml:space="preserve"> WEEKDAY(Merge1[[#This Row],[Дата2]],2)</f>
        <v>2</v>
      </c>
    </row>
    <row r="364" spans="1:15" x14ac:dyDescent="0.45">
      <c r="A364" s="18">
        <v>43972</v>
      </c>
      <c r="B364" t="s">
        <v>19</v>
      </c>
      <c r="C364">
        <v>15</v>
      </c>
      <c r="D364">
        <v>749</v>
      </c>
      <c r="E364">
        <v>652</v>
      </c>
      <c r="F364">
        <v>12135</v>
      </c>
      <c r="G364">
        <v>1103623.5</v>
      </c>
      <c r="H364">
        <v>899589.3060000001</v>
      </c>
      <c r="I364">
        <v>184440.53076923077</v>
      </c>
      <c r="J364" s="20">
        <v>43972</v>
      </c>
      <c r="K364" s="19">
        <v>0</v>
      </c>
      <c r="L364">
        <f xml:space="preserve"> WEEKNUM(Merge1[[#This Row],[Дата2]],2)</f>
        <v>21</v>
      </c>
      <c r="M364">
        <f>(SUM(Merge1[[#This Row],[Table1.Товарооборот, руб]]) - SUM(Merge1[[#This Row],[Table1.Товарооборот в себестоимости]]))/SUM(Merge1[[#This Row],[Table1.Товарооборот, руб]]) *100</f>
        <v>18.487663048131893</v>
      </c>
      <c r="N364">
        <f>(SUM(Merge1[[#This Row],[Table1.Товарооборот, руб]]) - SUM(Merge1[[#This Row],[Table1.Товарооборот в себестоимости]]))/SUM(Merge1[[#This Row],[Table1.Товарооборот в себестоимости]]) *100</f>
        <v>22.680815861099163</v>
      </c>
      <c r="O364" s="24">
        <f xml:space="preserve"> WEEKDAY(Merge1[[#This Row],[Дата2]],2)</f>
        <v>4</v>
      </c>
    </row>
    <row r="365" spans="1:15" x14ac:dyDescent="0.45">
      <c r="A365" s="18">
        <v>43967</v>
      </c>
      <c r="B365" t="s">
        <v>20</v>
      </c>
      <c r="C365">
        <v>19</v>
      </c>
      <c r="D365">
        <v>2039</v>
      </c>
      <c r="E365">
        <v>1868</v>
      </c>
      <c r="F365">
        <v>34563</v>
      </c>
      <c r="G365">
        <v>2922883.5</v>
      </c>
      <c r="H365">
        <v>2340316.3049999997</v>
      </c>
      <c r="I365">
        <v>109812.45384615385</v>
      </c>
      <c r="J365" s="20">
        <v>43967</v>
      </c>
      <c r="K365" s="19">
        <v>0</v>
      </c>
      <c r="L365">
        <f xml:space="preserve"> WEEKNUM(Merge1[[#This Row],[Дата2]],2)</f>
        <v>20</v>
      </c>
      <c r="M365">
        <f>(SUM(Merge1[[#This Row],[Table1.Товарооборот, руб]]) - SUM(Merge1[[#This Row],[Table1.Товарооборот в себестоимости]]))/SUM(Merge1[[#This Row],[Table1.Товарооборот, руб]]) *100</f>
        <v>19.931249227004784</v>
      </c>
      <c r="N365">
        <f>(SUM(Merge1[[#This Row],[Table1.Товарооборот, руб]]) - SUM(Merge1[[#This Row],[Table1.Товарооборот в себестоимости]]))/SUM(Merge1[[#This Row],[Table1.Товарооборот в себестоимости]]) *100</f>
        <v>24.892669155676391</v>
      </c>
      <c r="O365" s="24">
        <f xml:space="preserve"> WEEKDAY(Merge1[[#This Row],[Дата2]],2)</f>
        <v>6</v>
      </c>
    </row>
    <row r="366" spans="1:15" x14ac:dyDescent="0.45">
      <c r="A366" s="18">
        <v>43971</v>
      </c>
      <c r="B366" t="s">
        <v>19</v>
      </c>
      <c r="C366">
        <v>15</v>
      </c>
      <c r="D366">
        <v>760</v>
      </c>
      <c r="E366">
        <v>664</v>
      </c>
      <c r="F366">
        <v>12630</v>
      </c>
      <c r="G366">
        <v>1104858</v>
      </c>
      <c r="H366">
        <v>915994.11899999983</v>
      </c>
      <c r="I366">
        <v>161654.46923076923</v>
      </c>
      <c r="J366" s="20">
        <v>43971</v>
      </c>
      <c r="K366" s="19">
        <v>0</v>
      </c>
      <c r="L366">
        <f xml:space="preserve"> WEEKNUM(Merge1[[#This Row],[Дата2]],2)</f>
        <v>21</v>
      </c>
      <c r="M366">
        <f>(SUM(Merge1[[#This Row],[Table1.Товарооборот, руб]]) - SUM(Merge1[[#This Row],[Table1.Товарооборот в себестоимости]]))/SUM(Merge1[[#This Row],[Table1.Товарооборот, руб]]) *100</f>
        <v>17.093950625329242</v>
      </c>
      <c r="N366">
        <f>(SUM(Merge1[[#This Row],[Table1.Товарооборот, руб]]) - SUM(Merge1[[#This Row],[Table1.Товарооборот в себестоимости]]))/SUM(Merge1[[#This Row],[Table1.Товарооборот в себестоимости]]) *100</f>
        <v>20.618459996903123</v>
      </c>
      <c r="O366" s="24">
        <f xml:space="preserve"> WEEKDAY(Merge1[[#This Row],[Дата2]],2)</f>
        <v>3</v>
      </c>
    </row>
    <row r="367" spans="1:15" x14ac:dyDescent="0.45">
      <c r="A367" s="18">
        <v>43967</v>
      </c>
      <c r="B367" t="s">
        <v>22</v>
      </c>
      <c r="C367">
        <v>54</v>
      </c>
      <c r="D367">
        <v>13170</v>
      </c>
      <c r="E367">
        <v>12299</v>
      </c>
      <c r="F367">
        <v>225480</v>
      </c>
      <c r="G367">
        <v>22355338.5</v>
      </c>
      <c r="H367">
        <v>16443448.491999999</v>
      </c>
      <c r="I367">
        <v>291468.59999999998</v>
      </c>
      <c r="J367" s="20">
        <v>43967</v>
      </c>
      <c r="K367" s="19">
        <v>0</v>
      </c>
      <c r="L367">
        <f xml:space="preserve"> WEEKNUM(Merge1[[#This Row],[Дата2]],2)</f>
        <v>20</v>
      </c>
      <c r="M367">
        <f>(SUM(Merge1[[#This Row],[Table1.Товарооборот, руб]]) - SUM(Merge1[[#This Row],[Table1.Товарооборот в себестоимости]]))/SUM(Merge1[[#This Row],[Table1.Товарооборот, руб]]) *100</f>
        <v>26.445092781753232</v>
      </c>
      <c r="N367">
        <f>(SUM(Merge1[[#This Row],[Table1.Товарооборот, руб]]) - SUM(Merge1[[#This Row],[Table1.Товарооборот в себестоимости]]))/SUM(Merge1[[#This Row],[Table1.Товарооборот в себестоимости]]) *100</f>
        <v>35.95285995438384</v>
      </c>
      <c r="O367" s="24">
        <f xml:space="preserve"> WEEKDAY(Merge1[[#This Row],[Дата2]],2)</f>
        <v>6</v>
      </c>
    </row>
    <row r="368" spans="1:15" x14ac:dyDescent="0.45">
      <c r="A368" s="18">
        <v>43967</v>
      </c>
      <c r="B368" t="s">
        <v>21</v>
      </c>
      <c r="C368">
        <v>60</v>
      </c>
      <c r="D368">
        <v>14049</v>
      </c>
      <c r="E368">
        <v>13118</v>
      </c>
      <c r="F368">
        <v>236551.5</v>
      </c>
      <c r="G368">
        <v>23689383</v>
      </c>
      <c r="H368">
        <v>17329462.175999999</v>
      </c>
      <c r="I368">
        <v>258177.63846153844</v>
      </c>
      <c r="J368" s="20">
        <v>43967</v>
      </c>
      <c r="K368" s="19">
        <v>0</v>
      </c>
      <c r="L368">
        <f xml:space="preserve"> WEEKNUM(Merge1[[#This Row],[Дата2]],2)</f>
        <v>20</v>
      </c>
      <c r="M368">
        <f>(SUM(Merge1[[#This Row],[Table1.Товарооборот, руб]]) - SUM(Merge1[[#This Row],[Table1.Товарооборот в себестоимости]]))/SUM(Merge1[[#This Row],[Table1.Товарооборот, руб]]) *100</f>
        <v>26.847135799189033</v>
      </c>
      <c r="N368">
        <f>(SUM(Merge1[[#This Row],[Table1.Товарооборот, руб]]) - SUM(Merge1[[#This Row],[Table1.Товарооборот в себестоимости]]))/SUM(Merge1[[#This Row],[Table1.Товарооборот в себестоимости]]) *100</f>
        <v>36.700047349467155</v>
      </c>
      <c r="O368" s="24">
        <f xml:space="preserve"> WEEKDAY(Merge1[[#This Row],[Дата2]],2)</f>
        <v>6</v>
      </c>
    </row>
    <row r="369" spans="1:15" x14ac:dyDescent="0.45">
      <c r="A369" s="18">
        <v>43967</v>
      </c>
      <c r="B369" t="s">
        <v>23</v>
      </c>
      <c r="C369">
        <v>16</v>
      </c>
      <c r="D369">
        <v>920</v>
      </c>
      <c r="E369">
        <v>818</v>
      </c>
      <c r="F369">
        <v>16368</v>
      </c>
      <c r="G369">
        <v>1316350.5</v>
      </c>
      <c r="H369">
        <v>1092945.2830000001</v>
      </c>
      <c r="I369">
        <v>175846.6446153846</v>
      </c>
      <c r="J369" s="20">
        <v>43967</v>
      </c>
      <c r="K369" s="19">
        <v>0</v>
      </c>
      <c r="L369">
        <f xml:space="preserve"> WEEKNUM(Merge1[[#This Row],[Дата2]],2)</f>
        <v>20</v>
      </c>
      <c r="M369">
        <f>(SUM(Merge1[[#This Row],[Table1.Товарооборот, руб]]) - SUM(Merge1[[#This Row],[Table1.Товарооборот в себестоимости]]))/SUM(Merge1[[#This Row],[Table1.Товарооборот, руб]]) *100</f>
        <v>16.971560158179752</v>
      </c>
      <c r="N369">
        <f>(SUM(Merge1[[#This Row],[Table1.Товарооборот, руб]]) - SUM(Merge1[[#This Row],[Table1.Товарооборот в себестоимости]]))/SUM(Merge1[[#This Row],[Table1.Товарооборот в себестоимости]]) *100</f>
        <v>20.440658876058293</v>
      </c>
      <c r="O369" s="24">
        <f xml:space="preserve"> WEEKDAY(Merge1[[#This Row],[Дата2]],2)</f>
        <v>6</v>
      </c>
    </row>
    <row r="370" spans="1:15" x14ac:dyDescent="0.45">
      <c r="A370" s="18">
        <v>43982</v>
      </c>
      <c r="B370" t="s">
        <v>18</v>
      </c>
      <c r="C370">
        <v>17</v>
      </c>
      <c r="D370">
        <v>1186</v>
      </c>
      <c r="E370">
        <v>1054</v>
      </c>
      <c r="F370">
        <v>17689.5</v>
      </c>
      <c r="G370">
        <v>1592119.5</v>
      </c>
      <c r="H370">
        <v>1279369.1529999999</v>
      </c>
      <c r="I370">
        <v>119890.85384615383</v>
      </c>
      <c r="J370" s="20">
        <v>43982</v>
      </c>
      <c r="K370" s="19">
        <v>0</v>
      </c>
      <c r="L370">
        <f xml:space="preserve"> WEEKNUM(Merge1[[#This Row],[Дата2]],2)</f>
        <v>22</v>
      </c>
      <c r="M370">
        <f>(SUM(Merge1[[#This Row],[Table1.Товарооборот, руб]]) - SUM(Merge1[[#This Row],[Table1.Товарооборот в себестоимости]]))/SUM(Merge1[[#This Row],[Table1.Товарооборот, руб]]) *100</f>
        <v>19.643647791513143</v>
      </c>
      <c r="N370">
        <f>(SUM(Merge1[[#This Row],[Table1.Товарооборот, руб]]) - SUM(Merge1[[#This Row],[Table1.Товарооборот в себестоимости]]))/SUM(Merge1[[#This Row],[Table1.Товарооборот в себестоимости]]) *100</f>
        <v>24.445668888188372</v>
      </c>
      <c r="O370" s="24">
        <f xml:space="preserve"> WEEKDAY(Merge1[[#This Row],[Дата2]],2)</f>
        <v>7</v>
      </c>
    </row>
    <row r="371" spans="1:15" x14ac:dyDescent="0.45">
      <c r="A371" s="18">
        <v>43981</v>
      </c>
      <c r="B371" t="s">
        <v>18</v>
      </c>
      <c r="C371">
        <v>17</v>
      </c>
      <c r="D371">
        <v>1697</v>
      </c>
      <c r="E371">
        <v>1499</v>
      </c>
      <c r="F371">
        <v>27250.5</v>
      </c>
      <c r="G371">
        <v>2457252</v>
      </c>
      <c r="H371">
        <v>1983435.05</v>
      </c>
      <c r="I371">
        <v>175066.50692307693</v>
      </c>
      <c r="J371" s="20">
        <v>43981</v>
      </c>
      <c r="K371" s="19">
        <v>0</v>
      </c>
      <c r="L371">
        <f xml:space="preserve"> WEEKNUM(Merge1[[#This Row],[Дата2]],2)</f>
        <v>22</v>
      </c>
      <c r="M371">
        <f>(SUM(Merge1[[#This Row],[Table1.Товарооборот, руб]]) - SUM(Merge1[[#This Row],[Table1.Товарооборот в себестоимости]]))/SUM(Merge1[[#This Row],[Table1.Товарооборот, руб]]) *100</f>
        <v>19.282391468192923</v>
      </c>
      <c r="N371">
        <f>(SUM(Merge1[[#This Row],[Table1.Товарооборот, руб]]) - SUM(Merge1[[#This Row],[Table1.Товарооборот в себестоимости]]))/SUM(Merge1[[#This Row],[Table1.Товарооборот в себестоимости]]) *100</f>
        <v>23.88870510279628</v>
      </c>
      <c r="O371" s="24">
        <f xml:space="preserve"> WEEKDAY(Merge1[[#This Row],[Дата2]],2)</f>
        <v>6</v>
      </c>
    </row>
    <row r="372" spans="1:15" x14ac:dyDescent="0.45">
      <c r="A372" s="18">
        <v>43974</v>
      </c>
      <c r="B372" t="s">
        <v>19</v>
      </c>
      <c r="C372">
        <v>15</v>
      </c>
      <c r="D372">
        <v>840</v>
      </c>
      <c r="E372">
        <v>725</v>
      </c>
      <c r="F372">
        <v>14167.5</v>
      </c>
      <c r="G372">
        <v>1315075.5</v>
      </c>
      <c r="H372">
        <v>1074904.135</v>
      </c>
      <c r="I372">
        <v>269233.34436923079</v>
      </c>
      <c r="J372" s="20">
        <v>43974</v>
      </c>
      <c r="K372" s="19">
        <v>0</v>
      </c>
      <c r="L372">
        <f xml:space="preserve"> WEEKNUM(Merge1[[#This Row],[Дата2]],2)</f>
        <v>21</v>
      </c>
      <c r="M372">
        <f>(SUM(Merge1[[#This Row],[Table1.Товарооборот, руб]]) - SUM(Merge1[[#This Row],[Table1.Товарооборот в себестоимости]]))/SUM(Merge1[[#This Row],[Table1.Товарооборот, руб]]) *100</f>
        <v>18.262933573015388</v>
      </c>
      <c r="N372">
        <f>(SUM(Merge1[[#This Row],[Table1.Товарооборот, руб]]) - SUM(Merge1[[#This Row],[Table1.Товарооборот в себестоимости]]))/SUM(Merge1[[#This Row],[Table1.Товарооборот в себестоимости]]) *100</f>
        <v>22.343514847489164</v>
      </c>
      <c r="O372" s="24">
        <f xml:space="preserve"> WEEKDAY(Merge1[[#This Row],[Дата2]],2)</f>
        <v>6</v>
      </c>
    </row>
    <row r="373" spans="1:15" x14ac:dyDescent="0.45">
      <c r="A373" s="18">
        <v>43979</v>
      </c>
      <c r="B373" t="s">
        <v>18</v>
      </c>
      <c r="C373">
        <v>17</v>
      </c>
      <c r="D373">
        <v>1097</v>
      </c>
      <c r="E373">
        <v>968</v>
      </c>
      <c r="F373">
        <v>16500</v>
      </c>
      <c r="G373">
        <v>1487928</v>
      </c>
      <c r="H373">
        <v>1187884.8939999999</v>
      </c>
      <c r="I373">
        <v>279400.0153846154</v>
      </c>
      <c r="J373" s="20">
        <v>43979</v>
      </c>
      <c r="K373" s="19">
        <v>0</v>
      </c>
      <c r="L373">
        <f xml:space="preserve"> WEEKNUM(Merge1[[#This Row],[Дата2]],2)</f>
        <v>22</v>
      </c>
      <c r="M373">
        <f>(SUM(Merge1[[#This Row],[Table1.Товарооборот, руб]]) - SUM(Merge1[[#This Row],[Table1.Товарооборот в себестоимости]]))/SUM(Merge1[[#This Row],[Table1.Товарооборот, руб]]) *100</f>
        <v>20.165162964874657</v>
      </c>
      <c r="N373">
        <f>(SUM(Merge1[[#This Row],[Table1.Товарооборот, руб]]) - SUM(Merge1[[#This Row],[Table1.Товарооборот в себестоимости]]))/SUM(Merge1[[#This Row],[Table1.Товарооборот в себестоимости]]) *100</f>
        <v>25.25860102401472</v>
      </c>
      <c r="O373" s="24">
        <f xml:space="preserve"> WEEKDAY(Merge1[[#This Row],[Дата2]],2)</f>
        <v>4</v>
      </c>
    </row>
    <row r="374" spans="1:15" x14ac:dyDescent="0.45">
      <c r="A374" s="18">
        <v>43976</v>
      </c>
      <c r="B374" t="s">
        <v>19</v>
      </c>
      <c r="C374">
        <v>15</v>
      </c>
      <c r="D374">
        <v>835</v>
      </c>
      <c r="E374">
        <v>736</v>
      </c>
      <c r="F374">
        <v>13260</v>
      </c>
      <c r="G374">
        <v>1230687</v>
      </c>
      <c r="H374">
        <v>985675.48699999996</v>
      </c>
      <c r="I374">
        <v>224353.45695384615</v>
      </c>
      <c r="J374" s="20">
        <v>43976</v>
      </c>
      <c r="K374" s="19">
        <v>0</v>
      </c>
      <c r="L374">
        <f xml:space="preserve"> WEEKNUM(Merge1[[#This Row],[Дата2]],2)</f>
        <v>22</v>
      </c>
      <c r="M374">
        <f>(SUM(Merge1[[#This Row],[Table1.Товарооборот, руб]]) - SUM(Merge1[[#This Row],[Table1.Товарооборот в себестоимости]]))/SUM(Merge1[[#This Row],[Table1.Товарооборот, руб]]) *100</f>
        <v>19.908515568946452</v>
      </c>
      <c r="N374">
        <f>(SUM(Merge1[[#This Row],[Table1.Товарооборот, руб]]) - SUM(Merge1[[#This Row],[Table1.Товарооборот в себестоимости]]))/SUM(Merge1[[#This Row],[Table1.Товарооборот в себестоимости]]) *100</f>
        <v>24.857218854626954</v>
      </c>
      <c r="O374" s="24">
        <f xml:space="preserve"> WEEKDAY(Merge1[[#This Row],[Дата2]],2)</f>
        <v>1</v>
      </c>
    </row>
    <row r="375" spans="1:15" x14ac:dyDescent="0.45">
      <c r="A375" s="18">
        <v>43968</v>
      </c>
      <c r="B375" t="s">
        <v>20</v>
      </c>
      <c r="C375">
        <v>19</v>
      </c>
      <c r="D375">
        <v>1790</v>
      </c>
      <c r="E375">
        <v>1633</v>
      </c>
      <c r="F375">
        <v>28275</v>
      </c>
      <c r="G375">
        <v>2435632.5</v>
      </c>
      <c r="H375">
        <v>1954139.7149999999</v>
      </c>
      <c r="I375">
        <v>79541.984615384616</v>
      </c>
      <c r="J375" s="20">
        <v>43968</v>
      </c>
      <c r="K375" s="19">
        <v>0</v>
      </c>
      <c r="L375">
        <f xml:space="preserve"> WEEKNUM(Merge1[[#This Row],[Дата2]],2)</f>
        <v>20</v>
      </c>
      <c r="M375">
        <f>(SUM(Merge1[[#This Row],[Table1.Товарооборот, руб]]) - SUM(Merge1[[#This Row],[Table1.Товарооборот в себестоимости]]))/SUM(Merge1[[#This Row],[Table1.Товарооборот, руб]]) *100</f>
        <v>19.76869601633252</v>
      </c>
      <c r="N375">
        <f>(SUM(Merge1[[#This Row],[Table1.Товарооборот, руб]]) - SUM(Merge1[[#This Row],[Table1.Товарооборот в себестоимости]]))/SUM(Merge1[[#This Row],[Table1.Товарооборот в себестоимости]]) *100</f>
        <v>24.639629464774487</v>
      </c>
      <c r="O375" s="24">
        <f xml:space="preserve"> WEEKDAY(Merge1[[#This Row],[Дата2]],2)</f>
        <v>7</v>
      </c>
    </row>
    <row r="376" spans="1:15" x14ac:dyDescent="0.45">
      <c r="A376" s="18">
        <v>43968</v>
      </c>
      <c r="B376" t="s">
        <v>22</v>
      </c>
      <c r="C376">
        <v>54</v>
      </c>
      <c r="D376">
        <v>11128</v>
      </c>
      <c r="E376">
        <v>10467</v>
      </c>
      <c r="F376">
        <v>184801.5</v>
      </c>
      <c r="G376">
        <v>18449091</v>
      </c>
      <c r="H376">
        <v>13533023.127999999</v>
      </c>
      <c r="I376">
        <v>246229.69714615386</v>
      </c>
      <c r="J376" s="20">
        <v>43968</v>
      </c>
      <c r="K376" s="19">
        <v>0</v>
      </c>
      <c r="L376">
        <f xml:space="preserve"> WEEKNUM(Merge1[[#This Row],[Дата2]],2)</f>
        <v>20</v>
      </c>
      <c r="M376">
        <f>(SUM(Merge1[[#This Row],[Table1.Товарооборот, руб]]) - SUM(Merge1[[#This Row],[Table1.Товарооборот в себестоимости]]))/SUM(Merge1[[#This Row],[Table1.Товарооборот, руб]]) *100</f>
        <v>26.646667155579649</v>
      </c>
      <c r="N376">
        <f>(SUM(Merge1[[#This Row],[Table1.Товарооборот, руб]]) - SUM(Merge1[[#This Row],[Table1.Товарооборот в себестоимости]]))/SUM(Merge1[[#This Row],[Table1.Товарооборот в себестоимости]]) *100</f>
        <v>36.326457329616133</v>
      </c>
      <c r="O376" s="24">
        <f xml:space="preserve"> WEEKDAY(Merge1[[#This Row],[Дата2]],2)</f>
        <v>7</v>
      </c>
    </row>
    <row r="377" spans="1:15" x14ac:dyDescent="0.45">
      <c r="A377" s="18">
        <v>43975</v>
      </c>
      <c r="B377" t="s">
        <v>19</v>
      </c>
      <c r="C377">
        <v>15</v>
      </c>
      <c r="D377">
        <v>779</v>
      </c>
      <c r="E377">
        <v>673</v>
      </c>
      <c r="F377">
        <v>12666</v>
      </c>
      <c r="G377">
        <v>1184865</v>
      </c>
      <c r="H377">
        <v>953822.62099999993</v>
      </c>
      <c r="I377">
        <v>340158.78723076923</v>
      </c>
      <c r="J377" s="20">
        <v>43975</v>
      </c>
      <c r="K377" s="19">
        <v>0</v>
      </c>
      <c r="L377">
        <f xml:space="preserve"> WEEKNUM(Merge1[[#This Row],[Дата2]],2)</f>
        <v>21</v>
      </c>
      <c r="M377">
        <f>(SUM(Merge1[[#This Row],[Table1.Товарооборот, руб]]) - SUM(Merge1[[#This Row],[Table1.Товарооборот в себестоимости]]))/SUM(Merge1[[#This Row],[Table1.Товарооборот, руб]]) *100</f>
        <v>19.499468631447471</v>
      </c>
      <c r="N377">
        <f>(SUM(Merge1[[#This Row],[Table1.Товарооборот, руб]]) - SUM(Merge1[[#This Row],[Table1.Товарооборот в себестоимости]]))/SUM(Merge1[[#This Row],[Table1.Товарооборот в себестоимости]]) *100</f>
        <v>24.222782508321334</v>
      </c>
      <c r="O377" s="24">
        <f xml:space="preserve"> WEEKDAY(Merge1[[#This Row],[Дата2]],2)</f>
        <v>7</v>
      </c>
    </row>
    <row r="378" spans="1:15" x14ac:dyDescent="0.45">
      <c r="A378" s="18">
        <v>43968</v>
      </c>
      <c r="B378" t="s">
        <v>21</v>
      </c>
      <c r="C378">
        <v>60</v>
      </c>
      <c r="D378">
        <v>11698</v>
      </c>
      <c r="E378">
        <v>10989</v>
      </c>
      <c r="F378">
        <v>193363.5</v>
      </c>
      <c r="G378">
        <v>19546386</v>
      </c>
      <c r="H378">
        <v>14278298.844000001</v>
      </c>
      <c r="I378">
        <v>264289.06153846154</v>
      </c>
      <c r="J378" s="20">
        <v>43968</v>
      </c>
      <c r="K378" s="19">
        <v>0</v>
      </c>
      <c r="L378">
        <f xml:space="preserve"> WEEKNUM(Merge1[[#This Row],[Дата2]],2)</f>
        <v>20</v>
      </c>
      <c r="M378">
        <f>(SUM(Merge1[[#This Row],[Table1.Товарооборот, руб]]) - SUM(Merge1[[#This Row],[Table1.Товарооборот в себестоимости]]))/SUM(Merge1[[#This Row],[Table1.Товарооборот, руб]]) *100</f>
        <v>26.951719647816226</v>
      </c>
      <c r="N378">
        <f>(SUM(Merge1[[#This Row],[Table1.Товарооборот, руб]]) - SUM(Merge1[[#This Row],[Table1.Товарооборот в себестоимости]]))/SUM(Merge1[[#This Row],[Table1.Товарооборот в себестоимости]]) *100</f>
        <v>36.895761978071675</v>
      </c>
      <c r="O378" s="24">
        <f xml:space="preserve"> WEEKDAY(Merge1[[#This Row],[Дата2]],2)</f>
        <v>7</v>
      </c>
    </row>
    <row r="379" spans="1:15" x14ac:dyDescent="0.45">
      <c r="A379" s="18">
        <v>43970</v>
      </c>
      <c r="B379" t="s">
        <v>20</v>
      </c>
      <c r="C379">
        <v>19</v>
      </c>
      <c r="D379">
        <v>1831</v>
      </c>
      <c r="E379">
        <v>1667</v>
      </c>
      <c r="F379">
        <v>28882.5</v>
      </c>
      <c r="G379">
        <v>2446530</v>
      </c>
      <c r="H379">
        <v>1956748.2629999998</v>
      </c>
      <c r="I379">
        <v>108543.03143076923</v>
      </c>
      <c r="J379" s="20">
        <v>43970</v>
      </c>
      <c r="K379" s="19">
        <v>0</v>
      </c>
      <c r="L379">
        <f xml:space="preserve"> WEEKNUM(Merge1[[#This Row],[Дата2]],2)</f>
        <v>21</v>
      </c>
      <c r="M379">
        <f>(SUM(Merge1[[#This Row],[Table1.Товарооборот, руб]]) - SUM(Merge1[[#This Row],[Table1.Товарооборот в себестоимости]]))/SUM(Merge1[[#This Row],[Table1.Товарооборот, руб]]) *100</f>
        <v>20.019445377739093</v>
      </c>
      <c r="N379">
        <f>(SUM(Merge1[[#This Row],[Table1.Товарооборот, руб]]) - SUM(Merge1[[#This Row],[Table1.Товарооборот в себестоимости]]))/SUM(Merge1[[#This Row],[Table1.Товарооборот в себестоимости]]) *100</f>
        <v>25.030390789722155</v>
      </c>
      <c r="O379" s="24">
        <f xml:space="preserve"> WEEKDAY(Merge1[[#This Row],[Дата2]],2)</f>
        <v>2</v>
      </c>
    </row>
    <row r="380" spans="1:15" x14ac:dyDescent="0.45">
      <c r="A380" s="18">
        <v>43968</v>
      </c>
      <c r="B380" t="s">
        <v>23</v>
      </c>
      <c r="C380">
        <v>16</v>
      </c>
      <c r="D380">
        <v>859</v>
      </c>
      <c r="E380">
        <v>746</v>
      </c>
      <c r="F380">
        <v>13440</v>
      </c>
      <c r="G380">
        <v>1157529</v>
      </c>
      <c r="H380">
        <v>935379.42299999984</v>
      </c>
      <c r="I380">
        <v>111375.6648</v>
      </c>
      <c r="J380" s="20">
        <v>43968</v>
      </c>
      <c r="K380" s="19">
        <v>0</v>
      </c>
      <c r="L380">
        <f xml:space="preserve"> WEEKNUM(Merge1[[#This Row],[Дата2]],2)</f>
        <v>20</v>
      </c>
      <c r="M380">
        <f>(SUM(Merge1[[#This Row],[Table1.Товарооборот, руб]]) - SUM(Merge1[[#This Row],[Table1.Товарооборот в себестоимости]]))/SUM(Merge1[[#This Row],[Table1.Товарооборот, руб]]) *100</f>
        <v>19.191707248803283</v>
      </c>
      <c r="N380">
        <f>(SUM(Merge1[[#This Row],[Table1.Товарооборот, руб]]) - SUM(Merge1[[#This Row],[Table1.Товарооборот в себестоимости]]))/SUM(Merge1[[#This Row],[Table1.Товарооборот в себестоимости]]) *100</f>
        <v>23.749675429838934</v>
      </c>
      <c r="O380" s="24">
        <f xml:space="preserve"> WEEKDAY(Merge1[[#This Row],[Дата2]],2)</f>
        <v>7</v>
      </c>
    </row>
    <row r="381" spans="1:15" x14ac:dyDescent="0.45">
      <c r="A381" s="18">
        <v>43977</v>
      </c>
      <c r="B381" t="s">
        <v>20</v>
      </c>
      <c r="C381">
        <v>20</v>
      </c>
      <c r="D381">
        <v>1814</v>
      </c>
      <c r="E381">
        <v>1655</v>
      </c>
      <c r="F381">
        <v>27156</v>
      </c>
      <c r="G381">
        <v>2410803</v>
      </c>
      <c r="H381">
        <v>1897998.2520000001</v>
      </c>
      <c r="I381">
        <v>96303.4</v>
      </c>
      <c r="J381" s="20">
        <v>43977</v>
      </c>
      <c r="K381" s="19">
        <v>0</v>
      </c>
      <c r="L381">
        <f xml:space="preserve"> WEEKNUM(Merge1[[#This Row],[Дата2]],2)</f>
        <v>22</v>
      </c>
      <c r="M381">
        <f>(SUM(Merge1[[#This Row],[Table1.Товарооборот, руб]]) - SUM(Merge1[[#This Row],[Table1.Товарооборот в себестоимости]]))/SUM(Merge1[[#This Row],[Table1.Товарооборот, руб]]) *100</f>
        <v>21.271117880639768</v>
      </c>
      <c r="N381">
        <f>(SUM(Merge1[[#This Row],[Table1.Товарооборот, руб]]) - SUM(Merge1[[#This Row],[Table1.Товарооборот в себестоимости]]))/SUM(Merge1[[#This Row],[Table1.Товарооборот в себестоимости]]) *100</f>
        <v>27.018188634243266</v>
      </c>
      <c r="O381" s="24">
        <f xml:space="preserve"> WEEKDAY(Merge1[[#This Row],[Дата2]],2)</f>
        <v>2</v>
      </c>
    </row>
    <row r="382" spans="1:15" x14ac:dyDescent="0.45">
      <c r="A382" s="18">
        <v>43969</v>
      </c>
      <c r="B382" t="s">
        <v>16</v>
      </c>
      <c r="C382">
        <v>36</v>
      </c>
      <c r="D382">
        <v>4885</v>
      </c>
      <c r="E382">
        <v>4502</v>
      </c>
      <c r="F382">
        <v>70278</v>
      </c>
      <c r="G382">
        <v>5798476.5</v>
      </c>
      <c r="H382">
        <v>4485664.5060000001</v>
      </c>
      <c r="I382">
        <v>182019.63597692308</v>
      </c>
      <c r="J382" s="20">
        <v>43969</v>
      </c>
      <c r="K382" s="19">
        <v>0</v>
      </c>
      <c r="L382">
        <f xml:space="preserve"> WEEKNUM(Merge1[[#This Row],[Дата2]],2)</f>
        <v>21</v>
      </c>
      <c r="M382">
        <f>(SUM(Merge1[[#This Row],[Table1.Товарооборот, руб]]) - SUM(Merge1[[#This Row],[Table1.Товарооборот в себестоимости]]))/SUM(Merge1[[#This Row],[Table1.Товарооборот, руб]]) *100</f>
        <v>22.640636622395554</v>
      </c>
      <c r="N382">
        <f>(SUM(Merge1[[#This Row],[Table1.Товарооборот, руб]]) - SUM(Merge1[[#This Row],[Table1.Товарооборот в себестоимости]]))/SUM(Merge1[[#This Row],[Table1.Товарооборот в себестоимости]]) *100</f>
        <v>29.266834205812536</v>
      </c>
      <c r="O382" s="24">
        <f xml:space="preserve"> WEEKDAY(Merge1[[#This Row],[Дата2]],2)</f>
        <v>1</v>
      </c>
    </row>
    <row r="383" spans="1:15" x14ac:dyDescent="0.45">
      <c r="A383" s="18">
        <v>43969</v>
      </c>
      <c r="B383" t="s">
        <v>11</v>
      </c>
      <c r="C383">
        <v>31</v>
      </c>
      <c r="D383">
        <v>5165</v>
      </c>
      <c r="E383">
        <v>4813</v>
      </c>
      <c r="F383">
        <v>78058.5</v>
      </c>
      <c r="G383">
        <v>6609714</v>
      </c>
      <c r="H383">
        <v>5024858.7929999996</v>
      </c>
      <c r="I383">
        <v>140406.07692307691</v>
      </c>
      <c r="J383" s="20">
        <v>43969</v>
      </c>
      <c r="K383" s="19">
        <v>0</v>
      </c>
      <c r="L383">
        <f xml:space="preserve"> WEEKNUM(Merge1[[#This Row],[Дата2]],2)</f>
        <v>21</v>
      </c>
      <c r="M383">
        <f>(SUM(Merge1[[#This Row],[Table1.Товарооборот, руб]]) - SUM(Merge1[[#This Row],[Table1.Товарооборот в себестоимости]]))/SUM(Merge1[[#This Row],[Table1.Товарооборот, руб]]) *100</f>
        <v>23.97766691569409</v>
      </c>
      <c r="N383">
        <f>(SUM(Merge1[[#This Row],[Table1.Товарооборот, руб]]) - SUM(Merge1[[#This Row],[Table1.Товарооборот в себестоимости]]))/SUM(Merge1[[#This Row],[Table1.Товарооборот в себестоимости]]) *100</f>
        <v>31.540293414967625</v>
      </c>
      <c r="O383" s="24">
        <f xml:space="preserve"> WEEKDAY(Merge1[[#This Row],[Дата2]],2)</f>
        <v>1</v>
      </c>
    </row>
    <row r="384" spans="1:15" x14ac:dyDescent="0.45">
      <c r="A384" s="18">
        <v>43972</v>
      </c>
      <c r="B384" t="s">
        <v>20</v>
      </c>
      <c r="C384">
        <v>19</v>
      </c>
      <c r="D384">
        <v>1650</v>
      </c>
      <c r="E384">
        <v>1505</v>
      </c>
      <c r="F384">
        <v>25362</v>
      </c>
      <c r="G384">
        <v>2198935.5</v>
      </c>
      <c r="H384">
        <v>1755958.3049999999</v>
      </c>
      <c r="I384">
        <v>102833.37792307691</v>
      </c>
      <c r="J384" s="20">
        <v>43972</v>
      </c>
      <c r="K384" s="19">
        <v>0</v>
      </c>
      <c r="L384">
        <f xml:space="preserve"> WEEKNUM(Merge1[[#This Row],[Дата2]],2)</f>
        <v>21</v>
      </c>
      <c r="M384">
        <f>(SUM(Merge1[[#This Row],[Table1.Товарооборот, руб]]) - SUM(Merge1[[#This Row],[Table1.Товарооборот в себестоимости]]))/SUM(Merge1[[#This Row],[Table1.Товарооборот, руб]]) *100</f>
        <v>20.145074514463936</v>
      </c>
      <c r="N384">
        <f>(SUM(Merge1[[#This Row],[Table1.Товарооборот, руб]]) - SUM(Merge1[[#This Row],[Table1.Товарооборот в себестоимости]]))/SUM(Merge1[[#This Row],[Table1.Товарооборот в себестоимости]]) *100</f>
        <v>25.227090742339698</v>
      </c>
      <c r="O384" s="24">
        <f xml:space="preserve"> WEEKDAY(Merge1[[#This Row],[Дата2]],2)</f>
        <v>4</v>
      </c>
    </row>
    <row r="385" spans="1:15" x14ac:dyDescent="0.45">
      <c r="A385" s="18">
        <v>43969</v>
      </c>
      <c r="B385" t="s">
        <v>17</v>
      </c>
      <c r="C385">
        <v>21</v>
      </c>
      <c r="D385">
        <v>2136</v>
      </c>
      <c r="E385">
        <v>1947</v>
      </c>
      <c r="F385">
        <v>36655.5</v>
      </c>
      <c r="G385">
        <v>3360135</v>
      </c>
      <c r="H385">
        <v>2596293.8219999997</v>
      </c>
      <c r="I385">
        <v>202175.53846153847</v>
      </c>
      <c r="J385" s="20">
        <v>43969</v>
      </c>
      <c r="K385" s="19">
        <v>0</v>
      </c>
      <c r="L385">
        <f xml:space="preserve"> WEEKNUM(Merge1[[#This Row],[Дата2]],2)</f>
        <v>21</v>
      </c>
      <c r="M385">
        <f>(SUM(Merge1[[#This Row],[Table1.Товарооборот, руб]]) - SUM(Merge1[[#This Row],[Table1.Товарооборот в себестоимости]]))/SUM(Merge1[[#This Row],[Table1.Товарооборот, руб]]) *100</f>
        <v>22.732455035288769</v>
      </c>
      <c r="N385">
        <f>(SUM(Merge1[[#This Row],[Table1.Товарооборот, руб]]) - SUM(Merge1[[#This Row],[Table1.Товарооборот в себестоимости]]))/SUM(Merge1[[#This Row],[Table1.Товарооборот в себестоимости]]) *100</f>
        <v>29.420444309018595</v>
      </c>
      <c r="O385" s="24">
        <f xml:space="preserve"> WEEKDAY(Merge1[[#This Row],[Дата2]],2)</f>
        <v>1</v>
      </c>
    </row>
    <row r="386" spans="1:15" x14ac:dyDescent="0.45">
      <c r="A386" s="18">
        <v>43971</v>
      </c>
      <c r="B386" t="s">
        <v>20</v>
      </c>
      <c r="C386">
        <v>19</v>
      </c>
      <c r="D386">
        <v>1823</v>
      </c>
      <c r="E386">
        <v>1678</v>
      </c>
      <c r="F386">
        <v>28849.5</v>
      </c>
      <c r="G386">
        <v>2520759</v>
      </c>
      <c r="H386">
        <v>2010739.0729999999</v>
      </c>
      <c r="I386">
        <v>106300.0107076923</v>
      </c>
      <c r="J386" s="20">
        <v>43971</v>
      </c>
      <c r="K386" s="19">
        <v>0</v>
      </c>
      <c r="L386">
        <f xml:space="preserve"> WEEKNUM(Merge1[[#This Row],[Дата2]],2)</f>
        <v>21</v>
      </c>
      <c r="M386">
        <f>(SUM(Merge1[[#This Row],[Table1.Товарооборот, руб]]) - SUM(Merge1[[#This Row],[Table1.Товарооборот в себестоимости]]))/SUM(Merge1[[#This Row],[Table1.Товарооборот, руб]]) *100</f>
        <v>20.232792067785937</v>
      </c>
      <c r="N386">
        <f>(SUM(Merge1[[#This Row],[Table1.Товарооборот, руб]]) - SUM(Merge1[[#This Row],[Table1.Товарооборот в себестоимости]]))/SUM(Merge1[[#This Row],[Table1.Товарооборот в себестоимости]]) *100</f>
        <v>25.364799135228232</v>
      </c>
      <c r="O386" s="24">
        <f xml:space="preserve"> WEEKDAY(Merge1[[#This Row],[Дата2]],2)</f>
        <v>3</v>
      </c>
    </row>
    <row r="387" spans="1:15" x14ac:dyDescent="0.45">
      <c r="A387" s="18">
        <v>43969</v>
      </c>
      <c r="B387" t="s">
        <v>10</v>
      </c>
      <c r="C387">
        <v>21</v>
      </c>
      <c r="D387">
        <v>1834</v>
      </c>
      <c r="E387">
        <v>1660</v>
      </c>
      <c r="F387">
        <v>31329</v>
      </c>
      <c r="G387">
        <v>2826379.5</v>
      </c>
      <c r="H387">
        <v>2229453.5079999999</v>
      </c>
      <c r="I387">
        <v>331756.18072307692</v>
      </c>
      <c r="J387" s="20">
        <v>43969</v>
      </c>
      <c r="K387" s="19">
        <v>0</v>
      </c>
      <c r="L387">
        <f xml:space="preserve"> WEEKNUM(Merge1[[#This Row],[Дата2]],2)</f>
        <v>21</v>
      </c>
      <c r="M387">
        <f>(SUM(Merge1[[#This Row],[Table1.Товарооборот, руб]]) - SUM(Merge1[[#This Row],[Table1.Товарооборот в себестоимости]]))/SUM(Merge1[[#This Row],[Table1.Товарооборот, руб]]) *100</f>
        <v>21.11981041470192</v>
      </c>
      <c r="N387">
        <f>(SUM(Merge1[[#This Row],[Table1.Товарооборот, руб]]) - SUM(Merge1[[#This Row],[Table1.Товарооборот в себестоимости]]))/SUM(Merge1[[#This Row],[Table1.Товарооборот в себестоимости]]) *100</f>
        <v>26.774543172039095</v>
      </c>
      <c r="O387" s="24">
        <f xml:space="preserve"> WEEKDAY(Merge1[[#This Row],[Дата2]],2)</f>
        <v>1</v>
      </c>
    </row>
    <row r="388" spans="1:15" x14ac:dyDescent="0.45">
      <c r="A388" s="18">
        <v>43969</v>
      </c>
      <c r="B388" t="s">
        <v>20</v>
      </c>
      <c r="C388">
        <v>19</v>
      </c>
      <c r="D388">
        <v>1741</v>
      </c>
      <c r="E388">
        <v>1597</v>
      </c>
      <c r="F388">
        <v>27181.5</v>
      </c>
      <c r="G388">
        <v>2324490</v>
      </c>
      <c r="H388">
        <v>1796459.4790000001</v>
      </c>
      <c r="I388">
        <v>129793.76153846155</v>
      </c>
      <c r="J388" s="20">
        <v>43969</v>
      </c>
      <c r="K388" s="19">
        <v>0</v>
      </c>
      <c r="L388">
        <f xml:space="preserve"> WEEKNUM(Merge1[[#This Row],[Дата2]],2)</f>
        <v>21</v>
      </c>
      <c r="M388">
        <f>(SUM(Merge1[[#This Row],[Table1.Товарооборот, руб]]) - SUM(Merge1[[#This Row],[Table1.Товарооборот в себестоимости]]))/SUM(Merge1[[#This Row],[Table1.Товарооборот, руб]]) *100</f>
        <v>22.715973009133183</v>
      </c>
      <c r="N388">
        <f>(SUM(Merge1[[#This Row],[Table1.Товарооборот, руб]]) - SUM(Merge1[[#This Row],[Table1.Товарооборот в себестоимости]]))/SUM(Merge1[[#This Row],[Table1.Товарооборот в себестоимости]]) *100</f>
        <v>29.392843377348449</v>
      </c>
      <c r="O388" s="24">
        <f xml:space="preserve"> WEEKDAY(Merge1[[#This Row],[Дата2]],2)</f>
        <v>1</v>
      </c>
    </row>
    <row r="389" spans="1:15" x14ac:dyDescent="0.45">
      <c r="A389" s="18">
        <v>43969</v>
      </c>
      <c r="B389" t="s">
        <v>22</v>
      </c>
      <c r="C389">
        <v>54</v>
      </c>
      <c r="D389">
        <v>12012</v>
      </c>
      <c r="E389">
        <v>11308</v>
      </c>
      <c r="F389">
        <v>196560</v>
      </c>
      <c r="G389">
        <v>19855122</v>
      </c>
      <c r="H389">
        <v>14172342.450999999</v>
      </c>
      <c r="I389">
        <v>269626.30769230769</v>
      </c>
      <c r="J389" s="20">
        <v>43969</v>
      </c>
      <c r="K389" s="19">
        <v>0</v>
      </c>
      <c r="L389">
        <f xml:space="preserve"> WEEKNUM(Merge1[[#This Row],[Дата2]],2)</f>
        <v>21</v>
      </c>
      <c r="M389">
        <f>(SUM(Merge1[[#This Row],[Table1.Товарооборот, руб]]) - SUM(Merge1[[#This Row],[Table1.Товарооборот в себестоимости]]))/SUM(Merge1[[#This Row],[Table1.Товарооборот, руб]]) *100</f>
        <v>28.621227051639377</v>
      </c>
      <c r="N389">
        <f>(SUM(Merge1[[#This Row],[Table1.Товарооборот, руб]]) - SUM(Merge1[[#This Row],[Table1.Товарооборот в себестоимости]]))/SUM(Merge1[[#This Row],[Table1.Товарооборот в себестоимости]]) *100</f>
        <v>40.097673116832034</v>
      </c>
      <c r="O389" s="24">
        <f xml:space="preserve"> WEEKDAY(Merge1[[#This Row],[Дата2]],2)</f>
        <v>1</v>
      </c>
    </row>
    <row r="390" spans="1:15" x14ac:dyDescent="0.45">
      <c r="A390" s="18">
        <v>43982</v>
      </c>
      <c r="B390" t="s">
        <v>19</v>
      </c>
      <c r="C390">
        <v>16</v>
      </c>
      <c r="D390">
        <v>917</v>
      </c>
      <c r="E390">
        <v>802</v>
      </c>
      <c r="F390">
        <v>14808</v>
      </c>
      <c r="G390">
        <v>1336789.5</v>
      </c>
      <c r="H390">
        <v>1084824.9949999999</v>
      </c>
      <c r="I390">
        <v>167974.06755384614</v>
      </c>
      <c r="J390" s="20">
        <v>43982</v>
      </c>
      <c r="K390" s="19">
        <v>0</v>
      </c>
      <c r="L390">
        <f xml:space="preserve"> WEEKNUM(Merge1[[#This Row],[Дата2]],2)</f>
        <v>22</v>
      </c>
      <c r="M390">
        <f>(SUM(Merge1[[#This Row],[Table1.Товарооборот, руб]]) - SUM(Merge1[[#This Row],[Table1.Товарооборот в себестоимости]]))/SUM(Merge1[[#This Row],[Table1.Товарооборот, руб]]) *100</f>
        <v>18.848480258110953</v>
      </c>
      <c r="N390">
        <f>(SUM(Merge1[[#This Row],[Table1.Товарооборот, руб]]) - SUM(Merge1[[#This Row],[Table1.Товарооборот в себестоимости]]))/SUM(Merge1[[#This Row],[Table1.Товарооборот в себестоимости]]) *100</f>
        <v>23.226281304478992</v>
      </c>
      <c r="O390" s="24">
        <f xml:space="preserve"> WEEKDAY(Merge1[[#This Row],[Дата2]],2)</f>
        <v>7</v>
      </c>
    </row>
    <row r="391" spans="1:15" x14ac:dyDescent="0.45">
      <c r="A391" s="18">
        <v>43969</v>
      </c>
      <c r="B391" t="s">
        <v>21</v>
      </c>
      <c r="C391">
        <v>60</v>
      </c>
      <c r="D391">
        <v>12460</v>
      </c>
      <c r="E391">
        <v>11665</v>
      </c>
      <c r="F391">
        <v>201999</v>
      </c>
      <c r="G391">
        <v>20422435.5</v>
      </c>
      <c r="H391">
        <v>14541626.939999998</v>
      </c>
      <c r="I391">
        <v>279597.86153846153</v>
      </c>
      <c r="J391" s="20">
        <v>43969</v>
      </c>
      <c r="K391" s="19">
        <v>0</v>
      </c>
      <c r="L391">
        <f xml:space="preserve"> WEEKNUM(Merge1[[#This Row],[Дата2]],2)</f>
        <v>21</v>
      </c>
      <c r="M391">
        <f>(SUM(Merge1[[#This Row],[Table1.Товарооборот, руб]]) - SUM(Merge1[[#This Row],[Table1.Товарооборот в себестоимости]]))/SUM(Merge1[[#This Row],[Table1.Товарооборот, руб]]) *100</f>
        <v>28.795823886920846</v>
      </c>
      <c r="N391">
        <f>(SUM(Merge1[[#This Row],[Table1.Товарооборот, руб]]) - SUM(Merge1[[#This Row],[Table1.Товарооборот в себестоимости]]))/SUM(Merge1[[#This Row],[Table1.Товарооборот в себестоимости]]) *100</f>
        <v>40.441200866070375</v>
      </c>
      <c r="O391" s="24">
        <f xml:space="preserve"> WEEKDAY(Merge1[[#This Row],[Дата2]],2)</f>
        <v>1</v>
      </c>
    </row>
    <row r="392" spans="1:15" x14ac:dyDescent="0.45">
      <c r="A392" s="18">
        <v>43969</v>
      </c>
      <c r="B392" t="s">
        <v>13</v>
      </c>
      <c r="C392">
        <v>19</v>
      </c>
      <c r="D392">
        <v>1858</v>
      </c>
      <c r="E392">
        <v>1648</v>
      </c>
      <c r="F392">
        <v>28668</v>
      </c>
      <c r="G392">
        <v>2588148</v>
      </c>
      <c r="H392">
        <v>2042294.1669999999</v>
      </c>
      <c r="I392">
        <v>160977.42935384615</v>
      </c>
      <c r="J392" s="20">
        <v>43969</v>
      </c>
      <c r="K392" s="19">
        <v>0</v>
      </c>
      <c r="L392">
        <f xml:space="preserve"> WEEKNUM(Merge1[[#This Row],[Дата2]],2)</f>
        <v>21</v>
      </c>
      <c r="M392">
        <f>(SUM(Merge1[[#This Row],[Table1.Товарооборот, руб]]) - SUM(Merge1[[#This Row],[Table1.Товарооборот в себестоимости]]))/SUM(Merge1[[#This Row],[Table1.Товарооборот, руб]]) *100</f>
        <v>21.090518509760649</v>
      </c>
      <c r="N392">
        <f>(SUM(Merge1[[#This Row],[Table1.Товарооборот, руб]]) - SUM(Merge1[[#This Row],[Table1.Товарооборот в себестоимости]]))/SUM(Merge1[[#This Row],[Table1.Товарооборот в себестоимости]]) *100</f>
        <v>26.727483328311347</v>
      </c>
      <c r="O392" s="24">
        <f xml:space="preserve"> WEEKDAY(Merge1[[#This Row],[Дата2]],2)</f>
        <v>1</v>
      </c>
    </row>
    <row r="393" spans="1:15" x14ac:dyDescent="0.45">
      <c r="A393" s="18">
        <v>43981</v>
      </c>
      <c r="B393" t="s">
        <v>19</v>
      </c>
      <c r="C393">
        <v>16</v>
      </c>
      <c r="D393">
        <v>1048</v>
      </c>
      <c r="E393">
        <v>918</v>
      </c>
      <c r="F393">
        <v>17946</v>
      </c>
      <c r="G393">
        <v>1609090.5</v>
      </c>
      <c r="H393">
        <v>1298844.2</v>
      </c>
      <c r="I393">
        <v>137945.5276</v>
      </c>
      <c r="J393" s="20">
        <v>43981</v>
      </c>
      <c r="K393" s="19">
        <v>0</v>
      </c>
      <c r="L393">
        <f xml:space="preserve"> WEEKNUM(Merge1[[#This Row],[Дата2]],2)</f>
        <v>22</v>
      </c>
      <c r="M393">
        <f>(SUM(Merge1[[#This Row],[Table1.Товарооборот, руб]]) - SUM(Merge1[[#This Row],[Table1.Товарооборот в себестоимости]]))/SUM(Merge1[[#This Row],[Table1.Товарооборот, руб]]) *100</f>
        <v>19.280848404735472</v>
      </c>
      <c r="N393">
        <f>(SUM(Merge1[[#This Row],[Table1.Товарооборот, руб]]) - SUM(Merge1[[#This Row],[Table1.Товарооборот в себестоимости]]))/SUM(Merge1[[#This Row],[Table1.Товарооборот в себестоимости]]) *100</f>
        <v>23.886336790817563</v>
      </c>
      <c r="O393" s="24">
        <f xml:space="preserve"> WEEKDAY(Merge1[[#This Row],[Дата2]],2)</f>
        <v>6</v>
      </c>
    </row>
    <row r="394" spans="1:15" x14ac:dyDescent="0.45">
      <c r="A394" s="18">
        <v>43969</v>
      </c>
      <c r="B394" t="s">
        <v>23</v>
      </c>
      <c r="C394">
        <v>16</v>
      </c>
      <c r="D394">
        <v>864</v>
      </c>
      <c r="E394">
        <v>765</v>
      </c>
      <c r="F394">
        <v>14497.5</v>
      </c>
      <c r="G394">
        <v>1230711</v>
      </c>
      <c r="H394">
        <v>1005560.455</v>
      </c>
      <c r="I394">
        <v>171097.83406153845</v>
      </c>
      <c r="J394" s="20">
        <v>43969</v>
      </c>
      <c r="K394" s="19">
        <v>0</v>
      </c>
      <c r="L394">
        <f xml:space="preserve"> WEEKNUM(Merge1[[#This Row],[Дата2]],2)</f>
        <v>21</v>
      </c>
      <c r="M394">
        <f>(SUM(Merge1[[#This Row],[Table1.Товарооборот, руб]]) - SUM(Merge1[[#This Row],[Table1.Товарооборот в себестоимости]]))/SUM(Merge1[[#This Row],[Table1.Товарооборот, руб]]) *100</f>
        <v>18.294347332558175</v>
      </c>
      <c r="N394">
        <f>(SUM(Merge1[[#This Row],[Table1.Товарооборот, руб]]) - SUM(Merge1[[#This Row],[Table1.Товарооборот в себестоимости]]))/SUM(Merge1[[#This Row],[Table1.Товарооборот в себестоимости]]) *100</f>
        <v>22.39055283851631</v>
      </c>
      <c r="O394" s="24">
        <f xml:space="preserve"> WEEKDAY(Merge1[[#This Row],[Дата2]],2)</f>
        <v>1</v>
      </c>
    </row>
    <row r="395" spans="1:15" x14ac:dyDescent="0.45">
      <c r="A395" s="18">
        <v>43969</v>
      </c>
      <c r="B395" t="s">
        <v>18</v>
      </c>
      <c r="C395">
        <v>16</v>
      </c>
      <c r="D395">
        <v>925</v>
      </c>
      <c r="E395">
        <v>816</v>
      </c>
      <c r="F395">
        <v>14290.5</v>
      </c>
      <c r="G395">
        <v>1246162.5</v>
      </c>
      <c r="H395">
        <v>983143.48999999987</v>
      </c>
      <c r="I395">
        <v>263823.34615384613</v>
      </c>
      <c r="J395" s="20">
        <v>43969</v>
      </c>
      <c r="K395" s="19">
        <v>0</v>
      </c>
      <c r="L395">
        <f xml:space="preserve"> WEEKNUM(Merge1[[#This Row],[Дата2]],2)</f>
        <v>21</v>
      </c>
      <c r="M395">
        <f>(SUM(Merge1[[#This Row],[Table1.Товарооборот, руб]]) - SUM(Merge1[[#This Row],[Table1.Товарооборот в себестоимости]]))/SUM(Merge1[[#This Row],[Table1.Товарооборот, руб]]) *100</f>
        <v>21.106317193784928</v>
      </c>
      <c r="N395">
        <f>(SUM(Merge1[[#This Row],[Table1.Товарооборот, руб]]) - SUM(Merge1[[#This Row],[Table1.Товарооборот в себестоимости]]))/SUM(Merge1[[#This Row],[Table1.Товарооборот в себестоимости]]) *100</f>
        <v>26.752860866728632</v>
      </c>
      <c r="O395" s="24">
        <f xml:space="preserve"> WEEKDAY(Merge1[[#This Row],[Дата2]],2)</f>
        <v>1</v>
      </c>
    </row>
    <row r="396" spans="1:15" x14ac:dyDescent="0.45">
      <c r="A396" s="18">
        <v>43974</v>
      </c>
      <c r="B396" t="s">
        <v>20</v>
      </c>
      <c r="C396">
        <v>19</v>
      </c>
      <c r="D396">
        <v>2195</v>
      </c>
      <c r="E396">
        <v>1999</v>
      </c>
      <c r="F396">
        <v>36997.5</v>
      </c>
      <c r="G396">
        <v>3089140.5</v>
      </c>
      <c r="H396">
        <v>2533823.1740000001</v>
      </c>
      <c r="I396">
        <v>109891.53846153845</v>
      </c>
      <c r="J396" s="20">
        <v>43974</v>
      </c>
      <c r="K396" s="19">
        <v>0</v>
      </c>
      <c r="L396">
        <f xml:space="preserve"> WEEKNUM(Merge1[[#This Row],[Дата2]],2)</f>
        <v>21</v>
      </c>
      <c r="M396">
        <f>(SUM(Merge1[[#This Row],[Table1.Товарооборот, руб]]) - SUM(Merge1[[#This Row],[Table1.Товарооборот в себестоимости]]))/SUM(Merge1[[#This Row],[Table1.Товарооборот, руб]]) *100</f>
        <v>17.976434739695392</v>
      </c>
      <c r="N396">
        <f>(SUM(Merge1[[#This Row],[Table1.Товарооборот, руб]]) - SUM(Merge1[[#This Row],[Table1.Товарооборот в себестоимости]]))/SUM(Merge1[[#This Row],[Table1.Товарооборот в себестоимости]]) *100</f>
        <v>21.916183090367454</v>
      </c>
      <c r="O396" s="24">
        <f xml:space="preserve"> WEEKDAY(Merge1[[#This Row],[Дата2]],2)</f>
        <v>6</v>
      </c>
    </row>
    <row r="397" spans="1:15" x14ac:dyDescent="0.45">
      <c r="A397" s="18">
        <v>43969</v>
      </c>
      <c r="B397" t="s">
        <v>19</v>
      </c>
      <c r="C397">
        <v>15</v>
      </c>
      <c r="D397">
        <v>729</v>
      </c>
      <c r="E397">
        <v>636</v>
      </c>
      <c r="F397">
        <v>12450</v>
      </c>
      <c r="G397">
        <v>1115146.5</v>
      </c>
      <c r="H397">
        <v>897555.51099999994</v>
      </c>
      <c r="I397">
        <v>150809.61403846153</v>
      </c>
      <c r="J397" s="20">
        <v>43969</v>
      </c>
      <c r="K397" s="19">
        <v>0</v>
      </c>
      <c r="L397">
        <f xml:space="preserve"> WEEKNUM(Merge1[[#This Row],[Дата2]],2)</f>
        <v>21</v>
      </c>
      <c r="M397">
        <f>(SUM(Merge1[[#This Row],[Table1.Товарооборот, руб]]) - SUM(Merge1[[#This Row],[Table1.Товарооборот в себестоимости]]))/SUM(Merge1[[#This Row],[Table1.Товарооборот, руб]]) *100</f>
        <v>19.512323179062129</v>
      </c>
      <c r="N397">
        <f>(SUM(Merge1[[#This Row],[Table1.Товарооборот, руб]]) - SUM(Merge1[[#This Row],[Table1.Товарооборот в себестоимости]]))/SUM(Merge1[[#This Row],[Table1.Товарооборот в себестоимости]]) *100</f>
        <v>24.242621913999933</v>
      </c>
      <c r="O397" s="24">
        <f xml:space="preserve"> WEEKDAY(Merge1[[#This Row],[Дата2]],2)</f>
        <v>1</v>
      </c>
    </row>
    <row r="398" spans="1:15" x14ac:dyDescent="0.45">
      <c r="A398" s="18">
        <v>43979</v>
      </c>
      <c r="B398" t="s">
        <v>19</v>
      </c>
      <c r="C398">
        <v>16</v>
      </c>
      <c r="D398">
        <v>876</v>
      </c>
      <c r="E398">
        <v>762</v>
      </c>
      <c r="F398">
        <v>13864.5</v>
      </c>
      <c r="G398">
        <v>1239747</v>
      </c>
      <c r="H398">
        <v>995597.5199999999</v>
      </c>
      <c r="I398">
        <v>216733.44615384613</v>
      </c>
      <c r="J398" s="20">
        <v>43979</v>
      </c>
      <c r="K398" s="19">
        <v>0</v>
      </c>
      <c r="L398">
        <f xml:space="preserve"> WEEKNUM(Merge1[[#This Row],[Дата2]],2)</f>
        <v>22</v>
      </c>
      <c r="M398">
        <f>(SUM(Merge1[[#This Row],[Table1.Товарооборот, руб]]) - SUM(Merge1[[#This Row],[Table1.Товарооборот в себестоимости]]))/SUM(Merge1[[#This Row],[Table1.Товарооборот, руб]]) *100</f>
        <v>19.693492301251794</v>
      </c>
      <c r="N398">
        <f>(SUM(Merge1[[#This Row],[Table1.Товарооборот, руб]]) - SUM(Merge1[[#This Row],[Table1.Товарооборот в себестоимости]]))/SUM(Merge1[[#This Row],[Table1.Товарооборот в себестоимости]]) *100</f>
        <v>24.522909619140083</v>
      </c>
      <c r="O398" s="24">
        <f xml:space="preserve"> WEEKDAY(Merge1[[#This Row],[Дата2]],2)</f>
        <v>4</v>
      </c>
    </row>
    <row r="399" spans="1:15" x14ac:dyDescent="0.45">
      <c r="A399" s="18">
        <v>43969</v>
      </c>
      <c r="B399" t="s">
        <v>15</v>
      </c>
      <c r="C399">
        <v>125</v>
      </c>
      <c r="D399">
        <v>20449</v>
      </c>
      <c r="E399">
        <v>19060</v>
      </c>
      <c r="F399">
        <v>355081.5</v>
      </c>
      <c r="G399">
        <v>36876888</v>
      </c>
      <c r="H399">
        <v>26228948.559</v>
      </c>
      <c r="I399">
        <v>898617.75030769221</v>
      </c>
      <c r="J399" s="20">
        <v>43969</v>
      </c>
      <c r="K399" s="19">
        <v>0</v>
      </c>
      <c r="L399">
        <f xml:space="preserve"> WEEKNUM(Merge1[[#This Row],[Дата2]],2)</f>
        <v>21</v>
      </c>
      <c r="M399">
        <f>(SUM(Merge1[[#This Row],[Table1.Товарооборот, руб]]) - SUM(Merge1[[#This Row],[Table1.Товарооборот в себестоимости]]))/SUM(Merge1[[#This Row],[Table1.Товарооборот, руб]]) *100</f>
        <v>28.874289611965086</v>
      </c>
      <c r="N399">
        <f>(SUM(Merge1[[#This Row],[Table1.Товарооборот, руб]]) - SUM(Merge1[[#This Row],[Table1.Товарооборот в себестоимости]]))/SUM(Merge1[[#This Row],[Table1.Товарооборот в себестоимости]]) *100</f>
        <v>40.596135285592098</v>
      </c>
      <c r="O399" s="24">
        <f xml:space="preserve"> WEEKDAY(Merge1[[#This Row],[Дата2]],2)</f>
        <v>1</v>
      </c>
    </row>
    <row r="400" spans="1:15" x14ac:dyDescent="0.45">
      <c r="A400" s="18">
        <v>43976</v>
      </c>
      <c r="B400" t="s">
        <v>20</v>
      </c>
      <c r="C400">
        <v>20</v>
      </c>
      <c r="D400">
        <v>1899</v>
      </c>
      <c r="E400">
        <v>1738</v>
      </c>
      <c r="F400">
        <v>28494</v>
      </c>
      <c r="G400">
        <v>2512803</v>
      </c>
      <c r="H400">
        <v>1972327.267</v>
      </c>
      <c r="I400">
        <v>174025.3846153846</v>
      </c>
      <c r="J400" s="20">
        <v>43976</v>
      </c>
      <c r="K400" s="19">
        <v>0</v>
      </c>
      <c r="L400">
        <f xml:space="preserve"> WEEKNUM(Merge1[[#This Row],[Дата2]],2)</f>
        <v>22</v>
      </c>
      <c r="M400">
        <f>(SUM(Merge1[[#This Row],[Table1.Товарооборот, руб]]) - SUM(Merge1[[#This Row],[Table1.Товарооборот в себестоимости]]))/SUM(Merge1[[#This Row],[Table1.Товарооборот, руб]]) *100</f>
        <v>21.508878053711335</v>
      </c>
      <c r="N400">
        <f>(SUM(Merge1[[#This Row],[Table1.Товарооборот, руб]]) - SUM(Merge1[[#This Row],[Table1.Товарооборот в себестоимости]]))/SUM(Merge1[[#This Row],[Table1.Товарооборот в себестоимости]]) *100</f>
        <v>27.402943823926762</v>
      </c>
      <c r="O400" s="24">
        <f xml:space="preserve"> WEEKDAY(Merge1[[#This Row],[Дата2]],2)</f>
        <v>1</v>
      </c>
    </row>
    <row r="401" spans="1:15" x14ac:dyDescent="0.45">
      <c r="A401" s="18">
        <v>43969</v>
      </c>
      <c r="B401" t="s">
        <v>14</v>
      </c>
      <c r="C401">
        <v>129</v>
      </c>
      <c r="D401">
        <v>16110</v>
      </c>
      <c r="E401">
        <v>14992</v>
      </c>
      <c r="F401">
        <v>273900</v>
      </c>
      <c r="G401">
        <v>27535284.147600003</v>
      </c>
      <c r="H401">
        <v>19680985.969000001</v>
      </c>
      <c r="I401">
        <v>764540.58792307694</v>
      </c>
      <c r="J401" s="20">
        <v>43969</v>
      </c>
      <c r="K401" s="19">
        <v>0</v>
      </c>
      <c r="L401">
        <f xml:space="preserve"> WEEKNUM(Merge1[[#This Row],[Дата2]],2)</f>
        <v>21</v>
      </c>
      <c r="M401">
        <f>(SUM(Merge1[[#This Row],[Table1.Товарооборот, руб]]) - SUM(Merge1[[#This Row],[Table1.Товарооборот в себестоимости]]))/SUM(Merge1[[#This Row],[Table1.Товарооборот, руб]]) *100</f>
        <v>28.524485661734449</v>
      </c>
      <c r="N401">
        <f>(SUM(Merge1[[#This Row],[Table1.Товарооборот, руб]]) - SUM(Merge1[[#This Row],[Table1.Товарооборот в себестоимости]]))/SUM(Merge1[[#This Row],[Table1.Товарооборот в себестоимости]]) *100</f>
        <v>39.908052325079133</v>
      </c>
      <c r="O401" s="24">
        <f xml:space="preserve"> WEEKDAY(Merge1[[#This Row],[Дата2]],2)</f>
        <v>1</v>
      </c>
    </row>
    <row r="402" spans="1:15" x14ac:dyDescent="0.45">
      <c r="A402" s="18">
        <v>43969</v>
      </c>
      <c r="B402" t="s">
        <v>12</v>
      </c>
      <c r="C402">
        <v>10</v>
      </c>
      <c r="D402">
        <v>645</v>
      </c>
      <c r="E402">
        <v>565</v>
      </c>
      <c r="F402">
        <v>11680.5</v>
      </c>
      <c r="G402">
        <v>936427.5</v>
      </c>
      <c r="H402">
        <v>813406.68400000001</v>
      </c>
      <c r="I402">
        <v>117272.7846153846</v>
      </c>
      <c r="J402" s="20">
        <v>43969</v>
      </c>
      <c r="K402" s="19">
        <v>0</v>
      </c>
      <c r="L402">
        <f xml:space="preserve"> WEEKNUM(Merge1[[#This Row],[Дата2]],2)</f>
        <v>21</v>
      </c>
      <c r="M402">
        <f>(SUM(Merge1[[#This Row],[Table1.Товарооборот, руб]]) - SUM(Merge1[[#This Row],[Table1.Товарооборот в себестоимости]]))/SUM(Merge1[[#This Row],[Table1.Товарооборот, руб]]) *100</f>
        <v>13.137249386631639</v>
      </c>
      <c r="N402">
        <f>(SUM(Merge1[[#This Row],[Table1.Товарооборот, руб]]) - SUM(Merge1[[#This Row],[Table1.Товарооборот в себестоимости]]))/SUM(Merge1[[#This Row],[Table1.Товарооборот в себестоимости]]) *100</f>
        <v>15.124146189091309</v>
      </c>
      <c r="O402" s="24">
        <f xml:space="preserve"> WEEKDAY(Merge1[[#This Row],[Дата2]],2)</f>
        <v>1</v>
      </c>
    </row>
    <row r="403" spans="1:15" x14ac:dyDescent="0.45">
      <c r="A403" s="18">
        <v>43975</v>
      </c>
      <c r="B403" t="s">
        <v>20</v>
      </c>
      <c r="C403">
        <v>19</v>
      </c>
      <c r="D403">
        <v>1868</v>
      </c>
      <c r="E403">
        <v>1706</v>
      </c>
      <c r="F403">
        <v>29824.5</v>
      </c>
      <c r="G403">
        <v>2526909</v>
      </c>
      <c r="H403">
        <v>2092407.26</v>
      </c>
      <c r="I403">
        <v>62346.415384615379</v>
      </c>
      <c r="J403" s="20">
        <v>43975</v>
      </c>
      <c r="K403" s="19">
        <v>0</v>
      </c>
      <c r="L403">
        <f xml:space="preserve"> WEEKNUM(Merge1[[#This Row],[Дата2]],2)</f>
        <v>21</v>
      </c>
      <c r="M403">
        <f>(SUM(Merge1[[#This Row],[Table1.Товарооборот, руб]]) - SUM(Merge1[[#This Row],[Table1.Товарооборот в себестоимости]]))/SUM(Merge1[[#This Row],[Table1.Товарооборот, руб]]) *100</f>
        <v>17.194989609835574</v>
      </c>
      <c r="N403">
        <f>(SUM(Merge1[[#This Row],[Table1.Товарооборот, руб]]) - SUM(Merge1[[#This Row],[Table1.Товарооборот в себестоимости]]))/SUM(Merge1[[#This Row],[Table1.Товарооборот в себестоимости]]) *100</f>
        <v>20.765639094561354</v>
      </c>
      <c r="O403" s="24">
        <f xml:space="preserve"> WEEKDAY(Merge1[[#This Row],[Дата2]],2)</f>
        <v>7</v>
      </c>
    </row>
    <row r="404" spans="1:15" x14ac:dyDescent="0.45">
      <c r="A404" s="18">
        <v>43970</v>
      </c>
      <c r="B404" t="s">
        <v>22</v>
      </c>
      <c r="C404">
        <v>54</v>
      </c>
      <c r="D404">
        <v>13070</v>
      </c>
      <c r="E404">
        <v>12244</v>
      </c>
      <c r="F404">
        <v>211453.5</v>
      </c>
      <c r="G404">
        <v>20590072.5</v>
      </c>
      <c r="H404">
        <v>15078027.685000001</v>
      </c>
      <c r="I404">
        <v>293452.29237692308</v>
      </c>
      <c r="J404" s="20">
        <v>43970</v>
      </c>
      <c r="K404" s="19">
        <v>0</v>
      </c>
      <c r="L404">
        <f xml:space="preserve"> WEEKNUM(Merge1[[#This Row],[Дата2]],2)</f>
        <v>21</v>
      </c>
      <c r="M404">
        <f>(SUM(Merge1[[#This Row],[Table1.Товарооборот, руб]]) - SUM(Merge1[[#This Row],[Table1.Товарооборот в себестоимости]]))/SUM(Merge1[[#This Row],[Table1.Товарооборот, руб]]) *100</f>
        <v>26.770400225642721</v>
      </c>
      <c r="N404">
        <f>(SUM(Merge1[[#This Row],[Table1.Товарооборот, руб]]) - SUM(Merge1[[#This Row],[Table1.Товарооборот в себестоимости]]))/SUM(Merge1[[#This Row],[Table1.Товарооборот в себестоимости]]) *100</f>
        <v>36.5568025882027</v>
      </c>
      <c r="O404" s="24">
        <f xml:space="preserve"> WEEKDAY(Merge1[[#This Row],[Дата2]],2)</f>
        <v>2</v>
      </c>
    </row>
    <row r="405" spans="1:15" x14ac:dyDescent="0.45">
      <c r="A405" s="18">
        <v>43982</v>
      </c>
      <c r="B405" t="s">
        <v>20</v>
      </c>
      <c r="C405">
        <v>21</v>
      </c>
      <c r="D405">
        <v>2056</v>
      </c>
      <c r="E405">
        <v>1879</v>
      </c>
      <c r="F405">
        <v>31372.5</v>
      </c>
      <c r="G405">
        <v>2794324.5</v>
      </c>
      <c r="H405">
        <v>2251714.5490000001</v>
      </c>
      <c r="I405">
        <v>37852.04366923077</v>
      </c>
      <c r="J405" s="20">
        <v>43982</v>
      </c>
      <c r="K405" s="19">
        <v>0</v>
      </c>
      <c r="L405">
        <f xml:space="preserve"> WEEKNUM(Merge1[[#This Row],[Дата2]],2)</f>
        <v>22</v>
      </c>
      <c r="M405">
        <f>(SUM(Merge1[[#This Row],[Table1.Товарооборот, руб]]) - SUM(Merge1[[#This Row],[Table1.Товарооборот в себестоимости]]))/SUM(Merge1[[#This Row],[Table1.Товарооборот, руб]]) *100</f>
        <v>19.418286995658519</v>
      </c>
      <c r="N405">
        <f>(SUM(Merge1[[#This Row],[Table1.Товарооборот, руб]]) - SUM(Merge1[[#This Row],[Table1.Товарооборот в себестоимости]]))/SUM(Merge1[[#This Row],[Table1.Товарооборот в себестоимости]]) *100</f>
        <v>24.097634899635757</v>
      </c>
      <c r="O405" s="24">
        <f xml:space="preserve"> WEEKDAY(Merge1[[#This Row],[Дата2]],2)</f>
        <v>7</v>
      </c>
    </row>
    <row r="406" spans="1:15" x14ac:dyDescent="0.45">
      <c r="A406" s="18">
        <v>43970</v>
      </c>
      <c r="B406" t="s">
        <v>21</v>
      </c>
      <c r="C406">
        <v>60</v>
      </c>
      <c r="D406">
        <v>13867</v>
      </c>
      <c r="E406">
        <v>12987</v>
      </c>
      <c r="F406">
        <v>223597.5</v>
      </c>
      <c r="G406">
        <v>21945858</v>
      </c>
      <c r="H406">
        <v>15975681.728</v>
      </c>
      <c r="I406">
        <v>296759.42307692306</v>
      </c>
      <c r="J406" s="20">
        <v>43970</v>
      </c>
      <c r="K406" s="19">
        <v>0</v>
      </c>
      <c r="L406">
        <f xml:space="preserve"> WEEKNUM(Merge1[[#This Row],[Дата2]],2)</f>
        <v>21</v>
      </c>
      <c r="M406">
        <f>(SUM(Merge1[[#This Row],[Table1.Товарооборот, руб]]) - SUM(Merge1[[#This Row],[Table1.Товарооборот в себестоимости]]))/SUM(Merge1[[#This Row],[Table1.Товарооборот, руб]]) *100</f>
        <v>27.204114197767982</v>
      </c>
      <c r="N406">
        <f>(SUM(Merge1[[#This Row],[Table1.Товарооборот, руб]]) - SUM(Merge1[[#This Row],[Table1.Товарооборот в себестоимости]]))/SUM(Merge1[[#This Row],[Table1.Товарооборот в себестоимости]]) *100</f>
        <v>37.370400673019716</v>
      </c>
      <c r="O406" s="24">
        <f xml:space="preserve"> WEEKDAY(Merge1[[#This Row],[Дата2]],2)</f>
        <v>2</v>
      </c>
    </row>
    <row r="407" spans="1:15" x14ac:dyDescent="0.45">
      <c r="A407" s="18">
        <v>43981</v>
      </c>
      <c r="B407" t="s">
        <v>20</v>
      </c>
      <c r="C407">
        <v>20</v>
      </c>
      <c r="D407">
        <v>2174</v>
      </c>
      <c r="E407">
        <v>1957</v>
      </c>
      <c r="F407">
        <v>34681.5</v>
      </c>
      <c r="G407">
        <v>3005334</v>
      </c>
      <c r="H407">
        <v>2408136.8190000001</v>
      </c>
      <c r="I407">
        <v>113231.09230769232</v>
      </c>
      <c r="J407" s="20">
        <v>43981</v>
      </c>
      <c r="K407" s="19">
        <v>0</v>
      </c>
      <c r="L407">
        <f xml:space="preserve"> WEEKNUM(Merge1[[#This Row],[Дата2]],2)</f>
        <v>22</v>
      </c>
      <c r="M407">
        <f>(SUM(Merge1[[#This Row],[Table1.Товарооборот, руб]]) - SUM(Merge1[[#This Row],[Table1.Товарооборот в себестоимости]]))/SUM(Merge1[[#This Row],[Table1.Товарооборот, руб]]) *100</f>
        <v>19.871241632377629</v>
      </c>
      <c r="N407">
        <f>(SUM(Merge1[[#This Row],[Table1.Товарооборот, руб]]) - SUM(Merge1[[#This Row],[Table1.Товарооборот в себестоимости]]))/SUM(Merge1[[#This Row],[Table1.Товарооборот в себестоимости]]) *100</f>
        <v>24.799138333344001</v>
      </c>
      <c r="O407" s="24">
        <f xml:space="preserve"> WEEKDAY(Merge1[[#This Row],[Дата2]],2)</f>
        <v>6</v>
      </c>
    </row>
    <row r="408" spans="1:15" x14ac:dyDescent="0.45">
      <c r="A408" s="18">
        <v>43979</v>
      </c>
      <c r="B408" t="s">
        <v>20</v>
      </c>
      <c r="C408">
        <v>20</v>
      </c>
      <c r="D408">
        <v>1875</v>
      </c>
      <c r="E408">
        <v>1701</v>
      </c>
      <c r="F408">
        <v>28197</v>
      </c>
      <c r="G408">
        <v>2559211.5</v>
      </c>
      <c r="H408">
        <v>2038847.0090000001</v>
      </c>
      <c r="I408">
        <v>74270.530769230769</v>
      </c>
      <c r="J408" s="20">
        <v>43979</v>
      </c>
      <c r="K408" s="19">
        <v>0</v>
      </c>
      <c r="L408">
        <f xml:space="preserve"> WEEKNUM(Merge1[[#This Row],[Дата2]],2)</f>
        <v>22</v>
      </c>
      <c r="M408">
        <f>(SUM(Merge1[[#This Row],[Table1.Товарооборот, руб]]) - SUM(Merge1[[#This Row],[Table1.Товарооборот в себестоимости]]))/SUM(Merge1[[#This Row],[Table1.Товарооборот, руб]]) *100</f>
        <v>20.333000652740107</v>
      </c>
      <c r="N408">
        <f>(SUM(Merge1[[#This Row],[Table1.Товарооборот, руб]]) - SUM(Merge1[[#This Row],[Table1.Товарооборот в себестоимости]]))/SUM(Merge1[[#This Row],[Table1.Товарооборот в себестоимости]]) *100</f>
        <v>25.522488382059862</v>
      </c>
      <c r="O408" s="24">
        <f xml:space="preserve"> WEEKDAY(Merge1[[#This Row],[Дата2]],2)</f>
        <v>4</v>
      </c>
    </row>
    <row r="409" spans="1:15" x14ac:dyDescent="0.45">
      <c r="A409" s="18">
        <v>43970</v>
      </c>
      <c r="B409" t="s">
        <v>23</v>
      </c>
      <c r="C409">
        <v>17</v>
      </c>
      <c r="D409">
        <v>857</v>
      </c>
      <c r="E409">
        <v>757</v>
      </c>
      <c r="F409">
        <v>14427</v>
      </c>
      <c r="G409">
        <v>1126810.5</v>
      </c>
      <c r="H409">
        <v>963035.41399999999</v>
      </c>
      <c r="I409">
        <v>202056.34519230769</v>
      </c>
      <c r="J409" s="20">
        <v>43970</v>
      </c>
      <c r="K409" s="19">
        <v>0</v>
      </c>
      <c r="L409">
        <f xml:space="preserve"> WEEKNUM(Merge1[[#This Row],[Дата2]],2)</f>
        <v>21</v>
      </c>
      <c r="M409">
        <f>(SUM(Merge1[[#This Row],[Table1.Товарооборот, руб]]) - SUM(Merge1[[#This Row],[Table1.Товарооборот в себестоимости]]))/SUM(Merge1[[#This Row],[Table1.Товарооборот, руб]]) *100</f>
        <v>14.534394736293283</v>
      </c>
      <c r="N409">
        <f>(SUM(Merge1[[#This Row],[Table1.Товарооборот, руб]]) - SUM(Merge1[[#This Row],[Table1.Товарооборот в себестоимости]]))/SUM(Merge1[[#This Row],[Table1.Товарооборот в себестоимости]]) *100</f>
        <v>17.006133276008477</v>
      </c>
      <c r="O409" s="24">
        <f xml:space="preserve"> WEEKDAY(Merge1[[#This Row],[Дата2]],2)</f>
        <v>2</v>
      </c>
    </row>
    <row r="410" spans="1:15" x14ac:dyDescent="0.45">
      <c r="A410" s="18">
        <v>43977</v>
      </c>
      <c r="B410" t="s">
        <v>21</v>
      </c>
      <c r="C410">
        <v>59</v>
      </c>
      <c r="D410">
        <v>15369</v>
      </c>
      <c r="E410">
        <v>14299</v>
      </c>
      <c r="F410">
        <v>244905</v>
      </c>
      <c r="G410">
        <v>25163431.5</v>
      </c>
      <c r="H410">
        <v>18210825.697000001</v>
      </c>
      <c r="I410">
        <v>272401.2</v>
      </c>
      <c r="J410" s="20">
        <v>43977</v>
      </c>
      <c r="K410" s="19">
        <v>0</v>
      </c>
      <c r="L410">
        <f xml:space="preserve"> WEEKNUM(Merge1[[#This Row],[Дата2]],2)</f>
        <v>22</v>
      </c>
      <c r="M410">
        <f>(SUM(Merge1[[#This Row],[Table1.Товарооборот, руб]]) - SUM(Merge1[[#This Row],[Table1.Товарооборот в себестоимости]]))/SUM(Merge1[[#This Row],[Table1.Товарооборот, руб]]) *100</f>
        <v>27.629800025485391</v>
      </c>
      <c r="N410">
        <f>(SUM(Merge1[[#This Row],[Table1.Товарооборот, руб]]) - SUM(Merge1[[#This Row],[Table1.Товарооборот в себестоимости]]))/SUM(Merge1[[#This Row],[Table1.Товарооборот в себестоимости]]) *100</f>
        <v>38.178421553644057</v>
      </c>
      <c r="O410" s="24">
        <f xml:space="preserve"> WEEKDAY(Merge1[[#This Row],[Дата2]],2)</f>
        <v>2</v>
      </c>
    </row>
    <row r="411" spans="1:15" x14ac:dyDescent="0.45">
      <c r="A411" s="18">
        <v>43972</v>
      </c>
      <c r="B411" t="s">
        <v>21</v>
      </c>
      <c r="C411">
        <v>60</v>
      </c>
      <c r="D411">
        <v>14005</v>
      </c>
      <c r="E411">
        <v>13002</v>
      </c>
      <c r="F411">
        <v>224233.5</v>
      </c>
      <c r="G411">
        <v>22253295</v>
      </c>
      <c r="H411">
        <v>16496134.313999999</v>
      </c>
      <c r="I411">
        <v>334550.50769230764</v>
      </c>
      <c r="J411" s="20">
        <v>43972</v>
      </c>
      <c r="K411" s="19">
        <v>0</v>
      </c>
      <c r="L411">
        <f xml:space="preserve"> WEEKNUM(Merge1[[#This Row],[Дата2]],2)</f>
        <v>21</v>
      </c>
      <c r="M411">
        <f>(SUM(Merge1[[#This Row],[Table1.Товарооборот, руб]]) - SUM(Merge1[[#This Row],[Table1.Товарооборот в себестоимости]]))/SUM(Merge1[[#This Row],[Table1.Товарооборот, руб]]) *100</f>
        <v>25.871048247012414</v>
      </c>
      <c r="N411">
        <f>(SUM(Merge1[[#This Row],[Table1.Товарооборот, руб]]) - SUM(Merge1[[#This Row],[Table1.Товарооборот в себестоимости]]))/SUM(Merge1[[#This Row],[Table1.Товарооборот в себестоимости]]) *100</f>
        <v>34.900059470987657</v>
      </c>
      <c r="O411" s="24">
        <f xml:space="preserve"> WEEKDAY(Merge1[[#This Row],[Дата2]],2)</f>
        <v>4</v>
      </c>
    </row>
    <row r="412" spans="1:15" x14ac:dyDescent="0.45">
      <c r="A412" s="18">
        <v>43971</v>
      </c>
      <c r="B412" t="s">
        <v>22</v>
      </c>
      <c r="C412">
        <v>54</v>
      </c>
      <c r="D412">
        <v>13298</v>
      </c>
      <c r="E412">
        <v>12428</v>
      </c>
      <c r="F412">
        <v>214885.5</v>
      </c>
      <c r="G412">
        <v>21411349.5</v>
      </c>
      <c r="H412">
        <v>15600701.422999999</v>
      </c>
      <c r="I412">
        <v>410370.5153846154</v>
      </c>
      <c r="J412" s="20">
        <v>43971</v>
      </c>
      <c r="K412" s="19">
        <v>0</v>
      </c>
      <c r="L412">
        <f xml:space="preserve"> WEEKNUM(Merge1[[#This Row],[Дата2]],2)</f>
        <v>21</v>
      </c>
      <c r="M412">
        <f>(SUM(Merge1[[#This Row],[Table1.Товарооборот, руб]]) - SUM(Merge1[[#This Row],[Table1.Товарооборот в себестоимости]]))/SUM(Merge1[[#This Row],[Table1.Товарооборот, руб]]) *100</f>
        <v>27.138168367201708</v>
      </c>
      <c r="N412">
        <f>(SUM(Merge1[[#This Row],[Table1.Товарооборот, руб]]) - SUM(Merge1[[#This Row],[Table1.Товарооборот в себестоимости]]))/SUM(Merge1[[#This Row],[Table1.Товарооборот в себестоимости]]) *100</f>
        <v>37.246069387837949</v>
      </c>
      <c r="O412" s="24">
        <f xml:space="preserve"> WEEKDAY(Merge1[[#This Row],[Дата2]],2)</f>
        <v>3</v>
      </c>
    </row>
    <row r="413" spans="1:15" x14ac:dyDescent="0.45">
      <c r="A413" s="18">
        <v>43971</v>
      </c>
      <c r="B413" t="s">
        <v>21</v>
      </c>
      <c r="C413">
        <v>60</v>
      </c>
      <c r="D413">
        <v>13792</v>
      </c>
      <c r="E413">
        <v>12834</v>
      </c>
      <c r="F413">
        <v>219622.5</v>
      </c>
      <c r="G413">
        <v>21959286</v>
      </c>
      <c r="H413">
        <v>15958453.927999999</v>
      </c>
      <c r="I413">
        <v>417117.17692307686</v>
      </c>
      <c r="J413" s="20">
        <v>43971</v>
      </c>
      <c r="K413" s="19">
        <v>0</v>
      </c>
      <c r="L413">
        <f xml:space="preserve"> WEEKNUM(Merge1[[#This Row],[Дата2]],2)</f>
        <v>21</v>
      </c>
      <c r="M413">
        <f>(SUM(Merge1[[#This Row],[Table1.Товарооборот, руб]]) - SUM(Merge1[[#This Row],[Table1.Товарооборот в себестоимости]]))/SUM(Merge1[[#This Row],[Table1.Товарооборот, руб]]) *100</f>
        <v>27.327081909675936</v>
      </c>
      <c r="N413">
        <f>(SUM(Merge1[[#This Row],[Table1.Товарооборот, руб]]) - SUM(Merge1[[#This Row],[Table1.Товарооборот в себестоимости]]))/SUM(Merge1[[#This Row],[Table1.Товарооборот в себестоимости]]) *100</f>
        <v>37.602841096474926</v>
      </c>
      <c r="O413" s="24">
        <f xml:space="preserve"> WEEKDAY(Merge1[[#This Row],[Дата2]],2)</f>
        <v>3</v>
      </c>
    </row>
    <row r="414" spans="1:15" x14ac:dyDescent="0.45">
      <c r="A414" s="18">
        <v>43971</v>
      </c>
      <c r="B414" t="s">
        <v>23</v>
      </c>
      <c r="C414">
        <v>17</v>
      </c>
      <c r="D414">
        <v>890</v>
      </c>
      <c r="E414">
        <v>794</v>
      </c>
      <c r="F414">
        <v>14928</v>
      </c>
      <c r="G414">
        <v>1217749.5</v>
      </c>
      <c r="H414">
        <v>1025585.5199999999</v>
      </c>
      <c r="I414">
        <v>84618.754369230766</v>
      </c>
      <c r="J414" s="20">
        <v>43971</v>
      </c>
      <c r="K414" s="19">
        <v>0</v>
      </c>
      <c r="L414">
        <f xml:space="preserve"> WEEKNUM(Merge1[[#This Row],[Дата2]],2)</f>
        <v>21</v>
      </c>
      <c r="M414">
        <f>(SUM(Merge1[[#This Row],[Table1.Товарооборот, руб]]) - SUM(Merge1[[#This Row],[Table1.Товарооборот в себестоимости]]))/SUM(Merge1[[#This Row],[Table1.Товарооборот, руб]]) *100</f>
        <v>15.780255298811463</v>
      </c>
      <c r="N414">
        <f>(SUM(Merge1[[#This Row],[Table1.Товарооборот, руб]]) - SUM(Merge1[[#This Row],[Table1.Товарооборот в себестоимости]]))/SUM(Merge1[[#This Row],[Table1.Товарооборот в себестоимости]]) *100</f>
        <v>18.737002059077447</v>
      </c>
      <c r="O414" s="24">
        <f xml:space="preserve"> WEEKDAY(Merge1[[#This Row],[Дата2]],2)</f>
        <v>3</v>
      </c>
    </row>
    <row r="415" spans="1:15" x14ac:dyDescent="0.45">
      <c r="A415" s="18">
        <v>43974</v>
      </c>
      <c r="B415" t="s">
        <v>21</v>
      </c>
      <c r="C415">
        <v>60</v>
      </c>
      <c r="D415">
        <v>17295</v>
      </c>
      <c r="E415">
        <v>16010</v>
      </c>
      <c r="F415">
        <v>292018.5</v>
      </c>
      <c r="G415">
        <v>28590910.5</v>
      </c>
      <c r="H415">
        <v>21740920.338999998</v>
      </c>
      <c r="I415">
        <v>206427.73076923075</v>
      </c>
      <c r="J415" s="20">
        <v>43974</v>
      </c>
      <c r="K415" s="19">
        <v>0</v>
      </c>
      <c r="L415">
        <f xml:space="preserve"> WEEKNUM(Merge1[[#This Row],[Дата2]],2)</f>
        <v>21</v>
      </c>
      <c r="M415">
        <f>(SUM(Merge1[[#This Row],[Table1.Товарооборот, руб]]) - SUM(Merge1[[#This Row],[Table1.Товарооборот в себестоимости]]))/SUM(Merge1[[#This Row],[Table1.Товарооборот, руб]]) *100</f>
        <v>23.958628953072349</v>
      </c>
      <c r="N415">
        <f>(SUM(Merge1[[#This Row],[Table1.Товарооборот, руб]]) - SUM(Merge1[[#This Row],[Table1.Товарооборот в себестоимости]]))/SUM(Merge1[[#This Row],[Table1.Товарооборот в себестоимости]]) *100</f>
        <v>31.507360563352659</v>
      </c>
      <c r="O415" s="24">
        <f xml:space="preserve"> WEEKDAY(Merge1[[#This Row],[Дата2]],2)</f>
        <v>6</v>
      </c>
    </row>
    <row r="416" spans="1:15" x14ac:dyDescent="0.45">
      <c r="A416" s="18">
        <v>43976</v>
      </c>
      <c r="B416" t="s">
        <v>21</v>
      </c>
      <c r="C416">
        <v>59</v>
      </c>
      <c r="D416">
        <v>12983</v>
      </c>
      <c r="E416">
        <v>12056</v>
      </c>
      <c r="F416">
        <v>198751.5</v>
      </c>
      <c r="G416">
        <v>20582743.5</v>
      </c>
      <c r="H416">
        <v>14894008.652000001</v>
      </c>
      <c r="I416">
        <v>316452.66153846157</v>
      </c>
      <c r="J416" s="20">
        <v>43976</v>
      </c>
      <c r="K416" s="19">
        <v>0</v>
      </c>
      <c r="L416">
        <f xml:space="preserve"> WEEKNUM(Merge1[[#This Row],[Дата2]],2)</f>
        <v>22</v>
      </c>
      <c r="M416">
        <f>(SUM(Merge1[[#This Row],[Table1.Товарооборот, руб]]) - SUM(Merge1[[#This Row],[Table1.Товарооборот в себестоимости]]))/SUM(Merge1[[#This Row],[Table1.Товарооборот, руб]]) *100</f>
        <v>27.638370210462949</v>
      </c>
      <c r="N416">
        <f>(SUM(Merge1[[#This Row],[Table1.Товарооборот, руб]]) - SUM(Merge1[[#This Row],[Table1.Товарооборот в себестоимости]]))/SUM(Merge1[[#This Row],[Table1.Товарооборот в себестоимости]]) *100</f>
        <v>38.19478678251005</v>
      </c>
      <c r="O416" s="24">
        <f xml:space="preserve"> WEEKDAY(Merge1[[#This Row],[Дата2]],2)</f>
        <v>1</v>
      </c>
    </row>
    <row r="417" spans="1:15" x14ac:dyDescent="0.45">
      <c r="A417" s="18">
        <v>43975</v>
      </c>
      <c r="B417" t="s">
        <v>21</v>
      </c>
      <c r="C417">
        <v>60</v>
      </c>
      <c r="D417">
        <v>12822</v>
      </c>
      <c r="E417">
        <v>11916</v>
      </c>
      <c r="F417">
        <v>200029.5</v>
      </c>
      <c r="G417">
        <v>19959801</v>
      </c>
      <c r="H417">
        <v>15125624.641999999</v>
      </c>
      <c r="I417">
        <v>318671.85465384612</v>
      </c>
      <c r="J417" s="20">
        <v>43975</v>
      </c>
      <c r="K417" s="19">
        <v>0</v>
      </c>
      <c r="L417">
        <f xml:space="preserve"> WEEKNUM(Merge1[[#This Row],[Дата2]],2)</f>
        <v>21</v>
      </c>
      <c r="M417">
        <f>(SUM(Merge1[[#This Row],[Table1.Товарооборот, руб]]) - SUM(Merge1[[#This Row],[Table1.Товарооборот в себестоимости]]))/SUM(Merge1[[#This Row],[Table1.Товарооборот, руб]]) *100</f>
        <v>24.219561898437767</v>
      </c>
      <c r="N417">
        <f>(SUM(Merge1[[#This Row],[Table1.Товарооборот, руб]]) - SUM(Merge1[[#This Row],[Table1.Товарооборот в себестоимости]]))/SUM(Merge1[[#This Row],[Table1.Товарооборот в себестоимости]]) *100</f>
        <v>31.960176669839651</v>
      </c>
      <c r="O417" s="24">
        <f xml:space="preserve"> WEEKDAY(Merge1[[#This Row],[Дата2]],2)</f>
        <v>7</v>
      </c>
    </row>
    <row r="418" spans="1:15" x14ac:dyDescent="0.45">
      <c r="A418" s="18">
        <v>43972</v>
      </c>
      <c r="B418" t="s">
        <v>22</v>
      </c>
      <c r="C418">
        <v>54</v>
      </c>
      <c r="D418">
        <v>13240</v>
      </c>
      <c r="E418">
        <v>12360</v>
      </c>
      <c r="F418">
        <v>213640.5</v>
      </c>
      <c r="G418">
        <v>21042673.5</v>
      </c>
      <c r="H418">
        <v>15681371.557000002</v>
      </c>
      <c r="I418">
        <v>296732.59615384613</v>
      </c>
      <c r="J418" s="20">
        <v>43972</v>
      </c>
      <c r="K418" s="19">
        <v>0</v>
      </c>
      <c r="L418">
        <f xml:space="preserve"> WEEKNUM(Merge1[[#This Row],[Дата2]],2)</f>
        <v>21</v>
      </c>
      <c r="M418">
        <f>(SUM(Merge1[[#This Row],[Table1.Товарооборот, руб]]) - SUM(Merge1[[#This Row],[Table1.Товарооборот в себестоимости]]))/SUM(Merge1[[#This Row],[Table1.Товарооборот, руб]]) *100</f>
        <v>25.478235657650622</v>
      </c>
      <c r="N418">
        <f>(SUM(Merge1[[#This Row],[Table1.Товарооборот, руб]]) - SUM(Merge1[[#This Row],[Table1.Товарооборот в себестоимости]]))/SUM(Merge1[[#This Row],[Table1.Товарооборот в себестоимости]]) *100</f>
        <v>34.18898610693762</v>
      </c>
      <c r="O418" s="24">
        <f xml:space="preserve"> WEEKDAY(Merge1[[#This Row],[Дата2]],2)</f>
        <v>4</v>
      </c>
    </row>
    <row r="419" spans="1:15" x14ac:dyDescent="0.45">
      <c r="A419" s="18">
        <v>43972</v>
      </c>
      <c r="B419" t="s">
        <v>23</v>
      </c>
      <c r="C419">
        <v>18</v>
      </c>
      <c r="D419">
        <v>888</v>
      </c>
      <c r="E419">
        <v>786</v>
      </c>
      <c r="F419">
        <v>14182.5</v>
      </c>
      <c r="G419">
        <v>1172574</v>
      </c>
      <c r="H419">
        <v>968784.86499999987</v>
      </c>
      <c r="I419">
        <v>94547</v>
      </c>
      <c r="J419" s="20">
        <v>43972</v>
      </c>
      <c r="K419" s="19">
        <v>0</v>
      </c>
      <c r="L419">
        <f xml:space="preserve"> WEEKNUM(Merge1[[#This Row],[Дата2]],2)</f>
        <v>21</v>
      </c>
      <c r="M419">
        <f>(SUM(Merge1[[#This Row],[Table1.Товарооборот, руб]]) - SUM(Merge1[[#This Row],[Table1.Товарооборот в себестоимости]]))/SUM(Merge1[[#This Row],[Table1.Товарооборот, руб]]) *100</f>
        <v>17.379639579250448</v>
      </c>
      <c r="N419">
        <f>(SUM(Merge1[[#This Row],[Table1.Товарооборот, руб]]) - SUM(Merge1[[#This Row],[Table1.Товарооборот в себестоимости]]))/SUM(Merge1[[#This Row],[Table1.Товарооборот в себестоимости]]) *100</f>
        <v>21.035540744125907</v>
      </c>
      <c r="O419" s="24">
        <f xml:space="preserve"> WEEKDAY(Merge1[[#This Row],[Дата2]],2)</f>
        <v>4</v>
      </c>
    </row>
    <row r="420" spans="1:15" x14ac:dyDescent="0.45">
      <c r="A420" s="18">
        <v>43977</v>
      </c>
      <c r="B420" t="s">
        <v>22</v>
      </c>
      <c r="C420">
        <v>54</v>
      </c>
      <c r="D420">
        <v>14482</v>
      </c>
      <c r="E420">
        <v>13510</v>
      </c>
      <c r="F420">
        <v>232369.5</v>
      </c>
      <c r="G420">
        <v>23856345</v>
      </c>
      <c r="H420">
        <v>17297352.185000002</v>
      </c>
      <c r="I420">
        <v>279472.16153846151</v>
      </c>
      <c r="J420" s="20">
        <v>43977</v>
      </c>
      <c r="K420" s="19">
        <v>0</v>
      </c>
      <c r="L420">
        <f xml:space="preserve"> WEEKNUM(Merge1[[#This Row],[Дата2]],2)</f>
        <v>22</v>
      </c>
      <c r="M420">
        <f>(SUM(Merge1[[#This Row],[Table1.Товарооборот, руб]]) - SUM(Merge1[[#This Row],[Table1.Товарооборот в себестоимости]]))/SUM(Merge1[[#This Row],[Table1.Товарооборот, руб]]) *100</f>
        <v>27.493703729552859</v>
      </c>
      <c r="N420">
        <f>(SUM(Merge1[[#This Row],[Table1.Товарооборот, руб]]) - SUM(Merge1[[#This Row],[Table1.Товарооборот в себестоимости]]))/SUM(Merge1[[#This Row],[Table1.Товарооборот в себестоимости]]) *100</f>
        <v>37.91905688714516</v>
      </c>
      <c r="O420" s="24">
        <f xml:space="preserve"> WEEKDAY(Merge1[[#This Row],[Дата2]],2)</f>
        <v>2</v>
      </c>
    </row>
    <row r="421" spans="1:15" x14ac:dyDescent="0.45">
      <c r="A421" s="18">
        <v>43973</v>
      </c>
      <c r="B421" t="s">
        <v>16</v>
      </c>
      <c r="C421">
        <v>36</v>
      </c>
      <c r="D421">
        <v>4857</v>
      </c>
      <c r="E421">
        <v>4456</v>
      </c>
      <c r="F421">
        <v>75820.5</v>
      </c>
      <c r="G421">
        <v>5943489</v>
      </c>
      <c r="H421">
        <v>5046963.6720000003</v>
      </c>
      <c r="I421">
        <v>196334.07284615384</v>
      </c>
      <c r="J421" s="20">
        <v>43973</v>
      </c>
      <c r="K421" s="19">
        <v>0</v>
      </c>
      <c r="L421">
        <f xml:space="preserve"> WEEKNUM(Merge1[[#This Row],[Дата2]],2)</f>
        <v>21</v>
      </c>
      <c r="M421">
        <f>(SUM(Merge1[[#This Row],[Table1.Товарооборот, руб]]) - SUM(Merge1[[#This Row],[Table1.Товарооборот в себестоимости]]))/SUM(Merge1[[#This Row],[Table1.Товарооборот, руб]]) *100</f>
        <v>15.084158951080751</v>
      </c>
      <c r="N421">
        <f>(SUM(Merge1[[#This Row],[Table1.Товарооборот, руб]]) - SUM(Merge1[[#This Row],[Table1.Товарооборот в себестоимости]]))/SUM(Merge1[[#This Row],[Table1.Товарооборот в себестоимости]]) *100</f>
        <v>17.763657245520186</v>
      </c>
      <c r="O421" s="24">
        <f xml:space="preserve"> WEEKDAY(Merge1[[#This Row],[Дата2]],2)</f>
        <v>5</v>
      </c>
    </row>
    <row r="422" spans="1:15" x14ac:dyDescent="0.45">
      <c r="A422" s="18">
        <v>43973</v>
      </c>
      <c r="B422" t="s">
        <v>11</v>
      </c>
      <c r="C422">
        <v>31</v>
      </c>
      <c r="D422">
        <v>5965</v>
      </c>
      <c r="E422">
        <v>5533</v>
      </c>
      <c r="F422">
        <v>97963.5</v>
      </c>
      <c r="G422">
        <v>7728465</v>
      </c>
      <c r="H422">
        <v>6415904.9240000006</v>
      </c>
      <c r="I422">
        <v>150138.82307692309</v>
      </c>
      <c r="J422" s="20">
        <v>43973</v>
      </c>
      <c r="K422" s="19">
        <v>0</v>
      </c>
      <c r="L422">
        <f xml:space="preserve"> WEEKNUM(Merge1[[#This Row],[Дата2]],2)</f>
        <v>21</v>
      </c>
      <c r="M422">
        <f>(SUM(Merge1[[#This Row],[Table1.Товарооборот, руб]]) - SUM(Merge1[[#This Row],[Table1.Товарооборот в себестоимости]]))/SUM(Merge1[[#This Row],[Table1.Товарооборот, руб]]) *100</f>
        <v>16.983451125158741</v>
      </c>
      <c r="N422">
        <f>(SUM(Merge1[[#This Row],[Table1.Товарооборот, руб]]) - SUM(Merge1[[#This Row],[Table1.Товарооборот в себестоимости]]))/SUM(Merge1[[#This Row],[Table1.Товарооборот в себестоимости]]) *100</f>
        <v>20.457910326727269</v>
      </c>
      <c r="O422" s="24">
        <f xml:space="preserve"> WEEKDAY(Merge1[[#This Row],[Дата2]],2)</f>
        <v>5</v>
      </c>
    </row>
    <row r="423" spans="1:15" x14ac:dyDescent="0.45">
      <c r="A423" s="18">
        <v>43973</v>
      </c>
      <c r="B423" t="s">
        <v>17</v>
      </c>
      <c r="C423">
        <v>21</v>
      </c>
      <c r="D423">
        <v>2861</v>
      </c>
      <c r="E423">
        <v>2612</v>
      </c>
      <c r="F423">
        <v>53838</v>
      </c>
      <c r="G423">
        <v>4840833</v>
      </c>
      <c r="H423">
        <v>4017247.747</v>
      </c>
      <c r="I423">
        <v>147709.19777692307</v>
      </c>
      <c r="J423" s="20">
        <v>43973</v>
      </c>
      <c r="K423" s="19">
        <v>0</v>
      </c>
      <c r="L423">
        <f xml:space="preserve"> WEEKNUM(Merge1[[#This Row],[Дата2]],2)</f>
        <v>21</v>
      </c>
      <c r="M423">
        <f>(SUM(Merge1[[#This Row],[Table1.Товарооборот, руб]]) - SUM(Merge1[[#This Row],[Table1.Товарооборот в себестоимости]]))/SUM(Merge1[[#This Row],[Table1.Товарооборот, руб]]) *100</f>
        <v>17.013296120729635</v>
      </c>
      <c r="N423">
        <f>(SUM(Merge1[[#This Row],[Table1.Товарооборот, руб]]) - SUM(Merge1[[#This Row],[Table1.Товарооборот в себестоимости]]))/SUM(Merge1[[#This Row],[Table1.Товарооборот в себестоимости]]) *100</f>
        <v>20.501231312284311</v>
      </c>
      <c r="O423" s="24">
        <f xml:space="preserve"> WEEKDAY(Merge1[[#This Row],[Дата2]],2)</f>
        <v>5</v>
      </c>
    </row>
    <row r="424" spans="1:15" x14ac:dyDescent="0.45">
      <c r="A424" s="18">
        <v>43973</v>
      </c>
      <c r="B424" t="s">
        <v>10</v>
      </c>
      <c r="C424">
        <v>21</v>
      </c>
      <c r="D424">
        <v>2046</v>
      </c>
      <c r="E424">
        <v>1853</v>
      </c>
      <c r="F424">
        <v>36031.5</v>
      </c>
      <c r="G424">
        <v>3091069.5</v>
      </c>
      <c r="H424">
        <v>2549333.4129999997</v>
      </c>
      <c r="I424">
        <v>289900.09384615382</v>
      </c>
      <c r="J424" s="20">
        <v>43973</v>
      </c>
      <c r="K424" s="19">
        <v>0</v>
      </c>
      <c r="L424">
        <f xml:space="preserve"> WEEKNUM(Merge1[[#This Row],[Дата2]],2)</f>
        <v>21</v>
      </c>
      <c r="M424">
        <f>(SUM(Merge1[[#This Row],[Table1.Товарооборот, руб]]) - SUM(Merge1[[#This Row],[Table1.Товарооборот в себестоимости]]))/SUM(Merge1[[#This Row],[Table1.Товарооборот, руб]]) *100</f>
        <v>17.525846216010358</v>
      </c>
      <c r="N424">
        <f>(SUM(Merge1[[#This Row],[Table1.Товарооборот, руб]]) - SUM(Merge1[[#This Row],[Table1.Товарооборот в себестоимости]]))/SUM(Merge1[[#This Row],[Table1.Товарооборот в себестоимости]]) *100</f>
        <v>21.250107351101523</v>
      </c>
      <c r="O424" s="24">
        <f xml:space="preserve"> WEEKDAY(Merge1[[#This Row],[Дата2]],2)</f>
        <v>5</v>
      </c>
    </row>
    <row r="425" spans="1:15" x14ac:dyDescent="0.45">
      <c r="A425" s="18">
        <v>43982</v>
      </c>
      <c r="B425" t="s">
        <v>21</v>
      </c>
      <c r="C425">
        <v>59</v>
      </c>
      <c r="D425">
        <v>13684</v>
      </c>
      <c r="E425">
        <v>12690</v>
      </c>
      <c r="F425">
        <v>215277</v>
      </c>
      <c r="G425">
        <v>21585316.5</v>
      </c>
      <c r="H425">
        <v>16285354.714</v>
      </c>
      <c r="I425">
        <v>183249.26153846155</v>
      </c>
      <c r="J425" s="20">
        <v>43982</v>
      </c>
      <c r="K425" s="19">
        <v>0</v>
      </c>
      <c r="L425">
        <f xml:space="preserve"> WEEKNUM(Merge1[[#This Row],[Дата2]],2)</f>
        <v>22</v>
      </c>
      <c r="M425">
        <f>(SUM(Merge1[[#This Row],[Table1.Товарооборот, руб]]) - SUM(Merge1[[#This Row],[Table1.Товарооборот в себестоимости]]))/SUM(Merge1[[#This Row],[Table1.Товарооборот, руб]]) *100</f>
        <v>24.553551420012766</v>
      </c>
      <c r="N425">
        <f>(SUM(Merge1[[#This Row],[Table1.Товарооборот, руб]]) - SUM(Merge1[[#This Row],[Table1.Товарооборот в себестоимости]]))/SUM(Merge1[[#This Row],[Table1.Товарооборот в себестоимости]]) *100</f>
        <v>32.544343547173661</v>
      </c>
      <c r="O425" s="24">
        <f xml:space="preserve"> WEEKDAY(Merge1[[#This Row],[Дата2]],2)</f>
        <v>7</v>
      </c>
    </row>
    <row r="426" spans="1:15" x14ac:dyDescent="0.45">
      <c r="A426" s="18">
        <v>43973</v>
      </c>
      <c r="B426" t="s">
        <v>20</v>
      </c>
      <c r="C426">
        <v>19</v>
      </c>
      <c r="D426">
        <v>1859</v>
      </c>
      <c r="E426">
        <v>1697</v>
      </c>
      <c r="F426">
        <v>30781.5</v>
      </c>
      <c r="G426">
        <v>2540715</v>
      </c>
      <c r="H426">
        <v>2108065.5690000001</v>
      </c>
      <c r="I426">
        <v>90381.169230769228</v>
      </c>
      <c r="J426" s="20">
        <v>43973</v>
      </c>
      <c r="K426" s="19">
        <v>0</v>
      </c>
      <c r="L426">
        <f xml:space="preserve"> WEEKNUM(Merge1[[#This Row],[Дата2]],2)</f>
        <v>21</v>
      </c>
      <c r="M426">
        <f>(SUM(Merge1[[#This Row],[Table1.Товарооборот, руб]]) - SUM(Merge1[[#This Row],[Table1.Товарооборот в себестоимости]]))/SUM(Merge1[[#This Row],[Table1.Товарооборот, руб]]) *100</f>
        <v>17.028648667796265</v>
      </c>
      <c r="N426">
        <f>(SUM(Merge1[[#This Row],[Table1.Товарооборот, руб]]) - SUM(Merge1[[#This Row],[Table1.Товарооборот в себестоимости]]))/SUM(Merge1[[#This Row],[Table1.Товарооборот в себестоимости]]) *100</f>
        <v>20.523528174943586</v>
      </c>
      <c r="O426" s="24">
        <f xml:space="preserve"> WEEKDAY(Merge1[[#This Row],[Дата2]],2)</f>
        <v>5</v>
      </c>
    </row>
    <row r="427" spans="1:15" x14ac:dyDescent="0.45">
      <c r="A427" s="18">
        <v>43973</v>
      </c>
      <c r="B427" t="s">
        <v>22</v>
      </c>
      <c r="C427">
        <v>54</v>
      </c>
      <c r="D427">
        <v>13014</v>
      </c>
      <c r="E427">
        <v>12095</v>
      </c>
      <c r="F427">
        <v>214428</v>
      </c>
      <c r="G427">
        <v>20812585.5</v>
      </c>
      <c r="H427">
        <v>15857489.721000001</v>
      </c>
      <c r="I427">
        <v>256649.16153846151</v>
      </c>
      <c r="J427" s="20">
        <v>43973</v>
      </c>
      <c r="K427" s="19">
        <v>0</v>
      </c>
      <c r="L427">
        <f xml:space="preserve"> WEEKNUM(Merge1[[#This Row],[Дата2]],2)</f>
        <v>21</v>
      </c>
      <c r="M427">
        <f>(SUM(Merge1[[#This Row],[Table1.Товарооборот, руб]]) - SUM(Merge1[[#This Row],[Table1.Товарооборот в себестоимости]]))/SUM(Merge1[[#This Row],[Table1.Товарооборот, руб]]) *100</f>
        <v>23.808170200670162</v>
      </c>
      <c r="N427">
        <f>(SUM(Merge1[[#This Row],[Table1.Товарооборот, руб]]) - SUM(Merge1[[#This Row],[Table1.Товарооборот в себестоимости]]))/SUM(Merge1[[#This Row],[Table1.Товарооборот в себестоимости]]) *100</f>
        <v>31.247668238674553</v>
      </c>
      <c r="O427" s="24">
        <f xml:space="preserve"> WEEKDAY(Merge1[[#This Row],[Дата2]],2)</f>
        <v>5</v>
      </c>
    </row>
    <row r="428" spans="1:15" x14ac:dyDescent="0.45">
      <c r="A428" s="18">
        <v>43981</v>
      </c>
      <c r="B428" t="s">
        <v>21</v>
      </c>
      <c r="C428">
        <v>59</v>
      </c>
      <c r="D428">
        <v>15030</v>
      </c>
      <c r="E428">
        <v>13956</v>
      </c>
      <c r="F428">
        <v>246414</v>
      </c>
      <c r="G428">
        <v>24527245.5</v>
      </c>
      <c r="H428">
        <v>18595804.535</v>
      </c>
      <c r="I428">
        <v>282204.5230769231</v>
      </c>
      <c r="J428" s="20">
        <v>43981</v>
      </c>
      <c r="K428" s="19">
        <v>0</v>
      </c>
      <c r="L428">
        <f xml:space="preserve"> WEEKNUM(Merge1[[#This Row],[Дата2]],2)</f>
        <v>22</v>
      </c>
      <c r="M428">
        <f>(SUM(Merge1[[#This Row],[Table1.Товарооборот, руб]]) - SUM(Merge1[[#This Row],[Table1.Товарооборот в себестоимости]]))/SUM(Merge1[[#This Row],[Table1.Товарооборот, руб]]) *100</f>
        <v>24.183070067937308</v>
      </c>
      <c r="N428">
        <f>(SUM(Merge1[[#This Row],[Table1.Товарооборот, руб]]) - SUM(Merge1[[#This Row],[Table1.Товарооборот в себестоимости]]))/SUM(Merge1[[#This Row],[Table1.Товарооборот в себестоимости]]) *100</f>
        <v>31.896662248929147</v>
      </c>
      <c r="O428" s="24">
        <f xml:space="preserve"> WEEKDAY(Merge1[[#This Row],[Дата2]],2)</f>
        <v>6</v>
      </c>
    </row>
    <row r="429" spans="1:15" x14ac:dyDescent="0.45">
      <c r="A429" s="18">
        <v>43973</v>
      </c>
      <c r="B429" t="s">
        <v>21</v>
      </c>
      <c r="C429">
        <v>60</v>
      </c>
      <c r="D429">
        <v>14050</v>
      </c>
      <c r="E429">
        <v>13027</v>
      </c>
      <c r="F429">
        <v>228334.5</v>
      </c>
      <c r="G429">
        <v>22380772.5</v>
      </c>
      <c r="H429">
        <v>17031004.072999999</v>
      </c>
      <c r="I429">
        <v>275436.23846153845</v>
      </c>
      <c r="J429" s="20">
        <v>43973</v>
      </c>
      <c r="K429" s="19">
        <v>0</v>
      </c>
      <c r="L429">
        <f xml:space="preserve"> WEEKNUM(Merge1[[#This Row],[Дата2]],2)</f>
        <v>21</v>
      </c>
      <c r="M429">
        <f>(SUM(Merge1[[#This Row],[Table1.Товарооборот, руб]]) - SUM(Merge1[[#This Row],[Table1.Товарооборот в себестоимости]]))/SUM(Merge1[[#This Row],[Table1.Товарооборот, руб]]) *100</f>
        <v>23.903412748599276</v>
      </c>
      <c r="N429">
        <f>(SUM(Merge1[[#This Row],[Table1.Товарооборот, руб]]) - SUM(Merge1[[#This Row],[Table1.Товарооборот в себестоимости]]))/SUM(Merge1[[#This Row],[Table1.Товарооборот в себестоимости]]) *100</f>
        <v>31.411937922563382</v>
      </c>
      <c r="O429" s="24">
        <f xml:space="preserve"> WEEKDAY(Merge1[[#This Row],[Дата2]],2)</f>
        <v>5</v>
      </c>
    </row>
    <row r="430" spans="1:15" x14ac:dyDescent="0.45">
      <c r="A430" s="18">
        <v>43973</v>
      </c>
      <c r="B430" t="s">
        <v>13</v>
      </c>
      <c r="C430">
        <v>20</v>
      </c>
      <c r="D430">
        <v>2306</v>
      </c>
      <c r="E430">
        <v>2054</v>
      </c>
      <c r="F430">
        <v>38074.5</v>
      </c>
      <c r="G430">
        <v>3414180</v>
      </c>
      <c r="H430">
        <v>2805831.5209999997</v>
      </c>
      <c r="I430">
        <v>124540.74078461538</v>
      </c>
      <c r="J430" s="20">
        <v>43973</v>
      </c>
      <c r="K430" s="19">
        <v>0</v>
      </c>
      <c r="L430">
        <f xml:space="preserve"> WEEKNUM(Merge1[[#This Row],[Дата2]],2)</f>
        <v>21</v>
      </c>
      <c r="M430">
        <f>(SUM(Merge1[[#This Row],[Table1.Товарооборот, руб]]) - SUM(Merge1[[#This Row],[Table1.Товарооборот в себестоимости]]))/SUM(Merge1[[#This Row],[Table1.Товарооборот, руб]]) *100</f>
        <v>17.818289574656294</v>
      </c>
      <c r="N430">
        <f>(SUM(Merge1[[#This Row],[Table1.Товарооборот, руб]]) - SUM(Merge1[[#This Row],[Table1.Товарооборот в себестоимости]]))/SUM(Merge1[[#This Row],[Table1.Товарооборот в себестоимости]]) *100</f>
        <v>21.681575477603324</v>
      </c>
      <c r="O430" s="24">
        <f xml:space="preserve"> WEEKDAY(Merge1[[#This Row],[Дата2]],2)</f>
        <v>5</v>
      </c>
    </row>
    <row r="431" spans="1:15" x14ac:dyDescent="0.45">
      <c r="A431" s="18">
        <v>43974</v>
      </c>
      <c r="B431" t="s">
        <v>22</v>
      </c>
      <c r="C431">
        <v>54</v>
      </c>
      <c r="D431">
        <v>16221</v>
      </c>
      <c r="E431">
        <v>15065</v>
      </c>
      <c r="F431">
        <v>275793</v>
      </c>
      <c r="G431">
        <v>26806626</v>
      </c>
      <c r="H431">
        <v>20508194.544999998</v>
      </c>
      <c r="I431">
        <v>239346.81538461536</v>
      </c>
      <c r="J431" s="20">
        <v>43974</v>
      </c>
      <c r="K431" s="19">
        <v>0</v>
      </c>
      <c r="L431">
        <f xml:space="preserve"> WEEKNUM(Merge1[[#This Row],[Дата2]],2)</f>
        <v>21</v>
      </c>
      <c r="M431">
        <f>(SUM(Merge1[[#This Row],[Table1.Товарооборот, руб]]) - SUM(Merge1[[#This Row],[Table1.Товарооборот в себестоимости]]))/SUM(Merge1[[#This Row],[Table1.Товарооборот, руб]]) *100</f>
        <v>23.495800832973167</v>
      </c>
      <c r="N431">
        <f>(SUM(Merge1[[#This Row],[Table1.Товарооборот, руб]]) - SUM(Merge1[[#This Row],[Table1.Товарооборот в себестоимости]]))/SUM(Merge1[[#This Row],[Table1.Товарооборот в себестоимости]]) *100</f>
        <v>30.711779338642909</v>
      </c>
      <c r="O431" s="24">
        <f xml:space="preserve"> WEEKDAY(Merge1[[#This Row],[Дата2]],2)</f>
        <v>6</v>
      </c>
    </row>
    <row r="432" spans="1:15" x14ac:dyDescent="0.45">
      <c r="A432" s="18">
        <v>43973</v>
      </c>
      <c r="B432" t="s">
        <v>23</v>
      </c>
      <c r="C432">
        <v>18</v>
      </c>
      <c r="D432">
        <v>985</v>
      </c>
      <c r="E432">
        <v>861</v>
      </c>
      <c r="F432">
        <v>17008.5</v>
      </c>
      <c r="G432">
        <v>1398771</v>
      </c>
      <c r="H432">
        <v>1144986.3970000001</v>
      </c>
      <c r="I432">
        <v>158820.4117</v>
      </c>
      <c r="J432" s="20">
        <v>43973</v>
      </c>
      <c r="K432" s="19">
        <v>0</v>
      </c>
      <c r="L432">
        <f xml:space="preserve"> WEEKNUM(Merge1[[#This Row],[Дата2]],2)</f>
        <v>21</v>
      </c>
      <c r="M432">
        <f>(SUM(Merge1[[#This Row],[Table1.Товарооборот, руб]]) - SUM(Merge1[[#This Row],[Table1.Товарооборот в себестоимости]]))/SUM(Merge1[[#This Row],[Table1.Товарооборот, руб]]) *100</f>
        <v>18.143398955225688</v>
      </c>
      <c r="N432">
        <f>(SUM(Merge1[[#This Row],[Table1.Товарооборот, руб]]) - SUM(Merge1[[#This Row],[Table1.Товарооборот в себестоимости]]))/SUM(Merge1[[#This Row],[Table1.Товарооборот в себестоимости]]) *100</f>
        <v>22.164857474721586</v>
      </c>
      <c r="O432" s="24">
        <f xml:space="preserve"> WEEKDAY(Merge1[[#This Row],[Дата2]],2)</f>
        <v>5</v>
      </c>
    </row>
    <row r="433" spans="1:15" x14ac:dyDescent="0.45">
      <c r="A433" s="18">
        <v>43979</v>
      </c>
      <c r="B433" t="s">
        <v>21</v>
      </c>
      <c r="C433">
        <v>60</v>
      </c>
      <c r="D433">
        <v>12854</v>
      </c>
      <c r="E433">
        <v>11954</v>
      </c>
      <c r="F433">
        <v>199753.5</v>
      </c>
      <c r="G433">
        <v>20535733.5</v>
      </c>
      <c r="H433">
        <v>15173462.744000001</v>
      </c>
      <c r="I433">
        <v>257491.36923076925</v>
      </c>
      <c r="J433" s="20">
        <v>43979</v>
      </c>
      <c r="K433" s="19">
        <v>0</v>
      </c>
      <c r="L433">
        <f xml:space="preserve"> WEEKNUM(Merge1[[#This Row],[Дата2]],2)</f>
        <v>22</v>
      </c>
      <c r="M433">
        <f>(SUM(Merge1[[#This Row],[Table1.Товарооборот, руб]]) - SUM(Merge1[[#This Row],[Table1.Товарооборот в себестоимости]]))/SUM(Merge1[[#This Row],[Table1.Товарооборот, руб]]) *100</f>
        <v>26.11190272799362</v>
      </c>
      <c r="N433">
        <f>(SUM(Merge1[[#This Row],[Table1.Товарооборот, руб]]) - SUM(Merge1[[#This Row],[Table1.Товарооборот в себестоимости]]))/SUM(Merge1[[#This Row],[Table1.Товарооборот в себестоимости]]) *100</f>
        <v>35.33979584271485</v>
      </c>
      <c r="O433" s="24">
        <f xml:space="preserve"> WEEKDAY(Merge1[[#This Row],[Дата2]],2)</f>
        <v>4</v>
      </c>
    </row>
    <row r="434" spans="1:15" x14ac:dyDescent="0.45">
      <c r="A434" s="18">
        <v>43973</v>
      </c>
      <c r="B434" t="s">
        <v>18</v>
      </c>
      <c r="C434">
        <v>17</v>
      </c>
      <c r="D434">
        <v>1268</v>
      </c>
      <c r="E434">
        <v>1129</v>
      </c>
      <c r="F434">
        <v>21483</v>
      </c>
      <c r="G434">
        <v>1774329</v>
      </c>
      <c r="H434">
        <v>1460215.51</v>
      </c>
      <c r="I434">
        <v>181509.9923076923</v>
      </c>
      <c r="J434" s="20">
        <v>43973</v>
      </c>
      <c r="K434" s="19">
        <v>0</v>
      </c>
      <c r="L434">
        <f xml:space="preserve"> WEEKNUM(Merge1[[#This Row],[Дата2]],2)</f>
        <v>21</v>
      </c>
      <c r="M434">
        <f>(SUM(Merge1[[#This Row],[Table1.Товарооборот, руб]]) - SUM(Merge1[[#This Row],[Table1.Товарооборот в себестоимости]]))/SUM(Merge1[[#This Row],[Table1.Товарооборот, руб]]) *100</f>
        <v>17.703226966363058</v>
      </c>
      <c r="N434">
        <f>(SUM(Merge1[[#This Row],[Table1.Товарооборот, руб]]) - SUM(Merge1[[#This Row],[Table1.Товарооборот в себестоимости]]))/SUM(Merge1[[#This Row],[Table1.Товарооборот в себестоимости]]) *100</f>
        <v>21.511447306843081</v>
      </c>
      <c r="O434" s="24">
        <f xml:space="preserve"> WEEKDAY(Merge1[[#This Row],[Дата2]],2)</f>
        <v>5</v>
      </c>
    </row>
    <row r="435" spans="1:15" x14ac:dyDescent="0.45">
      <c r="A435" s="18">
        <v>43976</v>
      </c>
      <c r="B435" t="s">
        <v>22</v>
      </c>
      <c r="C435">
        <v>54</v>
      </c>
      <c r="D435">
        <v>12336</v>
      </c>
      <c r="E435">
        <v>11519</v>
      </c>
      <c r="F435">
        <v>192948</v>
      </c>
      <c r="G435">
        <v>19806927</v>
      </c>
      <c r="H435">
        <v>14358653.389999999</v>
      </c>
      <c r="I435">
        <v>319377.7946153846</v>
      </c>
      <c r="J435" s="20">
        <v>43976</v>
      </c>
      <c r="K435" s="19">
        <v>0</v>
      </c>
      <c r="L435">
        <f xml:space="preserve"> WEEKNUM(Merge1[[#This Row],[Дата2]],2)</f>
        <v>22</v>
      </c>
      <c r="M435">
        <f>(SUM(Merge1[[#This Row],[Table1.Товарооборот, руб]]) - SUM(Merge1[[#This Row],[Table1.Товарооборот в себестоимости]]))/SUM(Merge1[[#This Row],[Table1.Товарооборот, руб]]) *100</f>
        <v>27.506910133005498</v>
      </c>
      <c r="N435">
        <f>(SUM(Merge1[[#This Row],[Table1.Товарооборот, руб]]) - SUM(Merge1[[#This Row],[Table1.Товарооборот в себестоимости]]))/SUM(Merge1[[#This Row],[Table1.Товарооборот в себестоимости]]) *100</f>
        <v>37.944182243401876</v>
      </c>
      <c r="O435" s="24">
        <f xml:space="preserve"> WEEKDAY(Merge1[[#This Row],[Дата2]],2)</f>
        <v>1</v>
      </c>
    </row>
    <row r="436" spans="1:15" x14ac:dyDescent="0.45">
      <c r="A436" s="18">
        <v>43973</v>
      </c>
      <c r="B436" t="s">
        <v>19</v>
      </c>
      <c r="C436">
        <v>15</v>
      </c>
      <c r="D436">
        <v>903</v>
      </c>
      <c r="E436">
        <v>792</v>
      </c>
      <c r="F436">
        <v>15802.5</v>
      </c>
      <c r="G436">
        <v>1411909.5</v>
      </c>
      <c r="H436">
        <v>1158841.584</v>
      </c>
      <c r="I436">
        <v>186035.59738461539</v>
      </c>
      <c r="J436" s="20">
        <v>43973</v>
      </c>
      <c r="K436" s="19">
        <v>0</v>
      </c>
      <c r="L436">
        <f xml:space="preserve"> WEEKNUM(Merge1[[#This Row],[Дата2]],2)</f>
        <v>21</v>
      </c>
      <c r="M436">
        <f>(SUM(Merge1[[#This Row],[Table1.Товарооборот, руб]]) - SUM(Merge1[[#This Row],[Table1.Товарооборот в себестоимости]]))/SUM(Merge1[[#This Row],[Table1.Товарооборот, руб]]) *100</f>
        <v>17.923805739673824</v>
      </c>
      <c r="N436">
        <f>(SUM(Merge1[[#This Row],[Table1.Товарооборот, руб]]) - SUM(Merge1[[#This Row],[Table1.Товарооборот в себестоимости]]))/SUM(Merge1[[#This Row],[Table1.Товарооборот в себестоимости]]) *100</f>
        <v>21.838007842839023</v>
      </c>
      <c r="O436" s="24">
        <f xml:space="preserve"> WEEKDAY(Merge1[[#This Row],[Дата2]],2)</f>
        <v>5</v>
      </c>
    </row>
    <row r="437" spans="1:15" x14ac:dyDescent="0.45">
      <c r="A437" s="18">
        <v>43973</v>
      </c>
      <c r="B437" t="s">
        <v>15</v>
      </c>
      <c r="C437">
        <v>125</v>
      </c>
      <c r="D437">
        <v>21427</v>
      </c>
      <c r="E437">
        <v>19799</v>
      </c>
      <c r="F437">
        <v>393018</v>
      </c>
      <c r="G437">
        <v>39498373.5</v>
      </c>
      <c r="H437">
        <v>29683782.432999995</v>
      </c>
      <c r="I437">
        <v>636230.32011538453</v>
      </c>
      <c r="J437" s="20">
        <v>43973</v>
      </c>
      <c r="K437" s="19">
        <v>0</v>
      </c>
      <c r="L437">
        <f xml:space="preserve"> WEEKNUM(Merge1[[#This Row],[Дата2]],2)</f>
        <v>21</v>
      </c>
      <c r="M437">
        <f>(SUM(Merge1[[#This Row],[Table1.Товарооборот, руб]]) - SUM(Merge1[[#This Row],[Table1.Товарооборот в себестоимости]]))/SUM(Merge1[[#This Row],[Table1.Товарооборот, руб]]) *100</f>
        <v>24.848089167519785</v>
      </c>
      <c r="N437">
        <f>(SUM(Merge1[[#This Row],[Table1.Товарооборот, руб]]) - SUM(Merge1[[#This Row],[Table1.Товарооборот в себестоимости]]))/SUM(Merge1[[#This Row],[Table1.Товарооборот в себестоимости]]) *100</f>
        <v>33.063815533457579</v>
      </c>
      <c r="O437" s="24">
        <f xml:space="preserve"> WEEKDAY(Merge1[[#This Row],[Дата2]],2)</f>
        <v>5</v>
      </c>
    </row>
    <row r="438" spans="1:15" x14ac:dyDescent="0.45">
      <c r="A438" s="18">
        <v>43973</v>
      </c>
      <c r="B438" t="s">
        <v>14</v>
      </c>
      <c r="C438">
        <v>129</v>
      </c>
      <c r="D438">
        <v>17088</v>
      </c>
      <c r="E438">
        <v>15804</v>
      </c>
      <c r="F438">
        <v>304092</v>
      </c>
      <c r="G438">
        <v>29465769</v>
      </c>
      <c r="H438">
        <v>22276452.264999997</v>
      </c>
      <c r="I438">
        <v>570447.6369538462</v>
      </c>
      <c r="J438" s="20">
        <v>43973</v>
      </c>
      <c r="K438" s="19">
        <v>0</v>
      </c>
      <c r="L438">
        <f xml:space="preserve"> WEEKNUM(Merge1[[#This Row],[Дата2]],2)</f>
        <v>21</v>
      </c>
      <c r="M438">
        <f>(SUM(Merge1[[#This Row],[Table1.Товарооборот, руб]]) - SUM(Merge1[[#This Row],[Table1.Товарооборот в себестоимости]]))/SUM(Merge1[[#This Row],[Table1.Товарооборот, руб]]) *100</f>
        <v>24.398876998594549</v>
      </c>
      <c r="N438">
        <f>(SUM(Merge1[[#This Row],[Table1.Товарооборот, руб]]) - SUM(Merge1[[#This Row],[Table1.Товарооборот в себестоимости]]))/SUM(Merge1[[#This Row],[Table1.Товарооборот в себестоимости]]) *100</f>
        <v>32.273167421257703</v>
      </c>
      <c r="O438" s="24">
        <f xml:space="preserve"> WEEKDAY(Merge1[[#This Row],[Дата2]],2)</f>
        <v>5</v>
      </c>
    </row>
    <row r="439" spans="1:15" x14ac:dyDescent="0.45">
      <c r="A439" s="18">
        <v>43973</v>
      </c>
      <c r="B439" t="s">
        <v>12</v>
      </c>
      <c r="C439">
        <v>10</v>
      </c>
      <c r="D439">
        <v>965</v>
      </c>
      <c r="E439">
        <v>861</v>
      </c>
      <c r="F439">
        <v>18036</v>
      </c>
      <c r="G439">
        <v>1455049.5</v>
      </c>
      <c r="H439">
        <v>1301439.284</v>
      </c>
      <c r="I439">
        <v>69189.123076923075</v>
      </c>
      <c r="J439" s="20">
        <v>43973</v>
      </c>
      <c r="K439" s="19">
        <v>0</v>
      </c>
      <c r="L439">
        <f xml:space="preserve"> WEEKNUM(Merge1[[#This Row],[Дата2]],2)</f>
        <v>21</v>
      </c>
      <c r="M439">
        <f>(SUM(Merge1[[#This Row],[Table1.Товарооборот, руб]]) - SUM(Merge1[[#This Row],[Table1.Товарооборот в себестоимости]]))/SUM(Merge1[[#This Row],[Table1.Товарооборот, руб]]) *100</f>
        <v>10.557044004344871</v>
      </c>
      <c r="N439">
        <f>(SUM(Merge1[[#This Row],[Table1.Товарооборот, руб]]) - SUM(Merge1[[#This Row],[Table1.Товарооборот в себестоимости]]))/SUM(Merge1[[#This Row],[Table1.Товарооборот в себестоимости]]) *100</f>
        <v>11.803102756194351</v>
      </c>
      <c r="O439" s="24">
        <f xml:space="preserve"> WEEKDAY(Merge1[[#This Row],[Дата2]],2)</f>
        <v>5</v>
      </c>
    </row>
    <row r="440" spans="1:15" x14ac:dyDescent="0.45">
      <c r="A440" s="18">
        <v>43975</v>
      </c>
      <c r="B440" t="s">
        <v>22</v>
      </c>
      <c r="C440">
        <v>54</v>
      </c>
      <c r="D440">
        <v>12211</v>
      </c>
      <c r="E440">
        <v>11427</v>
      </c>
      <c r="F440">
        <v>193719</v>
      </c>
      <c r="G440">
        <v>19071117</v>
      </c>
      <c r="H440">
        <v>14541424.877999999</v>
      </c>
      <c r="I440">
        <v>304806.9854230769</v>
      </c>
      <c r="J440" s="20">
        <v>43975</v>
      </c>
      <c r="K440" s="19">
        <v>0</v>
      </c>
      <c r="L440">
        <f xml:space="preserve"> WEEKNUM(Merge1[[#This Row],[Дата2]],2)</f>
        <v>21</v>
      </c>
      <c r="M440">
        <f>(SUM(Merge1[[#This Row],[Table1.Товарооборот, руб]]) - SUM(Merge1[[#This Row],[Table1.Товарооборот в себестоимости]]))/SUM(Merge1[[#This Row],[Table1.Товарооборот, руб]]) *100</f>
        <v>23.751582678665343</v>
      </c>
      <c r="N440">
        <f>(SUM(Merge1[[#This Row],[Table1.Товарооборот, руб]]) - SUM(Merge1[[#This Row],[Table1.Товарооборот в себестоимости]]))/SUM(Merge1[[#This Row],[Table1.Товарооборот в себестоимости]]) *100</f>
        <v>31.150263196373967</v>
      </c>
      <c r="O440" s="24">
        <f xml:space="preserve"> WEEKDAY(Merge1[[#This Row],[Дата2]],2)</f>
        <v>7</v>
      </c>
    </row>
    <row r="441" spans="1:15" x14ac:dyDescent="0.45">
      <c r="A441" s="18">
        <v>43982</v>
      </c>
      <c r="B441" t="s">
        <v>22</v>
      </c>
      <c r="C441">
        <v>54</v>
      </c>
      <c r="D441">
        <v>13106</v>
      </c>
      <c r="E441">
        <v>12164</v>
      </c>
      <c r="F441">
        <v>206758.5</v>
      </c>
      <c r="G441">
        <v>20717248.5</v>
      </c>
      <c r="H441">
        <v>15667372.685999999</v>
      </c>
      <c r="I441">
        <v>180007.08753846152</v>
      </c>
      <c r="J441" s="20">
        <v>43982</v>
      </c>
      <c r="K441" s="19">
        <v>0</v>
      </c>
      <c r="L441">
        <f xml:space="preserve"> WEEKNUM(Merge1[[#This Row],[Дата2]],2)</f>
        <v>22</v>
      </c>
      <c r="M441">
        <f>(SUM(Merge1[[#This Row],[Table1.Товарооборот, руб]]) - SUM(Merge1[[#This Row],[Table1.Товарооборот в себестоимости]]))/SUM(Merge1[[#This Row],[Table1.Товарооборот, руб]]) *100</f>
        <v>24.375224412643412</v>
      </c>
      <c r="N441">
        <f>(SUM(Merge1[[#This Row],[Table1.Товарооборот, руб]]) - SUM(Merge1[[#This Row],[Table1.Товарооборот в себестоимости]]))/SUM(Merge1[[#This Row],[Table1.Товарооборот в себестоимости]]) *100</f>
        <v>32.231797348590888</v>
      </c>
      <c r="O441" s="24">
        <f xml:space="preserve"> WEEKDAY(Merge1[[#This Row],[Дата2]],2)</f>
        <v>7</v>
      </c>
    </row>
    <row r="442" spans="1:15" x14ac:dyDescent="0.45">
      <c r="A442" s="18">
        <v>43981</v>
      </c>
      <c r="B442" t="s">
        <v>22</v>
      </c>
      <c r="C442">
        <v>54</v>
      </c>
      <c r="D442">
        <v>14590</v>
      </c>
      <c r="E442">
        <v>13551</v>
      </c>
      <c r="F442">
        <v>244734</v>
      </c>
      <c r="G442">
        <v>24151980</v>
      </c>
      <c r="H442">
        <v>18429449.488000002</v>
      </c>
      <c r="I442">
        <v>303444.36538461538</v>
      </c>
      <c r="J442" s="20">
        <v>43981</v>
      </c>
      <c r="K442" s="19">
        <v>0</v>
      </c>
      <c r="L442">
        <f xml:space="preserve"> WEEKNUM(Merge1[[#This Row],[Дата2]],2)</f>
        <v>22</v>
      </c>
      <c r="M442">
        <f>(SUM(Merge1[[#This Row],[Table1.Товарооборот, руб]]) - SUM(Merge1[[#This Row],[Table1.Товарооборот в себестоимости]]))/SUM(Merge1[[#This Row],[Table1.Товарооборот, руб]]) *100</f>
        <v>23.693835917386476</v>
      </c>
      <c r="N442">
        <f>(SUM(Merge1[[#This Row],[Table1.Товарооборот, руб]]) - SUM(Merge1[[#This Row],[Table1.Товарооборот в себестоимости]]))/SUM(Merge1[[#This Row],[Table1.Товарооборот в себестоимости]]) *100</f>
        <v>31.051011674147507</v>
      </c>
      <c r="O442" s="24">
        <f xml:space="preserve"> WEEKDAY(Merge1[[#This Row],[Дата2]],2)</f>
        <v>6</v>
      </c>
    </row>
    <row r="443" spans="1:15" x14ac:dyDescent="0.45">
      <c r="A443" s="18">
        <v>43979</v>
      </c>
      <c r="B443" t="s">
        <v>22</v>
      </c>
      <c r="C443">
        <v>54</v>
      </c>
      <c r="D443">
        <v>12409</v>
      </c>
      <c r="E443">
        <v>11582</v>
      </c>
      <c r="F443">
        <v>191641.5</v>
      </c>
      <c r="G443">
        <v>19549036.5</v>
      </c>
      <c r="H443">
        <v>14481164.23</v>
      </c>
      <c r="I443">
        <v>266079.27846153843</v>
      </c>
      <c r="J443" s="20">
        <v>43979</v>
      </c>
      <c r="K443" s="19">
        <v>0</v>
      </c>
      <c r="L443">
        <f xml:space="preserve"> WEEKNUM(Merge1[[#This Row],[Дата2]],2)</f>
        <v>22</v>
      </c>
      <c r="M443">
        <f>(SUM(Merge1[[#This Row],[Table1.Товарооборот, руб]]) - SUM(Merge1[[#This Row],[Table1.Товарооборот в себестоимости]]))/SUM(Merge1[[#This Row],[Table1.Товарооборот, руб]]) *100</f>
        <v>25.923897937374047</v>
      </c>
      <c r="N443">
        <f>(SUM(Merge1[[#This Row],[Table1.Товарооборот, руб]]) - SUM(Merge1[[#This Row],[Table1.Товарооборот в себестоимости]]))/SUM(Merge1[[#This Row],[Table1.Товарооборот в себестоимости]]) *100</f>
        <v>34.996304092050195</v>
      </c>
      <c r="O443" s="24">
        <f xml:space="preserve"> WEEKDAY(Merge1[[#This Row],[Дата2]],2)</f>
        <v>4</v>
      </c>
    </row>
    <row r="444" spans="1:15" x14ac:dyDescent="0.45">
      <c r="A444" s="18">
        <v>43974</v>
      </c>
      <c r="B444" t="s">
        <v>23</v>
      </c>
      <c r="C444">
        <v>18</v>
      </c>
      <c r="D444">
        <v>1031</v>
      </c>
      <c r="E444">
        <v>918</v>
      </c>
      <c r="F444">
        <v>17943</v>
      </c>
      <c r="G444">
        <v>1457391</v>
      </c>
      <c r="H444">
        <v>1194154.7659999998</v>
      </c>
      <c r="I444">
        <v>124621.03076923077</v>
      </c>
      <c r="J444" s="20">
        <v>43974</v>
      </c>
      <c r="K444" s="19">
        <v>0</v>
      </c>
      <c r="L444">
        <f xml:space="preserve"> WEEKNUM(Merge1[[#This Row],[Дата2]],2)</f>
        <v>21</v>
      </c>
      <c r="M444">
        <f>(SUM(Merge1[[#This Row],[Table1.Товарооборот, руб]]) - SUM(Merge1[[#This Row],[Table1.Товарооборот в себестоимости]]))/SUM(Merge1[[#This Row],[Table1.Товарооборот, руб]]) *100</f>
        <v>18.062155866202012</v>
      </c>
      <c r="N444">
        <f>(SUM(Merge1[[#This Row],[Table1.Товарооборот, руб]]) - SUM(Merge1[[#This Row],[Table1.Товарооборот в себестоимости]]))/SUM(Merge1[[#This Row],[Table1.Товарооборот в себестоимости]]) *100</f>
        <v>22.043728459230568</v>
      </c>
      <c r="O444" s="24">
        <f xml:space="preserve"> WEEKDAY(Merge1[[#This Row],[Дата2]],2)</f>
        <v>6</v>
      </c>
    </row>
    <row r="445" spans="1:15" x14ac:dyDescent="0.45">
      <c r="A445" s="18">
        <v>43977</v>
      </c>
      <c r="B445" t="s">
        <v>24</v>
      </c>
      <c r="C445">
        <v>7</v>
      </c>
      <c r="D445">
        <v>577</v>
      </c>
      <c r="E445">
        <v>389</v>
      </c>
      <c r="F445">
        <v>10437</v>
      </c>
      <c r="G445">
        <v>833815.5</v>
      </c>
      <c r="H445">
        <v>737888.36599999992</v>
      </c>
      <c r="I445">
        <v>39424.853846153841</v>
      </c>
      <c r="J445" s="20">
        <v>43977</v>
      </c>
      <c r="K445" s="19">
        <v>0</v>
      </c>
      <c r="L445">
        <f xml:space="preserve"> WEEKNUM(Merge1[[#This Row],[Дата2]],2)</f>
        <v>22</v>
      </c>
      <c r="M445">
        <f>(SUM(Merge1[[#This Row],[Table1.Товарооборот, руб]]) - SUM(Merge1[[#This Row],[Table1.Товарооборот в себестоимости]]))/SUM(Merge1[[#This Row],[Table1.Товарооборот, руб]]) *100</f>
        <v>11.504599518718479</v>
      </c>
      <c r="N445">
        <f>(SUM(Merge1[[#This Row],[Table1.Товарооборот, руб]]) - SUM(Merge1[[#This Row],[Table1.Товарооборот в себестоимости]]))/SUM(Merge1[[#This Row],[Table1.Товарооборот в себестоимости]]) *100</f>
        <v>13.000223125892202</v>
      </c>
      <c r="O445" s="24">
        <f xml:space="preserve"> WEEKDAY(Merge1[[#This Row],[Дата2]],2)</f>
        <v>2</v>
      </c>
    </row>
    <row r="446" spans="1:15" x14ac:dyDescent="0.45">
      <c r="A446" s="18">
        <v>43975</v>
      </c>
      <c r="B446" t="s">
        <v>23</v>
      </c>
      <c r="C446">
        <v>18</v>
      </c>
      <c r="D446">
        <v>1006</v>
      </c>
      <c r="E446">
        <v>904</v>
      </c>
      <c r="F446">
        <v>17197.5</v>
      </c>
      <c r="G446">
        <v>1386262.5</v>
      </c>
      <c r="H446">
        <v>1130117.3810000001</v>
      </c>
      <c r="I446">
        <v>121581.84923076924</v>
      </c>
      <c r="J446" s="20">
        <v>43975</v>
      </c>
      <c r="K446" s="19">
        <v>0</v>
      </c>
      <c r="L446">
        <f xml:space="preserve"> WEEKNUM(Merge1[[#This Row],[Дата2]],2)</f>
        <v>21</v>
      </c>
      <c r="M446">
        <f>(SUM(Merge1[[#This Row],[Table1.Товарооборот, руб]]) - SUM(Merge1[[#This Row],[Table1.Товарооборот в себестоимости]]))/SUM(Merge1[[#This Row],[Table1.Товарооборот, руб]]) *100</f>
        <v>18.477389311187451</v>
      </c>
      <c r="N446">
        <f>(SUM(Merge1[[#This Row],[Table1.Товарооборот, руб]]) - SUM(Merge1[[#This Row],[Table1.Товарооборот в себестоимости]]))/SUM(Merge1[[#This Row],[Table1.Товарооборот в себестоимости]]) *100</f>
        <v>22.665355237112305</v>
      </c>
      <c r="O446" s="24">
        <f xml:space="preserve"> WEEKDAY(Merge1[[#This Row],[Дата2]],2)</f>
        <v>7</v>
      </c>
    </row>
    <row r="447" spans="1:15" x14ac:dyDescent="0.45">
      <c r="A447" s="18">
        <v>43976</v>
      </c>
      <c r="B447" t="s">
        <v>23</v>
      </c>
      <c r="C447">
        <v>18</v>
      </c>
      <c r="D447">
        <v>989</v>
      </c>
      <c r="E447">
        <v>887</v>
      </c>
      <c r="F447">
        <v>15807</v>
      </c>
      <c r="G447">
        <v>1326705</v>
      </c>
      <c r="H447">
        <v>1070563.6439999999</v>
      </c>
      <c r="I447">
        <v>123343.24153846155</v>
      </c>
      <c r="J447" s="20">
        <v>43976</v>
      </c>
      <c r="K447" s="19">
        <v>0</v>
      </c>
      <c r="L447">
        <f xml:space="preserve"> WEEKNUM(Merge1[[#This Row],[Дата2]],2)</f>
        <v>22</v>
      </c>
      <c r="M447">
        <f>(SUM(Merge1[[#This Row],[Table1.Товарооборот, руб]]) - SUM(Merge1[[#This Row],[Table1.Товарооборот в себестоимости]]))/SUM(Merge1[[#This Row],[Table1.Товарооборот, руб]]) *100</f>
        <v>19.306579533505953</v>
      </c>
      <c r="N447">
        <f>(SUM(Merge1[[#This Row],[Table1.Товарооборот, руб]]) - SUM(Merge1[[#This Row],[Table1.Товарооборот в себестоимости]]))/SUM(Merge1[[#This Row],[Table1.Товарооборот в себестоимости]]) *100</f>
        <v>23.925841068445642</v>
      </c>
      <c r="O447" s="24">
        <f xml:space="preserve"> WEEKDAY(Merge1[[#This Row],[Дата2]],2)</f>
        <v>1</v>
      </c>
    </row>
    <row r="448" spans="1:15" x14ac:dyDescent="0.45">
      <c r="A448" s="18">
        <v>43977</v>
      </c>
      <c r="B448" t="s">
        <v>23</v>
      </c>
      <c r="C448">
        <v>18</v>
      </c>
      <c r="D448">
        <v>914</v>
      </c>
      <c r="E448">
        <v>804</v>
      </c>
      <c r="F448">
        <v>14419.5</v>
      </c>
      <c r="G448">
        <v>1210456.5</v>
      </c>
      <c r="H448">
        <v>970917.12399999995</v>
      </c>
      <c r="I448">
        <v>88147.13846153846</v>
      </c>
      <c r="J448" s="20">
        <v>43977</v>
      </c>
      <c r="K448" s="19">
        <v>0</v>
      </c>
      <c r="L448">
        <f xml:space="preserve"> WEEKNUM(Merge1[[#This Row],[Дата2]],2)</f>
        <v>22</v>
      </c>
      <c r="M448">
        <f>(SUM(Merge1[[#This Row],[Table1.Товарооборот, руб]]) - SUM(Merge1[[#This Row],[Table1.Товарооборот в себестоимости]]))/SUM(Merge1[[#This Row],[Table1.Товарооборот, руб]]) *100</f>
        <v>19.789176727953468</v>
      </c>
      <c r="N448">
        <f>(SUM(Merge1[[#This Row],[Table1.Товарооборот, руб]]) - SUM(Merge1[[#This Row],[Table1.Товарооборот в себестоимости]]))/SUM(Merge1[[#This Row],[Table1.Товарооборот в себестоимости]]) *100</f>
        <v>24.671454450524248</v>
      </c>
      <c r="O448" s="24">
        <f xml:space="preserve"> WEEKDAY(Merge1[[#This Row],[Дата2]],2)</f>
        <v>2</v>
      </c>
    </row>
    <row r="449" spans="1:15" x14ac:dyDescent="0.45">
      <c r="A449" s="18">
        <v>43983</v>
      </c>
      <c r="B449" t="s">
        <v>9</v>
      </c>
      <c r="C449">
        <v>15</v>
      </c>
      <c r="D449">
        <v>453</v>
      </c>
      <c r="E449">
        <v>370</v>
      </c>
      <c r="F449">
        <v>7816.5</v>
      </c>
      <c r="G449">
        <v>636345</v>
      </c>
      <c r="H449">
        <v>550528.66300000006</v>
      </c>
      <c r="I449">
        <v>190344.3008</v>
      </c>
      <c r="J449" s="20">
        <v>43983</v>
      </c>
      <c r="K449" s="19">
        <v>0</v>
      </c>
      <c r="L449">
        <f xml:space="preserve"> WEEKNUM(Merge1[[#This Row],[Дата2]],2)</f>
        <v>23</v>
      </c>
      <c r="M449">
        <f>(SUM(Merge1[[#This Row],[Table1.Товарооборот, руб]]) - SUM(Merge1[[#This Row],[Table1.Товарооборот в себестоимости]]))/SUM(Merge1[[#This Row],[Table1.Товарооборот, руб]]) *100</f>
        <v>13.485819327566013</v>
      </c>
      <c r="N449">
        <f>(SUM(Merge1[[#This Row],[Table1.Товарооборот, руб]]) - SUM(Merge1[[#This Row],[Table1.Товарооборот в себестоимости]]))/SUM(Merge1[[#This Row],[Table1.Товарооборот в себестоимости]]) *100</f>
        <v>15.587987105405251</v>
      </c>
      <c r="O449" s="24">
        <f xml:space="preserve"> WEEKDAY(Merge1[[#This Row],[Дата2]],2)</f>
        <v>1</v>
      </c>
    </row>
    <row r="450" spans="1:15" x14ac:dyDescent="0.45">
      <c r="A450" s="18">
        <v>43982</v>
      </c>
      <c r="B450" t="s">
        <v>25</v>
      </c>
      <c r="C450">
        <v>9</v>
      </c>
      <c r="D450">
        <v>345</v>
      </c>
      <c r="E450">
        <v>255</v>
      </c>
      <c r="F450">
        <v>6409.5</v>
      </c>
      <c r="G450">
        <v>493893</v>
      </c>
      <c r="H450">
        <v>459762.61999999994</v>
      </c>
      <c r="I450">
        <v>28040.97692307692</v>
      </c>
      <c r="J450" s="20">
        <v>43982</v>
      </c>
      <c r="K450" s="19">
        <v>0</v>
      </c>
      <c r="L450">
        <f xml:space="preserve"> WEEKNUM(Merge1[[#This Row],[Дата2]],2)</f>
        <v>22</v>
      </c>
      <c r="M450">
        <f>(SUM(Merge1[[#This Row],[Table1.Товарооборот, руб]]) - SUM(Merge1[[#This Row],[Table1.Товарооборот в себестоимости]]))/SUM(Merge1[[#This Row],[Table1.Товарооборот, руб]]) *100</f>
        <v>6.9104806101726615</v>
      </c>
      <c r="N450">
        <f>(SUM(Merge1[[#This Row],[Table1.Товарооборот, руб]]) - SUM(Merge1[[#This Row],[Table1.Товарооборот в себестоимости]]))/SUM(Merge1[[#This Row],[Table1.Товарооборот в себестоимости]]) *100</f>
        <v>7.4234786638374528</v>
      </c>
      <c r="O450" s="24">
        <f xml:space="preserve"> WEEKDAY(Merge1[[#This Row],[Дата2]],2)</f>
        <v>7</v>
      </c>
    </row>
    <row r="451" spans="1:15" x14ac:dyDescent="0.45">
      <c r="A451" s="18">
        <v>43981</v>
      </c>
      <c r="B451" t="s">
        <v>24</v>
      </c>
      <c r="C451">
        <v>7</v>
      </c>
      <c r="D451">
        <v>532</v>
      </c>
      <c r="E451">
        <v>449</v>
      </c>
      <c r="F451">
        <v>11220</v>
      </c>
      <c r="G451">
        <v>928675.5</v>
      </c>
      <c r="H451">
        <v>802403.80799999996</v>
      </c>
      <c r="I451">
        <v>136423.60523076923</v>
      </c>
      <c r="J451" s="20">
        <v>43981</v>
      </c>
      <c r="K451" s="19">
        <v>0</v>
      </c>
      <c r="L451">
        <f xml:space="preserve"> WEEKNUM(Merge1[[#This Row],[Дата2]],2)</f>
        <v>22</v>
      </c>
      <c r="M451">
        <f>(SUM(Merge1[[#This Row],[Table1.Товарооборот, руб]]) - SUM(Merge1[[#This Row],[Table1.Товарооборот в себестоимости]]))/SUM(Merge1[[#This Row],[Table1.Товарооборот, руб]]) *100</f>
        <v>13.596966001579675</v>
      </c>
      <c r="N451">
        <f>(SUM(Merge1[[#This Row],[Table1.Товарооборот, руб]]) - SUM(Merge1[[#This Row],[Table1.Товарооборот в себестоимости]]))/SUM(Merge1[[#This Row],[Table1.Товарооборот в себестоимости]]) *100</f>
        <v>15.736676563728377</v>
      </c>
      <c r="O451" s="24">
        <f xml:space="preserve"> WEEKDAY(Merge1[[#This Row],[Дата2]],2)</f>
        <v>6</v>
      </c>
    </row>
    <row r="452" spans="1:15" x14ac:dyDescent="0.45">
      <c r="A452" s="18">
        <v>43980</v>
      </c>
      <c r="B452" t="s">
        <v>9</v>
      </c>
      <c r="C452">
        <v>15</v>
      </c>
      <c r="D452">
        <v>400</v>
      </c>
      <c r="E452">
        <v>329</v>
      </c>
      <c r="F452">
        <v>8350.5</v>
      </c>
      <c r="G452">
        <v>651237</v>
      </c>
      <c r="H452">
        <v>601485.12600000005</v>
      </c>
      <c r="I452">
        <v>83014.635053846156</v>
      </c>
      <c r="J452" s="20">
        <v>43980</v>
      </c>
      <c r="K452" s="19">
        <v>0</v>
      </c>
      <c r="L452">
        <f xml:space="preserve"> WEEKNUM(Merge1[[#This Row],[Дата2]],2)</f>
        <v>22</v>
      </c>
      <c r="M452">
        <f>(SUM(Merge1[[#This Row],[Table1.Товарооборот, руб]]) - SUM(Merge1[[#This Row],[Table1.Товарооборот в себестоимости]]))/SUM(Merge1[[#This Row],[Table1.Товарооборот, руб]]) *100</f>
        <v>7.6395957232159653</v>
      </c>
      <c r="N452">
        <f>(SUM(Merge1[[#This Row],[Table1.Товарооборот, руб]]) - SUM(Merge1[[#This Row],[Table1.Товарооборот в себестоимости]]))/SUM(Merge1[[#This Row],[Table1.Товарооборот в себестоимости]]) *100</f>
        <v>8.2715052873975718</v>
      </c>
      <c r="O452" s="24">
        <f xml:space="preserve"> WEEKDAY(Merge1[[#This Row],[Дата2]],2)</f>
        <v>5</v>
      </c>
    </row>
    <row r="453" spans="1:15" x14ac:dyDescent="0.45">
      <c r="A453" s="18">
        <v>43979</v>
      </c>
      <c r="B453" t="s">
        <v>24</v>
      </c>
      <c r="C453">
        <v>7</v>
      </c>
      <c r="D453">
        <v>420</v>
      </c>
      <c r="E453">
        <v>347</v>
      </c>
      <c r="F453">
        <v>8428.5</v>
      </c>
      <c r="G453">
        <v>694669.5</v>
      </c>
      <c r="H453">
        <v>594994.696</v>
      </c>
      <c r="I453">
        <v>42699.38461538461</v>
      </c>
      <c r="J453" s="20">
        <v>43979</v>
      </c>
      <c r="K453" s="19">
        <v>0</v>
      </c>
      <c r="L453">
        <f xml:space="preserve"> WEEKNUM(Merge1[[#This Row],[Дата2]],2)</f>
        <v>22</v>
      </c>
      <c r="M453">
        <f>(SUM(Merge1[[#This Row],[Table1.Товарооборот, руб]]) - SUM(Merge1[[#This Row],[Table1.Товарооборот в себестоимости]]))/SUM(Merge1[[#This Row],[Table1.Товарооборот, руб]]) *100</f>
        <v>14.348521707085169</v>
      </c>
      <c r="N453">
        <f>(SUM(Merge1[[#This Row],[Table1.Товарооборот, руб]]) - SUM(Merge1[[#This Row],[Table1.Товарооборот в себестоимости]]))/SUM(Merge1[[#This Row],[Table1.Товарооборот в себестоимости]]) *100</f>
        <v>16.752217233210427</v>
      </c>
      <c r="O453" s="24">
        <f xml:space="preserve"> WEEKDAY(Merge1[[#This Row],[Дата2]],2)</f>
        <v>4</v>
      </c>
    </row>
    <row r="454" spans="1:15" x14ac:dyDescent="0.45">
      <c r="A454" s="18">
        <v>43978</v>
      </c>
      <c r="B454" t="s">
        <v>10</v>
      </c>
      <c r="C454">
        <v>20</v>
      </c>
      <c r="D454">
        <v>2079</v>
      </c>
      <c r="E454">
        <v>1893</v>
      </c>
      <c r="F454">
        <v>32817</v>
      </c>
      <c r="G454">
        <v>3015751.5</v>
      </c>
      <c r="H454">
        <v>2415980.7719999999</v>
      </c>
      <c r="I454">
        <v>346048.63569230767</v>
      </c>
      <c r="J454" s="20">
        <v>43978</v>
      </c>
      <c r="K454" s="19">
        <v>0</v>
      </c>
      <c r="L454">
        <f xml:space="preserve"> WEEKNUM(Merge1[[#This Row],[Дата2]],2)</f>
        <v>22</v>
      </c>
      <c r="M454">
        <f>(SUM(Merge1[[#This Row],[Table1.Товарооборот, руб]]) - SUM(Merge1[[#This Row],[Table1.Товарооборот в себестоимости]]))/SUM(Merge1[[#This Row],[Table1.Товарооборот, руб]]) *100</f>
        <v>19.887935992073622</v>
      </c>
      <c r="N454">
        <f>(SUM(Merge1[[#This Row],[Table1.Товарооборот, руб]]) - SUM(Merge1[[#This Row],[Table1.Товарооборот в себестоимости]]))/SUM(Merge1[[#This Row],[Table1.Товарооборот в себестоимости]]) *100</f>
        <v>24.825144924621949</v>
      </c>
      <c r="O454" s="24">
        <f xml:space="preserve"> WEEKDAY(Merge1[[#This Row],[Дата2]],2)</f>
        <v>3</v>
      </c>
    </row>
    <row r="455" spans="1:15" x14ac:dyDescent="0.45">
      <c r="A455" s="18">
        <v>43982</v>
      </c>
      <c r="B455" t="s">
        <v>26</v>
      </c>
      <c r="C455">
        <v>6</v>
      </c>
      <c r="D455">
        <v>261</v>
      </c>
      <c r="E455">
        <v>188</v>
      </c>
      <c r="F455">
        <v>5127</v>
      </c>
      <c r="G455">
        <v>468835.5</v>
      </c>
      <c r="H455">
        <v>412625.88699999999</v>
      </c>
      <c r="I455">
        <v>8642.376923076923</v>
      </c>
      <c r="J455" s="20">
        <v>43982</v>
      </c>
      <c r="K455" s="19">
        <v>0</v>
      </c>
      <c r="L455">
        <f xml:space="preserve"> WEEKNUM(Merge1[[#This Row],[Дата2]],2)</f>
        <v>22</v>
      </c>
      <c r="M455">
        <f>(SUM(Merge1[[#This Row],[Table1.Товарооборот, руб]]) - SUM(Merge1[[#This Row],[Table1.Товарооборот в себестоимости]]))/SUM(Merge1[[#This Row],[Table1.Товарооборот, руб]]) *100</f>
        <v>11.989197277083329</v>
      </c>
      <c r="N455">
        <f>(SUM(Merge1[[#This Row],[Table1.Товарооборот, руб]]) - SUM(Merge1[[#This Row],[Table1.Товарооборот в себестоимости]]))/SUM(Merge1[[#This Row],[Table1.Товарооборот в себестоимости]]) *100</f>
        <v>13.62241555145085</v>
      </c>
      <c r="O455" s="24">
        <f xml:space="preserve"> WEEKDAY(Merge1[[#This Row],[Дата2]],2)</f>
        <v>7</v>
      </c>
    </row>
    <row r="456" spans="1:15" x14ac:dyDescent="0.45">
      <c r="A456" s="18">
        <v>43981</v>
      </c>
      <c r="B456" t="s">
        <v>23</v>
      </c>
      <c r="C456">
        <v>18</v>
      </c>
      <c r="D456">
        <v>1216</v>
      </c>
      <c r="E456">
        <v>1101</v>
      </c>
      <c r="F456">
        <v>20688</v>
      </c>
      <c r="G456">
        <v>1773154.5</v>
      </c>
      <c r="H456">
        <v>1458979.4909999999</v>
      </c>
      <c r="I456">
        <v>98432.213407692296</v>
      </c>
      <c r="J456" s="20">
        <v>43981</v>
      </c>
      <c r="K456" s="19">
        <v>0</v>
      </c>
      <c r="L456">
        <f xml:space="preserve"> WEEKNUM(Merge1[[#This Row],[Дата2]],2)</f>
        <v>22</v>
      </c>
      <c r="M456">
        <f>(SUM(Merge1[[#This Row],[Table1.Товарооборот, руб]]) - SUM(Merge1[[#This Row],[Table1.Товарооборот в себестоимости]]))/SUM(Merge1[[#This Row],[Table1.Товарооборот, руб]]) *100</f>
        <v>17.718422675519818</v>
      </c>
      <c r="N456">
        <f>(SUM(Merge1[[#This Row],[Table1.Товарооборот, руб]]) - SUM(Merge1[[#This Row],[Table1.Товарооборот в себестоимости]]))/SUM(Merge1[[#This Row],[Table1.Товарооборот в себестоимости]]) *100</f>
        <v>21.533887963336703</v>
      </c>
      <c r="O456" s="24">
        <f xml:space="preserve"> WEEKDAY(Merge1[[#This Row],[Дата2]],2)</f>
        <v>6</v>
      </c>
    </row>
    <row r="457" spans="1:15" x14ac:dyDescent="0.45">
      <c r="A457" s="18">
        <v>43979</v>
      </c>
      <c r="B457" t="s">
        <v>23</v>
      </c>
      <c r="C457">
        <v>18</v>
      </c>
      <c r="D457">
        <v>1020</v>
      </c>
      <c r="E457">
        <v>911</v>
      </c>
      <c r="F457">
        <v>15678</v>
      </c>
      <c r="G457">
        <v>1387443</v>
      </c>
      <c r="H457">
        <v>1121336.507</v>
      </c>
      <c r="I457">
        <v>101620.2923076923</v>
      </c>
      <c r="J457" s="20">
        <v>43979</v>
      </c>
      <c r="K457" s="19">
        <v>0</v>
      </c>
      <c r="L457">
        <f xml:space="preserve"> WEEKNUM(Merge1[[#This Row],[Дата2]],2)</f>
        <v>22</v>
      </c>
      <c r="M457">
        <f>(SUM(Merge1[[#This Row],[Table1.Товарооборот, руб]]) - SUM(Merge1[[#This Row],[Table1.Товарооборот в себестоимости]]))/SUM(Merge1[[#This Row],[Table1.Товарооборот, руб]]) *100</f>
        <v>19.179634262452584</v>
      </c>
      <c r="N457">
        <f>(SUM(Merge1[[#This Row],[Table1.Товарооборот, руб]]) - SUM(Merge1[[#This Row],[Table1.Товарооборот в себестоимости]]))/SUM(Merge1[[#This Row],[Table1.Товарооборот в себестоимости]]) *100</f>
        <v>23.731189641897572</v>
      </c>
      <c r="O457" s="24">
        <f xml:space="preserve"> WEEKDAY(Merge1[[#This Row],[Дата2]],2)</f>
        <v>4</v>
      </c>
    </row>
    <row r="458" spans="1:15" x14ac:dyDescent="0.45">
      <c r="A458" s="18">
        <v>43983</v>
      </c>
      <c r="B458" t="s">
        <v>10</v>
      </c>
      <c r="C458">
        <v>21</v>
      </c>
      <c r="D458">
        <v>2025</v>
      </c>
      <c r="E458">
        <v>1849</v>
      </c>
      <c r="F458">
        <v>31947</v>
      </c>
      <c r="G458">
        <v>2945035.5</v>
      </c>
      <c r="H458">
        <v>2320195.4450000003</v>
      </c>
      <c r="I458">
        <v>383761.6669230769</v>
      </c>
      <c r="J458" s="20">
        <v>43983</v>
      </c>
      <c r="K458" s="19">
        <v>0</v>
      </c>
      <c r="L458">
        <f xml:space="preserve"> WEEKNUM(Merge1[[#This Row],[Дата2]],2)</f>
        <v>23</v>
      </c>
      <c r="M458">
        <f>(SUM(Merge1[[#This Row],[Table1.Товарооборот, руб]]) - SUM(Merge1[[#This Row],[Table1.Товарооборот в себестоимости]]))/SUM(Merge1[[#This Row],[Table1.Товарооборот, руб]]) *100</f>
        <v>21.216724042885041</v>
      </c>
      <c r="N458">
        <f>(SUM(Merge1[[#This Row],[Table1.Товарооборот, руб]]) - SUM(Merge1[[#This Row],[Table1.Товарооборот в себестоимости]]))/SUM(Merge1[[#This Row],[Table1.Товарооборот в себестоимости]]) *100</f>
        <v>26.930492271524979</v>
      </c>
      <c r="O458" s="24">
        <f xml:space="preserve"> WEEKDAY(Merge1[[#This Row],[Дата2]],2)</f>
        <v>1</v>
      </c>
    </row>
    <row r="459" spans="1:15" x14ac:dyDescent="0.45">
      <c r="A459" s="18">
        <v>43982</v>
      </c>
      <c r="B459" t="s">
        <v>24</v>
      </c>
      <c r="C459">
        <v>7</v>
      </c>
      <c r="D459">
        <v>530</v>
      </c>
      <c r="E459">
        <v>447</v>
      </c>
      <c r="F459">
        <v>10416</v>
      </c>
      <c r="G459">
        <v>866023.5</v>
      </c>
      <c r="H459">
        <v>744833.00199999998</v>
      </c>
      <c r="I459">
        <v>19998.63846153846</v>
      </c>
      <c r="J459" s="20">
        <v>43982</v>
      </c>
      <c r="K459" s="19">
        <v>0</v>
      </c>
      <c r="L459">
        <f xml:space="preserve"> WEEKNUM(Merge1[[#This Row],[Дата2]],2)</f>
        <v>22</v>
      </c>
      <c r="M459">
        <f>(SUM(Merge1[[#This Row],[Table1.Товарооборот, руб]]) - SUM(Merge1[[#This Row],[Table1.Товарооборот в себестоимости]]))/SUM(Merge1[[#This Row],[Table1.Товарооборот, руб]]) *100</f>
        <v>13.993904091517152</v>
      </c>
      <c r="N459">
        <f>(SUM(Merge1[[#This Row],[Table1.Товарооборот, руб]]) - SUM(Merge1[[#This Row],[Table1.Товарооборот в себестоимости]]))/SUM(Merge1[[#This Row],[Table1.Товарооборот в себестоимости]]) *100</f>
        <v>16.270828182234602</v>
      </c>
      <c r="O459" s="24">
        <f xml:space="preserve"> WEEKDAY(Merge1[[#This Row],[Дата2]],2)</f>
        <v>7</v>
      </c>
    </row>
    <row r="460" spans="1:15" x14ac:dyDescent="0.45">
      <c r="A460" s="18">
        <v>43980</v>
      </c>
      <c r="B460" t="s">
        <v>10</v>
      </c>
      <c r="C460">
        <v>20</v>
      </c>
      <c r="D460">
        <v>2111</v>
      </c>
      <c r="E460">
        <v>1917</v>
      </c>
      <c r="F460">
        <v>35431.5</v>
      </c>
      <c r="G460">
        <v>3193167</v>
      </c>
      <c r="H460">
        <v>2545757.0549999997</v>
      </c>
      <c r="I460">
        <v>202281.06923076924</v>
      </c>
      <c r="J460" s="20">
        <v>43980</v>
      </c>
      <c r="K460" s="19">
        <v>0</v>
      </c>
      <c r="L460">
        <f xml:space="preserve"> WEEKNUM(Merge1[[#This Row],[Дата2]],2)</f>
        <v>22</v>
      </c>
      <c r="M460">
        <f>(SUM(Merge1[[#This Row],[Table1.Товарооборот, руб]]) - SUM(Merge1[[#This Row],[Table1.Товарооборот в себестоимости]]))/SUM(Merge1[[#This Row],[Table1.Товарооборот, руб]]) *100</f>
        <v>20.274853930283015</v>
      </c>
      <c r="N460">
        <f>(SUM(Merge1[[#This Row],[Table1.Товарооборот, руб]]) - SUM(Merge1[[#This Row],[Table1.Товарооборот в себестоимости]]))/SUM(Merge1[[#This Row],[Table1.Товарооборот в себестоимости]]) *100</f>
        <v>25.430939834908965</v>
      </c>
      <c r="O460" s="24">
        <f xml:space="preserve"> WEEKDAY(Merge1[[#This Row],[Дата2]],2)</f>
        <v>5</v>
      </c>
    </row>
    <row r="461" spans="1:15" x14ac:dyDescent="0.45">
      <c r="A461" s="18">
        <v>43978</v>
      </c>
      <c r="B461" t="s">
        <v>11</v>
      </c>
      <c r="C461">
        <v>31</v>
      </c>
      <c r="D461">
        <v>5330</v>
      </c>
      <c r="E461">
        <v>4977</v>
      </c>
      <c r="F461">
        <v>78544.5</v>
      </c>
      <c r="G461">
        <v>6701083.5</v>
      </c>
      <c r="H461">
        <v>5109499.6169999996</v>
      </c>
      <c r="I461">
        <v>76226.26923076922</v>
      </c>
      <c r="J461" s="20">
        <v>43978</v>
      </c>
      <c r="K461" s="19">
        <v>0</v>
      </c>
      <c r="L461">
        <f xml:space="preserve"> WEEKNUM(Merge1[[#This Row],[Дата2]],2)</f>
        <v>22</v>
      </c>
      <c r="M461">
        <f>(SUM(Merge1[[#This Row],[Table1.Товарооборот, руб]]) - SUM(Merge1[[#This Row],[Table1.Товарооборот в себестоимости]]))/SUM(Merge1[[#This Row],[Table1.Товарооборот, руб]]) *100</f>
        <v>23.751142378691451</v>
      </c>
      <c r="N461">
        <f>(SUM(Merge1[[#This Row],[Table1.Товарооборот, руб]]) - SUM(Merge1[[#This Row],[Table1.Товарооборот в себестоимости]]))/SUM(Merge1[[#This Row],[Table1.Товарооборот в себестоимости]]) *100</f>
        <v>31.149505867552751</v>
      </c>
      <c r="O461" s="24">
        <f xml:space="preserve"> WEEKDAY(Merge1[[#This Row],[Дата2]],2)</f>
        <v>3</v>
      </c>
    </row>
    <row r="462" spans="1:15" x14ac:dyDescent="0.45">
      <c r="A462" s="18">
        <v>43983</v>
      </c>
      <c r="B462" t="s">
        <v>11</v>
      </c>
      <c r="C462">
        <v>31</v>
      </c>
      <c r="D462">
        <v>5468</v>
      </c>
      <c r="E462">
        <v>5081</v>
      </c>
      <c r="F462">
        <v>77269.5</v>
      </c>
      <c r="G462">
        <v>6829921.5</v>
      </c>
      <c r="H462">
        <v>5152925.182</v>
      </c>
      <c r="I462">
        <v>219200.11557692307</v>
      </c>
      <c r="J462" s="20">
        <v>43983</v>
      </c>
      <c r="K462" s="19">
        <v>0</v>
      </c>
      <c r="L462">
        <f xml:space="preserve"> WEEKNUM(Merge1[[#This Row],[Дата2]],2)</f>
        <v>23</v>
      </c>
      <c r="M462">
        <f>(SUM(Merge1[[#This Row],[Table1.Товарооборот, руб]]) - SUM(Merge1[[#This Row],[Table1.Товарооборот в себестоимости]]))/SUM(Merge1[[#This Row],[Table1.Товарооборот, руб]]) *100</f>
        <v>24.553668998977514</v>
      </c>
      <c r="N462">
        <f>(SUM(Merge1[[#This Row],[Table1.Товарооборот, руб]]) - SUM(Merge1[[#This Row],[Table1.Товарооборот в себестоимости]]))/SUM(Merge1[[#This Row],[Table1.Товарооборот в себестоимости]]) *100</f>
        <v>32.544550110256189</v>
      </c>
      <c r="O462" s="24">
        <f xml:space="preserve"> WEEKDAY(Merge1[[#This Row],[Дата2]],2)</f>
        <v>1</v>
      </c>
    </row>
    <row r="463" spans="1:15" x14ac:dyDescent="0.45">
      <c r="A463" s="18">
        <v>43982</v>
      </c>
      <c r="B463" t="s">
        <v>23</v>
      </c>
      <c r="C463">
        <v>18</v>
      </c>
      <c r="D463">
        <v>1029</v>
      </c>
      <c r="E463">
        <v>925</v>
      </c>
      <c r="F463">
        <v>16143</v>
      </c>
      <c r="G463">
        <v>1423410</v>
      </c>
      <c r="H463">
        <v>1183524.9380000001</v>
      </c>
      <c r="I463">
        <v>41938.950392307692</v>
      </c>
      <c r="J463" s="20">
        <v>43982</v>
      </c>
      <c r="K463" s="19">
        <v>0</v>
      </c>
      <c r="L463">
        <f xml:space="preserve"> WEEKNUM(Merge1[[#This Row],[Дата2]],2)</f>
        <v>22</v>
      </c>
      <c r="M463">
        <f>(SUM(Merge1[[#This Row],[Table1.Товарооборот, руб]]) - SUM(Merge1[[#This Row],[Table1.Товарооборот в себестоимости]]))/SUM(Merge1[[#This Row],[Table1.Товарооборот, руб]]) *100</f>
        <v>16.852843664158598</v>
      </c>
      <c r="N463">
        <f>(SUM(Merge1[[#This Row],[Table1.Товарооборот, руб]]) - SUM(Merge1[[#This Row],[Table1.Товарооборот в себестоимости]]))/SUM(Merge1[[#This Row],[Table1.Товарооборот в себестоимости]]) *100</f>
        <v>20.268695174718822</v>
      </c>
      <c r="O463" s="24">
        <f xml:space="preserve"> WEEKDAY(Merge1[[#This Row],[Дата2]],2)</f>
        <v>7</v>
      </c>
    </row>
    <row r="464" spans="1:15" x14ac:dyDescent="0.45">
      <c r="A464" s="18">
        <v>43978</v>
      </c>
      <c r="B464" t="s">
        <v>12</v>
      </c>
      <c r="C464">
        <v>10</v>
      </c>
      <c r="D464">
        <v>757</v>
      </c>
      <c r="E464">
        <v>660</v>
      </c>
      <c r="F464">
        <v>12490.5</v>
      </c>
      <c r="G464">
        <v>1054798.5</v>
      </c>
      <c r="H464">
        <v>878389.06499999994</v>
      </c>
      <c r="I464">
        <v>67454.765369230765</v>
      </c>
      <c r="J464" s="20">
        <v>43978</v>
      </c>
      <c r="K464" s="19">
        <v>0</v>
      </c>
      <c r="L464">
        <f xml:space="preserve"> WEEKNUM(Merge1[[#This Row],[Дата2]],2)</f>
        <v>22</v>
      </c>
      <c r="M464">
        <f>(SUM(Merge1[[#This Row],[Table1.Товарооборот, руб]]) - SUM(Merge1[[#This Row],[Table1.Товарооборот в себестоимости]]))/SUM(Merge1[[#This Row],[Table1.Товарооборот, руб]]) *100</f>
        <v>16.724467753793739</v>
      </c>
      <c r="N464">
        <f>(SUM(Merge1[[#This Row],[Table1.Товарооборот, руб]]) - SUM(Merge1[[#This Row],[Table1.Товарооборот в себестоимости]]))/SUM(Merge1[[#This Row],[Table1.Товарооборот в себестоимости]]) *100</f>
        <v>20.083291337421201</v>
      </c>
      <c r="O464" s="24">
        <f xml:space="preserve"> WEEKDAY(Merge1[[#This Row],[Дата2]],2)</f>
        <v>3</v>
      </c>
    </row>
    <row r="465" spans="1:15" x14ac:dyDescent="0.45">
      <c r="A465" s="18">
        <v>43983</v>
      </c>
      <c r="B465" t="s">
        <v>12</v>
      </c>
      <c r="C465">
        <v>10</v>
      </c>
      <c r="D465">
        <v>719</v>
      </c>
      <c r="E465">
        <v>627</v>
      </c>
      <c r="F465">
        <v>11416.5</v>
      </c>
      <c r="G465">
        <v>1007742</v>
      </c>
      <c r="H465">
        <v>815296.88</v>
      </c>
      <c r="I465">
        <v>145147.84546153847</v>
      </c>
      <c r="J465" s="20">
        <v>43983</v>
      </c>
      <c r="K465" s="19">
        <v>0</v>
      </c>
      <c r="L465">
        <f xml:space="preserve"> WEEKNUM(Merge1[[#This Row],[Дата2]],2)</f>
        <v>23</v>
      </c>
      <c r="M465">
        <f>(SUM(Merge1[[#This Row],[Table1.Товарооборот, руб]]) - SUM(Merge1[[#This Row],[Table1.Товарооборот в себестоимости]]))/SUM(Merge1[[#This Row],[Table1.Товарооборот, руб]]) *100</f>
        <v>19.096665614810142</v>
      </c>
      <c r="N465">
        <f>(SUM(Merge1[[#This Row],[Table1.Товарооборот, руб]]) - SUM(Merge1[[#This Row],[Table1.Товарооборот в себестоимости]]))/SUM(Merge1[[#This Row],[Table1.Товарооборот в себестоимости]]) *100</f>
        <v>23.604299822660916</v>
      </c>
      <c r="O465" s="24">
        <f xml:space="preserve"> WEEKDAY(Merge1[[#This Row],[Дата2]],2)</f>
        <v>1</v>
      </c>
    </row>
    <row r="466" spans="1:15" x14ac:dyDescent="0.45">
      <c r="A466" s="18">
        <v>43978</v>
      </c>
      <c r="B466" t="s">
        <v>16</v>
      </c>
      <c r="C466">
        <v>36</v>
      </c>
      <c r="D466">
        <v>4951</v>
      </c>
      <c r="E466">
        <v>4584</v>
      </c>
      <c r="F466">
        <v>69010.5</v>
      </c>
      <c r="G466">
        <v>5985894</v>
      </c>
      <c r="H466">
        <v>4624968.49</v>
      </c>
      <c r="I466">
        <v>168769.33384615384</v>
      </c>
      <c r="J466" s="20">
        <v>43978</v>
      </c>
      <c r="K466" s="19">
        <v>0</v>
      </c>
      <c r="L466">
        <f xml:space="preserve"> WEEKNUM(Merge1[[#This Row],[Дата2]],2)</f>
        <v>22</v>
      </c>
      <c r="M466">
        <f>(SUM(Merge1[[#This Row],[Table1.Товарооборот, руб]]) - SUM(Merge1[[#This Row],[Table1.Товарооборот в себестоимости]]))/SUM(Merge1[[#This Row],[Table1.Товарооборот, руб]]) *100</f>
        <v>22.735543095150028</v>
      </c>
      <c r="N466">
        <f>(SUM(Merge1[[#This Row],[Table1.Товарооборот, руб]]) - SUM(Merge1[[#This Row],[Table1.Товарооборот в себестоимости]]))/SUM(Merge1[[#This Row],[Table1.Товарооборот в себестоимости]]) *100</f>
        <v>29.425616908365136</v>
      </c>
      <c r="O466" s="24">
        <f xml:space="preserve"> WEEKDAY(Merge1[[#This Row],[Дата2]],2)</f>
        <v>3</v>
      </c>
    </row>
    <row r="467" spans="1:15" x14ac:dyDescent="0.45">
      <c r="A467" s="18">
        <v>43980</v>
      </c>
      <c r="B467" t="s">
        <v>11</v>
      </c>
      <c r="C467">
        <v>31</v>
      </c>
      <c r="D467">
        <v>5751</v>
      </c>
      <c r="E467">
        <v>5319</v>
      </c>
      <c r="F467">
        <v>87552</v>
      </c>
      <c r="G467">
        <v>7387116</v>
      </c>
      <c r="H467">
        <v>5815890.3319999995</v>
      </c>
      <c r="I467">
        <v>161811.89230769229</v>
      </c>
      <c r="J467" s="20">
        <v>43980</v>
      </c>
      <c r="K467" s="19">
        <v>0</v>
      </c>
      <c r="L467">
        <f xml:space="preserve"> WEEKNUM(Merge1[[#This Row],[Дата2]],2)</f>
        <v>22</v>
      </c>
      <c r="M467">
        <f>(SUM(Merge1[[#This Row],[Table1.Товарооборот, руб]]) - SUM(Merge1[[#This Row],[Table1.Товарооборот в себестоимости]]))/SUM(Merge1[[#This Row],[Table1.Товарооборот, руб]]) *100</f>
        <v>21.269811764158035</v>
      </c>
      <c r="N467">
        <f>(SUM(Merge1[[#This Row],[Table1.Товарооборот, руб]]) - SUM(Merge1[[#This Row],[Table1.Товарооборот в себестоимости]]))/SUM(Merge1[[#This Row],[Table1.Товарооборот в себестоимости]]) *100</f>
        <v>27.016081430470834</v>
      </c>
      <c r="O467" s="24">
        <f xml:space="preserve"> WEEKDAY(Merge1[[#This Row],[Дата2]],2)</f>
        <v>5</v>
      </c>
    </row>
    <row r="468" spans="1:15" x14ac:dyDescent="0.45">
      <c r="A468" s="18">
        <v>43978</v>
      </c>
      <c r="B468" t="s">
        <v>17</v>
      </c>
      <c r="C468">
        <v>21</v>
      </c>
      <c r="D468">
        <v>2430</v>
      </c>
      <c r="E468">
        <v>2216</v>
      </c>
      <c r="F468">
        <v>40420.5</v>
      </c>
      <c r="G468">
        <v>3780852</v>
      </c>
      <c r="H468">
        <v>2893288.4459999995</v>
      </c>
      <c r="I468">
        <v>291528.45785384614</v>
      </c>
      <c r="J468" s="20">
        <v>43978</v>
      </c>
      <c r="K468" s="19">
        <v>0</v>
      </c>
      <c r="L468">
        <f xml:space="preserve"> WEEKNUM(Merge1[[#This Row],[Дата2]],2)</f>
        <v>22</v>
      </c>
      <c r="M468">
        <f>(SUM(Merge1[[#This Row],[Table1.Товарооборот, руб]]) - SUM(Merge1[[#This Row],[Table1.Товарооборот в себестоимости]]))/SUM(Merge1[[#This Row],[Table1.Товарооборот, руб]]) *100</f>
        <v>23.47522606015788</v>
      </c>
      <c r="N468">
        <f>(SUM(Merge1[[#This Row],[Table1.Товарооборот, руб]]) - SUM(Merge1[[#This Row],[Table1.Товарооборот в себестоимости]]))/SUM(Merge1[[#This Row],[Table1.Товарооборот в себестоимости]]) *100</f>
        <v>30.676635619482255</v>
      </c>
      <c r="O468" s="24">
        <f xml:space="preserve"> WEEKDAY(Merge1[[#This Row],[Дата2]],2)</f>
        <v>3</v>
      </c>
    </row>
    <row r="469" spans="1:15" x14ac:dyDescent="0.45">
      <c r="A469" s="18">
        <v>43978</v>
      </c>
      <c r="B469" t="s">
        <v>20</v>
      </c>
      <c r="C469">
        <v>20</v>
      </c>
      <c r="D469">
        <v>1873</v>
      </c>
      <c r="E469">
        <v>1715</v>
      </c>
      <c r="F469">
        <v>28050</v>
      </c>
      <c r="G469">
        <v>2458555.5</v>
      </c>
      <c r="H469">
        <v>1979227.4479999999</v>
      </c>
      <c r="I469">
        <v>122940.53466153846</v>
      </c>
      <c r="J469" s="20">
        <v>43978</v>
      </c>
      <c r="K469" s="19">
        <v>0</v>
      </c>
      <c r="L469">
        <f xml:space="preserve"> WEEKNUM(Merge1[[#This Row],[Дата2]],2)</f>
        <v>22</v>
      </c>
      <c r="M469">
        <f>(SUM(Merge1[[#This Row],[Table1.Товарооборот, руб]]) - SUM(Merge1[[#This Row],[Table1.Товарооборот в себестоимости]]))/SUM(Merge1[[#This Row],[Table1.Товарооборот, руб]]) *100</f>
        <v>19.496328311482095</v>
      </c>
      <c r="N469">
        <f>(SUM(Merge1[[#This Row],[Table1.Товарооборот, руб]]) - SUM(Merge1[[#This Row],[Table1.Товарооборот в себестоимости]]))/SUM(Merge1[[#This Row],[Table1.Товарооборот в себестоимости]]) *100</f>
        <v>24.217936775500913</v>
      </c>
      <c r="O469" s="24">
        <f xml:space="preserve"> WEEKDAY(Merge1[[#This Row],[Дата2]],2)</f>
        <v>3</v>
      </c>
    </row>
    <row r="470" spans="1:15" x14ac:dyDescent="0.45">
      <c r="A470" s="18">
        <v>43978</v>
      </c>
      <c r="B470" t="s">
        <v>22</v>
      </c>
      <c r="C470">
        <v>54</v>
      </c>
      <c r="D470">
        <v>13091</v>
      </c>
      <c r="E470">
        <v>12216</v>
      </c>
      <c r="F470">
        <v>203532</v>
      </c>
      <c r="G470">
        <v>20953324.5</v>
      </c>
      <c r="H470">
        <v>15301120.521000002</v>
      </c>
      <c r="I470">
        <v>356339.00384615385</v>
      </c>
      <c r="J470" s="20">
        <v>43978</v>
      </c>
      <c r="K470" s="19">
        <v>0</v>
      </c>
      <c r="L470">
        <f xml:space="preserve"> WEEKNUM(Merge1[[#This Row],[Дата2]],2)</f>
        <v>22</v>
      </c>
      <c r="M470">
        <f>(SUM(Merge1[[#This Row],[Table1.Товарооборот, руб]]) - SUM(Merge1[[#This Row],[Table1.Товарооборот в себестоимости]]))/SUM(Merge1[[#This Row],[Table1.Товарооборот, руб]]) *100</f>
        <v>26.975213308036146</v>
      </c>
      <c r="N470">
        <f>(SUM(Merge1[[#This Row],[Table1.Товарооборот, руб]]) - SUM(Merge1[[#This Row],[Table1.Товарооборот в себестоимости]]))/SUM(Merge1[[#This Row],[Table1.Товарооборот в себестоимости]]) *100</f>
        <v>36.939804318531046</v>
      </c>
      <c r="O470" s="24">
        <f xml:space="preserve"> WEEKDAY(Merge1[[#This Row],[Дата2]],2)</f>
        <v>3</v>
      </c>
    </row>
    <row r="471" spans="1:15" x14ac:dyDescent="0.45">
      <c r="A471" s="18">
        <v>43980</v>
      </c>
      <c r="B471" t="s">
        <v>12</v>
      </c>
      <c r="C471">
        <v>10</v>
      </c>
      <c r="D471">
        <v>873</v>
      </c>
      <c r="E471">
        <v>770</v>
      </c>
      <c r="F471">
        <v>14823</v>
      </c>
      <c r="G471">
        <v>1273464</v>
      </c>
      <c r="H471">
        <v>1068326.9369999999</v>
      </c>
      <c r="I471">
        <v>76299.023384615386</v>
      </c>
      <c r="J471" s="20">
        <v>43980</v>
      </c>
      <c r="K471" s="19">
        <v>0</v>
      </c>
      <c r="L471">
        <f xml:space="preserve"> WEEKNUM(Merge1[[#This Row],[Дата2]],2)</f>
        <v>22</v>
      </c>
      <c r="M471">
        <f>(SUM(Merge1[[#This Row],[Table1.Товарооборот, руб]]) - SUM(Merge1[[#This Row],[Table1.Товарооборот в себестоимости]]))/SUM(Merge1[[#This Row],[Table1.Товарооборот, руб]]) *100</f>
        <v>16.108587521908753</v>
      </c>
      <c r="N471">
        <f>(SUM(Merge1[[#This Row],[Table1.Товарооборот, руб]]) - SUM(Merge1[[#This Row],[Table1.Товарооборот в себестоимости]]))/SUM(Merge1[[#This Row],[Table1.Товарооборот в себестоимости]]) *100</f>
        <v>19.201712125321059</v>
      </c>
      <c r="O471" s="24">
        <f xml:space="preserve"> WEEKDAY(Merge1[[#This Row],[Дата2]],2)</f>
        <v>5</v>
      </c>
    </row>
    <row r="472" spans="1:15" x14ac:dyDescent="0.45">
      <c r="A472" s="18">
        <v>43978</v>
      </c>
      <c r="B472" t="s">
        <v>21</v>
      </c>
      <c r="C472">
        <v>59</v>
      </c>
      <c r="D472">
        <v>13942</v>
      </c>
      <c r="E472">
        <v>12986</v>
      </c>
      <c r="F472">
        <v>215592</v>
      </c>
      <c r="G472">
        <v>22342300.5</v>
      </c>
      <c r="H472">
        <v>16240834.603999998</v>
      </c>
      <c r="I472">
        <v>285591.72307692305</v>
      </c>
      <c r="J472" s="20">
        <v>43978</v>
      </c>
      <c r="K472" s="19">
        <v>0</v>
      </c>
      <c r="L472">
        <f xml:space="preserve"> WEEKNUM(Merge1[[#This Row],[Дата2]],2)</f>
        <v>22</v>
      </c>
      <c r="M472">
        <f>(SUM(Merge1[[#This Row],[Table1.Товарооборот, руб]]) - SUM(Merge1[[#This Row],[Table1.Товарооборот в себестоимости]]))/SUM(Merge1[[#This Row],[Table1.Товарооборот, руб]]) *100</f>
        <v>27.309031565482712</v>
      </c>
      <c r="N472">
        <f>(SUM(Merge1[[#This Row],[Table1.Товарооборот, руб]]) - SUM(Merge1[[#This Row],[Table1.Товарооборот в себестоимости]]))/SUM(Merge1[[#This Row],[Table1.Товарооборот в себестоимости]]) *100</f>
        <v>37.568672083497823</v>
      </c>
      <c r="O472" s="24">
        <f xml:space="preserve"> WEEKDAY(Merge1[[#This Row],[Дата2]],2)</f>
        <v>3</v>
      </c>
    </row>
    <row r="473" spans="1:15" x14ac:dyDescent="0.45">
      <c r="A473" s="18">
        <v>43978</v>
      </c>
      <c r="B473" t="s">
        <v>13</v>
      </c>
      <c r="C473">
        <v>20</v>
      </c>
      <c r="D473">
        <v>2079</v>
      </c>
      <c r="E473">
        <v>1856</v>
      </c>
      <c r="F473">
        <v>31257</v>
      </c>
      <c r="G473">
        <v>2924133</v>
      </c>
      <c r="H473">
        <v>2311405.017</v>
      </c>
      <c r="I473">
        <v>148582.33846153846</v>
      </c>
      <c r="J473" s="20">
        <v>43978</v>
      </c>
      <c r="K473" s="19">
        <v>0</v>
      </c>
      <c r="L473">
        <f xml:space="preserve"> WEEKNUM(Merge1[[#This Row],[Дата2]],2)</f>
        <v>22</v>
      </c>
      <c r="M473">
        <f>(SUM(Merge1[[#This Row],[Table1.Товарооборот, руб]]) - SUM(Merge1[[#This Row],[Table1.Товарооборот в себестоимости]]))/SUM(Merge1[[#This Row],[Table1.Товарооборот, руб]]) *100</f>
        <v>20.954176263528367</v>
      </c>
      <c r="N473">
        <f>(SUM(Merge1[[#This Row],[Table1.Товарооборот, руб]]) - SUM(Merge1[[#This Row],[Table1.Товарооборот в себестоимости]]))/SUM(Merge1[[#This Row],[Table1.Товарооборот в себестоимости]]) *100</f>
        <v>26.50889733705203</v>
      </c>
      <c r="O473" s="24">
        <f xml:space="preserve"> WEEKDAY(Merge1[[#This Row],[Дата2]],2)</f>
        <v>3</v>
      </c>
    </row>
    <row r="474" spans="1:15" x14ac:dyDescent="0.45">
      <c r="A474" s="18">
        <v>43978</v>
      </c>
      <c r="B474" t="s">
        <v>23</v>
      </c>
      <c r="C474">
        <v>18</v>
      </c>
      <c r="D474">
        <v>962</v>
      </c>
      <c r="E474">
        <v>859</v>
      </c>
      <c r="F474">
        <v>15276</v>
      </c>
      <c r="G474">
        <v>1350199.5</v>
      </c>
      <c r="H474">
        <v>1100106.21</v>
      </c>
      <c r="I474">
        <v>107692.85196923077</v>
      </c>
      <c r="J474" s="20">
        <v>43978</v>
      </c>
      <c r="K474" s="19">
        <v>0</v>
      </c>
      <c r="L474">
        <f xml:space="preserve"> WEEKNUM(Merge1[[#This Row],[Дата2]],2)</f>
        <v>22</v>
      </c>
      <c r="M474">
        <f>(SUM(Merge1[[#This Row],[Table1.Товарооборот, руб]]) - SUM(Merge1[[#This Row],[Table1.Товарооборот в себестоимости]]))/SUM(Merge1[[#This Row],[Table1.Товарооборот, руб]]) *100</f>
        <v>18.522691646678883</v>
      </c>
      <c r="N474">
        <f>(SUM(Merge1[[#This Row],[Table1.Товарооборот, руб]]) - SUM(Merge1[[#This Row],[Table1.Товарооборот в себестоимости]]))/SUM(Merge1[[#This Row],[Table1.Товарооборот в себестоимости]]) *100</f>
        <v>22.733558607945685</v>
      </c>
      <c r="O474" s="24">
        <f xml:space="preserve"> WEEKDAY(Merge1[[#This Row],[Дата2]],2)</f>
        <v>3</v>
      </c>
    </row>
    <row r="475" spans="1:15" x14ac:dyDescent="0.45">
      <c r="A475" s="18">
        <v>43983</v>
      </c>
      <c r="B475" t="s">
        <v>13</v>
      </c>
      <c r="C475">
        <v>20</v>
      </c>
      <c r="D475">
        <v>2136</v>
      </c>
      <c r="E475">
        <v>1899</v>
      </c>
      <c r="F475">
        <v>32170.5</v>
      </c>
      <c r="G475">
        <v>3013512</v>
      </c>
      <c r="H475">
        <v>2355616.679</v>
      </c>
      <c r="I475">
        <v>219429.2774153846</v>
      </c>
      <c r="J475" s="20">
        <v>43983</v>
      </c>
      <c r="K475" s="19">
        <v>0</v>
      </c>
      <c r="L475">
        <f xml:space="preserve"> WEEKNUM(Merge1[[#This Row],[Дата2]],2)</f>
        <v>23</v>
      </c>
      <c r="M475">
        <f>(SUM(Merge1[[#This Row],[Table1.Товарооборот, руб]]) - SUM(Merge1[[#This Row],[Table1.Товарооборот в себестоимости]]))/SUM(Merge1[[#This Row],[Table1.Товарооборот, руб]]) *100</f>
        <v>21.831514890267567</v>
      </c>
      <c r="N475">
        <f>(SUM(Merge1[[#This Row],[Table1.Товарооборот, руб]]) - SUM(Merge1[[#This Row],[Table1.Товарооборот в себестоимости]]))/SUM(Merge1[[#This Row],[Table1.Товарооборот в себестоимости]]) *100</f>
        <v>27.928793630349396</v>
      </c>
      <c r="O475" s="24">
        <f xml:space="preserve"> WEEKDAY(Merge1[[#This Row],[Дата2]],2)</f>
        <v>1</v>
      </c>
    </row>
    <row r="476" spans="1:15" x14ac:dyDescent="0.45">
      <c r="A476" s="18">
        <v>43978</v>
      </c>
      <c r="B476" t="s">
        <v>18</v>
      </c>
      <c r="C476">
        <v>17</v>
      </c>
      <c r="D476">
        <v>1203</v>
      </c>
      <c r="E476">
        <v>1077</v>
      </c>
      <c r="F476">
        <v>18069</v>
      </c>
      <c r="G476">
        <v>1603084.5</v>
      </c>
      <c r="H476">
        <v>1312709.0090000001</v>
      </c>
      <c r="I476">
        <v>241760.20769230771</v>
      </c>
      <c r="J476" s="20">
        <v>43978</v>
      </c>
      <c r="K476" s="19">
        <v>0</v>
      </c>
      <c r="L476">
        <f xml:space="preserve"> WEEKNUM(Merge1[[#This Row],[Дата2]],2)</f>
        <v>22</v>
      </c>
      <c r="M476">
        <f>(SUM(Merge1[[#This Row],[Table1.Товарооборот, руб]]) - SUM(Merge1[[#This Row],[Table1.Товарооборот в себестоимости]]))/SUM(Merge1[[#This Row],[Table1.Товарооборот, руб]]) *100</f>
        <v>18.113548661970093</v>
      </c>
      <c r="N476">
        <f>(SUM(Merge1[[#This Row],[Table1.Товарооборот, руб]]) - SUM(Merge1[[#This Row],[Table1.Товарооборот в себестоимости]]))/SUM(Merge1[[#This Row],[Table1.Товарооборот в себестоимости]]) *100</f>
        <v>22.120324383330249</v>
      </c>
      <c r="O476" s="24">
        <f xml:space="preserve"> WEEKDAY(Merge1[[#This Row],[Дата2]],2)</f>
        <v>3</v>
      </c>
    </row>
    <row r="477" spans="1:15" x14ac:dyDescent="0.45">
      <c r="A477" s="18">
        <v>43978</v>
      </c>
      <c r="B477" t="s">
        <v>19</v>
      </c>
      <c r="C477">
        <v>15</v>
      </c>
      <c r="D477">
        <v>809</v>
      </c>
      <c r="E477">
        <v>702</v>
      </c>
      <c r="F477">
        <v>13203</v>
      </c>
      <c r="G477">
        <v>1211457</v>
      </c>
      <c r="H477">
        <v>964554.21099999989</v>
      </c>
      <c r="I477">
        <v>156117.80846153846</v>
      </c>
      <c r="J477" s="20">
        <v>43978</v>
      </c>
      <c r="K477" s="19">
        <v>0</v>
      </c>
      <c r="L477">
        <f xml:space="preserve"> WEEKNUM(Merge1[[#This Row],[Дата2]],2)</f>
        <v>22</v>
      </c>
      <c r="M477">
        <f>(SUM(Merge1[[#This Row],[Table1.Товарооборот, руб]]) - SUM(Merge1[[#This Row],[Table1.Товарооборот в себестоимости]]))/SUM(Merge1[[#This Row],[Table1.Товарооборот, руб]]) *100</f>
        <v>20.380648178185449</v>
      </c>
      <c r="N477">
        <f>(SUM(Merge1[[#This Row],[Table1.Товарооборот, руб]]) - SUM(Merge1[[#This Row],[Table1.Товарооборот в себестоимости]]))/SUM(Merge1[[#This Row],[Table1.Товарооборот в себестоимости]]) *100</f>
        <v>25.597606250044159</v>
      </c>
      <c r="O477" s="24">
        <f xml:space="preserve"> WEEKDAY(Merge1[[#This Row],[Дата2]],2)</f>
        <v>3</v>
      </c>
    </row>
    <row r="478" spans="1:15" x14ac:dyDescent="0.45">
      <c r="A478" s="18">
        <v>43978</v>
      </c>
      <c r="B478" t="s">
        <v>15</v>
      </c>
      <c r="C478">
        <v>124</v>
      </c>
      <c r="D478">
        <v>21384</v>
      </c>
      <c r="E478">
        <v>19897</v>
      </c>
      <c r="F478">
        <v>370012.5</v>
      </c>
      <c r="G478">
        <v>39034861.5</v>
      </c>
      <c r="H478">
        <v>28040467.216000002</v>
      </c>
      <c r="I478">
        <v>681486.56664615381</v>
      </c>
      <c r="J478" s="20">
        <v>43978</v>
      </c>
      <c r="K478" s="19">
        <v>0</v>
      </c>
      <c r="L478">
        <f xml:space="preserve"> WEEKNUM(Merge1[[#This Row],[Дата2]],2)</f>
        <v>22</v>
      </c>
      <c r="M478">
        <f>(SUM(Merge1[[#This Row],[Table1.Товарооборот, руб]]) - SUM(Merge1[[#This Row],[Table1.Товарооборот в себестоимости]]))/SUM(Merge1[[#This Row],[Table1.Товарооборот, руб]]) *100</f>
        <v>28.1655777976822</v>
      </c>
      <c r="N478">
        <f>(SUM(Merge1[[#This Row],[Table1.Товарооборот, руб]]) - SUM(Merge1[[#This Row],[Table1.Товарооборот в себестоимости]]))/SUM(Merge1[[#This Row],[Table1.Товарооборот в себестоимости]]) *100</f>
        <v>39.209026723087383</v>
      </c>
      <c r="O478" s="24">
        <f xml:space="preserve"> WEEKDAY(Merge1[[#This Row],[Дата2]],2)</f>
        <v>3</v>
      </c>
    </row>
    <row r="479" spans="1:15" x14ac:dyDescent="0.45">
      <c r="A479" s="18">
        <v>43978</v>
      </c>
      <c r="B479" t="s">
        <v>14</v>
      </c>
      <c r="C479">
        <v>129</v>
      </c>
      <c r="D479">
        <v>17115</v>
      </c>
      <c r="E479">
        <v>15962</v>
      </c>
      <c r="F479">
        <v>286558.5</v>
      </c>
      <c r="G479">
        <v>29256993</v>
      </c>
      <c r="H479">
        <v>21169527.457000002</v>
      </c>
      <c r="I479">
        <v>646741.28130000003</v>
      </c>
      <c r="J479" s="20">
        <v>43978</v>
      </c>
      <c r="K479" s="19">
        <v>0</v>
      </c>
      <c r="L479">
        <f xml:space="preserve"> WEEKNUM(Merge1[[#This Row],[Дата2]],2)</f>
        <v>22</v>
      </c>
      <c r="M479">
        <f>(SUM(Merge1[[#This Row],[Table1.Товарооборот, руб]]) - SUM(Merge1[[#This Row],[Table1.Товарооборот в себестоимости]]))/SUM(Merge1[[#This Row],[Table1.Товарооборот, руб]]) *100</f>
        <v>27.642846081277039</v>
      </c>
      <c r="N479">
        <f>(SUM(Merge1[[#This Row],[Table1.Товарооборот, руб]]) - SUM(Merge1[[#This Row],[Table1.Товарооборот в себестоимости]]))/SUM(Merge1[[#This Row],[Table1.Товарооборот в себестоимости]]) *100</f>
        <v>38.203335239425776</v>
      </c>
      <c r="O479" s="24">
        <f xml:space="preserve"> WEEKDAY(Merge1[[#This Row],[Дата2]],2)</f>
        <v>3</v>
      </c>
    </row>
    <row r="480" spans="1:15" x14ac:dyDescent="0.45">
      <c r="A480" s="18">
        <v>43980</v>
      </c>
      <c r="B480" t="s">
        <v>13</v>
      </c>
      <c r="C480">
        <v>20</v>
      </c>
      <c r="D480">
        <v>2249</v>
      </c>
      <c r="E480">
        <v>2000</v>
      </c>
      <c r="F480">
        <v>35346</v>
      </c>
      <c r="G480">
        <v>3258054</v>
      </c>
      <c r="H480">
        <v>2595610.66</v>
      </c>
      <c r="I480">
        <v>195198.78461538462</v>
      </c>
      <c r="J480" s="20">
        <v>43980</v>
      </c>
      <c r="K480" s="19">
        <v>0</v>
      </c>
      <c r="L480">
        <f xml:space="preserve"> WEEKNUM(Merge1[[#This Row],[Дата2]],2)</f>
        <v>22</v>
      </c>
      <c r="M480">
        <f>(SUM(Merge1[[#This Row],[Table1.Товарооборот, руб]]) - SUM(Merge1[[#This Row],[Table1.Товарооборот в себестоимости]]))/SUM(Merge1[[#This Row],[Table1.Товарооборот, руб]]) *100</f>
        <v>20.332484974159417</v>
      </c>
      <c r="N480">
        <f>(SUM(Merge1[[#This Row],[Table1.Товарооборот, руб]]) - SUM(Merge1[[#This Row],[Table1.Товарооборот в себестоимости]]))/SUM(Merge1[[#This Row],[Table1.Товарооборот в себестоимости]]) *100</f>
        <v>25.521675889557326</v>
      </c>
      <c r="O480" s="24">
        <f xml:space="preserve"> WEEKDAY(Merge1[[#This Row],[Дата2]],2)</f>
        <v>5</v>
      </c>
    </row>
    <row r="481" spans="1:15" x14ac:dyDescent="0.45">
      <c r="A481" s="18">
        <v>43978</v>
      </c>
      <c r="B481" t="s">
        <v>24</v>
      </c>
      <c r="C481">
        <v>7</v>
      </c>
      <c r="D481">
        <v>409</v>
      </c>
      <c r="E481">
        <v>329</v>
      </c>
      <c r="F481">
        <v>8362.5</v>
      </c>
      <c r="G481">
        <v>687684</v>
      </c>
      <c r="H481">
        <v>597300.38899999997</v>
      </c>
      <c r="I481">
        <v>48380.499253846152</v>
      </c>
      <c r="J481" s="20">
        <v>43978</v>
      </c>
      <c r="K481" s="19">
        <v>0</v>
      </c>
      <c r="L481">
        <f xml:space="preserve"> WEEKNUM(Merge1[[#This Row],[Дата2]],2)</f>
        <v>22</v>
      </c>
      <c r="M481">
        <f>(SUM(Merge1[[#This Row],[Table1.Товарооборот, руб]]) - SUM(Merge1[[#This Row],[Table1.Товарооборот в себестоимости]]))/SUM(Merge1[[#This Row],[Table1.Товарооборот, руб]]) *100</f>
        <v>13.14318945911204</v>
      </c>
      <c r="N481">
        <f>(SUM(Merge1[[#This Row],[Table1.Товарооборот, руб]]) - SUM(Merge1[[#This Row],[Table1.Товарооборот в себестоимости]]))/SUM(Merge1[[#This Row],[Table1.Товарооборот в себестоимости]]) *100</f>
        <v>15.132019443570133</v>
      </c>
      <c r="O481" s="24">
        <f xml:space="preserve"> WEEKDAY(Merge1[[#This Row],[Дата2]],2)</f>
        <v>3</v>
      </c>
    </row>
    <row r="482" spans="1:15" x14ac:dyDescent="0.45">
      <c r="A482" s="18">
        <v>43983</v>
      </c>
      <c r="B482" t="s">
        <v>14</v>
      </c>
      <c r="C482">
        <v>128</v>
      </c>
      <c r="D482">
        <v>16285</v>
      </c>
      <c r="E482">
        <v>15130</v>
      </c>
      <c r="F482">
        <v>272926.5</v>
      </c>
      <c r="G482">
        <v>27770092.5</v>
      </c>
      <c r="H482">
        <v>20952913.508000001</v>
      </c>
      <c r="I482">
        <v>872904.40428461542</v>
      </c>
      <c r="J482" s="20">
        <v>43983</v>
      </c>
      <c r="K482" s="19">
        <v>0</v>
      </c>
      <c r="L482">
        <f xml:space="preserve"> WEEKNUM(Merge1[[#This Row],[Дата2]],2)</f>
        <v>23</v>
      </c>
      <c r="M482">
        <f>(SUM(Merge1[[#This Row],[Table1.Товарооборот, руб]]) - SUM(Merge1[[#This Row],[Table1.Товарооборот в себестоимости]]))/SUM(Merge1[[#This Row],[Table1.Товарооборот, руб]]) *100</f>
        <v>24.548636242389176</v>
      </c>
      <c r="N482">
        <f>(SUM(Merge1[[#This Row],[Table1.Товарооборот, руб]]) - SUM(Merge1[[#This Row],[Table1.Товарооборот в себестоимости]]))/SUM(Merge1[[#This Row],[Table1.Товарооборот в себестоимости]]) *100</f>
        <v>32.535709124161379</v>
      </c>
      <c r="O482" s="24">
        <f xml:space="preserve"> WEEKDAY(Merge1[[#This Row],[Дата2]],2)</f>
        <v>1</v>
      </c>
    </row>
    <row r="483" spans="1:15" x14ac:dyDescent="0.45">
      <c r="A483" s="18">
        <v>43983</v>
      </c>
      <c r="B483" t="s">
        <v>15</v>
      </c>
      <c r="C483">
        <v>123</v>
      </c>
      <c r="D483">
        <v>20325</v>
      </c>
      <c r="E483">
        <v>18935</v>
      </c>
      <c r="F483">
        <v>349699.5</v>
      </c>
      <c r="G483">
        <v>37257840.18135</v>
      </c>
      <c r="H483">
        <v>27640203.134</v>
      </c>
      <c r="I483">
        <v>744856.58547692304</v>
      </c>
      <c r="J483" s="20">
        <v>43983</v>
      </c>
      <c r="K483" s="19">
        <v>0</v>
      </c>
      <c r="L483">
        <f xml:space="preserve"> WEEKNUM(Merge1[[#This Row],[Дата2]],2)</f>
        <v>23</v>
      </c>
      <c r="M483">
        <f>(SUM(Merge1[[#This Row],[Table1.Товарооборот, руб]]) - SUM(Merge1[[#This Row],[Table1.Товарооборот в себестоимости]]))/SUM(Merge1[[#This Row],[Table1.Товарооборот, руб]]) *100</f>
        <v>25.813726723118695</v>
      </c>
      <c r="N483">
        <f>(SUM(Merge1[[#This Row],[Table1.Товарооборот, руб]]) - SUM(Merge1[[#This Row],[Table1.Товарооборот в себестоимости]]))/SUM(Merge1[[#This Row],[Table1.Товарооборот в себестоимости]]) *100</f>
        <v>34.795826212722076</v>
      </c>
      <c r="O483" s="24">
        <f xml:space="preserve"> WEEKDAY(Merge1[[#This Row],[Дата2]],2)</f>
        <v>1</v>
      </c>
    </row>
    <row r="484" spans="1:15" x14ac:dyDescent="0.45">
      <c r="A484" s="18">
        <v>43980</v>
      </c>
      <c r="B484" t="s">
        <v>14</v>
      </c>
      <c r="C484">
        <v>129</v>
      </c>
      <c r="D484">
        <v>22403</v>
      </c>
      <c r="E484">
        <v>20676</v>
      </c>
      <c r="F484">
        <v>422965.5</v>
      </c>
      <c r="G484">
        <v>41767140.105000004</v>
      </c>
      <c r="H484">
        <v>32361318.846999999</v>
      </c>
      <c r="I484">
        <v>525087.91538461542</v>
      </c>
      <c r="J484" s="20">
        <v>43980</v>
      </c>
      <c r="K484" s="19">
        <v>0</v>
      </c>
      <c r="L484">
        <f xml:space="preserve"> WEEKNUM(Merge1[[#This Row],[Дата2]],2)</f>
        <v>22</v>
      </c>
      <c r="M484">
        <f>(SUM(Merge1[[#This Row],[Table1.Товарооборот, руб]]) - SUM(Merge1[[#This Row],[Table1.Товарооборот в себестоимости]]))/SUM(Merge1[[#This Row],[Table1.Товарооборот, руб]]) *100</f>
        <v>22.519667935976351</v>
      </c>
      <c r="N484">
        <f>(SUM(Merge1[[#This Row],[Table1.Товарооборот, руб]]) - SUM(Merge1[[#This Row],[Table1.Товарооборот в себестоимости]]))/SUM(Merge1[[#This Row],[Table1.Товарооборот в себестоимости]]) *100</f>
        <v>29.065012159947727</v>
      </c>
      <c r="O484" s="24">
        <f xml:space="preserve"> WEEKDAY(Merge1[[#This Row],[Дата2]],2)</f>
        <v>5</v>
      </c>
    </row>
    <row r="485" spans="1:15" x14ac:dyDescent="0.45">
      <c r="A485" s="18">
        <v>43980</v>
      </c>
      <c r="B485" t="s">
        <v>16</v>
      </c>
      <c r="C485">
        <v>37</v>
      </c>
      <c r="D485">
        <v>5672</v>
      </c>
      <c r="E485">
        <v>5198</v>
      </c>
      <c r="F485">
        <v>84433.5</v>
      </c>
      <c r="G485">
        <v>7228395</v>
      </c>
      <c r="H485">
        <v>5795765.9359999998</v>
      </c>
      <c r="I485">
        <v>264121.66047692305</v>
      </c>
      <c r="J485" s="20">
        <v>43980</v>
      </c>
      <c r="K485" s="19">
        <v>0</v>
      </c>
      <c r="L485">
        <f xml:space="preserve"> WEEKNUM(Merge1[[#This Row],[Дата2]],2)</f>
        <v>22</v>
      </c>
      <c r="M485">
        <f>(SUM(Merge1[[#This Row],[Table1.Товарооборот, руб]]) - SUM(Merge1[[#This Row],[Table1.Товарооборот в себестоимости]]))/SUM(Merge1[[#This Row],[Table1.Товарооборот, руб]]) *100</f>
        <v>19.819462882147423</v>
      </c>
      <c r="N485">
        <f>(SUM(Merge1[[#This Row],[Table1.Товарооборот, руб]]) - SUM(Merge1[[#This Row],[Table1.Товарооборот в себестоимости]]))/SUM(Merge1[[#This Row],[Table1.Товарооборот в себестоимости]]) *100</f>
        <v>24.718545914722398</v>
      </c>
      <c r="O485" s="24">
        <f xml:space="preserve"> WEEKDAY(Merge1[[#This Row],[Дата2]],2)</f>
        <v>5</v>
      </c>
    </row>
    <row r="486" spans="1:15" x14ac:dyDescent="0.45">
      <c r="A486" s="18">
        <v>43983</v>
      </c>
      <c r="B486" t="s">
        <v>16</v>
      </c>
      <c r="C486">
        <v>37</v>
      </c>
      <c r="D486">
        <v>4722</v>
      </c>
      <c r="E486">
        <v>4352</v>
      </c>
      <c r="F486">
        <v>64740</v>
      </c>
      <c r="G486">
        <v>5800290</v>
      </c>
      <c r="H486">
        <v>4332158.4330000002</v>
      </c>
      <c r="I486">
        <v>205428.24997692305</v>
      </c>
      <c r="J486" s="20">
        <v>43983</v>
      </c>
      <c r="K486" s="19">
        <v>0</v>
      </c>
      <c r="L486">
        <f xml:space="preserve"> WEEKNUM(Merge1[[#This Row],[Дата2]],2)</f>
        <v>23</v>
      </c>
      <c r="M486">
        <f>(SUM(Merge1[[#This Row],[Table1.Товарооборот, руб]]) - SUM(Merge1[[#This Row],[Table1.Товарооборот в себестоимости]]))/SUM(Merge1[[#This Row],[Table1.Товарооборот, руб]]) *100</f>
        <v>25.311347656755089</v>
      </c>
      <c r="N486">
        <f>(SUM(Merge1[[#This Row],[Table1.Товарооборот, руб]]) - SUM(Merge1[[#This Row],[Table1.Товарооборот в себестоимости]]))/SUM(Merge1[[#This Row],[Table1.Товарооборот в себестоимости]]) *100</f>
        <v>33.889147631734353</v>
      </c>
      <c r="O486" s="24">
        <f xml:space="preserve"> WEEKDAY(Merge1[[#This Row],[Дата2]],2)</f>
        <v>1</v>
      </c>
    </row>
    <row r="487" spans="1:15" x14ac:dyDescent="0.45">
      <c r="A487" s="18">
        <v>43980</v>
      </c>
      <c r="B487" t="s">
        <v>17</v>
      </c>
      <c r="C487">
        <v>22</v>
      </c>
      <c r="D487">
        <v>2597</v>
      </c>
      <c r="E487">
        <v>2379</v>
      </c>
      <c r="F487">
        <v>44569.5</v>
      </c>
      <c r="G487">
        <v>4108596</v>
      </c>
      <c r="H487">
        <v>3229427.0830000001</v>
      </c>
      <c r="I487">
        <v>121448.35925384614</v>
      </c>
      <c r="J487" s="20">
        <v>43980</v>
      </c>
      <c r="K487" s="19">
        <v>0</v>
      </c>
      <c r="L487">
        <f xml:space="preserve"> WEEKNUM(Merge1[[#This Row],[Дата2]],2)</f>
        <v>22</v>
      </c>
      <c r="M487">
        <f>(SUM(Merge1[[#This Row],[Table1.Товарооборот, руб]]) - SUM(Merge1[[#This Row],[Table1.Товарооборот в себестоимости]]))/SUM(Merge1[[#This Row],[Table1.Товарооборот, руб]]) *100</f>
        <v>21.398280994286122</v>
      </c>
      <c r="N487">
        <f>(SUM(Merge1[[#This Row],[Table1.Товарооборот, руб]]) - SUM(Merge1[[#This Row],[Table1.Товарооборот в себестоимости]]))/SUM(Merge1[[#This Row],[Table1.Товарооборот в себестоимости]]) *100</f>
        <v>27.223680684045341</v>
      </c>
      <c r="O487" s="24">
        <f xml:space="preserve"> WEEKDAY(Merge1[[#This Row],[Дата2]],2)</f>
        <v>5</v>
      </c>
    </row>
    <row r="488" spans="1:15" x14ac:dyDescent="0.45">
      <c r="A488" s="18">
        <v>43980</v>
      </c>
      <c r="B488" t="s">
        <v>15</v>
      </c>
      <c r="C488">
        <v>124</v>
      </c>
      <c r="D488">
        <v>25828</v>
      </c>
      <c r="E488">
        <v>23974</v>
      </c>
      <c r="F488">
        <v>524481</v>
      </c>
      <c r="G488">
        <v>54172029</v>
      </c>
      <c r="H488">
        <v>41382275.210999995</v>
      </c>
      <c r="I488">
        <v>512623.0388076923</v>
      </c>
      <c r="J488" s="20">
        <v>43980</v>
      </c>
      <c r="K488" s="19">
        <v>0</v>
      </c>
      <c r="L488">
        <f xml:space="preserve"> WEEKNUM(Merge1[[#This Row],[Дата2]],2)</f>
        <v>22</v>
      </c>
      <c r="M488">
        <f>(SUM(Merge1[[#This Row],[Table1.Товарооборот, руб]]) - SUM(Merge1[[#This Row],[Table1.Товарооборот в себестоимости]]))/SUM(Merge1[[#This Row],[Table1.Товарооборот, руб]]) *100</f>
        <v>23.609515879495678</v>
      </c>
      <c r="N488">
        <f>(SUM(Merge1[[#This Row],[Table1.Товарооборот, руб]]) - SUM(Merge1[[#This Row],[Table1.Товарооборот в себестоимости]]))/SUM(Merge1[[#This Row],[Table1.Товарооборот в себестоимости]]) *100</f>
        <v>30.906357187437354</v>
      </c>
      <c r="O488" s="24">
        <f xml:space="preserve"> WEEKDAY(Merge1[[#This Row],[Дата2]],2)</f>
        <v>5</v>
      </c>
    </row>
    <row r="489" spans="1:15" x14ac:dyDescent="0.45">
      <c r="A489" s="18">
        <v>43980</v>
      </c>
      <c r="B489" t="s">
        <v>20</v>
      </c>
      <c r="C489">
        <v>20</v>
      </c>
      <c r="D489">
        <v>2064</v>
      </c>
      <c r="E489">
        <v>1896</v>
      </c>
      <c r="F489">
        <v>32782.5</v>
      </c>
      <c r="G489">
        <v>2854741.5</v>
      </c>
      <c r="H489">
        <v>2293738.9569999999</v>
      </c>
      <c r="I489">
        <v>58400.799200000001</v>
      </c>
      <c r="J489" s="20">
        <v>43980</v>
      </c>
      <c r="K489" s="19">
        <v>0</v>
      </c>
      <c r="L489">
        <f xml:space="preserve"> WEEKNUM(Merge1[[#This Row],[Дата2]],2)</f>
        <v>22</v>
      </c>
      <c r="M489">
        <f>(SUM(Merge1[[#This Row],[Table1.Товарооборот, руб]]) - SUM(Merge1[[#This Row],[Table1.Товарооборот в себестоимости]]))/SUM(Merge1[[#This Row],[Table1.Товарооборот, руб]]) *100</f>
        <v>19.651605688290868</v>
      </c>
      <c r="N489">
        <f>(SUM(Merge1[[#This Row],[Table1.Товарооборот, руб]]) - SUM(Merge1[[#This Row],[Table1.Товарооборот в себестоимости]]))/SUM(Merge1[[#This Row],[Table1.Товарооборот в себестоимости]]) *100</f>
        <v>24.457994284307745</v>
      </c>
      <c r="O489" s="24">
        <f xml:space="preserve"> WEEKDAY(Merge1[[#This Row],[Дата2]],2)</f>
        <v>5</v>
      </c>
    </row>
    <row r="490" spans="1:15" x14ac:dyDescent="0.45">
      <c r="A490" s="18">
        <v>43980</v>
      </c>
      <c r="B490" t="s">
        <v>22</v>
      </c>
      <c r="C490">
        <v>54</v>
      </c>
      <c r="D490">
        <v>14031</v>
      </c>
      <c r="E490">
        <v>12943</v>
      </c>
      <c r="F490">
        <v>226476</v>
      </c>
      <c r="G490">
        <v>22416151.5</v>
      </c>
      <c r="H490">
        <v>17175270.221000001</v>
      </c>
      <c r="I490">
        <v>306548.18846153846</v>
      </c>
      <c r="J490" s="20">
        <v>43980</v>
      </c>
      <c r="K490" s="19">
        <v>0</v>
      </c>
      <c r="L490">
        <f xml:space="preserve"> WEEKNUM(Merge1[[#This Row],[Дата2]],2)</f>
        <v>22</v>
      </c>
      <c r="M490">
        <f>(SUM(Merge1[[#This Row],[Table1.Товарооборот, руб]]) - SUM(Merge1[[#This Row],[Table1.Товарооборот в себестоимости]]))/SUM(Merge1[[#This Row],[Table1.Товарооборот, руб]]) *100</f>
        <v>23.379933344044357</v>
      </c>
      <c r="N490">
        <f>(SUM(Merge1[[#This Row],[Table1.Товарооборот, руб]]) - SUM(Merge1[[#This Row],[Table1.Товарооборот в себестоимости]]))/SUM(Merge1[[#This Row],[Table1.Товарооборот в себестоимости]]) *100</f>
        <v>30.514112509228735</v>
      </c>
      <c r="O490" s="24">
        <f xml:space="preserve"> WEEKDAY(Merge1[[#This Row],[Дата2]],2)</f>
        <v>5</v>
      </c>
    </row>
    <row r="491" spans="1:15" x14ac:dyDescent="0.45">
      <c r="A491" s="18">
        <v>43980</v>
      </c>
      <c r="B491" t="s">
        <v>21</v>
      </c>
      <c r="C491">
        <v>59</v>
      </c>
      <c r="D491">
        <v>14507</v>
      </c>
      <c r="E491">
        <v>13386</v>
      </c>
      <c r="F491">
        <v>232102.5</v>
      </c>
      <c r="G491">
        <v>23120443.5</v>
      </c>
      <c r="H491">
        <v>17632080.519000001</v>
      </c>
      <c r="I491">
        <v>331721.66923076921</v>
      </c>
      <c r="J491" s="20">
        <v>43980</v>
      </c>
      <c r="K491" s="19">
        <v>0</v>
      </c>
      <c r="L491">
        <f xml:space="preserve"> WEEKNUM(Merge1[[#This Row],[Дата2]],2)</f>
        <v>22</v>
      </c>
      <c r="M491">
        <f>(SUM(Merge1[[#This Row],[Table1.Товарооборот, руб]]) - SUM(Merge1[[#This Row],[Table1.Товарооборот в себестоимости]]))/SUM(Merge1[[#This Row],[Table1.Товарооборот, руб]]) *100</f>
        <v>23.738138851012952</v>
      </c>
      <c r="N491">
        <f>(SUM(Merge1[[#This Row],[Table1.Товарооборот, руб]]) - SUM(Merge1[[#This Row],[Table1.Товарооборот в себестоимости]]))/SUM(Merge1[[#This Row],[Table1.Товарооборот в себестоимости]]) *100</f>
        <v>31.127143362837078</v>
      </c>
      <c r="O491" s="24">
        <f xml:space="preserve"> WEEKDAY(Merge1[[#This Row],[Дата2]],2)</f>
        <v>5</v>
      </c>
    </row>
    <row r="492" spans="1:15" x14ac:dyDescent="0.45">
      <c r="A492" s="18">
        <v>43980</v>
      </c>
      <c r="B492" t="s">
        <v>23</v>
      </c>
      <c r="C492">
        <v>18</v>
      </c>
      <c r="D492">
        <v>1014</v>
      </c>
      <c r="E492">
        <v>893</v>
      </c>
      <c r="F492">
        <v>16878</v>
      </c>
      <c r="G492">
        <v>1438255.5</v>
      </c>
      <c r="H492">
        <v>1180692.7039999999</v>
      </c>
      <c r="I492">
        <v>102040.10621538461</v>
      </c>
      <c r="J492" s="20">
        <v>43980</v>
      </c>
      <c r="K492" s="19">
        <v>0</v>
      </c>
      <c r="L492">
        <f xml:space="preserve"> WEEKNUM(Merge1[[#This Row],[Дата2]],2)</f>
        <v>22</v>
      </c>
      <c r="M492">
        <f>(SUM(Merge1[[#This Row],[Table1.Товарооборот, руб]]) - SUM(Merge1[[#This Row],[Table1.Товарооборот в себестоимости]]))/SUM(Merge1[[#This Row],[Table1.Товарооборот, руб]]) *100</f>
        <v>17.908000073700403</v>
      </c>
      <c r="N492">
        <f>(SUM(Merge1[[#This Row],[Table1.Товарооборот, руб]]) - SUM(Merge1[[#This Row],[Table1.Товарооборот в себестоимости]]))/SUM(Merge1[[#This Row],[Table1.Товарооборот в себестоимости]]) *100</f>
        <v>21.81454963915828</v>
      </c>
      <c r="O492" s="24">
        <f xml:space="preserve"> WEEKDAY(Merge1[[#This Row],[Дата2]],2)</f>
        <v>5</v>
      </c>
    </row>
    <row r="493" spans="1:15" x14ac:dyDescent="0.45">
      <c r="A493" s="18">
        <v>43983</v>
      </c>
      <c r="B493" t="s">
        <v>17</v>
      </c>
      <c r="C493">
        <v>23</v>
      </c>
      <c r="D493">
        <v>2531</v>
      </c>
      <c r="E493">
        <v>2296</v>
      </c>
      <c r="F493">
        <v>40528.5</v>
      </c>
      <c r="G493">
        <v>3865251</v>
      </c>
      <c r="H493">
        <v>2972895.4169999999</v>
      </c>
      <c r="I493">
        <v>336001.08039230772</v>
      </c>
      <c r="J493" s="20">
        <v>43983</v>
      </c>
      <c r="K493" s="19">
        <v>0</v>
      </c>
      <c r="L493">
        <f xml:space="preserve"> WEEKNUM(Merge1[[#This Row],[Дата2]],2)</f>
        <v>23</v>
      </c>
      <c r="M493">
        <f>(SUM(Merge1[[#This Row],[Table1.Товарооборот, руб]]) - SUM(Merge1[[#This Row],[Table1.Товарооборот в себестоимости]]))/SUM(Merge1[[#This Row],[Table1.Товарооборот, руб]]) *100</f>
        <v>23.086614116392443</v>
      </c>
      <c r="N493">
        <f>(SUM(Merge1[[#This Row],[Table1.Товарооборот, руб]]) - SUM(Merge1[[#This Row],[Table1.Товарооборот в себестоимости]]))/SUM(Merge1[[#This Row],[Table1.Товарооборот в себестоимости]]) *100</f>
        <v>30.016379920303134</v>
      </c>
      <c r="O493" s="24">
        <f xml:space="preserve"> WEEKDAY(Merge1[[#This Row],[Дата2]],2)</f>
        <v>1</v>
      </c>
    </row>
    <row r="494" spans="1:15" x14ac:dyDescent="0.45">
      <c r="A494" s="18">
        <v>43980</v>
      </c>
      <c r="B494" t="s">
        <v>18</v>
      </c>
      <c r="C494">
        <v>17</v>
      </c>
      <c r="D494">
        <v>1296</v>
      </c>
      <c r="E494">
        <v>1153</v>
      </c>
      <c r="F494">
        <v>19647</v>
      </c>
      <c r="G494">
        <v>1764669</v>
      </c>
      <c r="H494">
        <v>1409485.402</v>
      </c>
      <c r="I494">
        <v>182377.32307692306</v>
      </c>
      <c r="J494" s="20">
        <v>43980</v>
      </c>
      <c r="K494" s="19">
        <v>0</v>
      </c>
      <c r="L494">
        <f xml:space="preserve"> WEEKNUM(Merge1[[#This Row],[Дата2]],2)</f>
        <v>22</v>
      </c>
      <c r="M494">
        <f>(SUM(Merge1[[#This Row],[Table1.Товарооборот, руб]]) - SUM(Merge1[[#This Row],[Table1.Товарооборот в себестоимости]]))/SUM(Merge1[[#This Row],[Table1.Товарооборот, руб]]) *100</f>
        <v>20.127491217899788</v>
      </c>
      <c r="N494">
        <f>(SUM(Merge1[[#This Row],[Table1.Товарооборот, руб]]) - SUM(Merge1[[#This Row],[Table1.Товарооборот в себестоимости]]))/SUM(Merge1[[#This Row],[Table1.Товарооборот в себестоимости]]) *100</f>
        <v>25.199522995840152</v>
      </c>
      <c r="O494" s="24">
        <f xml:space="preserve"> WEEKDAY(Merge1[[#This Row],[Дата2]],2)</f>
        <v>5</v>
      </c>
    </row>
    <row r="495" spans="1:15" x14ac:dyDescent="0.45">
      <c r="A495" s="18">
        <v>43980</v>
      </c>
      <c r="B495" t="s">
        <v>19</v>
      </c>
      <c r="C495">
        <v>16</v>
      </c>
      <c r="D495">
        <v>981</v>
      </c>
      <c r="E495">
        <v>859</v>
      </c>
      <c r="F495">
        <v>17052</v>
      </c>
      <c r="G495">
        <v>1549020</v>
      </c>
      <c r="H495">
        <v>1246591.997</v>
      </c>
      <c r="I495">
        <v>104864.4846153846</v>
      </c>
      <c r="J495" s="20">
        <v>43980</v>
      </c>
      <c r="K495" s="19">
        <v>0</v>
      </c>
      <c r="L495">
        <f xml:space="preserve"> WEEKNUM(Merge1[[#This Row],[Дата2]],2)</f>
        <v>22</v>
      </c>
      <c r="M495">
        <f>(SUM(Merge1[[#This Row],[Table1.Товарооборот, руб]]) - SUM(Merge1[[#This Row],[Table1.Товарооборот в себестоимости]]))/SUM(Merge1[[#This Row],[Table1.Товарооборот, руб]]) *100</f>
        <v>19.523828162321983</v>
      </c>
      <c r="N495">
        <f>(SUM(Merge1[[#This Row],[Table1.Товарооборот, руб]]) - SUM(Merge1[[#This Row],[Table1.Товарооборот в себестоимости]]))/SUM(Merge1[[#This Row],[Table1.Товарооборот в себестоимости]]) *100</f>
        <v>24.2603838086408</v>
      </c>
      <c r="O495" s="24">
        <f xml:space="preserve"> WEEKDAY(Merge1[[#This Row],[Дата2]],2)</f>
        <v>5</v>
      </c>
    </row>
    <row r="496" spans="1:15" x14ac:dyDescent="0.45">
      <c r="A496" s="18">
        <v>43980</v>
      </c>
      <c r="B496" t="s">
        <v>24</v>
      </c>
      <c r="C496">
        <v>7</v>
      </c>
      <c r="D496">
        <v>491</v>
      </c>
      <c r="E496">
        <v>411</v>
      </c>
      <c r="F496">
        <v>9927</v>
      </c>
      <c r="G496">
        <v>850840.5</v>
      </c>
      <c r="H496">
        <v>733232.38899999997</v>
      </c>
      <c r="I496">
        <v>51066.353846153841</v>
      </c>
      <c r="J496" s="20">
        <v>43980</v>
      </c>
      <c r="K496" s="19">
        <v>0</v>
      </c>
      <c r="L496">
        <f xml:space="preserve"> WEEKNUM(Merge1[[#This Row],[Дата2]],2)</f>
        <v>22</v>
      </c>
      <c r="M496">
        <f>(SUM(Merge1[[#This Row],[Table1.Товарооборот, руб]]) - SUM(Merge1[[#This Row],[Table1.Товарооборот в себестоимости]]))/SUM(Merge1[[#This Row],[Table1.Товарооборот, руб]]) *100</f>
        <v>13.822580260342571</v>
      </c>
      <c r="N496">
        <f>(SUM(Merge1[[#This Row],[Table1.Товарооборот, руб]]) - SUM(Merge1[[#This Row],[Table1.Товарооборот в себестоимости]]))/SUM(Merge1[[#This Row],[Table1.Товарооборот в себестоимости]]) *100</f>
        <v>16.03967756530734</v>
      </c>
      <c r="O496" s="24">
        <f xml:space="preserve"> WEEKDAY(Merge1[[#This Row],[Дата2]],2)</f>
        <v>5</v>
      </c>
    </row>
    <row r="497" spans="1:15" x14ac:dyDescent="0.45">
      <c r="A497" s="18">
        <v>43983</v>
      </c>
      <c r="B497" t="s">
        <v>18</v>
      </c>
      <c r="C497">
        <v>17</v>
      </c>
      <c r="D497">
        <v>1185</v>
      </c>
      <c r="E497">
        <v>1042</v>
      </c>
      <c r="F497">
        <v>16687.5</v>
      </c>
      <c r="G497">
        <v>1526608.5</v>
      </c>
      <c r="H497">
        <v>1202670.0489999999</v>
      </c>
      <c r="I497">
        <v>340349.53369230771</v>
      </c>
      <c r="J497" s="20">
        <v>43983</v>
      </c>
      <c r="K497" s="19">
        <v>0</v>
      </c>
      <c r="L497">
        <f xml:space="preserve"> WEEKNUM(Merge1[[#This Row],[Дата2]],2)</f>
        <v>23</v>
      </c>
      <c r="M497">
        <f>(SUM(Merge1[[#This Row],[Table1.Товарооборот, руб]]) - SUM(Merge1[[#This Row],[Table1.Товарооборот в себестоимости]]))/SUM(Merge1[[#This Row],[Table1.Товарооборот, руб]]) *100</f>
        <v>21.21948430131236</v>
      </c>
      <c r="N497">
        <f>(SUM(Merge1[[#This Row],[Table1.Товарооборот, руб]]) - SUM(Merge1[[#This Row],[Table1.Товарооборот в себестоимости]]))/SUM(Merge1[[#This Row],[Table1.Товарооборот в себестоимости]]) *100</f>
        <v>26.934939576266121</v>
      </c>
      <c r="O497" s="24">
        <f xml:space="preserve"> WEEKDAY(Merge1[[#This Row],[Дата2]],2)</f>
        <v>1</v>
      </c>
    </row>
    <row r="498" spans="1:15" x14ac:dyDescent="0.45">
      <c r="A498" s="18">
        <v>43983</v>
      </c>
      <c r="B498" t="s">
        <v>19</v>
      </c>
      <c r="C498">
        <v>16</v>
      </c>
      <c r="D498">
        <v>1019</v>
      </c>
      <c r="E498">
        <v>895</v>
      </c>
      <c r="F498">
        <v>16476</v>
      </c>
      <c r="G498">
        <v>1565632.5</v>
      </c>
      <c r="H498">
        <v>1234060.9909999999</v>
      </c>
      <c r="I498">
        <v>194827.87672307692</v>
      </c>
      <c r="J498" s="20">
        <v>43983</v>
      </c>
      <c r="K498" s="19">
        <v>0</v>
      </c>
      <c r="L498">
        <f xml:space="preserve"> WEEKNUM(Merge1[[#This Row],[Дата2]],2)</f>
        <v>23</v>
      </c>
      <c r="M498">
        <f>(SUM(Merge1[[#This Row],[Table1.Товарооборот, руб]]) - SUM(Merge1[[#This Row],[Table1.Товарооборот в себестоимости]]))/SUM(Merge1[[#This Row],[Table1.Товарооборот, руб]]) *100</f>
        <v>21.178118683662998</v>
      </c>
      <c r="N498">
        <f>(SUM(Merge1[[#This Row],[Table1.Товарооборот, руб]]) - SUM(Merge1[[#This Row],[Table1.Товарооборот в себестоимости]]))/SUM(Merge1[[#This Row],[Table1.Товарооборот в себестоимости]]) *100</f>
        <v>26.868324290140382</v>
      </c>
      <c r="O498" s="24">
        <f xml:space="preserve"> WEEKDAY(Merge1[[#This Row],[Дата2]],2)</f>
        <v>1</v>
      </c>
    </row>
    <row r="499" spans="1:15" x14ac:dyDescent="0.45">
      <c r="A499" s="18">
        <v>43983</v>
      </c>
      <c r="B499" t="s">
        <v>20</v>
      </c>
      <c r="C499">
        <v>21</v>
      </c>
      <c r="D499">
        <v>1879</v>
      </c>
      <c r="E499">
        <v>1720</v>
      </c>
      <c r="F499">
        <v>27960</v>
      </c>
      <c r="G499">
        <v>2538967.5</v>
      </c>
      <c r="H499">
        <v>1983277.5959999997</v>
      </c>
      <c r="I499">
        <v>134168.53587692307</v>
      </c>
      <c r="J499" s="20">
        <v>43983</v>
      </c>
      <c r="K499" s="19">
        <v>0</v>
      </c>
      <c r="L499">
        <f xml:space="preserve"> WEEKNUM(Merge1[[#This Row],[Дата2]],2)</f>
        <v>23</v>
      </c>
      <c r="M499">
        <f>(SUM(Merge1[[#This Row],[Table1.Товарооборот, руб]]) - SUM(Merge1[[#This Row],[Table1.Товарооборот в себестоимости]]))/SUM(Merge1[[#This Row],[Table1.Товарооборот, руб]]) *100</f>
        <v>21.886452032174507</v>
      </c>
      <c r="N499">
        <f>(SUM(Merge1[[#This Row],[Table1.Товарооборот, руб]]) - SUM(Merge1[[#This Row],[Table1.Товарооборот в себестоимости]]))/SUM(Merge1[[#This Row],[Table1.Товарооборот в себестоимости]]) *100</f>
        <v>28.018765760312682</v>
      </c>
      <c r="O499" s="24">
        <f xml:space="preserve"> WEEKDAY(Merge1[[#This Row],[Дата2]],2)</f>
        <v>1</v>
      </c>
    </row>
    <row r="500" spans="1:15" x14ac:dyDescent="0.45">
      <c r="A500" s="18">
        <v>43983</v>
      </c>
      <c r="B500" t="s">
        <v>21</v>
      </c>
      <c r="C500">
        <v>59</v>
      </c>
      <c r="D500">
        <v>12299</v>
      </c>
      <c r="E500">
        <v>11448</v>
      </c>
      <c r="F500">
        <v>188776.5</v>
      </c>
      <c r="G500">
        <v>19465372.5</v>
      </c>
      <c r="H500">
        <v>14354207.141999999</v>
      </c>
      <c r="I500">
        <v>467483.70729230763</v>
      </c>
      <c r="J500" s="20">
        <v>43983</v>
      </c>
      <c r="K500" s="19">
        <v>0</v>
      </c>
      <c r="L500">
        <f xml:space="preserve"> WEEKNUM(Merge1[[#This Row],[Дата2]],2)</f>
        <v>23</v>
      </c>
      <c r="M500">
        <f>(SUM(Merge1[[#This Row],[Table1.Товарооборот, руб]]) - SUM(Merge1[[#This Row],[Table1.Товарооборот в себестоимости]]))/SUM(Merge1[[#This Row],[Table1.Товарооборот, руб]]) *100</f>
        <v>26.257732072684458</v>
      </c>
      <c r="N500">
        <f>(SUM(Merge1[[#This Row],[Table1.Товарооборот, руб]]) - SUM(Merge1[[#This Row],[Table1.Товарооборот в себестоимости]]))/SUM(Merge1[[#This Row],[Table1.Товарооборот в себестоимости]]) *100</f>
        <v>35.607437648331533</v>
      </c>
      <c r="O500" s="24">
        <f xml:space="preserve"> WEEKDAY(Merge1[[#This Row],[Дата2]],2)</f>
        <v>1</v>
      </c>
    </row>
    <row r="501" spans="1:15" x14ac:dyDescent="0.45">
      <c r="A501" s="18">
        <v>43983</v>
      </c>
      <c r="B501" t="s">
        <v>22</v>
      </c>
      <c r="C501">
        <v>54</v>
      </c>
      <c r="D501">
        <v>11864</v>
      </c>
      <c r="E501">
        <v>11071</v>
      </c>
      <c r="F501">
        <v>183228</v>
      </c>
      <c r="G501">
        <v>18914194.5</v>
      </c>
      <c r="H501">
        <v>13959979.012</v>
      </c>
      <c r="I501">
        <v>464232.54846153839</v>
      </c>
      <c r="J501" s="20">
        <v>43983</v>
      </c>
      <c r="K501" s="19">
        <v>0</v>
      </c>
      <c r="L501">
        <f xml:space="preserve"> WEEKNUM(Merge1[[#This Row],[Дата2]],2)</f>
        <v>23</v>
      </c>
      <c r="M501">
        <f>(SUM(Merge1[[#This Row],[Table1.Товарооборот, руб]]) - SUM(Merge1[[#This Row],[Table1.Товарооборот в себестоимости]]))/SUM(Merge1[[#This Row],[Table1.Товарооборот, руб]]) *100</f>
        <v>26.19310850377477</v>
      </c>
      <c r="N501">
        <f>(SUM(Merge1[[#This Row],[Table1.Товарооборот, руб]]) - SUM(Merge1[[#This Row],[Table1.Товарооборот в себестоимости]]))/SUM(Merge1[[#This Row],[Table1.Товарооборот в себестоимости]]) *100</f>
        <v>35.488702982585828</v>
      </c>
      <c r="O501" s="24">
        <f xml:space="preserve"> WEEKDAY(Merge1[[#This Row],[Дата2]],2)</f>
        <v>1</v>
      </c>
    </row>
    <row r="502" spans="1:15" x14ac:dyDescent="0.45">
      <c r="A502" s="18">
        <v>43983</v>
      </c>
      <c r="B502" t="s">
        <v>25</v>
      </c>
      <c r="C502">
        <v>9</v>
      </c>
      <c r="D502">
        <v>294</v>
      </c>
      <c r="E502">
        <v>224</v>
      </c>
      <c r="F502">
        <v>5166</v>
      </c>
      <c r="G502">
        <v>389013</v>
      </c>
      <c r="H502">
        <v>357353.07299999997</v>
      </c>
      <c r="I502">
        <v>141592.70844615385</v>
      </c>
      <c r="J502" s="20">
        <v>43983</v>
      </c>
      <c r="K502" s="19">
        <v>0</v>
      </c>
      <c r="L502">
        <f xml:space="preserve"> WEEKNUM(Merge1[[#This Row],[Дата2]],2)</f>
        <v>23</v>
      </c>
      <c r="M502">
        <f>(SUM(Merge1[[#This Row],[Table1.Товарооборот, руб]]) - SUM(Merge1[[#This Row],[Table1.Товарооборот в себестоимости]]))/SUM(Merge1[[#This Row],[Table1.Товарооборот, руб]]) *100</f>
        <v>8.138526733039777</v>
      </c>
      <c r="N502">
        <f>(SUM(Merge1[[#This Row],[Table1.Товарооборот, руб]]) - SUM(Merge1[[#This Row],[Table1.Товарооборот в себестоимости]]))/SUM(Merge1[[#This Row],[Table1.Товарооборот в себестоимости]]) *100</f>
        <v>8.8595647811877161</v>
      </c>
      <c r="O502" s="24">
        <f xml:space="preserve"> WEEKDAY(Merge1[[#This Row],[Дата2]],2)</f>
        <v>1</v>
      </c>
    </row>
    <row r="503" spans="1:15" x14ac:dyDescent="0.45">
      <c r="A503" s="18">
        <v>43983</v>
      </c>
      <c r="B503" t="s">
        <v>23</v>
      </c>
      <c r="C503">
        <v>18</v>
      </c>
      <c r="D503">
        <v>923</v>
      </c>
      <c r="E503">
        <v>824</v>
      </c>
      <c r="F503">
        <v>14238</v>
      </c>
      <c r="G503">
        <v>1293219</v>
      </c>
      <c r="H503">
        <v>1006008.1159999999</v>
      </c>
      <c r="I503">
        <v>129348.2923076923</v>
      </c>
      <c r="J503" s="20">
        <v>43983</v>
      </c>
      <c r="K503" s="19">
        <v>0</v>
      </c>
      <c r="L503">
        <f xml:space="preserve"> WEEKNUM(Merge1[[#This Row],[Дата2]],2)</f>
        <v>23</v>
      </c>
      <c r="M503">
        <f>(SUM(Merge1[[#This Row],[Table1.Товарооборот, руб]]) - SUM(Merge1[[#This Row],[Table1.Товарооборот в себестоимости]]))/SUM(Merge1[[#This Row],[Table1.Товарооборот, руб]]) *100</f>
        <v>22.208990433948163</v>
      </c>
      <c r="N503">
        <f>(SUM(Merge1[[#This Row],[Table1.Товарооборот, руб]]) - SUM(Merge1[[#This Row],[Table1.Товарооборот в себестоимости]]))/SUM(Merge1[[#This Row],[Table1.Товарооборот в себестоимости]]) *100</f>
        <v>28.54955933576187</v>
      </c>
      <c r="O503" s="24">
        <f xml:space="preserve"> WEEKDAY(Merge1[[#This Row],[Дата2]],2)</f>
        <v>1</v>
      </c>
    </row>
    <row r="504" spans="1:15" x14ac:dyDescent="0.45">
      <c r="A504" s="18">
        <v>43983</v>
      </c>
      <c r="B504" t="s">
        <v>26</v>
      </c>
      <c r="C504">
        <v>6</v>
      </c>
      <c r="D504">
        <v>237</v>
      </c>
      <c r="E504">
        <v>175</v>
      </c>
      <c r="F504">
        <v>4408.5</v>
      </c>
      <c r="G504">
        <v>410892</v>
      </c>
      <c r="H504">
        <v>346029.05</v>
      </c>
      <c r="I504">
        <v>36168.753846153842</v>
      </c>
      <c r="J504" s="20">
        <v>43983</v>
      </c>
      <c r="K504" s="19">
        <v>0</v>
      </c>
      <c r="L504">
        <f xml:space="preserve"> WEEKNUM(Merge1[[#This Row],[Дата2]],2)</f>
        <v>23</v>
      </c>
      <c r="M504">
        <f>(SUM(Merge1[[#This Row],[Table1.Товарооборот, руб]]) - SUM(Merge1[[#This Row],[Table1.Товарооборот в себестоимости]]))/SUM(Merge1[[#This Row],[Table1.Товарооборот, руб]]) *100</f>
        <v>15.785887775863246</v>
      </c>
      <c r="N504">
        <f>(SUM(Merge1[[#This Row],[Table1.Товарооборот, руб]]) - SUM(Merge1[[#This Row],[Table1.Товарооборот в себестоимости]]))/SUM(Merge1[[#This Row],[Table1.Товарооборот в себестоимости]]) *100</f>
        <v>18.744943524250353</v>
      </c>
      <c r="O504" s="24">
        <f xml:space="preserve"> WEEKDAY(Merge1[[#This Row],[Дата2]],2)</f>
        <v>1</v>
      </c>
    </row>
    <row r="505" spans="1:15" x14ac:dyDescent="0.45">
      <c r="A505" s="18">
        <v>43983</v>
      </c>
      <c r="B505" t="s">
        <v>24</v>
      </c>
      <c r="C505">
        <v>7</v>
      </c>
      <c r="D505">
        <v>500</v>
      </c>
      <c r="E505">
        <v>418</v>
      </c>
      <c r="F505">
        <v>9474</v>
      </c>
      <c r="G505">
        <v>802447.5</v>
      </c>
      <c r="H505">
        <v>682814.14599999995</v>
      </c>
      <c r="I505">
        <v>81560.983369230773</v>
      </c>
      <c r="J505" s="20">
        <v>43983</v>
      </c>
      <c r="K505" s="19">
        <v>0</v>
      </c>
      <c r="L505">
        <f xml:space="preserve"> WEEKNUM(Merge1[[#This Row],[Дата2]],2)</f>
        <v>23</v>
      </c>
      <c r="M505">
        <f>(SUM(Merge1[[#This Row],[Table1.Товарооборот, руб]]) - SUM(Merge1[[#This Row],[Table1.Товарооборот в себестоимости]]))/SUM(Merge1[[#This Row],[Table1.Товарооборот, руб]]) *100</f>
        <v>14.908558379208614</v>
      </c>
      <c r="N505">
        <f>(SUM(Merge1[[#This Row],[Table1.Товарооборот, руб]]) - SUM(Merge1[[#This Row],[Table1.Товарооборот в себестоимости]]))/SUM(Merge1[[#This Row],[Table1.Товарооборот в себестоимости]]) *100</f>
        <v>17.520632034474584</v>
      </c>
      <c r="O505" s="24">
        <f xml:space="preserve"> WEEKDAY(Merge1[[#This Row],[Дата2]],2)</f>
        <v>1</v>
      </c>
    </row>
  </sheetData>
  <phoneticPr fontId="4" type="noConversion"/>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92797C-F618-4012-B4DC-6F3993373CE9}">
  <dimension ref="A3:C72"/>
  <sheetViews>
    <sheetView zoomScale="70" zoomScaleNormal="70" workbookViewId="0">
      <selection activeCell="M10" sqref="M10"/>
    </sheetView>
  </sheetViews>
  <sheetFormatPr defaultRowHeight="14.25" x14ac:dyDescent="0.45"/>
  <cols>
    <col min="1" max="1" width="22.265625" bestFit="1" customWidth="1"/>
    <col min="2" max="2" width="29.19921875" bestFit="1" customWidth="1"/>
    <col min="3" max="3" width="40.53125" bestFit="1" customWidth="1"/>
    <col min="4" max="4" width="9.73046875" bestFit="1" customWidth="1"/>
    <col min="5" max="5" width="11.73046875" bestFit="1" customWidth="1"/>
    <col min="6" max="6" width="10.73046875" bestFit="1" customWidth="1"/>
    <col min="7" max="7" width="13" bestFit="1" customWidth="1"/>
    <col min="8" max="8" width="12.19921875" bestFit="1" customWidth="1"/>
    <col min="9" max="9" width="16" bestFit="1" customWidth="1"/>
    <col min="10" max="10" width="11.86328125" bestFit="1" customWidth="1"/>
    <col min="11" max="11" width="10.73046875" bestFit="1" customWidth="1"/>
    <col min="12" max="12" width="13.9296875" bestFit="1" customWidth="1"/>
    <col min="13" max="13" width="9.73046875" bestFit="1" customWidth="1"/>
    <col min="14" max="14" width="20.46484375" bestFit="1" customWidth="1"/>
    <col min="15" max="15" width="17.73046875" bestFit="1" customWidth="1"/>
    <col min="16" max="16" width="10.73046875" bestFit="1" customWidth="1"/>
    <col min="17" max="17" width="6.73046875" bestFit="1" customWidth="1"/>
    <col min="18" max="18" width="9.73046875" bestFit="1" customWidth="1"/>
    <col min="19" max="19" width="8.73046875" bestFit="1" customWidth="1"/>
    <col min="20" max="20" width="11.73046875" bestFit="1" customWidth="1"/>
    <col min="21" max="21" width="9.73046875" bestFit="1" customWidth="1"/>
    <col min="22" max="25" width="11.73046875" bestFit="1" customWidth="1"/>
    <col min="26" max="26" width="9.73046875" bestFit="1" customWidth="1"/>
    <col min="27" max="27" width="11.73046875" bestFit="1" customWidth="1"/>
    <col min="28" max="28" width="9.73046875" bestFit="1" customWidth="1"/>
    <col min="29" max="33" width="11.73046875" bestFit="1" customWidth="1"/>
    <col min="34" max="34" width="9.73046875" bestFit="1" customWidth="1"/>
    <col min="35" max="37" width="11.73046875" bestFit="1" customWidth="1"/>
  </cols>
  <sheetData>
    <row r="3" spans="1:3" x14ac:dyDescent="0.45">
      <c r="A3" s="21" t="s">
        <v>42</v>
      </c>
      <c r="B3" t="s">
        <v>47</v>
      </c>
      <c r="C3" t="s">
        <v>48</v>
      </c>
    </row>
    <row r="4" spans="1:3" x14ac:dyDescent="0.45">
      <c r="A4" s="22" t="s">
        <v>16</v>
      </c>
      <c r="B4" s="24">
        <v>218000127</v>
      </c>
      <c r="C4" s="24">
        <v>171613702.28799999</v>
      </c>
    </row>
    <row r="5" spans="1:3" x14ac:dyDescent="0.45">
      <c r="A5" s="23" t="s">
        <v>44</v>
      </c>
      <c r="B5" s="24">
        <v>19562298</v>
      </c>
      <c r="C5" s="24">
        <v>15026589.594999999</v>
      </c>
    </row>
    <row r="6" spans="1:3" x14ac:dyDescent="0.45">
      <c r="A6" s="23" t="s">
        <v>45</v>
      </c>
      <c r="B6" s="24">
        <v>192637539</v>
      </c>
      <c r="C6" s="24">
        <v>152254954.25999999</v>
      </c>
    </row>
    <row r="7" spans="1:3" x14ac:dyDescent="0.45">
      <c r="A7" s="23" t="s">
        <v>46</v>
      </c>
      <c r="B7" s="24">
        <v>5800290</v>
      </c>
      <c r="C7" s="24">
        <v>4332158.4330000002</v>
      </c>
    </row>
    <row r="8" spans="1:3" x14ac:dyDescent="0.45">
      <c r="A8" s="22" t="s">
        <v>11</v>
      </c>
      <c r="B8" s="24">
        <v>243409003.5</v>
      </c>
      <c r="C8" s="24">
        <v>187533855.23300001</v>
      </c>
    </row>
    <row r="9" spans="1:3" x14ac:dyDescent="0.45">
      <c r="A9" s="23" t="s">
        <v>44</v>
      </c>
      <c r="B9" s="24">
        <v>21367870.5</v>
      </c>
      <c r="C9" s="24">
        <v>16148104.177000001</v>
      </c>
    </row>
    <row r="10" spans="1:3" x14ac:dyDescent="0.45">
      <c r="A10" s="23" t="s">
        <v>45</v>
      </c>
      <c r="B10" s="24">
        <v>215211211.5</v>
      </c>
      <c r="C10" s="24">
        <v>166232825.87400001</v>
      </c>
    </row>
    <row r="11" spans="1:3" x14ac:dyDescent="0.45">
      <c r="A11" s="23" t="s">
        <v>46</v>
      </c>
      <c r="B11" s="24">
        <v>6829921.5</v>
      </c>
      <c r="C11" s="24">
        <v>5152925.182</v>
      </c>
    </row>
    <row r="12" spans="1:3" x14ac:dyDescent="0.45">
      <c r="A12" s="22" t="s">
        <v>17</v>
      </c>
      <c r="B12" s="24">
        <v>120582837</v>
      </c>
      <c r="C12" s="24">
        <v>94617134.599999994</v>
      </c>
    </row>
    <row r="13" spans="1:3" x14ac:dyDescent="0.45">
      <c r="A13" s="23" t="s">
        <v>44</v>
      </c>
      <c r="B13" s="24">
        <v>8344506</v>
      </c>
      <c r="C13" s="24">
        <v>6491595.5539999995</v>
      </c>
    </row>
    <row r="14" spans="1:3" x14ac:dyDescent="0.45">
      <c r="A14" s="23" t="s">
        <v>45</v>
      </c>
      <c r="B14" s="24">
        <v>108373080</v>
      </c>
      <c r="C14" s="24">
        <v>85152643.628999993</v>
      </c>
    </row>
    <row r="15" spans="1:3" x14ac:dyDescent="0.45">
      <c r="A15" s="23" t="s">
        <v>46</v>
      </c>
      <c r="B15" s="24">
        <v>3865251</v>
      </c>
      <c r="C15" s="24">
        <v>2972895.4169999999</v>
      </c>
    </row>
    <row r="16" spans="1:3" x14ac:dyDescent="0.45">
      <c r="A16" s="22" t="s">
        <v>10</v>
      </c>
      <c r="B16" s="24">
        <v>101673535.5</v>
      </c>
      <c r="C16" s="24">
        <v>81626883.629999995</v>
      </c>
    </row>
    <row r="17" spans="1:3" x14ac:dyDescent="0.45">
      <c r="A17" s="23" t="s">
        <v>44</v>
      </c>
      <c r="B17" s="24">
        <v>7852264.5</v>
      </c>
      <c r="C17" s="24">
        <v>6290996.675999999</v>
      </c>
    </row>
    <row r="18" spans="1:3" x14ac:dyDescent="0.45">
      <c r="A18" s="23" t="s">
        <v>45</v>
      </c>
      <c r="B18" s="24">
        <v>90876235.5</v>
      </c>
      <c r="C18" s="24">
        <v>73015691.509000003</v>
      </c>
    </row>
    <row r="19" spans="1:3" x14ac:dyDescent="0.45">
      <c r="A19" s="23" t="s">
        <v>46</v>
      </c>
      <c r="B19" s="24">
        <v>2945035.5</v>
      </c>
      <c r="C19" s="24">
        <v>2320195.4450000003</v>
      </c>
    </row>
    <row r="20" spans="1:3" x14ac:dyDescent="0.45">
      <c r="A20" s="22" t="s">
        <v>20</v>
      </c>
      <c r="B20" s="24">
        <v>85862581.5</v>
      </c>
      <c r="C20" s="24">
        <v>68357100.843999997</v>
      </c>
    </row>
    <row r="21" spans="1:3" x14ac:dyDescent="0.45">
      <c r="A21" s="23" t="s">
        <v>44</v>
      </c>
      <c r="B21" s="24">
        <v>7198066.5</v>
      </c>
      <c r="C21" s="24">
        <v>5689095.4409999996</v>
      </c>
    </row>
    <row r="22" spans="1:3" x14ac:dyDescent="0.45">
      <c r="A22" s="23" t="s">
        <v>45</v>
      </c>
      <c r="B22" s="24">
        <v>76125547.5</v>
      </c>
      <c r="C22" s="24">
        <v>60684727.806999996</v>
      </c>
    </row>
    <row r="23" spans="1:3" x14ac:dyDescent="0.45">
      <c r="A23" s="23" t="s">
        <v>46</v>
      </c>
      <c r="B23" s="24">
        <v>2538967.5</v>
      </c>
      <c r="C23" s="24">
        <v>1983277.5959999997</v>
      </c>
    </row>
    <row r="24" spans="1:3" x14ac:dyDescent="0.45">
      <c r="A24" s="22" t="s">
        <v>22</v>
      </c>
      <c r="B24" s="24">
        <v>738124428</v>
      </c>
      <c r="C24" s="24">
        <v>542917418.37600005</v>
      </c>
    </row>
    <row r="25" spans="1:3" x14ac:dyDescent="0.45">
      <c r="A25" s="23" t="s">
        <v>44</v>
      </c>
      <c r="B25" s="24">
        <v>62615115</v>
      </c>
      <c r="C25" s="24">
        <v>45630452.114</v>
      </c>
    </row>
    <row r="26" spans="1:3" x14ac:dyDescent="0.45">
      <c r="A26" s="23" t="s">
        <v>45</v>
      </c>
      <c r="B26" s="24">
        <v>656595118.5</v>
      </c>
      <c r="C26" s="24">
        <v>483326987.25</v>
      </c>
    </row>
    <row r="27" spans="1:3" x14ac:dyDescent="0.45">
      <c r="A27" s="23" t="s">
        <v>46</v>
      </c>
      <c r="B27" s="24">
        <v>18914194.5</v>
      </c>
      <c r="C27" s="24">
        <v>13959979.012</v>
      </c>
    </row>
    <row r="28" spans="1:3" x14ac:dyDescent="0.45">
      <c r="A28" s="22" t="s">
        <v>21</v>
      </c>
      <c r="B28" s="24">
        <v>774146953.5</v>
      </c>
      <c r="C28" s="24">
        <v>568254022.97800004</v>
      </c>
    </row>
    <row r="29" spans="1:3" x14ac:dyDescent="0.45">
      <c r="A29" s="23" t="s">
        <v>44</v>
      </c>
      <c r="B29" s="24">
        <v>65260231.5</v>
      </c>
      <c r="C29" s="24">
        <v>47526621.250999995</v>
      </c>
    </row>
    <row r="30" spans="1:3" x14ac:dyDescent="0.45">
      <c r="A30" s="23" t="s">
        <v>45</v>
      </c>
      <c r="B30" s="24">
        <v>689421349.5</v>
      </c>
      <c r="C30" s="24">
        <v>506373194.58500004</v>
      </c>
    </row>
    <row r="31" spans="1:3" x14ac:dyDescent="0.45">
      <c r="A31" s="23" t="s">
        <v>46</v>
      </c>
      <c r="B31" s="24">
        <v>19465372.5</v>
      </c>
      <c r="C31" s="24">
        <v>14354207.141999999</v>
      </c>
    </row>
    <row r="32" spans="1:3" x14ac:dyDescent="0.45">
      <c r="A32" s="22" t="s">
        <v>13</v>
      </c>
      <c r="B32" s="24">
        <v>95592298.5</v>
      </c>
      <c r="C32" s="24">
        <v>76754011.381999999</v>
      </c>
    </row>
    <row r="33" spans="1:3" x14ac:dyDescent="0.45">
      <c r="A33" s="23" t="s">
        <v>44</v>
      </c>
      <c r="B33" s="24">
        <v>6802069.5</v>
      </c>
      <c r="C33" s="24">
        <v>5440566.9159999993</v>
      </c>
    </row>
    <row r="34" spans="1:3" x14ac:dyDescent="0.45">
      <c r="A34" s="23" t="s">
        <v>45</v>
      </c>
      <c r="B34" s="24">
        <v>85776717</v>
      </c>
      <c r="C34" s="24">
        <v>68957827.787</v>
      </c>
    </row>
    <row r="35" spans="1:3" x14ac:dyDescent="0.45">
      <c r="A35" s="23" t="s">
        <v>46</v>
      </c>
      <c r="B35" s="24">
        <v>3013512</v>
      </c>
      <c r="C35" s="24">
        <v>2355616.679</v>
      </c>
    </row>
    <row r="36" spans="1:3" x14ac:dyDescent="0.45">
      <c r="A36" s="22" t="s">
        <v>23</v>
      </c>
      <c r="B36" s="24">
        <v>41034630</v>
      </c>
      <c r="C36" s="24">
        <v>34112368.979999997</v>
      </c>
    </row>
    <row r="37" spans="1:3" x14ac:dyDescent="0.45">
      <c r="A37" s="23" t="s">
        <v>44</v>
      </c>
      <c r="B37" s="24">
        <v>2978571</v>
      </c>
      <c r="C37" s="24">
        <v>2603093.9920000001</v>
      </c>
    </row>
    <row r="38" spans="1:3" x14ac:dyDescent="0.45">
      <c r="A38" s="23" t="s">
        <v>45</v>
      </c>
      <c r="B38" s="24">
        <v>36762840</v>
      </c>
      <c r="C38" s="24">
        <v>30503266.872000001</v>
      </c>
    </row>
    <row r="39" spans="1:3" x14ac:dyDescent="0.45">
      <c r="A39" s="23" t="s">
        <v>46</v>
      </c>
      <c r="B39" s="24">
        <v>1293219</v>
      </c>
      <c r="C39" s="24">
        <v>1006008.1159999999</v>
      </c>
    </row>
    <row r="40" spans="1:3" x14ac:dyDescent="0.45">
      <c r="A40" s="22" t="s">
        <v>18</v>
      </c>
      <c r="B40" s="24">
        <v>48803040</v>
      </c>
      <c r="C40" s="24">
        <v>39400800.92400001</v>
      </c>
    </row>
    <row r="41" spans="1:3" x14ac:dyDescent="0.45">
      <c r="A41" s="23" t="s">
        <v>44</v>
      </c>
      <c r="B41" s="24">
        <v>3321948</v>
      </c>
      <c r="C41" s="24">
        <v>2746653.4840000002</v>
      </c>
    </row>
    <row r="42" spans="1:3" x14ac:dyDescent="0.45">
      <c r="A42" s="23" t="s">
        <v>45</v>
      </c>
      <c r="B42" s="24">
        <v>43954483.5</v>
      </c>
      <c r="C42" s="24">
        <v>35451477.39100001</v>
      </c>
    </row>
    <row r="43" spans="1:3" x14ac:dyDescent="0.45">
      <c r="A43" s="23" t="s">
        <v>46</v>
      </c>
      <c r="B43" s="24">
        <v>1526608.5</v>
      </c>
      <c r="C43" s="24">
        <v>1202670.0489999999</v>
      </c>
    </row>
    <row r="44" spans="1:3" x14ac:dyDescent="0.45">
      <c r="A44" s="22" t="s">
        <v>19</v>
      </c>
      <c r="B44" s="24">
        <v>34816548</v>
      </c>
      <c r="C44" s="24">
        <v>28773952.870999999</v>
      </c>
    </row>
    <row r="45" spans="1:3" x14ac:dyDescent="0.45">
      <c r="A45" s="23" t="s">
        <v>44</v>
      </c>
      <c r="B45" s="24">
        <v>404691</v>
      </c>
      <c r="C45" s="24">
        <v>333054.54800000001</v>
      </c>
    </row>
    <row r="46" spans="1:3" x14ac:dyDescent="0.45">
      <c r="A46" s="23" t="s">
        <v>45</v>
      </c>
      <c r="B46" s="24">
        <v>32846224.5</v>
      </c>
      <c r="C46" s="24">
        <v>27206837.331999999</v>
      </c>
    </row>
    <row r="47" spans="1:3" x14ac:dyDescent="0.45">
      <c r="A47" s="23" t="s">
        <v>46</v>
      </c>
      <c r="B47" s="24">
        <v>1565632.5</v>
      </c>
      <c r="C47" s="24">
        <v>1234060.9909999999</v>
      </c>
    </row>
    <row r="48" spans="1:3" x14ac:dyDescent="0.45">
      <c r="A48" s="22" t="s">
        <v>9</v>
      </c>
      <c r="B48" s="24">
        <v>3342598.5</v>
      </c>
      <c r="C48" s="24">
        <v>3065993.1290000002</v>
      </c>
    </row>
    <row r="49" spans="1:3" x14ac:dyDescent="0.45">
      <c r="A49" s="23" t="s">
        <v>45</v>
      </c>
      <c r="B49" s="24">
        <v>2706253.5</v>
      </c>
      <c r="C49" s="24">
        <v>2515464.466</v>
      </c>
    </row>
    <row r="50" spans="1:3" x14ac:dyDescent="0.45">
      <c r="A50" s="23" t="s">
        <v>46</v>
      </c>
      <c r="B50" s="24">
        <v>636345</v>
      </c>
      <c r="C50" s="24">
        <v>550528.66300000006</v>
      </c>
    </row>
    <row r="51" spans="1:3" x14ac:dyDescent="0.45">
      <c r="A51" s="22" t="s">
        <v>15</v>
      </c>
      <c r="B51" s="24">
        <v>1380723900.7513499</v>
      </c>
      <c r="C51" s="24">
        <v>1009703176.7549998</v>
      </c>
    </row>
    <row r="52" spans="1:3" x14ac:dyDescent="0.45">
      <c r="A52" s="23" t="s">
        <v>44</v>
      </c>
      <c r="B52" s="24">
        <v>124506147</v>
      </c>
      <c r="C52" s="24">
        <v>90786711.03899999</v>
      </c>
    </row>
    <row r="53" spans="1:3" x14ac:dyDescent="0.45">
      <c r="A53" s="23" t="s">
        <v>45</v>
      </c>
      <c r="B53" s="24">
        <v>1218959913.5699999</v>
      </c>
      <c r="C53" s="24">
        <v>891276262.58199978</v>
      </c>
    </row>
    <row r="54" spans="1:3" x14ac:dyDescent="0.45">
      <c r="A54" s="23" t="s">
        <v>46</v>
      </c>
      <c r="B54" s="24">
        <v>37257840.18135</v>
      </c>
      <c r="C54" s="24">
        <v>27640203.134</v>
      </c>
    </row>
    <row r="55" spans="1:3" x14ac:dyDescent="0.45">
      <c r="A55" s="22" t="s">
        <v>14</v>
      </c>
      <c r="B55" s="24">
        <v>1035612381.8110502</v>
      </c>
      <c r="C55" s="24">
        <v>762227039.25400007</v>
      </c>
    </row>
    <row r="56" spans="1:3" x14ac:dyDescent="0.45">
      <c r="A56" s="23" t="s">
        <v>44</v>
      </c>
      <c r="B56" s="24">
        <v>92447199</v>
      </c>
      <c r="C56" s="24">
        <v>67750353.589000002</v>
      </c>
    </row>
    <row r="57" spans="1:3" x14ac:dyDescent="0.45">
      <c r="A57" s="23" t="s">
        <v>45</v>
      </c>
      <c r="B57" s="24">
        <v>915395090.31105018</v>
      </c>
      <c r="C57" s="24">
        <v>673523772.15700006</v>
      </c>
    </row>
    <row r="58" spans="1:3" x14ac:dyDescent="0.45">
      <c r="A58" s="23" t="s">
        <v>46</v>
      </c>
      <c r="B58" s="24">
        <v>27770092.5</v>
      </c>
      <c r="C58" s="24">
        <v>20952913.508000001</v>
      </c>
    </row>
    <row r="59" spans="1:3" x14ac:dyDescent="0.45">
      <c r="A59" s="22" t="s">
        <v>12</v>
      </c>
      <c r="B59" s="24">
        <v>33207564</v>
      </c>
      <c r="C59" s="24">
        <v>29252676.032999996</v>
      </c>
    </row>
    <row r="60" spans="1:3" x14ac:dyDescent="0.45">
      <c r="A60" s="23" t="s">
        <v>44</v>
      </c>
      <c r="B60" s="24">
        <v>2384098.5</v>
      </c>
      <c r="C60" s="24">
        <v>2343942.1159999999</v>
      </c>
    </row>
    <row r="61" spans="1:3" x14ac:dyDescent="0.45">
      <c r="A61" s="23" t="s">
        <v>45</v>
      </c>
      <c r="B61" s="24">
        <v>29815723.5</v>
      </c>
      <c r="C61" s="24">
        <v>26093437.036999997</v>
      </c>
    </row>
    <row r="62" spans="1:3" x14ac:dyDescent="0.45">
      <c r="A62" s="23" t="s">
        <v>46</v>
      </c>
      <c r="B62" s="24">
        <v>1007742</v>
      </c>
      <c r="C62" s="24">
        <v>815296.88</v>
      </c>
    </row>
    <row r="63" spans="1:3" x14ac:dyDescent="0.45">
      <c r="A63" s="22" t="s">
        <v>25</v>
      </c>
      <c r="B63" s="24">
        <v>882906</v>
      </c>
      <c r="C63" s="24">
        <v>817115.69299999997</v>
      </c>
    </row>
    <row r="64" spans="1:3" x14ac:dyDescent="0.45">
      <c r="A64" s="23" t="s">
        <v>45</v>
      </c>
      <c r="B64" s="24">
        <v>493893</v>
      </c>
      <c r="C64" s="24">
        <v>459762.61999999994</v>
      </c>
    </row>
    <row r="65" spans="1:3" x14ac:dyDescent="0.45">
      <c r="A65" s="23" t="s">
        <v>46</v>
      </c>
      <c r="B65" s="24">
        <v>389013</v>
      </c>
      <c r="C65" s="24">
        <v>357353.07299999997</v>
      </c>
    </row>
    <row r="66" spans="1:3" x14ac:dyDescent="0.45">
      <c r="A66" s="22" t="s">
        <v>24</v>
      </c>
      <c r="B66" s="24">
        <v>5664156</v>
      </c>
      <c r="C66" s="24">
        <v>4893466.7960000001</v>
      </c>
    </row>
    <row r="67" spans="1:3" x14ac:dyDescent="0.45">
      <c r="A67" s="23" t="s">
        <v>45</v>
      </c>
      <c r="B67" s="24">
        <v>4861708.5</v>
      </c>
      <c r="C67" s="24">
        <v>4210652.6500000004</v>
      </c>
    </row>
    <row r="68" spans="1:3" x14ac:dyDescent="0.45">
      <c r="A68" s="23" t="s">
        <v>46</v>
      </c>
      <c r="B68" s="24">
        <v>802447.5</v>
      </c>
      <c r="C68" s="24">
        <v>682814.14599999995</v>
      </c>
    </row>
    <row r="69" spans="1:3" x14ac:dyDescent="0.45">
      <c r="A69" s="22" t="s">
        <v>26</v>
      </c>
      <c r="B69" s="24">
        <v>879727.5</v>
      </c>
      <c r="C69" s="24">
        <v>758654.93699999992</v>
      </c>
    </row>
    <row r="70" spans="1:3" x14ac:dyDescent="0.45">
      <c r="A70" s="23" t="s">
        <v>45</v>
      </c>
      <c r="B70" s="24">
        <v>468835.5</v>
      </c>
      <c r="C70" s="24">
        <v>412625.88699999999</v>
      </c>
    </row>
    <row r="71" spans="1:3" x14ac:dyDescent="0.45">
      <c r="A71" s="23" t="s">
        <v>46</v>
      </c>
      <c r="B71" s="24">
        <v>410892</v>
      </c>
      <c r="C71" s="24">
        <v>346029.05</v>
      </c>
    </row>
    <row r="72" spans="1:3" x14ac:dyDescent="0.45">
      <c r="A72" s="22" t="s">
        <v>43</v>
      </c>
      <c r="B72" s="24">
        <v>4962359217.0623999</v>
      </c>
      <c r="C72" s="24">
        <v>3704679374.7030005</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13D8D9-91FE-4843-BD08-9AD5553467CE}">
  <dimension ref="A1:I506"/>
  <sheetViews>
    <sheetView workbookViewId="0">
      <selection activeCell="J5" sqref="J5"/>
    </sheetView>
  </sheetViews>
  <sheetFormatPr defaultRowHeight="14.25" x14ac:dyDescent="0.45"/>
  <cols>
    <col min="1" max="1" width="9.9296875" bestFit="1" customWidth="1"/>
    <col min="2" max="2" width="19.6640625" bestFit="1" customWidth="1"/>
    <col min="3" max="3" width="9.86328125" customWidth="1"/>
    <col min="4" max="6" width="11.73046875" bestFit="1" customWidth="1"/>
    <col min="7" max="9" width="9.86328125" customWidth="1"/>
  </cols>
  <sheetData>
    <row r="1" spans="1:9" x14ac:dyDescent="0.45">
      <c r="A1" s="15" t="s">
        <v>27</v>
      </c>
      <c r="B1" s="15" t="s">
        <v>28</v>
      </c>
      <c r="C1" s="15" t="s">
        <v>29</v>
      </c>
      <c r="D1" s="15" t="s">
        <v>30</v>
      </c>
      <c r="E1" s="15" t="s">
        <v>31</v>
      </c>
      <c r="F1" s="16" t="s">
        <v>32</v>
      </c>
      <c r="G1" s="17" t="s">
        <v>33</v>
      </c>
      <c r="H1" s="17" t="s">
        <v>34</v>
      </c>
      <c r="I1" s="17" t="s">
        <v>35</v>
      </c>
    </row>
    <row r="2" spans="1:9" ht="57" x14ac:dyDescent="0.45">
      <c r="A2" s="2" t="s">
        <v>0</v>
      </c>
      <c r="B2" s="2" t="s">
        <v>1</v>
      </c>
      <c r="C2" s="2" t="s">
        <v>2</v>
      </c>
      <c r="D2" s="2" t="s">
        <v>3</v>
      </c>
      <c r="E2" s="2" t="s">
        <v>4</v>
      </c>
      <c r="F2" s="3" t="s">
        <v>5</v>
      </c>
      <c r="G2" s="4" t="s">
        <v>6</v>
      </c>
      <c r="H2" s="4" t="s">
        <v>7</v>
      </c>
      <c r="I2" s="4" t="s">
        <v>8</v>
      </c>
    </row>
    <row r="3" spans="1:9" x14ac:dyDescent="0.45">
      <c r="A3" s="11">
        <v>43982</v>
      </c>
      <c r="B3" s="5" t="s">
        <v>9</v>
      </c>
      <c r="C3" s="5">
        <v>7944</v>
      </c>
      <c r="D3" s="5">
        <v>623971.5</v>
      </c>
      <c r="E3" s="5">
        <v>565363.01599999995</v>
      </c>
      <c r="F3" s="6">
        <v>64235.456923076919</v>
      </c>
      <c r="G3" s="1"/>
      <c r="H3" s="1"/>
      <c r="I3" s="1"/>
    </row>
    <row r="4" spans="1:9" x14ac:dyDescent="0.45">
      <c r="A4" s="13">
        <v>43981</v>
      </c>
      <c r="B4" s="7" t="s">
        <v>9</v>
      </c>
      <c r="C4" s="7">
        <v>10029</v>
      </c>
      <c r="D4" s="7">
        <v>787101</v>
      </c>
      <c r="E4" s="7">
        <v>707654.63099999994</v>
      </c>
      <c r="F4" s="8">
        <v>112379.26539999999</v>
      </c>
      <c r="G4" s="1"/>
      <c r="H4" s="1"/>
      <c r="I4" s="1"/>
    </row>
    <row r="5" spans="1:9" x14ac:dyDescent="0.45">
      <c r="A5" s="11">
        <v>43979</v>
      </c>
      <c r="B5" s="5" t="s">
        <v>9</v>
      </c>
      <c r="C5" s="5">
        <v>8536.5</v>
      </c>
      <c r="D5" s="5">
        <v>643944</v>
      </c>
      <c r="E5" s="5">
        <v>640961.69299999997</v>
      </c>
      <c r="F5" s="6">
        <v>61475.592307692306</v>
      </c>
      <c r="G5" s="1"/>
      <c r="H5" s="1"/>
      <c r="I5" s="1"/>
    </row>
    <row r="6" spans="1:9" x14ac:dyDescent="0.45">
      <c r="A6" s="13">
        <v>43967</v>
      </c>
      <c r="B6" s="7" t="s">
        <v>10</v>
      </c>
      <c r="C6" s="7">
        <v>38947.5</v>
      </c>
      <c r="D6" s="7">
        <v>3395892</v>
      </c>
      <c r="E6" s="7">
        <v>2740255.2110000001</v>
      </c>
      <c r="F6" s="8">
        <v>294361.0811230769</v>
      </c>
      <c r="G6" s="1"/>
      <c r="H6" s="1"/>
      <c r="I6" s="1"/>
    </row>
    <row r="7" spans="1:9" x14ac:dyDescent="0.45">
      <c r="A7" s="11">
        <v>43970</v>
      </c>
      <c r="B7" s="5" t="s">
        <v>10</v>
      </c>
      <c r="C7" s="5">
        <v>31842</v>
      </c>
      <c r="D7" s="5">
        <v>2771116.5</v>
      </c>
      <c r="E7" s="5">
        <v>2269371.4459999995</v>
      </c>
      <c r="F7" s="6">
        <v>328803.84615384613</v>
      </c>
      <c r="G7" s="1"/>
      <c r="H7" s="1"/>
      <c r="I7" s="1"/>
    </row>
    <row r="8" spans="1:9" x14ac:dyDescent="0.45">
      <c r="A8" s="13">
        <v>43968</v>
      </c>
      <c r="B8" s="7" t="s">
        <v>10</v>
      </c>
      <c r="C8" s="7">
        <v>32023.5</v>
      </c>
      <c r="D8" s="7">
        <v>2882458.5</v>
      </c>
      <c r="E8" s="7">
        <v>2290967.0389999999</v>
      </c>
      <c r="F8" s="8">
        <v>246817.75113846152</v>
      </c>
      <c r="G8" s="1"/>
      <c r="H8" s="1"/>
      <c r="I8" s="1"/>
    </row>
    <row r="9" spans="1:9" x14ac:dyDescent="0.45">
      <c r="A9" s="11">
        <v>43960</v>
      </c>
      <c r="B9" s="5" t="s">
        <v>10</v>
      </c>
      <c r="C9" s="5">
        <v>31147.5</v>
      </c>
      <c r="D9" s="5">
        <v>2831019</v>
      </c>
      <c r="E9" s="5">
        <v>2261296.2760000001</v>
      </c>
      <c r="F9" s="6">
        <v>225845</v>
      </c>
      <c r="G9" s="1"/>
      <c r="H9" s="1"/>
      <c r="I9" s="1"/>
    </row>
    <row r="10" spans="1:9" x14ac:dyDescent="0.45">
      <c r="A10" s="13">
        <v>43955</v>
      </c>
      <c r="B10" s="7" t="s">
        <v>10</v>
      </c>
      <c r="C10" s="7">
        <v>25566</v>
      </c>
      <c r="D10" s="7">
        <v>2372310</v>
      </c>
      <c r="E10" s="7">
        <v>1875929.923</v>
      </c>
      <c r="F10" s="8">
        <v>280340.16570000001</v>
      </c>
      <c r="G10" s="1"/>
      <c r="H10" s="1"/>
      <c r="I10" s="1"/>
    </row>
    <row r="11" spans="1:9" x14ac:dyDescent="0.45">
      <c r="A11" s="11">
        <v>43950</v>
      </c>
      <c r="B11" s="5" t="s">
        <v>10</v>
      </c>
      <c r="C11" s="5">
        <v>29319</v>
      </c>
      <c r="D11" s="5">
        <v>2623480.5</v>
      </c>
      <c r="E11" s="5">
        <v>2115481.9889999996</v>
      </c>
      <c r="F11" s="6">
        <v>139204.6</v>
      </c>
      <c r="G11" s="1"/>
      <c r="H11" s="1"/>
      <c r="I11" s="1"/>
    </row>
    <row r="12" spans="1:9" x14ac:dyDescent="0.45">
      <c r="A12" s="13">
        <v>43953</v>
      </c>
      <c r="B12" s="7" t="s">
        <v>10</v>
      </c>
      <c r="C12" s="7">
        <v>29031</v>
      </c>
      <c r="D12" s="7">
        <v>2711247</v>
      </c>
      <c r="E12" s="7">
        <v>2165434.9249999998</v>
      </c>
      <c r="F12" s="8">
        <v>185484.16923076924</v>
      </c>
      <c r="G12" s="1"/>
      <c r="H12" s="1"/>
      <c r="I12" s="1"/>
    </row>
    <row r="13" spans="1:9" x14ac:dyDescent="0.45">
      <c r="A13" s="11">
        <v>43977</v>
      </c>
      <c r="B13" s="5" t="s">
        <v>10</v>
      </c>
      <c r="C13" s="5">
        <v>33423</v>
      </c>
      <c r="D13" s="5">
        <v>2970330</v>
      </c>
      <c r="E13" s="5">
        <v>2395998.3769999999</v>
      </c>
      <c r="F13" s="6">
        <v>259067.63954615386</v>
      </c>
      <c r="G13" s="1"/>
      <c r="H13" s="1"/>
      <c r="I13" s="1"/>
    </row>
    <row r="14" spans="1:9" x14ac:dyDescent="0.45">
      <c r="A14" s="13">
        <v>43952</v>
      </c>
      <c r="B14" s="7" t="s">
        <v>10</v>
      </c>
      <c r="C14" s="7">
        <v>32487</v>
      </c>
      <c r="D14" s="7">
        <v>3031254</v>
      </c>
      <c r="E14" s="7">
        <v>2397503.37</v>
      </c>
      <c r="F14" s="8">
        <v>232079.84750769229</v>
      </c>
      <c r="G14" s="1"/>
      <c r="H14" s="1"/>
      <c r="I14" s="1"/>
    </row>
    <row r="15" spans="1:9" x14ac:dyDescent="0.45">
      <c r="A15" s="11">
        <v>43963</v>
      </c>
      <c r="B15" s="5" t="s">
        <v>10</v>
      </c>
      <c r="C15" s="5">
        <v>28219.5</v>
      </c>
      <c r="D15" s="5">
        <v>2595778.5</v>
      </c>
      <c r="E15" s="5">
        <v>2050101.9780000001</v>
      </c>
      <c r="F15" s="6">
        <v>309760.33573076921</v>
      </c>
      <c r="G15" s="1"/>
      <c r="H15" s="1"/>
      <c r="I15" s="1"/>
    </row>
    <row r="16" spans="1:9" x14ac:dyDescent="0.45">
      <c r="A16" s="13">
        <v>43972</v>
      </c>
      <c r="B16" s="7" t="s">
        <v>10</v>
      </c>
      <c r="C16" s="7">
        <v>31272</v>
      </c>
      <c r="D16" s="7">
        <v>2744382</v>
      </c>
      <c r="E16" s="7">
        <v>2257728.2139999997</v>
      </c>
      <c r="F16" s="8">
        <v>301623.79230769229</v>
      </c>
      <c r="G16" s="1"/>
      <c r="H16" s="1"/>
      <c r="I16" s="1"/>
    </row>
    <row r="17" spans="1:9" x14ac:dyDescent="0.45">
      <c r="A17" s="11">
        <v>43971</v>
      </c>
      <c r="B17" s="5" t="s">
        <v>10</v>
      </c>
      <c r="C17" s="5">
        <v>34077</v>
      </c>
      <c r="D17" s="5">
        <v>2929330.5</v>
      </c>
      <c r="E17" s="5">
        <v>2389543.5279999999</v>
      </c>
      <c r="F17" s="6">
        <v>459604.90796153841</v>
      </c>
      <c r="G17" s="1"/>
      <c r="H17" s="1"/>
      <c r="I17" s="1"/>
    </row>
    <row r="18" spans="1:9" x14ac:dyDescent="0.45">
      <c r="A18" s="13">
        <v>43956</v>
      </c>
      <c r="B18" s="7" t="s">
        <v>10</v>
      </c>
      <c r="C18" s="7">
        <v>31566</v>
      </c>
      <c r="D18" s="7">
        <v>2906763</v>
      </c>
      <c r="E18" s="7">
        <v>2323003.267</v>
      </c>
      <c r="F18" s="8">
        <v>287619.52953846153</v>
      </c>
    </row>
    <row r="19" spans="1:9" x14ac:dyDescent="0.45">
      <c r="A19" s="11">
        <v>43949</v>
      </c>
      <c r="B19" s="5" t="s">
        <v>10</v>
      </c>
      <c r="C19" s="5">
        <v>26940</v>
      </c>
      <c r="D19" s="5">
        <v>2411587.5</v>
      </c>
      <c r="E19" s="5">
        <v>1931011.4870000002</v>
      </c>
      <c r="F19" s="6">
        <v>149032.79178461537</v>
      </c>
    </row>
    <row r="20" spans="1:9" x14ac:dyDescent="0.45">
      <c r="A20" s="13">
        <v>43964</v>
      </c>
      <c r="B20" s="7" t="s">
        <v>10</v>
      </c>
      <c r="C20" s="7">
        <v>29241</v>
      </c>
      <c r="D20" s="7">
        <v>2629782</v>
      </c>
      <c r="E20" s="7">
        <v>2071714.7239999999</v>
      </c>
      <c r="F20" s="8">
        <v>361201.8010384615</v>
      </c>
    </row>
    <row r="21" spans="1:9" x14ac:dyDescent="0.45">
      <c r="A21" s="11">
        <v>43954</v>
      </c>
      <c r="B21" s="5" t="s">
        <v>10</v>
      </c>
      <c r="C21" s="5">
        <v>26082</v>
      </c>
      <c r="D21" s="5">
        <v>2434914</v>
      </c>
      <c r="E21" s="5">
        <v>1925475.1139999998</v>
      </c>
      <c r="F21" s="6">
        <v>247646.60936153846</v>
      </c>
    </row>
    <row r="22" spans="1:9" x14ac:dyDescent="0.45">
      <c r="A22" s="13">
        <v>43957</v>
      </c>
      <c r="B22" s="7" t="s">
        <v>10</v>
      </c>
      <c r="C22" s="7">
        <v>32511</v>
      </c>
      <c r="D22" s="7">
        <v>2938623</v>
      </c>
      <c r="E22" s="7">
        <v>2406562.0579999997</v>
      </c>
      <c r="F22" s="8">
        <v>306098.4769230769</v>
      </c>
    </row>
    <row r="23" spans="1:9" x14ac:dyDescent="0.45">
      <c r="A23" s="11">
        <v>43974</v>
      </c>
      <c r="B23" s="5" t="s">
        <v>10</v>
      </c>
      <c r="C23" s="5">
        <v>42703.5</v>
      </c>
      <c r="D23" s="5">
        <v>3628726.5</v>
      </c>
      <c r="E23" s="5">
        <v>3056063.7349999999</v>
      </c>
      <c r="F23" s="6">
        <v>223670.01693846151</v>
      </c>
    </row>
    <row r="24" spans="1:9" x14ac:dyDescent="0.45">
      <c r="A24" s="13">
        <v>43976</v>
      </c>
      <c r="B24" s="7" t="s">
        <v>10</v>
      </c>
      <c r="C24" s="7">
        <v>35592</v>
      </c>
      <c r="D24" s="7">
        <v>3176580</v>
      </c>
      <c r="E24" s="7">
        <v>2540760.0409999997</v>
      </c>
      <c r="F24" s="8">
        <v>351098.05384615384</v>
      </c>
    </row>
    <row r="25" spans="1:9" x14ac:dyDescent="0.45">
      <c r="A25" s="11">
        <v>43951</v>
      </c>
      <c r="B25" s="5" t="s">
        <v>10</v>
      </c>
      <c r="C25" s="5">
        <v>30445.5</v>
      </c>
      <c r="D25" s="5">
        <v>2817196.5</v>
      </c>
      <c r="E25" s="5">
        <v>2244503.1999999997</v>
      </c>
      <c r="F25" s="6">
        <v>203231.46096923074</v>
      </c>
    </row>
    <row r="26" spans="1:9" x14ac:dyDescent="0.45">
      <c r="A26" s="13">
        <v>43961</v>
      </c>
      <c r="B26" s="7" t="s">
        <v>10</v>
      </c>
      <c r="C26" s="7">
        <v>36619.5</v>
      </c>
      <c r="D26" s="7">
        <v>3312967.5</v>
      </c>
      <c r="E26" s="7">
        <v>2647972.3429999999</v>
      </c>
      <c r="F26" s="8">
        <v>371661.65384615387</v>
      </c>
    </row>
    <row r="27" spans="1:9" x14ac:dyDescent="0.45">
      <c r="A27" s="11">
        <v>43959</v>
      </c>
      <c r="B27" s="5" t="s">
        <v>10</v>
      </c>
      <c r="C27" s="5">
        <v>29409</v>
      </c>
      <c r="D27" s="5">
        <v>2645160</v>
      </c>
      <c r="E27" s="5">
        <v>2133443.3049999997</v>
      </c>
      <c r="F27" s="6">
        <v>355537.44449230767</v>
      </c>
    </row>
    <row r="28" spans="1:9" x14ac:dyDescent="0.45">
      <c r="A28" s="13">
        <v>43958</v>
      </c>
      <c r="B28" s="7" t="s">
        <v>10</v>
      </c>
      <c r="C28" s="7">
        <v>27018</v>
      </c>
      <c r="D28" s="7">
        <v>2472213</v>
      </c>
      <c r="E28" s="7">
        <v>2000889.9870000002</v>
      </c>
      <c r="F28" s="8">
        <v>283287.86923076923</v>
      </c>
    </row>
    <row r="29" spans="1:9" x14ac:dyDescent="0.45">
      <c r="A29" s="11">
        <v>43975</v>
      </c>
      <c r="B29" s="5" t="s">
        <v>10</v>
      </c>
      <c r="C29" s="5">
        <v>34303.5</v>
      </c>
      <c r="D29" s="5">
        <v>2924746.5</v>
      </c>
      <c r="E29" s="5">
        <v>2399312.9350000001</v>
      </c>
      <c r="F29" s="6">
        <v>282325.24615384615</v>
      </c>
    </row>
    <row r="30" spans="1:9" x14ac:dyDescent="0.45">
      <c r="A30" s="13">
        <v>43982</v>
      </c>
      <c r="B30" s="7" t="s">
        <v>10</v>
      </c>
      <c r="C30" s="7">
        <v>36999</v>
      </c>
      <c r="D30" s="7">
        <v>3473895</v>
      </c>
      <c r="E30" s="7">
        <v>2757933.63</v>
      </c>
      <c r="F30" s="8">
        <v>112971.77692307692</v>
      </c>
    </row>
    <row r="31" spans="1:9" x14ac:dyDescent="0.45">
      <c r="A31" s="11">
        <v>43981</v>
      </c>
      <c r="B31" s="5" t="s">
        <v>10</v>
      </c>
      <c r="C31" s="5">
        <v>44001</v>
      </c>
      <c r="D31" s="5">
        <v>3921784.5</v>
      </c>
      <c r="E31" s="5">
        <v>3132604.841</v>
      </c>
      <c r="F31" s="6">
        <v>242715.26253846151</v>
      </c>
    </row>
    <row r="32" spans="1:9" x14ac:dyDescent="0.45">
      <c r="A32" s="13">
        <v>43979</v>
      </c>
      <c r="B32" s="7" t="s">
        <v>10</v>
      </c>
      <c r="C32" s="7">
        <v>30982.5</v>
      </c>
      <c r="D32" s="7">
        <v>2827773</v>
      </c>
      <c r="E32" s="7">
        <v>2232253.034</v>
      </c>
      <c r="F32" s="8">
        <v>343211.54262307688</v>
      </c>
    </row>
    <row r="33" spans="1:6" x14ac:dyDescent="0.45">
      <c r="A33" s="11">
        <v>43967</v>
      </c>
      <c r="B33" s="5" t="s">
        <v>11</v>
      </c>
      <c r="C33" s="5">
        <v>88063.5</v>
      </c>
      <c r="D33" s="5">
        <v>7583758.5</v>
      </c>
      <c r="E33" s="5">
        <v>5779076.7979999995</v>
      </c>
      <c r="F33" s="6">
        <v>152384.93586153846</v>
      </c>
    </row>
    <row r="34" spans="1:6" x14ac:dyDescent="0.45">
      <c r="A34" s="13">
        <v>43970</v>
      </c>
      <c r="B34" s="7" t="s">
        <v>11</v>
      </c>
      <c r="C34" s="7">
        <v>84024</v>
      </c>
      <c r="D34" s="7">
        <v>6815511</v>
      </c>
      <c r="E34" s="7">
        <v>5426339.5819999995</v>
      </c>
      <c r="F34" s="8">
        <v>195070.25003076921</v>
      </c>
    </row>
    <row r="35" spans="1:6" x14ac:dyDescent="0.45">
      <c r="A35" s="11">
        <v>43968</v>
      </c>
      <c r="B35" s="5" t="s">
        <v>11</v>
      </c>
      <c r="C35" s="5">
        <v>78057</v>
      </c>
      <c r="D35" s="5">
        <v>6774946.5</v>
      </c>
      <c r="E35" s="5">
        <v>5115462.4009999996</v>
      </c>
      <c r="F35" s="6">
        <v>61149.515384615377</v>
      </c>
    </row>
    <row r="36" spans="1:6" x14ac:dyDescent="0.45">
      <c r="A36" s="13">
        <v>43960</v>
      </c>
      <c r="B36" s="7" t="s">
        <v>11</v>
      </c>
      <c r="C36" s="7">
        <v>69720</v>
      </c>
      <c r="D36" s="7">
        <v>6264933</v>
      </c>
      <c r="E36" s="7">
        <v>4726931.9569999995</v>
      </c>
      <c r="F36" s="8">
        <v>294634.35530769231</v>
      </c>
    </row>
    <row r="37" spans="1:6" x14ac:dyDescent="0.45">
      <c r="A37" s="11">
        <v>43955</v>
      </c>
      <c r="B37" s="5" t="s">
        <v>11</v>
      </c>
      <c r="C37" s="5">
        <v>72928.5</v>
      </c>
      <c r="D37" s="5">
        <v>6642249</v>
      </c>
      <c r="E37" s="5">
        <v>4993791.9560000002</v>
      </c>
      <c r="F37" s="6">
        <v>215294.37692307692</v>
      </c>
    </row>
    <row r="38" spans="1:6" x14ac:dyDescent="0.45">
      <c r="A38" s="13">
        <v>43950</v>
      </c>
      <c r="B38" s="7" t="s">
        <v>11</v>
      </c>
      <c r="C38" s="7">
        <v>79527</v>
      </c>
      <c r="D38" s="7">
        <v>7180498.5</v>
      </c>
      <c r="E38" s="7">
        <v>5432087.9790000003</v>
      </c>
      <c r="F38" s="8">
        <v>172769.19230769231</v>
      </c>
    </row>
    <row r="39" spans="1:6" x14ac:dyDescent="0.45">
      <c r="A39" s="11">
        <v>43953</v>
      </c>
      <c r="B39" s="5" t="s">
        <v>11</v>
      </c>
      <c r="C39" s="5">
        <v>60463.5</v>
      </c>
      <c r="D39" s="5">
        <v>5554192.5</v>
      </c>
      <c r="E39" s="5">
        <v>4218316.0290000001</v>
      </c>
      <c r="F39" s="6">
        <v>244262.12107692307</v>
      </c>
    </row>
    <row r="40" spans="1:6" x14ac:dyDescent="0.45">
      <c r="A40" s="13">
        <v>43977</v>
      </c>
      <c r="B40" s="7" t="s">
        <v>11</v>
      </c>
      <c r="C40" s="7">
        <v>79975.5</v>
      </c>
      <c r="D40" s="7">
        <v>6676459.5</v>
      </c>
      <c r="E40" s="7">
        <v>5083946.1689999998</v>
      </c>
      <c r="F40" s="8">
        <v>141931.13193076922</v>
      </c>
    </row>
    <row r="41" spans="1:6" x14ac:dyDescent="0.45">
      <c r="A41" s="11">
        <v>43952</v>
      </c>
      <c r="B41" s="5" t="s">
        <v>11</v>
      </c>
      <c r="C41" s="5">
        <v>97534.5</v>
      </c>
      <c r="D41" s="5">
        <v>8893024.5</v>
      </c>
      <c r="E41" s="5">
        <v>6855177.2400000002</v>
      </c>
      <c r="F41" s="6">
        <v>185180.38007692309</v>
      </c>
    </row>
    <row r="42" spans="1:6" x14ac:dyDescent="0.45">
      <c r="A42" s="13">
        <v>43963</v>
      </c>
      <c r="B42" s="7" t="s">
        <v>11</v>
      </c>
      <c r="C42" s="7">
        <v>71520</v>
      </c>
      <c r="D42" s="7">
        <v>6398361</v>
      </c>
      <c r="E42" s="7">
        <v>4793096.1439999994</v>
      </c>
      <c r="F42" s="8">
        <v>181432.06769230767</v>
      </c>
    </row>
    <row r="43" spans="1:6" x14ac:dyDescent="0.45">
      <c r="A43" s="11">
        <v>43972</v>
      </c>
      <c r="B43" s="5" t="s">
        <v>11</v>
      </c>
      <c r="C43" s="5">
        <v>79485</v>
      </c>
      <c r="D43" s="5">
        <v>6633847.5</v>
      </c>
      <c r="E43" s="5">
        <v>5212858.58</v>
      </c>
      <c r="F43" s="6">
        <v>120955.33846153846</v>
      </c>
    </row>
    <row r="44" spans="1:6" x14ac:dyDescent="0.45">
      <c r="A44" s="13">
        <v>43971</v>
      </c>
      <c r="B44" s="7" t="s">
        <v>11</v>
      </c>
      <c r="C44" s="7">
        <v>93313.5</v>
      </c>
      <c r="D44" s="7">
        <v>7247575.5</v>
      </c>
      <c r="E44" s="7">
        <v>5922822.6779999994</v>
      </c>
      <c r="F44" s="8">
        <v>714758.2</v>
      </c>
    </row>
    <row r="45" spans="1:6" x14ac:dyDescent="0.45">
      <c r="A45" s="11">
        <v>43956</v>
      </c>
      <c r="B45" s="5" t="s">
        <v>11</v>
      </c>
      <c r="C45" s="5">
        <v>76585.5</v>
      </c>
      <c r="D45" s="5">
        <v>6921316.5</v>
      </c>
      <c r="E45" s="5">
        <v>5290094.2719999999</v>
      </c>
      <c r="F45" s="6">
        <v>386033.17544615385</v>
      </c>
    </row>
    <row r="46" spans="1:6" x14ac:dyDescent="0.45">
      <c r="A46" s="13">
        <v>43949</v>
      </c>
      <c r="B46" s="7" t="s">
        <v>11</v>
      </c>
      <c r="C46" s="7">
        <v>81826.5</v>
      </c>
      <c r="D46" s="7">
        <v>7163644.5</v>
      </c>
      <c r="E46" s="7">
        <v>5366333.7130000005</v>
      </c>
      <c r="F46" s="8">
        <v>145122.77781538462</v>
      </c>
    </row>
    <row r="47" spans="1:6" x14ac:dyDescent="0.45">
      <c r="A47" s="11">
        <v>43964</v>
      </c>
      <c r="B47" s="5" t="s">
        <v>11</v>
      </c>
      <c r="C47" s="5">
        <v>78846</v>
      </c>
      <c r="D47" s="5">
        <v>6993952.5</v>
      </c>
      <c r="E47" s="5">
        <v>5288518.7799999993</v>
      </c>
      <c r="F47" s="6">
        <v>227969.01538461537</v>
      </c>
    </row>
    <row r="48" spans="1:6" x14ac:dyDescent="0.45">
      <c r="A48" s="13">
        <v>43954</v>
      </c>
      <c r="B48" s="7" t="s">
        <v>11</v>
      </c>
      <c r="C48" s="7">
        <v>77263.5</v>
      </c>
      <c r="D48" s="7">
        <v>7013670</v>
      </c>
      <c r="E48" s="7">
        <v>5282661.8549999995</v>
      </c>
      <c r="F48" s="8">
        <v>161473.07692307691</v>
      </c>
    </row>
    <row r="49" spans="1:6" x14ac:dyDescent="0.45">
      <c r="A49" s="11">
        <v>43957</v>
      </c>
      <c r="B49" s="5" t="s">
        <v>11</v>
      </c>
      <c r="C49" s="5">
        <v>68994</v>
      </c>
      <c r="D49" s="5">
        <v>6168657</v>
      </c>
      <c r="E49" s="5">
        <v>4695811.3490000004</v>
      </c>
      <c r="F49" s="6">
        <v>157384.1788307692</v>
      </c>
    </row>
    <row r="50" spans="1:6" x14ac:dyDescent="0.45">
      <c r="A50" s="13">
        <v>43974</v>
      </c>
      <c r="B50" s="7" t="s">
        <v>11</v>
      </c>
      <c r="C50" s="7">
        <v>102889.5</v>
      </c>
      <c r="D50" s="7">
        <v>8089143</v>
      </c>
      <c r="E50" s="7">
        <v>6673236.3720000004</v>
      </c>
      <c r="F50" s="8">
        <v>127223.84583076923</v>
      </c>
    </row>
    <row r="51" spans="1:6" x14ac:dyDescent="0.45">
      <c r="A51" s="11">
        <v>43976</v>
      </c>
      <c r="B51" s="5" t="s">
        <v>11</v>
      </c>
      <c r="C51" s="5">
        <v>76999.5</v>
      </c>
      <c r="D51" s="5">
        <v>6645603</v>
      </c>
      <c r="E51" s="5">
        <v>5032216.1889999993</v>
      </c>
      <c r="F51" s="6">
        <v>100883.95384615385</v>
      </c>
    </row>
    <row r="52" spans="1:6" x14ac:dyDescent="0.45">
      <c r="A52" s="13">
        <v>43951</v>
      </c>
      <c r="B52" s="7" t="s">
        <v>11</v>
      </c>
      <c r="C52" s="7">
        <v>77565</v>
      </c>
      <c r="D52" s="7">
        <v>7023727.5</v>
      </c>
      <c r="E52" s="7">
        <v>5349682.4849999994</v>
      </c>
      <c r="F52" s="8">
        <v>31578.207692307689</v>
      </c>
    </row>
    <row r="53" spans="1:6" x14ac:dyDescent="0.45">
      <c r="A53" s="11">
        <v>43961</v>
      </c>
      <c r="B53" s="5" t="s">
        <v>11</v>
      </c>
      <c r="C53" s="5">
        <v>84132</v>
      </c>
      <c r="D53" s="5">
        <v>7483194</v>
      </c>
      <c r="E53" s="5">
        <v>5637882.125</v>
      </c>
      <c r="F53" s="6">
        <v>126673.26923076922</v>
      </c>
    </row>
    <row r="54" spans="1:6" x14ac:dyDescent="0.45">
      <c r="A54" s="13">
        <v>43959</v>
      </c>
      <c r="B54" s="7" t="s">
        <v>11</v>
      </c>
      <c r="C54" s="7">
        <v>69544.5</v>
      </c>
      <c r="D54" s="7">
        <v>6293776.5</v>
      </c>
      <c r="E54" s="7">
        <v>4773839.9380000001</v>
      </c>
      <c r="F54" s="8">
        <v>201777.4038153846</v>
      </c>
    </row>
    <row r="55" spans="1:6" x14ac:dyDescent="0.45">
      <c r="A55" s="11">
        <v>43958</v>
      </c>
      <c r="B55" s="5" t="s">
        <v>11</v>
      </c>
      <c r="C55" s="5">
        <v>73204.5</v>
      </c>
      <c r="D55" s="5">
        <v>6591883.5</v>
      </c>
      <c r="E55" s="5">
        <v>5001227.6710000001</v>
      </c>
      <c r="F55" s="6">
        <v>184167.76355384616</v>
      </c>
    </row>
    <row r="56" spans="1:6" x14ac:dyDescent="0.45">
      <c r="A56" s="13">
        <v>43975</v>
      </c>
      <c r="B56" s="7" t="s">
        <v>11</v>
      </c>
      <c r="C56" s="7">
        <v>76663.5</v>
      </c>
      <c r="D56" s="7">
        <v>6451032</v>
      </c>
      <c r="E56" s="7">
        <v>5048965.7960000001</v>
      </c>
      <c r="F56" s="8">
        <v>94608.146153846144</v>
      </c>
    </row>
    <row r="57" spans="1:6" x14ac:dyDescent="0.45">
      <c r="A57" s="11">
        <v>43967</v>
      </c>
      <c r="B57" s="5" t="s">
        <v>12</v>
      </c>
      <c r="C57" s="5">
        <v>14265</v>
      </c>
      <c r="D57" s="5">
        <v>1130506.5</v>
      </c>
      <c r="E57" s="5">
        <v>1024403.9859999999</v>
      </c>
      <c r="F57" s="6">
        <v>72626.813907692311</v>
      </c>
    </row>
    <row r="58" spans="1:6" x14ac:dyDescent="0.45">
      <c r="A58" s="13">
        <v>43970</v>
      </c>
      <c r="B58" s="7" t="s">
        <v>12</v>
      </c>
      <c r="C58" s="7">
        <v>11526</v>
      </c>
      <c r="D58" s="7">
        <v>938764.5</v>
      </c>
      <c r="E58" s="7">
        <v>820018.375</v>
      </c>
      <c r="F58" s="8">
        <v>77816.215384615381</v>
      </c>
    </row>
    <row r="59" spans="1:6" x14ac:dyDescent="0.45">
      <c r="A59" s="11">
        <v>43968</v>
      </c>
      <c r="B59" s="5" t="s">
        <v>12</v>
      </c>
      <c r="C59" s="5">
        <v>10402.5</v>
      </c>
      <c r="D59" s="5">
        <v>843727.5</v>
      </c>
      <c r="E59" s="5">
        <v>729677.51899999997</v>
      </c>
      <c r="F59" s="6">
        <v>140731.96461538461</v>
      </c>
    </row>
    <row r="60" spans="1:6" x14ac:dyDescent="0.45">
      <c r="A60" s="13">
        <v>43960</v>
      </c>
      <c r="B60" s="7" t="s">
        <v>12</v>
      </c>
      <c r="C60" s="7">
        <v>13216.5</v>
      </c>
      <c r="D60" s="7">
        <v>1046400</v>
      </c>
      <c r="E60" s="7">
        <v>937716.15799999994</v>
      </c>
      <c r="F60" s="8">
        <v>61387.776923076919</v>
      </c>
    </row>
    <row r="61" spans="1:6" x14ac:dyDescent="0.45">
      <c r="A61" s="11">
        <v>43955</v>
      </c>
      <c r="B61" s="5" t="s">
        <v>12</v>
      </c>
      <c r="C61" s="5">
        <v>9130.5</v>
      </c>
      <c r="D61" s="5">
        <v>728890.5</v>
      </c>
      <c r="E61" s="5">
        <v>644150.51899999997</v>
      </c>
      <c r="F61" s="6">
        <v>98026.490369230756</v>
      </c>
    </row>
    <row r="62" spans="1:6" x14ac:dyDescent="0.45">
      <c r="A62" s="13">
        <v>43950</v>
      </c>
      <c r="B62" s="7" t="s">
        <v>12</v>
      </c>
      <c r="C62" s="7">
        <v>10840.5</v>
      </c>
      <c r="D62" s="7">
        <v>797919</v>
      </c>
      <c r="E62" s="7">
        <v>783753.29499999993</v>
      </c>
      <c r="F62" s="8">
        <v>58214.93076923077</v>
      </c>
    </row>
    <row r="63" spans="1:6" x14ac:dyDescent="0.45">
      <c r="A63" s="11">
        <v>43953</v>
      </c>
      <c r="B63" s="5" t="s">
        <v>12</v>
      </c>
      <c r="C63" s="5">
        <v>7866</v>
      </c>
      <c r="D63" s="5">
        <v>617881.5</v>
      </c>
      <c r="E63" s="5">
        <v>575518.06799999997</v>
      </c>
      <c r="F63" s="6">
        <v>119723.42363076922</v>
      </c>
    </row>
    <row r="64" spans="1:6" x14ac:dyDescent="0.45">
      <c r="A64" s="13">
        <v>43977</v>
      </c>
      <c r="B64" s="7" t="s">
        <v>12</v>
      </c>
      <c r="C64" s="7">
        <v>11835</v>
      </c>
      <c r="D64" s="7">
        <v>983109</v>
      </c>
      <c r="E64" s="7">
        <v>825345.05300000007</v>
      </c>
      <c r="F64" s="8">
        <v>109486.33076923077</v>
      </c>
    </row>
    <row r="65" spans="1:6" x14ac:dyDescent="0.45">
      <c r="A65" s="11">
        <v>43952</v>
      </c>
      <c r="B65" s="5" t="s">
        <v>12</v>
      </c>
      <c r="C65" s="5">
        <v>11619</v>
      </c>
      <c r="D65" s="5">
        <v>891139.5</v>
      </c>
      <c r="E65" s="5">
        <v>829782.37600000005</v>
      </c>
      <c r="F65" s="6">
        <v>121759.66210769229</v>
      </c>
    </row>
    <row r="66" spans="1:6" x14ac:dyDescent="0.45">
      <c r="A66" s="13">
        <v>43963</v>
      </c>
      <c r="B66" s="7" t="s">
        <v>12</v>
      </c>
      <c r="C66" s="7">
        <v>9328.5</v>
      </c>
      <c r="D66" s="7">
        <v>732964.5</v>
      </c>
      <c r="E66" s="7">
        <v>634517.67299999995</v>
      </c>
      <c r="F66" s="8">
        <v>136157.98361538461</v>
      </c>
    </row>
    <row r="67" spans="1:6" x14ac:dyDescent="0.45">
      <c r="A67" s="11">
        <v>43972</v>
      </c>
      <c r="B67" s="5" t="s">
        <v>12</v>
      </c>
      <c r="C67" s="5">
        <v>11250</v>
      </c>
      <c r="D67" s="5">
        <v>935523</v>
      </c>
      <c r="E67" s="5">
        <v>808524.505</v>
      </c>
      <c r="F67" s="6">
        <v>94344.953846153847</v>
      </c>
    </row>
    <row r="68" spans="1:6" x14ac:dyDescent="0.45">
      <c r="A68" s="13">
        <v>43971</v>
      </c>
      <c r="B68" s="7" t="s">
        <v>12</v>
      </c>
      <c r="C68" s="7">
        <v>13063.5</v>
      </c>
      <c r="D68" s="7">
        <v>1037247</v>
      </c>
      <c r="E68" s="7">
        <v>910480.6449999999</v>
      </c>
      <c r="F68" s="8">
        <v>64430.964123076919</v>
      </c>
    </row>
    <row r="69" spans="1:6" x14ac:dyDescent="0.45">
      <c r="A69" s="11">
        <v>43956</v>
      </c>
      <c r="B69" s="5" t="s">
        <v>12</v>
      </c>
      <c r="C69" s="5">
        <v>10147.5</v>
      </c>
      <c r="D69" s="5">
        <v>793320</v>
      </c>
      <c r="E69" s="5">
        <v>718019.27600000007</v>
      </c>
      <c r="F69" s="6">
        <v>92027.36809230769</v>
      </c>
    </row>
    <row r="70" spans="1:6" x14ac:dyDescent="0.45">
      <c r="A70" s="13">
        <v>43949</v>
      </c>
      <c r="B70" s="7" t="s">
        <v>12</v>
      </c>
      <c r="C70" s="7">
        <v>12331.5</v>
      </c>
      <c r="D70" s="7">
        <v>869983.5</v>
      </c>
      <c r="E70" s="7">
        <v>896773.32399999991</v>
      </c>
      <c r="F70" s="8">
        <v>51681.038461538461</v>
      </c>
    </row>
    <row r="71" spans="1:6" x14ac:dyDescent="0.45">
      <c r="A71" s="11">
        <v>43964</v>
      </c>
      <c r="B71" s="5" t="s">
        <v>12</v>
      </c>
      <c r="C71" s="5">
        <v>11202</v>
      </c>
      <c r="D71" s="5">
        <v>865714.5</v>
      </c>
      <c r="E71" s="5">
        <v>799644.75899999996</v>
      </c>
      <c r="F71" s="6">
        <v>111860.49372307691</v>
      </c>
    </row>
    <row r="72" spans="1:6" x14ac:dyDescent="0.45">
      <c r="A72" s="13">
        <v>43982</v>
      </c>
      <c r="B72" s="7" t="s">
        <v>11</v>
      </c>
      <c r="C72" s="7">
        <v>89149.5</v>
      </c>
      <c r="D72" s="7">
        <v>7512646.5</v>
      </c>
      <c r="E72" s="7">
        <v>5979210.0970000001</v>
      </c>
      <c r="F72" s="8">
        <v>47580.146153846152</v>
      </c>
    </row>
    <row r="73" spans="1:6" x14ac:dyDescent="0.45">
      <c r="A73" s="11">
        <v>43954</v>
      </c>
      <c r="B73" s="5" t="s">
        <v>12</v>
      </c>
      <c r="C73" s="5">
        <v>8185.5</v>
      </c>
      <c r="D73" s="5">
        <v>637881</v>
      </c>
      <c r="E73" s="5">
        <v>575840.67700000003</v>
      </c>
      <c r="F73" s="6">
        <v>73920.584615384607</v>
      </c>
    </row>
    <row r="74" spans="1:6" x14ac:dyDescent="0.45">
      <c r="A74" s="13">
        <v>43981</v>
      </c>
      <c r="B74" s="7" t="s">
        <v>11</v>
      </c>
      <c r="C74" s="7">
        <v>108123</v>
      </c>
      <c r="D74" s="7">
        <v>9164707.5</v>
      </c>
      <c r="E74" s="7">
        <v>7329868.665</v>
      </c>
      <c r="F74" s="8">
        <v>137418.15930769229</v>
      </c>
    </row>
    <row r="75" spans="1:6" x14ac:dyDescent="0.45">
      <c r="A75" s="11">
        <v>43957</v>
      </c>
      <c r="B75" s="5" t="s">
        <v>12</v>
      </c>
      <c r="C75" s="5">
        <v>9210</v>
      </c>
      <c r="D75" s="5">
        <v>696832.5</v>
      </c>
      <c r="E75" s="5">
        <v>616683.38099999994</v>
      </c>
      <c r="F75" s="6">
        <v>99623.130769230775</v>
      </c>
    </row>
    <row r="76" spans="1:6" x14ac:dyDescent="0.45">
      <c r="A76" s="13">
        <v>43974</v>
      </c>
      <c r="B76" s="7" t="s">
        <v>12</v>
      </c>
      <c r="C76" s="7">
        <v>14773.5</v>
      </c>
      <c r="D76" s="7">
        <v>1241383.5</v>
      </c>
      <c r="E76" s="7">
        <v>1069622.507</v>
      </c>
      <c r="F76" s="8">
        <v>74049.523076923084</v>
      </c>
    </row>
    <row r="77" spans="1:6" x14ac:dyDescent="0.45">
      <c r="A77" s="11">
        <v>43979</v>
      </c>
      <c r="B77" s="5" t="s">
        <v>11</v>
      </c>
      <c r="C77" s="5">
        <v>78141</v>
      </c>
      <c r="D77" s="5">
        <v>6641569.5</v>
      </c>
      <c r="E77" s="5">
        <v>5084073.5159999998</v>
      </c>
      <c r="F77" s="6">
        <v>142499.01538461537</v>
      </c>
    </row>
    <row r="78" spans="1:6" x14ac:dyDescent="0.45">
      <c r="A78" s="13">
        <v>43976</v>
      </c>
      <c r="B78" s="7" t="s">
        <v>12</v>
      </c>
      <c r="C78" s="7">
        <v>12280.5</v>
      </c>
      <c r="D78" s="7">
        <v>1030440</v>
      </c>
      <c r="E78" s="7">
        <v>871047.598</v>
      </c>
      <c r="F78" s="8">
        <v>85172.084615384621</v>
      </c>
    </row>
    <row r="79" spans="1:6" x14ac:dyDescent="0.45">
      <c r="A79" s="11">
        <v>43951</v>
      </c>
      <c r="B79" s="5" t="s">
        <v>12</v>
      </c>
      <c r="C79" s="5">
        <v>8934</v>
      </c>
      <c r="D79" s="5">
        <v>716196</v>
      </c>
      <c r="E79" s="5">
        <v>663415.49699999997</v>
      </c>
      <c r="F79" s="6">
        <v>24274.438461538462</v>
      </c>
    </row>
    <row r="80" spans="1:6" x14ac:dyDescent="0.45">
      <c r="A80" s="13">
        <v>43961</v>
      </c>
      <c r="B80" s="7" t="s">
        <v>12</v>
      </c>
      <c r="C80" s="7">
        <v>12918</v>
      </c>
      <c r="D80" s="7">
        <v>1004788.5</v>
      </c>
      <c r="E80" s="7">
        <v>896111.80299999996</v>
      </c>
      <c r="F80" s="8">
        <v>99729.923076923063</v>
      </c>
    </row>
    <row r="81" spans="1:6" x14ac:dyDescent="0.45">
      <c r="A81" s="11">
        <v>43959</v>
      </c>
      <c r="B81" s="5" t="s">
        <v>12</v>
      </c>
      <c r="C81" s="5">
        <v>12528</v>
      </c>
      <c r="D81" s="5">
        <v>959703</v>
      </c>
      <c r="E81" s="5">
        <v>861486.47499999998</v>
      </c>
      <c r="F81" s="6">
        <v>87212.130769230775</v>
      </c>
    </row>
    <row r="82" spans="1:6" x14ac:dyDescent="0.45">
      <c r="A82" s="13">
        <v>43958</v>
      </c>
      <c r="B82" s="7" t="s">
        <v>12</v>
      </c>
      <c r="C82" s="7">
        <v>11029.5</v>
      </c>
      <c r="D82" s="7">
        <v>863754</v>
      </c>
      <c r="E82" s="7">
        <v>758428.73499999999</v>
      </c>
      <c r="F82" s="8">
        <v>86710.804507692301</v>
      </c>
    </row>
    <row r="83" spans="1:6" x14ac:dyDescent="0.45">
      <c r="A83" s="11">
        <v>43975</v>
      </c>
      <c r="B83" s="5" t="s">
        <v>12</v>
      </c>
      <c r="C83" s="5">
        <v>9994.5</v>
      </c>
      <c r="D83" s="5">
        <v>828984</v>
      </c>
      <c r="E83" s="5">
        <v>702631.81099999999</v>
      </c>
      <c r="F83" s="6">
        <v>82264.567169230766</v>
      </c>
    </row>
    <row r="84" spans="1:6" x14ac:dyDescent="0.45">
      <c r="A84" s="13">
        <v>43982</v>
      </c>
      <c r="B84" s="7" t="s">
        <v>12</v>
      </c>
      <c r="C84" s="7">
        <v>12724.5</v>
      </c>
      <c r="D84" s="7">
        <v>1045515</v>
      </c>
      <c r="E84" s="7">
        <v>896490.07</v>
      </c>
      <c r="F84" s="8">
        <v>49463.982984615388</v>
      </c>
    </row>
    <row r="85" spans="1:6" x14ac:dyDescent="0.45">
      <c r="A85" s="11">
        <v>43981</v>
      </c>
      <c r="B85" s="5" t="s">
        <v>12</v>
      </c>
      <c r="C85" s="5">
        <v>14728.5</v>
      </c>
      <c r="D85" s="5">
        <v>1260483</v>
      </c>
      <c r="E85" s="5">
        <v>1048221.1390000001</v>
      </c>
      <c r="F85" s="6">
        <v>86278.176699999996</v>
      </c>
    </row>
    <row r="86" spans="1:6" x14ac:dyDescent="0.45">
      <c r="A86" s="13">
        <v>43979</v>
      </c>
      <c r="B86" s="7" t="s">
        <v>12</v>
      </c>
      <c r="C86" s="7">
        <v>13038</v>
      </c>
      <c r="D86" s="7">
        <v>1114552.5</v>
      </c>
      <c r="E86" s="7">
        <v>939269.56700000004</v>
      </c>
      <c r="F86" s="8">
        <v>74269.06047692307</v>
      </c>
    </row>
    <row r="87" spans="1:6" x14ac:dyDescent="0.45">
      <c r="A87" s="11">
        <v>43967</v>
      </c>
      <c r="B87" s="5" t="s">
        <v>13</v>
      </c>
      <c r="C87" s="5">
        <v>35482.5</v>
      </c>
      <c r="D87" s="5">
        <v>3222517.5</v>
      </c>
      <c r="E87" s="5">
        <v>2633868.1740000001</v>
      </c>
      <c r="F87" s="6">
        <v>150484.18215384614</v>
      </c>
    </row>
    <row r="88" spans="1:6" x14ac:dyDescent="0.45">
      <c r="A88" s="13">
        <v>43970</v>
      </c>
      <c r="B88" s="7" t="s">
        <v>13</v>
      </c>
      <c r="C88" s="7">
        <v>32434.5</v>
      </c>
      <c r="D88" s="7">
        <v>2865337.5</v>
      </c>
      <c r="E88" s="7">
        <v>2368028.6850000001</v>
      </c>
      <c r="F88" s="8">
        <v>225452.89078461539</v>
      </c>
    </row>
    <row r="89" spans="1:6" x14ac:dyDescent="0.45">
      <c r="A89" s="11">
        <v>43968</v>
      </c>
      <c r="B89" s="5" t="s">
        <v>13</v>
      </c>
      <c r="C89" s="5">
        <v>30486</v>
      </c>
      <c r="D89" s="5">
        <v>2694289.5</v>
      </c>
      <c r="E89" s="5">
        <v>2183502.7290000003</v>
      </c>
      <c r="F89" s="6">
        <v>153558.02257692307</v>
      </c>
    </row>
    <row r="90" spans="1:6" x14ac:dyDescent="0.45">
      <c r="A90" s="13">
        <v>43960</v>
      </c>
      <c r="B90" s="7" t="s">
        <v>13</v>
      </c>
      <c r="C90" s="7">
        <v>32079</v>
      </c>
      <c r="D90" s="7">
        <v>2902167</v>
      </c>
      <c r="E90" s="7">
        <v>2319890.3459999999</v>
      </c>
      <c r="F90" s="8">
        <v>194963.39216923076</v>
      </c>
    </row>
    <row r="91" spans="1:6" x14ac:dyDescent="0.45">
      <c r="A91" s="11">
        <v>43955</v>
      </c>
      <c r="B91" s="5" t="s">
        <v>13</v>
      </c>
      <c r="C91" s="5">
        <v>27072</v>
      </c>
      <c r="D91" s="5">
        <v>2450968.5</v>
      </c>
      <c r="E91" s="5">
        <v>1980824.9889999998</v>
      </c>
      <c r="F91" s="6">
        <v>188174.3243923077</v>
      </c>
    </row>
    <row r="92" spans="1:6" x14ac:dyDescent="0.45">
      <c r="A92" s="13">
        <v>43950</v>
      </c>
      <c r="B92" s="7" t="s">
        <v>13</v>
      </c>
      <c r="C92" s="7">
        <v>25917</v>
      </c>
      <c r="D92" s="7">
        <v>2397588</v>
      </c>
      <c r="E92" s="7">
        <v>1937222.0459999999</v>
      </c>
      <c r="F92" s="8">
        <v>159472.57584615384</v>
      </c>
    </row>
    <row r="93" spans="1:6" x14ac:dyDescent="0.45">
      <c r="A93" s="11">
        <v>43953</v>
      </c>
      <c r="B93" s="5" t="s">
        <v>13</v>
      </c>
      <c r="C93" s="5">
        <v>19461</v>
      </c>
      <c r="D93" s="5">
        <v>1799230.5</v>
      </c>
      <c r="E93" s="5">
        <v>1457108.1479999998</v>
      </c>
      <c r="F93" s="6">
        <v>183829.81409230767</v>
      </c>
    </row>
    <row r="94" spans="1:6" x14ac:dyDescent="0.45">
      <c r="A94" s="13">
        <v>43977</v>
      </c>
      <c r="B94" s="7" t="s">
        <v>13</v>
      </c>
      <c r="C94" s="7">
        <v>31407</v>
      </c>
      <c r="D94" s="7">
        <v>2907411</v>
      </c>
      <c r="E94" s="7">
        <v>2288433.4950000001</v>
      </c>
      <c r="F94" s="8">
        <v>193538.8704076923</v>
      </c>
    </row>
    <row r="95" spans="1:6" x14ac:dyDescent="0.45">
      <c r="A95" s="11">
        <v>43952</v>
      </c>
      <c r="B95" s="5" t="s">
        <v>13</v>
      </c>
      <c r="C95" s="5">
        <v>25792.5</v>
      </c>
      <c r="D95" s="5">
        <v>2374356</v>
      </c>
      <c r="E95" s="5">
        <v>1915101.034</v>
      </c>
      <c r="F95" s="6">
        <v>277477.31932307692</v>
      </c>
    </row>
    <row r="96" spans="1:6" x14ac:dyDescent="0.45">
      <c r="A96" s="13">
        <v>43963</v>
      </c>
      <c r="B96" s="7" t="s">
        <v>13</v>
      </c>
      <c r="C96" s="7">
        <v>26032.5</v>
      </c>
      <c r="D96" s="7">
        <v>2370432</v>
      </c>
      <c r="E96" s="7">
        <v>1847737.8370000001</v>
      </c>
      <c r="F96" s="8">
        <v>141864.00329999998</v>
      </c>
    </row>
    <row r="97" spans="1:6" x14ac:dyDescent="0.45">
      <c r="A97" s="11">
        <v>43972</v>
      </c>
      <c r="B97" s="5" t="s">
        <v>13</v>
      </c>
      <c r="C97" s="5">
        <v>31707</v>
      </c>
      <c r="D97" s="5">
        <v>2853181.5</v>
      </c>
      <c r="E97" s="5">
        <v>2349459.5</v>
      </c>
      <c r="F97" s="6">
        <v>187617.05315384615</v>
      </c>
    </row>
    <row r="98" spans="1:6" x14ac:dyDescent="0.45">
      <c r="A98" s="13">
        <v>43971</v>
      </c>
      <c r="B98" s="7" t="s">
        <v>13</v>
      </c>
      <c r="C98" s="7">
        <v>29955</v>
      </c>
      <c r="D98" s="7">
        <v>2692230</v>
      </c>
      <c r="E98" s="7">
        <v>2195766.1209999998</v>
      </c>
      <c r="F98" s="8">
        <v>202002.14775384613</v>
      </c>
    </row>
    <row r="99" spans="1:6" x14ac:dyDescent="0.45">
      <c r="A99" s="11">
        <v>43956</v>
      </c>
      <c r="B99" s="5" t="s">
        <v>13</v>
      </c>
      <c r="C99" s="5">
        <v>22848</v>
      </c>
      <c r="D99" s="5">
        <v>2079900</v>
      </c>
      <c r="E99" s="5">
        <v>1657688.8529999999</v>
      </c>
      <c r="F99" s="6">
        <v>178454.88537692308</v>
      </c>
    </row>
    <row r="100" spans="1:6" x14ac:dyDescent="0.45">
      <c r="A100" s="13">
        <v>43949</v>
      </c>
      <c r="B100" s="7" t="s">
        <v>13</v>
      </c>
      <c r="C100" s="7">
        <v>23314.5</v>
      </c>
      <c r="D100" s="7">
        <v>2136817.5</v>
      </c>
      <c r="E100" s="7">
        <v>1701780.4779999999</v>
      </c>
      <c r="F100" s="8">
        <v>141999.40078461537</v>
      </c>
    </row>
    <row r="101" spans="1:6" x14ac:dyDescent="0.45">
      <c r="A101" s="11">
        <v>43964</v>
      </c>
      <c r="B101" s="5" t="s">
        <v>13</v>
      </c>
      <c r="C101" s="5">
        <v>26464.5</v>
      </c>
      <c r="D101" s="5">
        <v>2373337.5</v>
      </c>
      <c r="E101" s="5">
        <v>1886244.7409999999</v>
      </c>
      <c r="F101" s="6">
        <v>207105.15935384613</v>
      </c>
    </row>
    <row r="102" spans="1:6" x14ac:dyDescent="0.45">
      <c r="A102" s="13">
        <v>43954</v>
      </c>
      <c r="B102" s="7" t="s">
        <v>13</v>
      </c>
      <c r="C102" s="7">
        <v>23539.5</v>
      </c>
      <c r="D102" s="7">
        <v>2170309.5</v>
      </c>
      <c r="E102" s="7">
        <v>1735984.6140000001</v>
      </c>
      <c r="F102" s="8">
        <v>170377.85753846151</v>
      </c>
    </row>
    <row r="103" spans="1:6" x14ac:dyDescent="0.45">
      <c r="A103" s="11">
        <v>43957</v>
      </c>
      <c r="B103" s="5" t="s">
        <v>13</v>
      </c>
      <c r="C103" s="5">
        <v>24678</v>
      </c>
      <c r="D103" s="5">
        <v>2232519</v>
      </c>
      <c r="E103" s="5">
        <v>1781999.058</v>
      </c>
      <c r="F103" s="6">
        <v>359577.90600769228</v>
      </c>
    </row>
    <row r="104" spans="1:6" x14ac:dyDescent="0.45">
      <c r="A104" s="13">
        <v>43974</v>
      </c>
      <c r="B104" s="7" t="s">
        <v>13</v>
      </c>
      <c r="C104" s="7">
        <v>38176.5</v>
      </c>
      <c r="D104" s="7">
        <v>3385372.5</v>
      </c>
      <c r="E104" s="7">
        <v>2831498.2739999997</v>
      </c>
      <c r="F104" s="8">
        <v>146460.30097692306</v>
      </c>
    </row>
    <row r="105" spans="1:6" x14ac:dyDescent="0.45">
      <c r="A105" s="11">
        <v>43976</v>
      </c>
      <c r="B105" s="5" t="s">
        <v>13</v>
      </c>
      <c r="C105" s="5">
        <v>30603</v>
      </c>
      <c r="D105" s="5">
        <v>2865727.5</v>
      </c>
      <c r="E105" s="5">
        <v>2288224.429</v>
      </c>
      <c r="F105" s="6">
        <v>167381.28187692308</v>
      </c>
    </row>
    <row r="106" spans="1:6" x14ac:dyDescent="0.45">
      <c r="A106" s="13">
        <v>43951</v>
      </c>
      <c r="B106" s="7" t="s">
        <v>13</v>
      </c>
      <c r="C106" s="7">
        <v>24211.5</v>
      </c>
      <c r="D106" s="7">
        <v>2267664</v>
      </c>
      <c r="E106" s="7">
        <v>1801564.392</v>
      </c>
      <c r="F106" s="8">
        <v>97090.63692307692</v>
      </c>
    </row>
    <row r="107" spans="1:6" x14ac:dyDescent="0.45">
      <c r="A107" s="11">
        <v>43961</v>
      </c>
      <c r="B107" s="5" t="s">
        <v>13</v>
      </c>
      <c r="C107" s="5">
        <v>31399.5</v>
      </c>
      <c r="D107" s="5">
        <v>2862298.5</v>
      </c>
      <c r="E107" s="5">
        <v>2267667.5189999999</v>
      </c>
      <c r="F107" s="6">
        <v>169650.86923076923</v>
      </c>
    </row>
    <row r="108" spans="1:6" x14ac:dyDescent="0.45">
      <c r="A108" s="13">
        <v>43959</v>
      </c>
      <c r="B108" s="7" t="s">
        <v>13</v>
      </c>
      <c r="C108" s="7">
        <v>25294.5</v>
      </c>
      <c r="D108" s="7">
        <v>2271454.5</v>
      </c>
      <c r="E108" s="7">
        <v>1811009.8979999998</v>
      </c>
      <c r="F108" s="8">
        <v>151659.17713846153</v>
      </c>
    </row>
    <row r="109" spans="1:6" x14ac:dyDescent="0.45">
      <c r="A109" s="11">
        <v>43958</v>
      </c>
      <c r="B109" s="5" t="s">
        <v>13</v>
      </c>
      <c r="C109" s="5">
        <v>25468.5</v>
      </c>
      <c r="D109" s="5">
        <v>2350672.5</v>
      </c>
      <c r="E109" s="5">
        <v>1875294.65</v>
      </c>
      <c r="F109" s="6">
        <v>221739.45623076922</v>
      </c>
    </row>
    <row r="110" spans="1:6" x14ac:dyDescent="0.45">
      <c r="A110" s="13">
        <v>43975</v>
      </c>
      <c r="B110" s="7" t="s">
        <v>13</v>
      </c>
      <c r="C110" s="7">
        <v>31854</v>
      </c>
      <c r="D110" s="7">
        <v>2915533.5</v>
      </c>
      <c r="E110" s="7">
        <v>2431800.3939999999</v>
      </c>
      <c r="F110" s="8">
        <v>155421.87692307692</v>
      </c>
    </row>
    <row r="111" spans="1:6" x14ac:dyDescent="0.45">
      <c r="A111" s="11">
        <v>43982</v>
      </c>
      <c r="B111" s="5" t="s">
        <v>13</v>
      </c>
      <c r="C111" s="5">
        <v>32359.5</v>
      </c>
      <c r="D111" s="5">
        <v>2991999</v>
      </c>
      <c r="E111" s="5">
        <v>2374135.6799999997</v>
      </c>
      <c r="F111" s="6">
        <v>106116.64615384616</v>
      </c>
    </row>
    <row r="112" spans="1:6" x14ac:dyDescent="0.45">
      <c r="A112" s="13">
        <v>43981</v>
      </c>
      <c r="B112" s="7" t="s">
        <v>13</v>
      </c>
      <c r="C112" s="7">
        <v>39867</v>
      </c>
      <c r="D112" s="7">
        <v>3654166.5</v>
      </c>
      <c r="E112" s="7">
        <v>2919786.2949999999</v>
      </c>
      <c r="F112" s="8">
        <v>182639.11723076922</v>
      </c>
    </row>
    <row r="113" spans="1:6" x14ac:dyDescent="0.45">
      <c r="A113" s="11">
        <v>43979</v>
      </c>
      <c r="B113" s="5" t="s">
        <v>13</v>
      </c>
      <c r="C113" s="5">
        <v>31974</v>
      </c>
      <c r="D113" s="5">
        <v>3004213.5</v>
      </c>
      <c r="E113" s="5">
        <v>2389834.3129999996</v>
      </c>
      <c r="F113" s="6">
        <v>174780.66518461538</v>
      </c>
    </row>
    <row r="114" spans="1:6" x14ac:dyDescent="0.45">
      <c r="A114" s="13">
        <v>43967</v>
      </c>
      <c r="B114" s="7" t="s">
        <v>14</v>
      </c>
      <c r="C114" s="7">
        <v>321412.5</v>
      </c>
      <c r="D114" s="7">
        <v>32235864</v>
      </c>
      <c r="E114" s="7">
        <v>23691368.555</v>
      </c>
      <c r="F114" s="8">
        <v>595097.15929230768</v>
      </c>
    </row>
    <row r="115" spans="1:6" x14ac:dyDescent="0.45">
      <c r="A115" s="11">
        <v>43970</v>
      </c>
      <c r="B115" s="5" t="s">
        <v>14</v>
      </c>
      <c r="C115" s="5">
        <v>276568.5</v>
      </c>
      <c r="D115" s="5">
        <v>27093624</v>
      </c>
      <c r="E115" s="5">
        <v>19768696.5</v>
      </c>
      <c r="F115" s="6">
        <v>759335.80469230772</v>
      </c>
    </row>
    <row r="116" spans="1:6" x14ac:dyDescent="0.45">
      <c r="A116" s="13">
        <v>43968</v>
      </c>
      <c r="B116" s="7" t="s">
        <v>14</v>
      </c>
      <c r="C116" s="7">
        <v>269029.5</v>
      </c>
      <c r="D116" s="7">
        <v>26659930.5</v>
      </c>
      <c r="E116" s="7">
        <v>19515982.116</v>
      </c>
      <c r="F116" s="8">
        <v>551393.4769230769</v>
      </c>
    </row>
    <row r="117" spans="1:6" x14ac:dyDescent="0.45">
      <c r="A117" s="11">
        <v>43960</v>
      </c>
      <c r="B117" s="5" t="s">
        <v>14</v>
      </c>
      <c r="C117" s="5">
        <v>285972</v>
      </c>
      <c r="D117" s="5">
        <v>29768199</v>
      </c>
      <c r="E117" s="5">
        <v>21483666.921</v>
      </c>
      <c r="F117" s="6">
        <v>549316.95015384618</v>
      </c>
    </row>
    <row r="118" spans="1:6" x14ac:dyDescent="0.45">
      <c r="A118" s="13">
        <v>43955</v>
      </c>
      <c r="B118" s="7" t="s">
        <v>14</v>
      </c>
      <c r="C118" s="7">
        <v>283942.5</v>
      </c>
      <c r="D118" s="7">
        <v>29357940</v>
      </c>
      <c r="E118" s="7">
        <v>21174604.830000002</v>
      </c>
      <c r="F118" s="8">
        <v>988153.40803076921</v>
      </c>
    </row>
    <row r="119" spans="1:6" x14ac:dyDescent="0.45">
      <c r="A119" s="11">
        <v>43950</v>
      </c>
      <c r="B119" s="5" t="s">
        <v>14</v>
      </c>
      <c r="C119" s="5">
        <v>298059</v>
      </c>
      <c r="D119" s="5">
        <v>30869287.5</v>
      </c>
      <c r="E119" s="5">
        <v>22717731.617999997</v>
      </c>
      <c r="F119" s="6">
        <v>661329.17833846144</v>
      </c>
    </row>
    <row r="120" spans="1:6" x14ac:dyDescent="0.45">
      <c r="A120" s="13">
        <v>43953</v>
      </c>
      <c r="B120" s="7" t="s">
        <v>14</v>
      </c>
      <c r="C120" s="7">
        <v>232903.5</v>
      </c>
      <c r="D120" s="7">
        <v>24342016.5</v>
      </c>
      <c r="E120" s="7">
        <v>17790852.443999998</v>
      </c>
      <c r="F120" s="8">
        <v>634118.86923076923</v>
      </c>
    </row>
    <row r="121" spans="1:6" x14ac:dyDescent="0.45">
      <c r="A121" s="11">
        <v>43977</v>
      </c>
      <c r="B121" s="5" t="s">
        <v>14</v>
      </c>
      <c r="C121" s="5">
        <v>276966</v>
      </c>
      <c r="D121" s="5">
        <v>27872617.898850001</v>
      </c>
      <c r="E121" s="5">
        <v>20223763.805</v>
      </c>
      <c r="F121" s="6">
        <v>645572.57826153841</v>
      </c>
    </row>
    <row r="122" spans="1:6" x14ac:dyDescent="0.45">
      <c r="A122" s="13">
        <v>43952</v>
      </c>
      <c r="B122" s="7" t="s">
        <v>14</v>
      </c>
      <c r="C122" s="7">
        <v>296149.5</v>
      </c>
      <c r="D122" s="7">
        <v>31053316.5</v>
      </c>
      <c r="E122" s="7">
        <v>22737807.546999998</v>
      </c>
      <c r="F122" s="8">
        <v>896375.16923076916</v>
      </c>
    </row>
    <row r="123" spans="1:6" x14ac:dyDescent="0.45">
      <c r="A123" s="11">
        <v>43963</v>
      </c>
      <c r="B123" s="5" t="s">
        <v>14</v>
      </c>
      <c r="C123" s="5">
        <v>281796</v>
      </c>
      <c r="D123" s="5">
        <v>29042520</v>
      </c>
      <c r="E123" s="5">
        <v>20980503.504999999</v>
      </c>
      <c r="F123" s="6">
        <v>776209.03169999993</v>
      </c>
    </row>
    <row r="124" spans="1:6" x14ac:dyDescent="0.45">
      <c r="A124" s="13">
        <v>43972</v>
      </c>
      <c r="B124" s="7" t="s">
        <v>14</v>
      </c>
      <c r="C124" s="7">
        <v>288936</v>
      </c>
      <c r="D124" s="7">
        <v>27852900</v>
      </c>
      <c r="E124" s="7">
        <v>20824687.999000002</v>
      </c>
      <c r="F124" s="8">
        <v>822353.43936153851</v>
      </c>
    </row>
    <row r="125" spans="1:6" x14ac:dyDescent="0.45">
      <c r="A125" s="11">
        <v>43971</v>
      </c>
      <c r="B125" s="5" t="s">
        <v>14</v>
      </c>
      <c r="C125" s="5">
        <v>300151.5</v>
      </c>
      <c r="D125" s="5">
        <v>29368771.617449999</v>
      </c>
      <c r="E125" s="5">
        <v>21545834.136</v>
      </c>
      <c r="F125" s="6">
        <v>1052145.9026769232</v>
      </c>
    </row>
    <row r="126" spans="1:6" x14ac:dyDescent="0.45">
      <c r="A126" s="13">
        <v>43956</v>
      </c>
      <c r="B126" s="7" t="s">
        <v>14</v>
      </c>
      <c r="C126" s="7">
        <v>262734</v>
      </c>
      <c r="D126" s="7">
        <v>27278441.145</v>
      </c>
      <c r="E126" s="7">
        <v>19610637.316999998</v>
      </c>
      <c r="F126" s="8">
        <v>919330.0461538462</v>
      </c>
    </row>
    <row r="127" spans="1:6" x14ac:dyDescent="0.45">
      <c r="A127" s="11">
        <v>43949</v>
      </c>
      <c r="B127" s="5" t="s">
        <v>14</v>
      </c>
      <c r="C127" s="5">
        <v>286002</v>
      </c>
      <c r="D127" s="5">
        <v>29159032.5</v>
      </c>
      <c r="E127" s="5">
        <v>21437602.310000002</v>
      </c>
      <c r="F127" s="6">
        <v>637711.59372307686</v>
      </c>
    </row>
    <row r="128" spans="1:6" x14ac:dyDescent="0.45">
      <c r="A128" s="13">
        <v>43964</v>
      </c>
      <c r="B128" s="7" t="s">
        <v>14</v>
      </c>
      <c r="C128" s="7">
        <v>258459</v>
      </c>
      <c r="D128" s="7">
        <v>26467453.5</v>
      </c>
      <c r="E128" s="7">
        <v>19153152.526999999</v>
      </c>
      <c r="F128" s="8">
        <v>636197.23340769229</v>
      </c>
    </row>
    <row r="129" spans="1:6" x14ac:dyDescent="0.45">
      <c r="A129" s="11">
        <v>43954</v>
      </c>
      <c r="B129" s="5" t="s">
        <v>14</v>
      </c>
      <c r="C129" s="5">
        <v>274083</v>
      </c>
      <c r="D129" s="5">
        <v>28427001</v>
      </c>
      <c r="E129" s="5">
        <v>20563887.598999999</v>
      </c>
      <c r="F129" s="6">
        <v>779849.36538461538</v>
      </c>
    </row>
    <row r="130" spans="1:6" x14ac:dyDescent="0.45">
      <c r="A130" s="13">
        <v>43957</v>
      </c>
      <c r="B130" s="7" t="s">
        <v>14</v>
      </c>
      <c r="C130" s="7">
        <v>277512</v>
      </c>
      <c r="D130" s="7">
        <v>28770810.105599999</v>
      </c>
      <c r="E130" s="7">
        <v>20810852.736000001</v>
      </c>
      <c r="F130" s="8">
        <v>790162.57692307688</v>
      </c>
    </row>
    <row r="131" spans="1:6" x14ac:dyDescent="0.45">
      <c r="A131" s="11">
        <v>43974</v>
      </c>
      <c r="B131" s="5" t="s">
        <v>14</v>
      </c>
      <c r="C131" s="5">
        <v>356982</v>
      </c>
      <c r="D131" s="5">
        <v>35103926.711549997</v>
      </c>
      <c r="E131" s="5">
        <v>26357141.036999997</v>
      </c>
      <c r="F131" s="6">
        <v>601482.07692307688</v>
      </c>
    </row>
    <row r="132" spans="1:6" x14ac:dyDescent="0.45">
      <c r="A132" s="13">
        <v>43976</v>
      </c>
      <c r="B132" s="7" t="s">
        <v>14</v>
      </c>
      <c r="C132" s="7">
        <v>266983.5</v>
      </c>
      <c r="D132" s="7">
        <v>27165913.5</v>
      </c>
      <c r="E132" s="7">
        <v>19659432.722999997</v>
      </c>
      <c r="F132" s="8">
        <v>698314.9846153846</v>
      </c>
    </row>
    <row r="133" spans="1:6" x14ac:dyDescent="0.45">
      <c r="A133" s="11">
        <v>43951</v>
      </c>
      <c r="B133" s="5" t="s">
        <v>14</v>
      </c>
      <c r="C133" s="5">
        <v>311131.5</v>
      </c>
      <c r="D133" s="5">
        <v>32418879</v>
      </c>
      <c r="E133" s="5">
        <v>23595019.660999998</v>
      </c>
      <c r="F133" s="6">
        <v>265444.33165384614</v>
      </c>
    </row>
    <row r="134" spans="1:6" x14ac:dyDescent="0.45">
      <c r="A134" s="13">
        <v>43961</v>
      </c>
      <c r="B134" s="7" t="s">
        <v>14</v>
      </c>
      <c r="C134" s="7">
        <v>287206.5</v>
      </c>
      <c r="D134" s="7">
        <v>29536176.10605</v>
      </c>
      <c r="E134" s="7">
        <v>21276357.105999999</v>
      </c>
      <c r="F134" s="8">
        <v>541588.89356153843</v>
      </c>
    </row>
    <row r="135" spans="1:6" x14ac:dyDescent="0.45">
      <c r="A135" s="11">
        <v>43959</v>
      </c>
      <c r="B135" s="5" t="s">
        <v>14</v>
      </c>
      <c r="C135" s="5">
        <v>370092</v>
      </c>
      <c r="D135" s="5">
        <v>38091556.5</v>
      </c>
      <c r="E135" s="5">
        <v>28012065.349999998</v>
      </c>
      <c r="F135" s="6">
        <v>725212.99592307687</v>
      </c>
    </row>
    <row r="136" spans="1:6" x14ac:dyDescent="0.45">
      <c r="A136" s="13">
        <v>43958</v>
      </c>
      <c r="B136" s="7" t="s">
        <v>14</v>
      </c>
      <c r="C136" s="7">
        <v>247813.5</v>
      </c>
      <c r="D136" s="7">
        <v>25325271</v>
      </c>
      <c r="E136" s="7">
        <v>18582990.427999999</v>
      </c>
      <c r="F136" s="8">
        <v>865201.87857692305</v>
      </c>
    </row>
    <row r="137" spans="1:6" x14ac:dyDescent="0.45">
      <c r="A137" s="11">
        <v>43975</v>
      </c>
      <c r="B137" s="5" t="s">
        <v>14</v>
      </c>
      <c r="C137" s="5">
        <v>287740.5</v>
      </c>
      <c r="D137" s="5">
        <v>28188534</v>
      </c>
      <c r="E137" s="5">
        <v>21369401.386999998</v>
      </c>
      <c r="F137" s="6">
        <v>607679.34615384613</v>
      </c>
    </row>
    <row r="138" spans="1:6" x14ac:dyDescent="0.45">
      <c r="A138" s="13">
        <v>43967</v>
      </c>
      <c r="B138" s="7" t="s">
        <v>15</v>
      </c>
      <c r="C138" s="7">
        <v>408810</v>
      </c>
      <c r="D138" s="7">
        <v>42323631</v>
      </c>
      <c r="E138" s="7">
        <v>31033323.692999996</v>
      </c>
      <c r="F138" s="8">
        <v>571764.09076923074</v>
      </c>
    </row>
    <row r="139" spans="1:6" x14ac:dyDescent="0.45">
      <c r="A139" s="11">
        <v>43970</v>
      </c>
      <c r="B139" s="5" t="s">
        <v>15</v>
      </c>
      <c r="C139" s="5">
        <v>362536.5</v>
      </c>
      <c r="D139" s="5">
        <v>37023243</v>
      </c>
      <c r="E139" s="5">
        <v>26762183.377</v>
      </c>
      <c r="F139" s="6">
        <v>650375.76849230775</v>
      </c>
    </row>
    <row r="140" spans="1:6" x14ac:dyDescent="0.45">
      <c r="A140" s="13">
        <v>43968</v>
      </c>
      <c r="B140" s="7" t="s">
        <v>15</v>
      </c>
      <c r="C140" s="7">
        <v>357072</v>
      </c>
      <c r="D140" s="7">
        <v>36834567</v>
      </c>
      <c r="E140" s="7">
        <v>26914635.671</v>
      </c>
      <c r="F140" s="8">
        <v>566638.92575384618</v>
      </c>
    </row>
    <row r="141" spans="1:6" x14ac:dyDescent="0.45">
      <c r="A141" s="11">
        <v>43960</v>
      </c>
      <c r="B141" s="5" t="s">
        <v>15</v>
      </c>
      <c r="C141" s="5">
        <v>359214</v>
      </c>
      <c r="D141" s="5">
        <v>38693427</v>
      </c>
      <c r="E141" s="5">
        <v>27863789.055</v>
      </c>
      <c r="F141" s="6">
        <v>582268.72615384613</v>
      </c>
    </row>
    <row r="142" spans="1:6" x14ac:dyDescent="0.45">
      <c r="A142" s="13">
        <v>43955</v>
      </c>
      <c r="B142" s="7" t="s">
        <v>15</v>
      </c>
      <c r="C142" s="7">
        <v>360255</v>
      </c>
      <c r="D142" s="7">
        <v>38406954</v>
      </c>
      <c r="E142" s="7">
        <v>27588003.988000002</v>
      </c>
      <c r="F142" s="8">
        <v>1078421.345076923</v>
      </c>
    </row>
    <row r="143" spans="1:6" x14ac:dyDescent="0.45">
      <c r="A143" s="11">
        <v>43950</v>
      </c>
      <c r="B143" s="5" t="s">
        <v>15</v>
      </c>
      <c r="C143" s="5">
        <v>387220.5</v>
      </c>
      <c r="D143" s="5">
        <v>41559384</v>
      </c>
      <c r="E143" s="5">
        <v>30476170.214999996</v>
      </c>
      <c r="F143" s="6">
        <v>642893.56656923075</v>
      </c>
    </row>
    <row r="144" spans="1:6" x14ac:dyDescent="0.45">
      <c r="A144" s="13">
        <v>43953</v>
      </c>
      <c r="B144" s="7" t="s">
        <v>15</v>
      </c>
      <c r="C144" s="7">
        <v>296580</v>
      </c>
      <c r="D144" s="7">
        <v>31843737</v>
      </c>
      <c r="E144" s="7">
        <v>23119777.98</v>
      </c>
      <c r="F144" s="8">
        <v>657754.31880000001</v>
      </c>
    </row>
    <row r="145" spans="1:6" x14ac:dyDescent="0.45">
      <c r="A145" s="11">
        <v>43977</v>
      </c>
      <c r="B145" s="5" t="s">
        <v>15</v>
      </c>
      <c r="C145" s="5">
        <v>369861</v>
      </c>
      <c r="D145" s="5">
        <v>38365960.5</v>
      </c>
      <c r="E145" s="5">
        <v>27592063.502999999</v>
      </c>
      <c r="F145" s="6">
        <v>589339.03384615376</v>
      </c>
    </row>
    <row r="146" spans="1:6" x14ac:dyDescent="0.45">
      <c r="A146" s="13">
        <v>43952</v>
      </c>
      <c r="B146" s="7" t="s">
        <v>15</v>
      </c>
      <c r="C146" s="7">
        <v>372504</v>
      </c>
      <c r="D146" s="7">
        <v>40077193.5</v>
      </c>
      <c r="E146" s="7">
        <v>29141359.438000001</v>
      </c>
      <c r="F146" s="8">
        <v>848425.41843846149</v>
      </c>
    </row>
    <row r="147" spans="1:6" x14ac:dyDescent="0.45">
      <c r="A147" s="11">
        <v>43963</v>
      </c>
      <c r="B147" s="5" t="s">
        <v>15</v>
      </c>
      <c r="C147" s="5">
        <v>373392</v>
      </c>
      <c r="D147" s="5">
        <v>39578577</v>
      </c>
      <c r="E147" s="5">
        <v>28453665.594999999</v>
      </c>
      <c r="F147" s="6">
        <v>535419.89796923078</v>
      </c>
    </row>
    <row r="148" spans="1:6" x14ac:dyDescent="0.45">
      <c r="A148" s="13">
        <v>43972</v>
      </c>
      <c r="B148" s="7" t="s">
        <v>15</v>
      </c>
      <c r="C148" s="7">
        <v>378043.5</v>
      </c>
      <c r="D148" s="7">
        <v>37902156.57</v>
      </c>
      <c r="E148" s="7">
        <v>28083686.689999998</v>
      </c>
      <c r="F148" s="8">
        <v>713697.60769230768</v>
      </c>
    </row>
    <row r="149" spans="1:6" x14ac:dyDescent="0.45">
      <c r="A149" s="11">
        <v>43971</v>
      </c>
      <c r="B149" s="5" t="s">
        <v>15</v>
      </c>
      <c r="C149" s="5">
        <v>388668</v>
      </c>
      <c r="D149" s="5">
        <v>39639309</v>
      </c>
      <c r="E149" s="5">
        <v>28736966.634</v>
      </c>
      <c r="F149" s="6">
        <v>997757.75384615385</v>
      </c>
    </row>
    <row r="150" spans="1:6" x14ac:dyDescent="0.45">
      <c r="A150" s="13">
        <v>43956</v>
      </c>
      <c r="B150" s="7" t="s">
        <v>15</v>
      </c>
      <c r="C150" s="7">
        <v>333792</v>
      </c>
      <c r="D150" s="7">
        <v>35671734</v>
      </c>
      <c r="E150" s="7">
        <v>25644478.342</v>
      </c>
      <c r="F150" s="8">
        <v>919576.96055384621</v>
      </c>
    </row>
    <row r="151" spans="1:6" x14ac:dyDescent="0.45">
      <c r="A151" s="11">
        <v>43949</v>
      </c>
      <c r="B151" s="5" t="s">
        <v>15</v>
      </c>
      <c r="C151" s="5">
        <v>376060.5</v>
      </c>
      <c r="D151" s="5">
        <v>39918028.5</v>
      </c>
      <c r="E151" s="5">
        <v>29154014.884</v>
      </c>
      <c r="F151" s="6">
        <v>611904.23352307687</v>
      </c>
    </row>
    <row r="152" spans="1:6" x14ac:dyDescent="0.45">
      <c r="A152" s="13">
        <v>43964</v>
      </c>
      <c r="B152" s="7" t="s">
        <v>15</v>
      </c>
      <c r="C152" s="7">
        <v>350068.5</v>
      </c>
      <c r="D152" s="7">
        <v>37197115.5</v>
      </c>
      <c r="E152" s="7">
        <v>26793668.158999998</v>
      </c>
      <c r="F152" s="8">
        <v>582815.36153846153</v>
      </c>
    </row>
    <row r="153" spans="1:6" x14ac:dyDescent="0.45">
      <c r="A153" s="11">
        <v>43982</v>
      </c>
      <c r="B153" s="5" t="s">
        <v>14</v>
      </c>
      <c r="C153" s="5">
        <v>294337.5</v>
      </c>
      <c r="D153" s="5">
        <v>29327766</v>
      </c>
      <c r="E153" s="5">
        <v>22491044.692999996</v>
      </c>
      <c r="F153" s="6">
        <v>283716.73846153845</v>
      </c>
    </row>
    <row r="154" spans="1:6" x14ac:dyDescent="0.45">
      <c r="A154" s="13">
        <v>43954</v>
      </c>
      <c r="B154" s="7" t="s">
        <v>15</v>
      </c>
      <c r="C154" s="7">
        <v>342666</v>
      </c>
      <c r="D154" s="7">
        <v>36631999.5</v>
      </c>
      <c r="E154" s="7">
        <v>26408496.047999997</v>
      </c>
      <c r="F154" s="8">
        <v>820373.56815384608</v>
      </c>
    </row>
    <row r="155" spans="1:6" x14ac:dyDescent="0.45">
      <c r="A155" s="11">
        <v>43981</v>
      </c>
      <c r="B155" s="5" t="s">
        <v>14</v>
      </c>
      <c r="C155" s="5">
        <v>364882.5</v>
      </c>
      <c r="D155" s="5">
        <v>35724493.5</v>
      </c>
      <c r="E155" s="5">
        <v>27535617.434</v>
      </c>
      <c r="F155" s="6">
        <v>541116.6988461538</v>
      </c>
    </row>
    <row r="156" spans="1:6" x14ac:dyDescent="0.45">
      <c r="A156" s="13">
        <v>43957</v>
      </c>
      <c r="B156" s="7" t="s">
        <v>15</v>
      </c>
      <c r="C156" s="7">
        <v>355278</v>
      </c>
      <c r="D156" s="7">
        <v>38092344</v>
      </c>
      <c r="E156" s="7">
        <v>27467616.702999998</v>
      </c>
      <c r="F156" s="8">
        <v>942702.9</v>
      </c>
    </row>
    <row r="157" spans="1:6" x14ac:dyDescent="0.45">
      <c r="A157" s="11">
        <v>43974</v>
      </c>
      <c r="B157" s="5" t="s">
        <v>15</v>
      </c>
      <c r="C157" s="5">
        <v>456885</v>
      </c>
      <c r="D157" s="5">
        <v>46408080</v>
      </c>
      <c r="E157" s="5">
        <v>34793888.932999998</v>
      </c>
      <c r="F157" s="6">
        <v>595793.09065384604</v>
      </c>
    </row>
    <row r="158" spans="1:6" x14ac:dyDescent="0.45">
      <c r="A158" s="13">
        <v>43979</v>
      </c>
      <c r="B158" s="7" t="s">
        <v>14</v>
      </c>
      <c r="C158" s="7">
        <v>278491.5</v>
      </c>
      <c r="D158" s="7">
        <v>28151004.75</v>
      </c>
      <c r="E158" s="7">
        <v>20806418.796</v>
      </c>
      <c r="F158" s="8">
        <v>591565.35384615383</v>
      </c>
    </row>
    <row r="159" spans="1:6" x14ac:dyDescent="0.45">
      <c r="A159" s="11">
        <v>43976</v>
      </c>
      <c r="B159" s="5" t="s">
        <v>15</v>
      </c>
      <c r="C159" s="5">
        <v>349734</v>
      </c>
      <c r="D159" s="5">
        <v>36883428</v>
      </c>
      <c r="E159" s="5">
        <v>26438356.802999999</v>
      </c>
      <c r="F159" s="6">
        <v>742420.26923076913</v>
      </c>
    </row>
    <row r="160" spans="1:6" x14ac:dyDescent="0.45">
      <c r="A160" s="13">
        <v>43951</v>
      </c>
      <c r="B160" s="7" t="s">
        <v>15</v>
      </c>
      <c r="C160" s="7">
        <v>401580</v>
      </c>
      <c r="D160" s="7">
        <v>43028734.5</v>
      </c>
      <c r="E160" s="7">
        <v>31156525.939999998</v>
      </c>
      <c r="F160" s="8">
        <v>343786.08461538458</v>
      </c>
    </row>
    <row r="161" spans="1:6" x14ac:dyDescent="0.45">
      <c r="A161" s="11">
        <v>43961</v>
      </c>
      <c r="B161" s="5" t="s">
        <v>15</v>
      </c>
      <c r="C161" s="5">
        <v>368649</v>
      </c>
      <c r="D161" s="5">
        <v>39010875</v>
      </c>
      <c r="E161" s="5">
        <v>28090230.958999999</v>
      </c>
      <c r="F161" s="6">
        <v>532663.16153846146</v>
      </c>
    </row>
    <row r="162" spans="1:6" x14ac:dyDescent="0.45">
      <c r="A162" s="13">
        <v>43959</v>
      </c>
      <c r="B162" s="7" t="s">
        <v>15</v>
      </c>
      <c r="C162" s="7">
        <v>463530</v>
      </c>
      <c r="D162" s="7">
        <v>49123180.5</v>
      </c>
      <c r="E162" s="7">
        <v>36012087.989</v>
      </c>
      <c r="F162" s="8">
        <v>700442.11537692312</v>
      </c>
    </row>
    <row r="163" spans="1:6" x14ac:dyDescent="0.45">
      <c r="A163" s="11">
        <v>43958</v>
      </c>
      <c r="B163" s="5" t="s">
        <v>15</v>
      </c>
      <c r="C163" s="5">
        <v>319110</v>
      </c>
      <c r="D163" s="5">
        <v>33763989</v>
      </c>
      <c r="E163" s="5">
        <v>24610757.489</v>
      </c>
      <c r="F163" s="6">
        <v>1101833.4472307691</v>
      </c>
    </row>
    <row r="164" spans="1:6" x14ac:dyDescent="0.45">
      <c r="A164" s="13">
        <v>43975</v>
      </c>
      <c r="B164" s="7" t="s">
        <v>15</v>
      </c>
      <c r="C164" s="7">
        <v>375744</v>
      </c>
      <c r="D164" s="7">
        <v>38191381.5</v>
      </c>
      <c r="E164" s="7">
        <v>28822960.470999997</v>
      </c>
      <c r="F164" s="8">
        <v>574198.11538461538</v>
      </c>
    </row>
    <row r="165" spans="1:6" x14ac:dyDescent="0.45">
      <c r="A165" s="11">
        <v>43967</v>
      </c>
      <c r="B165" s="5" t="s">
        <v>16</v>
      </c>
      <c r="C165" s="5">
        <v>81331.5</v>
      </c>
      <c r="D165" s="5">
        <v>6652179</v>
      </c>
      <c r="E165" s="5">
        <v>5305378.9040000001</v>
      </c>
      <c r="F165" s="6">
        <v>156413.8362153846</v>
      </c>
    </row>
    <row r="166" spans="1:6" x14ac:dyDescent="0.45">
      <c r="A166" s="13">
        <v>43970</v>
      </c>
      <c r="B166" s="7" t="s">
        <v>16</v>
      </c>
      <c r="C166" s="7">
        <v>75796.5</v>
      </c>
      <c r="D166" s="7">
        <v>6173463</v>
      </c>
      <c r="E166" s="7">
        <v>4915101.7949999999</v>
      </c>
      <c r="F166" s="8">
        <v>253686.7171923077</v>
      </c>
    </row>
    <row r="167" spans="1:6" x14ac:dyDescent="0.45">
      <c r="A167" s="11">
        <v>43968</v>
      </c>
      <c r="B167" s="5" t="s">
        <v>16</v>
      </c>
      <c r="C167" s="5">
        <v>72861</v>
      </c>
      <c r="D167" s="5">
        <v>5952802.5</v>
      </c>
      <c r="E167" s="5">
        <v>4711294.2009999994</v>
      </c>
      <c r="F167" s="6">
        <v>125880.90000000001</v>
      </c>
    </row>
    <row r="168" spans="1:6" x14ac:dyDescent="0.45">
      <c r="A168" s="13">
        <v>43960</v>
      </c>
      <c r="B168" s="7" t="s">
        <v>16</v>
      </c>
      <c r="C168" s="7">
        <v>83373</v>
      </c>
      <c r="D168" s="7">
        <v>7253427</v>
      </c>
      <c r="E168" s="7">
        <v>5531366.3810000001</v>
      </c>
      <c r="F168" s="8">
        <v>221053.87967692307</v>
      </c>
    </row>
    <row r="169" spans="1:6" x14ac:dyDescent="0.45">
      <c r="A169" s="11">
        <v>43955</v>
      </c>
      <c r="B169" s="5" t="s">
        <v>16</v>
      </c>
      <c r="C169" s="5">
        <v>64108.5</v>
      </c>
      <c r="D169" s="5">
        <v>5561452.5</v>
      </c>
      <c r="E169" s="5">
        <v>4257859.3720000004</v>
      </c>
      <c r="F169" s="6">
        <v>337872.83273076924</v>
      </c>
    </row>
    <row r="170" spans="1:6" x14ac:dyDescent="0.45">
      <c r="A170" s="13">
        <v>43950</v>
      </c>
      <c r="B170" s="7" t="s">
        <v>16</v>
      </c>
      <c r="C170" s="7">
        <v>74707.5</v>
      </c>
      <c r="D170" s="7">
        <v>6454458</v>
      </c>
      <c r="E170" s="7">
        <v>4968152.9469999997</v>
      </c>
      <c r="F170" s="8">
        <v>118941.29398461539</v>
      </c>
    </row>
    <row r="171" spans="1:6" x14ac:dyDescent="0.45">
      <c r="A171" s="11">
        <v>43953</v>
      </c>
      <c r="B171" s="5" t="s">
        <v>16</v>
      </c>
      <c r="C171" s="5">
        <v>46216.5</v>
      </c>
      <c r="D171" s="5">
        <v>4118251.5</v>
      </c>
      <c r="E171" s="5">
        <v>3133704.9279999998</v>
      </c>
      <c r="F171" s="6">
        <v>179531.89196153847</v>
      </c>
    </row>
    <row r="172" spans="1:6" x14ac:dyDescent="0.45">
      <c r="A172" s="13">
        <v>43977</v>
      </c>
      <c r="B172" s="7" t="s">
        <v>16</v>
      </c>
      <c r="C172" s="7">
        <v>67726.5</v>
      </c>
      <c r="D172" s="7">
        <v>5864989.5</v>
      </c>
      <c r="E172" s="7">
        <v>4506085.4840000002</v>
      </c>
      <c r="F172" s="8">
        <v>167003.69436153845</v>
      </c>
    </row>
    <row r="173" spans="1:6" x14ac:dyDescent="0.45">
      <c r="A173" s="11">
        <v>43952</v>
      </c>
      <c r="B173" s="5" t="s">
        <v>16</v>
      </c>
      <c r="C173" s="5">
        <v>82228.5</v>
      </c>
      <c r="D173" s="5">
        <v>7032225</v>
      </c>
      <c r="E173" s="5">
        <v>5546127.1919999998</v>
      </c>
      <c r="F173" s="6">
        <v>196859.98644615384</v>
      </c>
    </row>
    <row r="174" spans="1:6" x14ac:dyDescent="0.45">
      <c r="A174" s="13">
        <v>43963</v>
      </c>
      <c r="B174" s="7" t="s">
        <v>16</v>
      </c>
      <c r="C174" s="7">
        <v>64390.5</v>
      </c>
      <c r="D174" s="7">
        <v>5523145.5</v>
      </c>
      <c r="E174" s="7">
        <v>4230689.2069999995</v>
      </c>
      <c r="F174" s="8">
        <v>183154.05167692306</v>
      </c>
    </row>
    <row r="175" spans="1:6" x14ac:dyDescent="0.45">
      <c r="A175" s="11">
        <v>43972</v>
      </c>
      <c r="B175" s="5" t="s">
        <v>16</v>
      </c>
      <c r="C175" s="5">
        <v>73126.5</v>
      </c>
      <c r="D175" s="5">
        <v>5864085</v>
      </c>
      <c r="E175" s="5">
        <v>4847142.9859999996</v>
      </c>
      <c r="F175" s="6">
        <v>142998.2095</v>
      </c>
    </row>
    <row r="176" spans="1:6" x14ac:dyDescent="0.45">
      <c r="A176" s="13">
        <v>43971</v>
      </c>
      <c r="B176" s="7" t="s">
        <v>16</v>
      </c>
      <c r="C176" s="7">
        <v>99631.5</v>
      </c>
      <c r="D176" s="7">
        <v>7121946</v>
      </c>
      <c r="E176" s="7">
        <v>6279205.8499999996</v>
      </c>
      <c r="F176" s="8">
        <v>279127.27602307691</v>
      </c>
    </row>
    <row r="177" spans="1:6" x14ac:dyDescent="0.45">
      <c r="A177" s="11">
        <v>43956</v>
      </c>
      <c r="B177" s="5" t="s">
        <v>16</v>
      </c>
      <c r="C177" s="5">
        <v>66396</v>
      </c>
      <c r="D177" s="5">
        <v>5770539</v>
      </c>
      <c r="E177" s="5">
        <v>4433831.2509999992</v>
      </c>
      <c r="F177" s="6">
        <v>232587.42287692308</v>
      </c>
    </row>
    <row r="178" spans="1:6" x14ac:dyDescent="0.45">
      <c r="A178" s="13">
        <v>43949</v>
      </c>
      <c r="B178" s="7" t="s">
        <v>16</v>
      </c>
      <c r="C178" s="7">
        <v>73147.5</v>
      </c>
      <c r="D178" s="7">
        <v>6288246</v>
      </c>
      <c r="E178" s="7">
        <v>4798265.1129999999</v>
      </c>
      <c r="F178" s="8">
        <v>123081.63515384615</v>
      </c>
    </row>
    <row r="179" spans="1:6" x14ac:dyDescent="0.45">
      <c r="A179" s="11">
        <v>43964</v>
      </c>
      <c r="B179" s="5" t="s">
        <v>16</v>
      </c>
      <c r="C179" s="5">
        <v>73062</v>
      </c>
      <c r="D179" s="5">
        <v>6333828</v>
      </c>
      <c r="E179" s="5">
        <v>4890619.2620000001</v>
      </c>
      <c r="F179" s="6">
        <v>181964.68769230769</v>
      </c>
    </row>
    <row r="180" spans="1:6" x14ac:dyDescent="0.45">
      <c r="A180" s="13">
        <v>43982</v>
      </c>
      <c r="B180" s="7" t="s">
        <v>15</v>
      </c>
      <c r="C180" s="7">
        <v>379663.5</v>
      </c>
      <c r="D180" s="7">
        <v>39380178</v>
      </c>
      <c r="E180" s="7">
        <v>29726473.223999996</v>
      </c>
      <c r="F180" s="8">
        <v>305744.98843076918</v>
      </c>
    </row>
    <row r="181" spans="1:6" x14ac:dyDescent="0.45">
      <c r="A181" s="11">
        <v>43954</v>
      </c>
      <c r="B181" s="5" t="s">
        <v>16</v>
      </c>
      <c r="C181" s="5">
        <v>70581</v>
      </c>
      <c r="D181" s="5">
        <v>6221320.5</v>
      </c>
      <c r="E181" s="5">
        <v>4762185.0609999998</v>
      </c>
      <c r="F181" s="6">
        <v>172821.83076923076</v>
      </c>
    </row>
    <row r="182" spans="1:6" x14ac:dyDescent="0.45">
      <c r="A182" s="13">
        <v>43981</v>
      </c>
      <c r="B182" s="7" t="s">
        <v>15</v>
      </c>
      <c r="C182" s="7">
        <v>453123</v>
      </c>
      <c r="D182" s="7">
        <v>46370904</v>
      </c>
      <c r="E182" s="7">
        <v>35190775.285000004</v>
      </c>
      <c r="F182" s="8">
        <v>552625.80000000005</v>
      </c>
    </row>
    <row r="183" spans="1:6" x14ac:dyDescent="0.45">
      <c r="A183" s="11">
        <v>43957</v>
      </c>
      <c r="B183" s="5" t="s">
        <v>16</v>
      </c>
      <c r="C183" s="5">
        <v>63012</v>
      </c>
      <c r="D183" s="5">
        <v>5454121.5</v>
      </c>
      <c r="E183" s="5">
        <v>4155234.554</v>
      </c>
      <c r="F183" s="6">
        <v>234787.55649230769</v>
      </c>
    </row>
    <row r="184" spans="1:6" x14ac:dyDescent="0.45">
      <c r="A184" s="13">
        <v>43974</v>
      </c>
      <c r="B184" s="7" t="s">
        <v>16</v>
      </c>
      <c r="C184" s="7">
        <v>89556</v>
      </c>
      <c r="D184" s="7">
        <v>7173117</v>
      </c>
      <c r="E184" s="7">
        <v>6068194.523</v>
      </c>
      <c r="F184" s="8">
        <v>139983.69019999998</v>
      </c>
    </row>
    <row r="185" spans="1:6" x14ac:dyDescent="0.45">
      <c r="A185" s="11">
        <v>43979</v>
      </c>
      <c r="B185" s="5" t="s">
        <v>15</v>
      </c>
      <c r="C185" s="5">
        <v>364638</v>
      </c>
      <c r="D185" s="5">
        <v>37947688.5</v>
      </c>
      <c r="E185" s="5">
        <v>27829971.363000002</v>
      </c>
      <c r="F185" s="6">
        <v>628647.33076923073</v>
      </c>
    </row>
    <row r="186" spans="1:6" x14ac:dyDescent="0.45">
      <c r="A186" s="13">
        <v>43976</v>
      </c>
      <c r="B186" s="7" t="s">
        <v>16</v>
      </c>
      <c r="C186" s="7">
        <v>66316.5</v>
      </c>
      <c r="D186" s="7">
        <v>5704650</v>
      </c>
      <c r="E186" s="7">
        <v>4375924.2359999996</v>
      </c>
      <c r="F186" s="8">
        <v>135246.95929230767</v>
      </c>
    </row>
    <row r="187" spans="1:6" x14ac:dyDescent="0.45">
      <c r="A187" s="11">
        <v>43951</v>
      </c>
      <c r="B187" s="5" t="s">
        <v>16</v>
      </c>
      <c r="C187" s="5">
        <v>78235.5</v>
      </c>
      <c r="D187" s="5">
        <v>6819594</v>
      </c>
      <c r="E187" s="5">
        <v>5260171.5349999992</v>
      </c>
      <c r="F187" s="6">
        <v>70931.816676923074</v>
      </c>
    </row>
    <row r="188" spans="1:6" x14ac:dyDescent="0.45">
      <c r="A188" s="13">
        <v>43961</v>
      </c>
      <c r="B188" s="7" t="s">
        <v>16</v>
      </c>
      <c r="C188" s="7">
        <v>88311</v>
      </c>
      <c r="D188" s="7">
        <v>7726069.5</v>
      </c>
      <c r="E188" s="7">
        <v>5922893.7209999999</v>
      </c>
      <c r="F188" s="8">
        <v>161614.12454615385</v>
      </c>
    </row>
    <row r="189" spans="1:6" x14ac:dyDescent="0.45">
      <c r="A189" s="11">
        <v>43959</v>
      </c>
      <c r="B189" s="5" t="s">
        <v>16</v>
      </c>
      <c r="C189" s="5">
        <v>61804.5</v>
      </c>
      <c r="D189" s="5">
        <v>5365708.5</v>
      </c>
      <c r="E189" s="5">
        <v>4091691.3249999997</v>
      </c>
      <c r="F189" s="6">
        <v>232169.67161538458</v>
      </c>
    </row>
    <row r="190" spans="1:6" x14ac:dyDescent="0.45">
      <c r="A190" s="13">
        <v>43958</v>
      </c>
      <c r="B190" s="7" t="s">
        <v>16</v>
      </c>
      <c r="C190" s="7">
        <v>71067</v>
      </c>
      <c r="D190" s="7">
        <v>6175837.5</v>
      </c>
      <c r="E190" s="7">
        <v>4747959.6140000001</v>
      </c>
      <c r="F190" s="8">
        <v>157793.27424615383</v>
      </c>
    </row>
    <row r="191" spans="1:6" x14ac:dyDescent="0.45">
      <c r="A191" s="11">
        <v>43975</v>
      </c>
      <c r="B191" s="5" t="s">
        <v>16</v>
      </c>
      <c r="C191" s="5">
        <v>74649</v>
      </c>
      <c r="D191" s="5">
        <v>6098236.5</v>
      </c>
      <c r="E191" s="5">
        <v>5042435.841</v>
      </c>
      <c r="F191" s="6">
        <v>156805.83461538461</v>
      </c>
    </row>
    <row r="192" spans="1:6" x14ac:dyDescent="0.45">
      <c r="A192" s="13">
        <v>43967</v>
      </c>
      <c r="B192" s="7" t="s">
        <v>17</v>
      </c>
      <c r="C192" s="7">
        <v>44560.5</v>
      </c>
      <c r="D192" s="7">
        <v>4025148</v>
      </c>
      <c r="E192" s="7">
        <v>3259483.304</v>
      </c>
      <c r="F192" s="8">
        <v>145385.33866923075</v>
      </c>
    </row>
    <row r="193" spans="1:6" x14ac:dyDescent="0.45">
      <c r="A193" s="11">
        <v>43970</v>
      </c>
      <c r="B193" s="5" t="s">
        <v>17</v>
      </c>
      <c r="C193" s="5">
        <v>38250</v>
      </c>
      <c r="D193" s="5">
        <v>3552937.5</v>
      </c>
      <c r="E193" s="5">
        <v>2795344.17</v>
      </c>
      <c r="F193" s="6">
        <v>245048.26007692309</v>
      </c>
    </row>
    <row r="194" spans="1:6" x14ac:dyDescent="0.45">
      <c r="A194" s="13">
        <v>43968</v>
      </c>
      <c r="B194" s="7" t="s">
        <v>17</v>
      </c>
      <c r="C194" s="7">
        <v>34830</v>
      </c>
      <c r="D194" s="7">
        <v>3191155.5</v>
      </c>
      <c r="E194" s="7">
        <v>2528990.5839999998</v>
      </c>
      <c r="F194" s="8">
        <v>292821.22307692311</v>
      </c>
    </row>
    <row r="195" spans="1:6" x14ac:dyDescent="0.45">
      <c r="A195" s="11">
        <v>43960</v>
      </c>
      <c r="B195" s="5" t="s">
        <v>17</v>
      </c>
      <c r="C195" s="5">
        <v>32239.5</v>
      </c>
      <c r="D195" s="5">
        <v>3084892.5</v>
      </c>
      <c r="E195" s="5">
        <v>2384575.3629999999</v>
      </c>
      <c r="F195" s="6">
        <v>184346.05176923078</v>
      </c>
    </row>
    <row r="196" spans="1:6" x14ac:dyDescent="0.45">
      <c r="A196" s="13">
        <v>43955</v>
      </c>
      <c r="B196" s="7" t="s">
        <v>17</v>
      </c>
      <c r="C196" s="7">
        <v>30780</v>
      </c>
      <c r="D196" s="7">
        <v>2817853.5</v>
      </c>
      <c r="E196" s="7">
        <v>2169377.2250000001</v>
      </c>
      <c r="F196" s="8">
        <v>215836.18461538458</v>
      </c>
    </row>
    <row r="197" spans="1:6" x14ac:dyDescent="0.45">
      <c r="A197" s="11">
        <v>43950</v>
      </c>
      <c r="B197" s="5" t="s">
        <v>17</v>
      </c>
      <c r="C197" s="5">
        <v>29142</v>
      </c>
      <c r="D197" s="5">
        <v>2627595</v>
      </c>
      <c r="E197" s="5">
        <v>2033299.2799999998</v>
      </c>
      <c r="F197" s="6">
        <v>202681.39594615382</v>
      </c>
    </row>
    <row r="198" spans="1:6" x14ac:dyDescent="0.45">
      <c r="A198" s="13">
        <v>43953</v>
      </c>
      <c r="B198" s="7" t="s">
        <v>17</v>
      </c>
      <c r="C198" s="7">
        <v>26428.5</v>
      </c>
      <c r="D198" s="7">
        <v>2470465.5</v>
      </c>
      <c r="E198" s="7">
        <v>1911613.1440000001</v>
      </c>
      <c r="F198" s="8">
        <v>187667.93086153845</v>
      </c>
    </row>
    <row r="199" spans="1:6" x14ac:dyDescent="0.45">
      <c r="A199" s="11">
        <v>43977</v>
      </c>
      <c r="B199" s="5" t="s">
        <v>17</v>
      </c>
      <c r="C199" s="5">
        <v>40744.5</v>
      </c>
      <c r="D199" s="5">
        <v>3700311</v>
      </c>
      <c r="E199" s="5">
        <v>2861069.8419999997</v>
      </c>
      <c r="F199" s="6">
        <v>170303.62015384613</v>
      </c>
    </row>
    <row r="200" spans="1:6" x14ac:dyDescent="0.45">
      <c r="A200" s="13">
        <v>43952</v>
      </c>
      <c r="B200" s="7" t="s">
        <v>17</v>
      </c>
      <c r="C200" s="7">
        <v>46620</v>
      </c>
      <c r="D200" s="7">
        <v>4293241.5</v>
      </c>
      <c r="E200" s="7">
        <v>3389723.9589999998</v>
      </c>
      <c r="F200" s="8">
        <v>329717.03827692306</v>
      </c>
    </row>
    <row r="201" spans="1:6" x14ac:dyDescent="0.45">
      <c r="A201" s="11">
        <v>43963</v>
      </c>
      <c r="B201" s="5" t="s">
        <v>17</v>
      </c>
      <c r="C201" s="5">
        <v>32419.5</v>
      </c>
      <c r="D201" s="5">
        <v>3080614.5</v>
      </c>
      <c r="E201" s="5">
        <v>2363955.7909999997</v>
      </c>
      <c r="F201" s="6">
        <v>200042.36143846155</v>
      </c>
    </row>
    <row r="202" spans="1:6" x14ac:dyDescent="0.45">
      <c r="A202" s="13">
        <v>43972</v>
      </c>
      <c r="B202" s="7" t="s">
        <v>17</v>
      </c>
      <c r="C202" s="7">
        <v>40819.5</v>
      </c>
      <c r="D202" s="7">
        <v>3810394.5</v>
      </c>
      <c r="E202" s="7">
        <v>3046897.7940000002</v>
      </c>
      <c r="F202" s="8">
        <v>144594.40769230769</v>
      </c>
    </row>
    <row r="203" spans="1:6" x14ac:dyDescent="0.45">
      <c r="A203" s="11">
        <v>43971</v>
      </c>
      <c r="B203" s="5" t="s">
        <v>17</v>
      </c>
      <c r="C203" s="5">
        <v>41391</v>
      </c>
      <c r="D203" s="5">
        <v>3918987</v>
      </c>
      <c r="E203" s="5">
        <v>3141103.9569999999</v>
      </c>
      <c r="F203" s="6">
        <v>205451.17950769232</v>
      </c>
    </row>
    <row r="204" spans="1:6" x14ac:dyDescent="0.45">
      <c r="A204" s="13">
        <v>43956</v>
      </c>
      <c r="B204" s="7" t="s">
        <v>17</v>
      </c>
      <c r="C204" s="7">
        <v>29482.5</v>
      </c>
      <c r="D204" s="7">
        <v>2648688</v>
      </c>
      <c r="E204" s="7">
        <v>2021918.12</v>
      </c>
      <c r="F204" s="8">
        <v>219587.1531846154</v>
      </c>
    </row>
    <row r="205" spans="1:6" x14ac:dyDescent="0.45">
      <c r="A205" s="11">
        <v>43949</v>
      </c>
      <c r="B205" s="5" t="s">
        <v>17</v>
      </c>
      <c r="C205" s="5">
        <v>32181</v>
      </c>
      <c r="D205" s="5">
        <v>2863600.5</v>
      </c>
      <c r="E205" s="5">
        <v>2246478.6170000001</v>
      </c>
      <c r="F205" s="6">
        <v>140503.93076923076</v>
      </c>
    </row>
    <row r="206" spans="1:6" x14ac:dyDescent="0.45">
      <c r="A206" s="13">
        <v>43964</v>
      </c>
      <c r="B206" s="7" t="s">
        <v>17</v>
      </c>
      <c r="C206" s="7">
        <v>35535</v>
      </c>
      <c r="D206" s="7">
        <v>3288069</v>
      </c>
      <c r="E206" s="7">
        <v>2580984.0299999998</v>
      </c>
      <c r="F206" s="8">
        <v>208081.82515384615</v>
      </c>
    </row>
    <row r="207" spans="1:6" x14ac:dyDescent="0.45">
      <c r="A207" s="11">
        <v>43982</v>
      </c>
      <c r="B207" s="5" t="s">
        <v>16</v>
      </c>
      <c r="C207" s="5">
        <v>76234.5</v>
      </c>
      <c r="D207" s="5">
        <v>6500848.5</v>
      </c>
      <c r="E207" s="5">
        <v>5172874.4439999992</v>
      </c>
      <c r="F207" s="6">
        <v>60556.251538461533</v>
      </c>
    </row>
    <row r="208" spans="1:6" x14ac:dyDescent="0.45">
      <c r="A208" s="13">
        <v>43954</v>
      </c>
      <c r="B208" s="7" t="s">
        <v>17</v>
      </c>
      <c r="C208" s="7">
        <v>29935.5</v>
      </c>
      <c r="D208" s="7">
        <v>2720002.5</v>
      </c>
      <c r="E208" s="7">
        <v>2102974.0010000002</v>
      </c>
      <c r="F208" s="8">
        <v>175338.6411076923</v>
      </c>
    </row>
    <row r="209" spans="1:6" x14ac:dyDescent="0.45">
      <c r="A209" s="11">
        <v>43981</v>
      </c>
      <c r="B209" s="5" t="s">
        <v>16</v>
      </c>
      <c r="C209" s="5">
        <v>106926</v>
      </c>
      <c r="D209" s="5">
        <v>9098386.5</v>
      </c>
      <c r="E209" s="5">
        <v>7354572.0109999999</v>
      </c>
      <c r="F209" s="6">
        <v>193869.59292307691</v>
      </c>
    </row>
    <row r="210" spans="1:6" x14ac:dyDescent="0.45">
      <c r="A210" s="13">
        <v>43957</v>
      </c>
      <c r="B210" s="7" t="s">
        <v>17</v>
      </c>
      <c r="C210" s="7">
        <v>30342</v>
      </c>
      <c r="D210" s="7">
        <v>2738127</v>
      </c>
      <c r="E210" s="7">
        <v>2094375.01</v>
      </c>
      <c r="F210" s="8">
        <v>174068.47879999998</v>
      </c>
    </row>
    <row r="211" spans="1:6" x14ac:dyDescent="0.45">
      <c r="A211" s="11">
        <v>43974</v>
      </c>
      <c r="B211" s="5" t="s">
        <v>17</v>
      </c>
      <c r="C211" s="5">
        <v>42999</v>
      </c>
      <c r="D211" s="5">
        <v>3883215</v>
      </c>
      <c r="E211" s="5">
        <v>3151914.3419999997</v>
      </c>
      <c r="F211" s="6">
        <v>162279.9956153846</v>
      </c>
    </row>
    <row r="212" spans="1:6" x14ac:dyDescent="0.45">
      <c r="A212" s="13">
        <v>43979</v>
      </c>
      <c r="B212" s="7" t="s">
        <v>16</v>
      </c>
      <c r="C212" s="7">
        <v>69945</v>
      </c>
      <c r="D212" s="7">
        <v>6101931</v>
      </c>
      <c r="E212" s="7">
        <v>4743581.9779999992</v>
      </c>
      <c r="F212" s="8">
        <v>226018.55243846151</v>
      </c>
    </row>
    <row r="213" spans="1:6" x14ac:dyDescent="0.45">
      <c r="A213" s="11">
        <v>43976</v>
      </c>
      <c r="B213" s="5" t="s">
        <v>17</v>
      </c>
      <c r="C213" s="5">
        <v>38740.5</v>
      </c>
      <c r="D213" s="5">
        <v>3561655.5</v>
      </c>
      <c r="E213" s="5">
        <v>2769041.2770000002</v>
      </c>
      <c r="F213" s="6">
        <v>180495.52483076922</v>
      </c>
    </row>
    <row r="214" spans="1:6" x14ac:dyDescent="0.45">
      <c r="A214" s="13">
        <v>43951</v>
      </c>
      <c r="B214" s="7" t="s">
        <v>17</v>
      </c>
      <c r="C214" s="7">
        <v>31231.5</v>
      </c>
      <c r="D214" s="7">
        <v>2853310.5</v>
      </c>
      <c r="E214" s="7">
        <v>2211817.6569999997</v>
      </c>
      <c r="F214" s="8">
        <v>63441.684615384613</v>
      </c>
    </row>
    <row r="215" spans="1:6" x14ac:dyDescent="0.45">
      <c r="A215" s="11">
        <v>43961</v>
      </c>
      <c r="B215" s="5" t="s">
        <v>17</v>
      </c>
      <c r="C215" s="5">
        <v>37489.5</v>
      </c>
      <c r="D215" s="5">
        <v>3549097.5</v>
      </c>
      <c r="E215" s="5">
        <v>2745646.9479999999</v>
      </c>
      <c r="F215" s="6">
        <v>258287.05384615384</v>
      </c>
    </row>
    <row r="216" spans="1:6" x14ac:dyDescent="0.45">
      <c r="A216" s="13">
        <v>43959</v>
      </c>
      <c r="B216" s="7" t="s">
        <v>17</v>
      </c>
      <c r="C216" s="7">
        <v>34399.5</v>
      </c>
      <c r="D216" s="7">
        <v>3201358.5</v>
      </c>
      <c r="E216" s="7">
        <v>2481896.3339999998</v>
      </c>
      <c r="F216" s="8">
        <v>156377.12456923077</v>
      </c>
    </row>
    <row r="217" spans="1:6" x14ac:dyDescent="0.45">
      <c r="A217" s="11">
        <v>43958</v>
      </c>
      <c r="B217" s="5" t="s">
        <v>17</v>
      </c>
      <c r="C217" s="5">
        <v>32851.5</v>
      </c>
      <c r="D217" s="5">
        <v>2934504</v>
      </c>
      <c r="E217" s="5">
        <v>2253872.1379999998</v>
      </c>
      <c r="F217" s="6">
        <v>160756.50769230767</v>
      </c>
    </row>
    <row r="218" spans="1:6" x14ac:dyDescent="0.45">
      <c r="A218" s="13">
        <v>43975</v>
      </c>
      <c r="B218" s="7" t="s">
        <v>17</v>
      </c>
      <c r="C218" s="7">
        <v>38194.5</v>
      </c>
      <c r="D218" s="7">
        <v>3449302.5</v>
      </c>
      <c r="E218" s="7">
        <v>2798056.2479999997</v>
      </c>
      <c r="F218" s="8">
        <v>174707.83838461537</v>
      </c>
    </row>
    <row r="219" spans="1:6" x14ac:dyDescent="0.45">
      <c r="A219" s="11">
        <v>43982</v>
      </c>
      <c r="B219" s="5" t="s">
        <v>17</v>
      </c>
      <c r="C219" s="5">
        <v>42423</v>
      </c>
      <c r="D219" s="5">
        <v>3994153.5</v>
      </c>
      <c r="E219" s="5">
        <v>3105853.9129999997</v>
      </c>
      <c r="F219" s="6">
        <v>53605.712153846151</v>
      </c>
    </row>
    <row r="220" spans="1:6" x14ac:dyDescent="0.45">
      <c r="A220" s="13">
        <v>43981</v>
      </c>
      <c r="B220" s="7" t="s">
        <v>17</v>
      </c>
      <c r="C220" s="7">
        <v>48286.5</v>
      </c>
      <c r="D220" s="7">
        <v>4456441.5</v>
      </c>
      <c r="E220" s="7">
        <v>3473157.5449999999</v>
      </c>
      <c r="F220" s="8">
        <v>205639.55141538463</v>
      </c>
    </row>
    <row r="221" spans="1:6" x14ac:dyDescent="0.45">
      <c r="A221" s="11">
        <v>43979</v>
      </c>
      <c r="B221" s="5" t="s">
        <v>17</v>
      </c>
      <c r="C221" s="5">
        <v>41442</v>
      </c>
      <c r="D221" s="5">
        <v>3893680.5</v>
      </c>
      <c r="E221" s="5">
        <v>3004872.3489999999</v>
      </c>
      <c r="F221" s="6">
        <v>190911.88401538462</v>
      </c>
    </row>
    <row r="222" spans="1:6" x14ac:dyDescent="0.45">
      <c r="A222" s="13">
        <v>43967</v>
      </c>
      <c r="B222" s="7" t="s">
        <v>18</v>
      </c>
      <c r="C222" s="7">
        <v>18600</v>
      </c>
      <c r="D222" s="7">
        <v>1601425.5</v>
      </c>
      <c r="E222" s="7">
        <v>1268422.666</v>
      </c>
      <c r="F222" s="8">
        <v>189642.93076923076</v>
      </c>
    </row>
    <row r="223" spans="1:6" x14ac:dyDescent="0.45">
      <c r="A223" s="11">
        <v>43970</v>
      </c>
      <c r="B223" s="5" t="s">
        <v>18</v>
      </c>
      <c r="C223" s="5">
        <v>16638</v>
      </c>
      <c r="D223" s="5">
        <v>1364847</v>
      </c>
      <c r="E223" s="5">
        <v>1137103.412</v>
      </c>
      <c r="F223" s="6">
        <v>258642.5153846154</v>
      </c>
    </row>
    <row r="224" spans="1:6" x14ac:dyDescent="0.45">
      <c r="A224" s="13">
        <v>43968</v>
      </c>
      <c r="B224" s="7" t="s">
        <v>18</v>
      </c>
      <c r="C224" s="7">
        <v>15609</v>
      </c>
      <c r="D224" s="7">
        <v>1377577.5</v>
      </c>
      <c r="E224" s="7">
        <v>1086345.0159999998</v>
      </c>
      <c r="F224" s="8">
        <v>224718.40769230769</v>
      </c>
    </row>
    <row r="225" spans="1:6" x14ac:dyDescent="0.45">
      <c r="A225" s="11">
        <v>43960</v>
      </c>
      <c r="B225" s="5" t="s">
        <v>18</v>
      </c>
      <c r="C225" s="5">
        <v>13948.5</v>
      </c>
      <c r="D225" s="5">
        <v>1222932</v>
      </c>
      <c r="E225" s="5">
        <v>974409.1449999999</v>
      </c>
      <c r="F225" s="6">
        <v>299208.26923076925</v>
      </c>
    </row>
    <row r="226" spans="1:6" x14ac:dyDescent="0.45">
      <c r="A226" s="13">
        <v>43955</v>
      </c>
      <c r="B226" s="7" t="s">
        <v>18</v>
      </c>
      <c r="C226" s="7">
        <v>12301.5</v>
      </c>
      <c r="D226" s="7">
        <v>1085211</v>
      </c>
      <c r="E226" s="7">
        <v>874153.34499999997</v>
      </c>
      <c r="F226" s="8">
        <v>243709.48269230771</v>
      </c>
    </row>
    <row r="227" spans="1:6" x14ac:dyDescent="0.45">
      <c r="A227" s="11">
        <v>43950</v>
      </c>
      <c r="B227" s="5" t="s">
        <v>18</v>
      </c>
      <c r="C227" s="5">
        <v>13014</v>
      </c>
      <c r="D227" s="5">
        <v>1115992.5</v>
      </c>
      <c r="E227" s="5">
        <v>928035.23599999992</v>
      </c>
      <c r="F227" s="6">
        <v>185811.06153846154</v>
      </c>
    </row>
    <row r="228" spans="1:6" x14ac:dyDescent="0.45">
      <c r="A228" s="13">
        <v>43953</v>
      </c>
      <c r="B228" s="7" t="s">
        <v>18</v>
      </c>
      <c r="C228" s="7">
        <v>12313.5</v>
      </c>
      <c r="D228" s="7">
        <v>1053220.5</v>
      </c>
      <c r="E228" s="7">
        <v>843395.10900000005</v>
      </c>
      <c r="F228" s="8">
        <v>137019.67692307691</v>
      </c>
    </row>
    <row r="229" spans="1:6" x14ac:dyDescent="0.45">
      <c r="A229" s="11">
        <v>43977</v>
      </c>
      <c r="B229" s="5" t="s">
        <v>18</v>
      </c>
      <c r="C229" s="5">
        <v>17391</v>
      </c>
      <c r="D229" s="5">
        <v>1489132.5</v>
      </c>
      <c r="E229" s="5">
        <v>1209901.0159999998</v>
      </c>
      <c r="F229" s="6">
        <v>272121.81538461539</v>
      </c>
    </row>
    <row r="230" spans="1:6" x14ac:dyDescent="0.45">
      <c r="A230" s="13">
        <v>43952</v>
      </c>
      <c r="B230" s="7" t="s">
        <v>18</v>
      </c>
      <c r="C230" s="7">
        <v>17113.5</v>
      </c>
      <c r="D230" s="7">
        <v>1465842</v>
      </c>
      <c r="E230" s="7">
        <v>1193019.642</v>
      </c>
      <c r="F230" s="8">
        <v>272484.63076923077</v>
      </c>
    </row>
    <row r="231" spans="1:6" x14ac:dyDescent="0.45">
      <c r="A231" s="11">
        <v>43963</v>
      </c>
      <c r="B231" s="5" t="s">
        <v>18</v>
      </c>
      <c r="C231" s="5">
        <v>12802.5</v>
      </c>
      <c r="D231" s="5">
        <v>1123830</v>
      </c>
      <c r="E231" s="5">
        <v>914932.571</v>
      </c>
      <c r="F231" s="6">
        <v>284287.79007692303</v>
      </c>
    </row>
    <row r="232" spans="1:6" x14ac:dyDescent="0.45">
      <c r="A232" s="13">
        <v>43972</v>
      </c>
      <c r="B232" s="7" t="s">
        <v>18</v>
      </c>
      <c r="C232" s="7">
        <v>16554</v>
      </c>
      <c r="D232" s="7">
        <v>1380751.5</v>
      </c>
      <c r="E232" s="7">
        <v>1137748.7319999998</v>
      </c>
      <c r="F232" s="8">
        <v>227139.51416923077</v>
      </c>
    </row>
    <row r="233" spans="1:6" x14ac:dyDescent="0.45">
      <c r="A233" s="11">
        <v>43971</v>
      </c>
      <c r="B233" s="5" t="s">
        <v>18</v>
      </c>
      <c r="C233" s="5">
        <v>17329.5</v>
      </c>
      <c r="D233" s="5">
        <v>1430254.5</v>
      </c>
      <c r="E233" s="5">
        <v>1175778.8370000001</v>
      </c>
      <c r="F233" s="6">
        <v>286968.87692307692</v>
      </c>
    </row>
    <row r="234" spans="1:6" x14ac:dyDescent="0.45">
      <c r="A234" s="13">
        <v>43956</v>
      </c>
      <c r="B234" s="7" t="s">
        <v>18</v>
      </c>
      <c r="C234" s="7">
        <v>15987</v>
      </c>
      <c r="D234" s="7">
        <v>1384179</v>
      </c>
      <c r="E234" s="7">
        <v>1116620.7919999999</v>
      </c>
      <c r="F234" s="8">
        <v>220298.15353846154</v>
      </c>
    </row>
    <row r="235" spans="1:6" x14ac:dyDescent="0.45">
      <c r="A235" s="11">
        <v>43949</v>
      </c>
      <c r="B235" s="5" t="s">
        <v>18</v>
      </c>
      <c r="C235" s="5">
        <v>13303.5</v>
      </c>
      <c r="D235" s="5">
        <v>1102887</v>
      </c>
      <c r="E235" s="5">
        <v>914116.79200000002</v>
      </c>
      <c r="F235" s="6">
        <v>173095.92049999998</v>
      </c>
    </row>
    <row r="236" spans="1:6" x14ac:dyDescent="0.45">
      <c r="A236" s="13">
        <v>43964</v>
      </c>
      <c r="B236" s="7" t="s">
        <v>18</v>
      </c>
      <c r="C236" s="7">
        <v>14305.5</v>
      </c>
      <c r="D236" s="7">
        <v>1243507.5</v>
      </c>
      <c r="E236" s="7">
        <v>987216.74099999992</v>
      </c>
      <c r="F236" s="8">
        <v>233030.6</v>
      </c>
    </row>
    <row r="237" spans="1:6" x14ac:dyDescent="0.45">
      <c r="A237" s="11">
        <v>43954</v>
      </c>
      <c r="B237" s="5" t="s">
        <v>18</v>
      </c>
      <c r="C237" s="5">
        <v>12924</v>
      </c>
      <c r="D237" s="5">
        <v>1120009.5</v>
      </c>
      <c r="E237" s="5">
        <v>902752.71699999995</v>
      </c>
      <c r="F237" s="6">
        <v>193184.6</v>
      </c>
    </row>
    <row r="238" spans="1:6" x14ac:dyDescent="0.45">
      <c r="A238" s="13">
        <v>43957</v>
      </c>
      <c r="B238" s="7" t="s">
        <v>18</v>
      </c>
      <c r="C238" s="7">
        <v>14061</v>
      </c>
      <c r="D238" s="7">
        <v>1221057</v>
      </c>
      <c r="E238" s="7">
        <v>983096.41700000002</v>
      </c>
      <c r="F238" s="8">
        <v>373408.83343076921</v>
      </c>
    </row>
    <row r="239" spans="1:6" x14ac:dyDescent="0.45">
      <c r="A239" s="11">
        <v>43974</v>
      </c>
      <c r="B239" s="5" t="s">
        <v>18</v>
      </c>
      <c r="C239" s="5">
        <v>21958.5</v>
      </c>
      <c r="D239" s="5">
        <v>1854001.5</v>
      </c>
      <c r="E239" s="5">
        <v>1515956.368</v>
      </c>
      <c r="F239" s="6">
        <v>206787.93638461537</v>
      </c>
    </row>
    <row r="240" spans="1:6" x14ac:dyDescent="0.45">
      <c r="A240" s="13">
        <v>43976</v>
      </c>
      <c r="B240" s="7" t="s">
        <v>18</v>
      </c>
      <c r="C240" s="7">
        <v>17211</v>
      </c>
      <c r="D240" s="7">
        <v>1507867.5</v>
      </c>
      <c r="E240" s="7">
        <v>1217527.6069999998</v>
      </c>
      <c r="F240" s="8">
        <v>246242.8615384615</v>
      </c>
    </row>
    <row r="241" spans="1:6" x14ac:dyDescent="0.45">
      <c r="A241" s="11">
        <v>43951</v>
      </c>
      <c r="B241" s="5" t="s">
        <v>18</v>
      </c>
      <c r="C241" s="5">
        <v>12753</v>
      </c>
      <c r="D241" s="5">
        <v>1103068.5</v>
      </c>
      <c r="E241" s="5">
        <v>904501.45600000001</v>
      </c>
      <c r="F241" s="6">
        <v>58978.558669230762</v>
      </c>
    </row>
    <row r="242" spans="1:6" x14ac:dyDescent="0.45">
      <c r="A242" s="13">
        <v>43961</v>
      </c>
      <c r="B242" s="7" t="s">
        <v>18</v>
      </c>
      <c r="C242" s="7">
        <v>16435.5</v>
      </c>
      <c r="D242" s="7">
        <v>1471537.5</v>
      </c>
      <c r="E242" s="7">
        <v>1176721.1640000001</v>
      </c>
      <c r="F242" s="8">
        <v>252262.82307692306</v>
      </c>
    </row>
    <row r="243" spans="1:6" x14ac:dyDescent="0.45">
      <c r="A243" s="11">
        <v>43959</v>
      </c>
      <c r="B243" s="5" t="s">
        <v>18</v>
      </c>
      <c r="C243" s="5">
        <v>14494.5</v>
      </c>
      <c r="D243" s="5">
        <v>1269786</v>
      </c>
      <c r="E243" s="5">
        <v>1018857.6680000001</v>
      </c>
      <c r="F243" s="6">
        <v>197493.53076923077</v>
      </c>
    </row>
    <row r="244" spans="1:6" x14ac:dyDescent="0.45">
      <c r="A244" s="13">
        <v>43958</v>
      </c>
      <c r="B244" s="7" t="s">
        <v>18</v>
      </c>
      <c r="C244" s="7">
        <v>12705</v>
      </c>
      <c r="D244" s="7">
        <v>1123894.5</v>
      </c>
      <c r="E244" s="7">
        <v>898508.49699999997</v>
      </c>
      <c r="F244" s="8">
        <v>273904.81530769228</v>
      </c>
    </row>
    <row r="245" spans="1:6" x14ac:dyDescent="0.45">
      <c r="A245" s="11">
        <v>43975</v>
      </c>
      <c r="B245" s="5" t="s">
        <v>18</v>
      </c>
      <c r="C245" s="5">
        <v>18075</v>
      </c>
      <c r="D245" s="5">
        <v>1548099</v>
      </c>
      <c r="E245" s="5">
        <v>1256993.4810000001</v>
      </c>
      <c r="F245" s="6">
        <v>213288.93846153846</v>
      </c>
    </row>
    <row r="246" spans="1:6" x14ac:dyDescent="0.45">
      <c r="A246" s="13">
        <v>43967</v>
      </c>
      <c r="B246" s="7" t="s">
        <v>19</v>
      </c>
      <c r="C246" s="7">
        <v>13120.5</v>
      </c>
      <c r="D246" s="7">
        <v>1215033</v>
      </c>
      <c r="E246" s="7">
        <v>985281.03599999985</v>
      </c>
      <c r="F246" s="8">
        <v>143418.86295384614</v>
      </c>
    </row>
    <row r="247" spans="1:6" x14ac:dyDescent="0.45">
      <c r="A247" s="11">
        <v>43970</v>
      </c>
      <c r="B247" s="5" t="s">
        <v>19</v>
      </c>
      <c r="C247" s="5">
        <v>16237.5</v>
      </c>
      <c r="D247" s="5">
        <v>1403047.5</v>
      </c>
      <c r="E247" s="5">
        <v>1195875.8800000001</v>
      </c>
      <c r="F247" s="6">
        <v>173178.52204615384</v>
      </c>
    </row>
    <row r="248" spans="1:6" x14ac:dyDescent="0.45">
      <c r="A248" s="13">
        <v>43968</v>
      </c>
      <c r="B248" s="7" t="s">
        <v>19</v>
      </c>
      <c r="C248" s="7">
        <v>11967</v>
      </c>
      <c r="D248" s="7">
        <v>1060489.5</v>
      </c>
      <c r="E248" s="7">
        <v>851805.179</v>
      </c>
      <c r="F248" s="8">
        <v>171981.49101538458</v>
      </c>
    </row>
    <row r="249" spans="1:6" x14ac:dyDescent="0.45">
      <c r="A249" s="11">
        <v>43960</v>
      </c>
      <c r="B249" s="5" t="s">
        <v>19</v>
      </c>
      <c r="C249" s="5">
        <v>12037.5</v>
      </c>
      <c r="D249" s="5">
        <v>1081216.5</v>
      </c>
      <c r="E249" s="5">
        <v>910141.15500000003</v>
      </c>
      <c r="F249" s="6">
        <v>143296.04318461538</v>
      </c>
    </row>
    <row r="250" spans="1:6" x14ac:dyDescent="0.45">
      <c r="A250" s="13">
        <v>43955</v>
      </c>
      <c r="B250" s="7" t="s">
        <v>19</v>
      </c>
      <c r="C250" s="7">
        <v>7087.5</v>
      </c>
      <c r="D250" s="7">
        <v>610855.5</v>
      </c>
      <c r="E250" s="7">
        <v>541946.12800000003</v>
      </c>
      <c r="F250" s="8">
        <v>150795.58461538461</v>
      </c>
    </row>
    <row r="251" spans="1:6" x14ac:dyDescent="0.45">
      <c r="A251" s="11">
        <v>43950</v>
      </c>
      <c r="B251" s="5" t="s">
        <v>20</v>
      </c>
      <c r="C251" s="5">
        <v>25816.5</v>
      </c>
      <c r="D251" s="5">
        <v>2360914.5</v>
      </c>
      <c r="E251" s="5">
        <v>1868643.6719999998</v>
      </c>
      <c r="F251" s="6">
        <v>137636.84266153845</v>
      </c>
    </row>
    <row r="252" spans="1:6" x14ac:dyDescent="0.45">
      <c r="A252" s="13">
        <v>43953</v>
      </c>
      <c r="B252" s="7" t="s">
        <v>19</v>
      </c>
      <c r="C252" s="7">
        <v>4624.5</v>
      </c>
      <c r="D252" s="7">
        <v>433243.5</v>
      </c>
      <c r="E252" s="7">
        <v>377401.46199999994</v>
      </c>
      <c r="F252" s="8">
        <v>65936.343369230759</v>
      </c>
    </row>
    <row r="253" spans="1:6" x14ac:dyDescent="0.45">
      <c r="A253" s="11">
        <v>43977</v>
      </c>
      <c r="B253" s="5" t="s">
        <v>19</v>
      </c>
      <c r="C253" s="5">
        <v>12259.5</v>
      </c>
      <c r="D253" s="5">
        <v>1152054</v>
      </c>
      <c r="E253" s="5">
        <v>906579.62099999993</v>
      </c>
      <c r="F253" s="6">
        <v>217611.18753846153</v>
      </c>
    </row>
    <row r="254" spans="1:6" x14ac:dyDescent="0.45">
      <c r="A254" s="13">
        <v>43952</v>
      </c>
      <c r="B254" s="7" t="s">
        <v>19</v>
      </c>
      <c r="C254" s="7">
        <v>5446.5</v>
      </c>
      <c r="D254" s="7">
        <v>505572</v>
      </c>
      <c r="E254" s="7">
        <v>422390.908</v>
      </c>
      <c r="F254" s="8">
        <v>42729.218369230766</v>
      </c>
    </row>
    <row r="255" spans="1:6" x14ac:dyDescent="0.45">
      <c r="A255" s="11">
        <v>43963</v>
      </c>
      <c r="B255" s="5" t="s">
        <v>19</v>
      </c>
      <c r="C255" s="5">
        <v>11296.5</v>
      </c>
      <c r="D255" s="5">
        <v>989632.5</v>
      </c>
      <c r="E255" s="5">
        <v>829947.41200000001</v>
      </c>
      <c r="F255" s="6">
        <v>196319.5046923077</v>
      </c>
    </row>
    <row r="256" spans="1:6" x14ac:dyDescent="0.45">
      <c r="A256" s="13">
        <v>43972</v>
      </c>
      <c r="B256" s="7" t="s">
        <v>19</v>
      </c>
      <c r="C256" s="7">
        <v>12135</v>
      </c>
      <c r="D256" s="7">
        <v>1103623.5</v>
      </c>
      <c r="E256" s="7">
        <v>899589.3060000001</v>
      </c>
      <c r="F256" s="8">
        <v>184440.53076923077</v>
      </c>
    </row>
    <row r="257" spans="1:6" x14ac:dyDescent="0.45">
      <c r="A257" s="11">
        <v>43971</v>
      </c>
      <c r="B257" s="5" t="s">
        <v>19</v>
      </c>
      <c r="C257" s="5">
        <v>12630</v>
      </c>
      <c r="D257" s="5">
        <v>1104858</v>
      </c>
      <c r="E257" s="5">
        <v>915994.11899999983</v>
      </c>
      <c r="F257" s="6">
        <v>161654.46923076923</v>
      </c>
    </row>
    <row r="258" spans="1:6" x14ac:dyDescent="0.45">
      <c r="A258" s="13">
        <v>43956</v>
      </c>
      <c r="B258" s="7" t="s">
        <v>19</v>
      </c>
      <c r="C258" s="7">
        <v>8223</v>
      </c>
      <c r="D258" s="7">
        <v>694593</v>
      </c>
      <c r="E258" s="7">
        <v>622755.04999999993</v>
      </c>
      <c r="F258" s="8">
        <v>172368.62218461538</v>
      </c>
    </row>
    <row r="259" spans="1:6" x14ac:dyDescent="0.45">
      <c r="A259" s="11">
        <v>43949</v>
      </c>
      <c r="B259" s="5" t="s">
        <v>20</v>
      </c>
      <c r="C259" s="5">
        <v>25149</v>
      </c>
      <c r="D259" s="5">
        <v>2277072</v>
      </c>
      <c r="E259" s="5">
        <v>1804070.1239999998</v>
      </c>
      <c r="F259" s="6">
        <v>125553.02143076922</v>
      </c>
    </row>
    <row r="260" spans="1:6" x14ac:dyDescent="0.45">
      <c r="A260" s="13">
        <v>43964</v>
      </c>
      <c r="B260" s="7" t="s">
        <v>19</v>
      </c>
      <c r="C260" s="7">
        <v>10401</v>
      </c>
      <c r="D260" s="7">
        <v>949912.5</v>
      </c>
      <c r="E260" s="7">
        <v>785961.28899999999</v>
      </c>
      <c r="F260" s="8">
        <v>253438.94004615385</v>
      </c>
    </row>
    <row r="261" spans="1:6" x14ac:dyDescent="0.45">
      <c r="A261" s="11">
        <v>43982</v>
      </c>
      <c r="B261" s="5" t="s">
        <v>18</v>
      </c>
      <c r="C261" s="5">
        <v>17689.5</v>
      </c>
      <c r="D261" s="5">
        <v>1592119.5</v>
      </c>
      <c r="E261" s="5">
        <v>1279369.1529999999</v>
      </c>
      <c r="F261" s="6">
        <v>119890.85384615383</v>
      </c>
    </row>
    <row r="262" spans="1:6" x14ac:dyDescent="0.45">
      <c r="A262" s="13">
        <v>43954</v>
      </c>
      <c r="B262" s="7" t="s">
        <v>19</v>
      </c>
      <c r="C262" s="7">
        <v>8127</v>
      </c>
      <c r="D262" s="7">
        <v>665302.5</v>
      </c>
      <c r="E262" s="7">
        <v>644221.49399999995</v>
      </c>
      <c r="F262" s="8">
        <v>95245.727138461531</v>
      </c>
    </row>
    <row r="263" spans="1:6" x14ac:dyDescent="0.45">
      <c r="A263" s="11">
        <v>43981</v>
      </c>
      <c r="B263" s="5" t="s">
        <v>18</v>
      </c>
      <c r="C263" s="5">
        <v>27250.5</v>
      </c>
      <c r="D263" s="5">
        <v>2457252</v>
      </c>
      <c r="E263" s="5">
        <v>1983435.05</v>
      </c>
      <c r="F263" s="6">
        <v>175066.50692307693</v>
      </c>
    </row>
    <row r="264" spans="1:6" x14ac:dyDescent="0.45">
      <c r="A264" s="13">
        <v>43957</v>
      </c>
      <c r="B264" s="7" t="s">
        <v>19</v>
      </c>
      <c r="C264" s="7">
        <v>8464.5</v>
      </c>
      <c r="D264" s="7">
        <v>739291.5</v>
      </c>
      <c r="E264" s="7">
        <v>651727.3679999999</v>
      </c>
      <c r="F264" s="8">
        <v>154318.62433846152</v>
      </c>
    </row>
    <row r="265" spans="1:6" x14ac:dyDescent="0.45">
      <c r="A265" s="11">
        <v>43974</v>
      </c>
      <c r="B265" s="5" t="s">
        <v>19</v>
      </c>
      <c r="C265" s="5">
        <v>14167.5</v>
      </c>
      <c r="D265" s="5">
        <v>1315075.5</v>
      </c>
      <c r="E265" s="5">
        <v>1074904.135</v>
      </c>
      <c r="F265" s="6">
        <v>269233.34436923079</v>
      </c>
    </row>
    <row r="266" spans="1:6" x14ac:dyDescent="0.45">
      <c r="A266" s="13">
        <v>43979</v>
      </c>
      <c r="B266" s="7" t="s">
        <v>18</v>
      </c>
      <c r="C266" s="7">
        <v>16500</v>
      </c>
      <c r="D266" s="7">
        <v>1487928</v>
      </c>
      <c r="E266" s="7">
        <v>1187884.8939999999</v>
      </c>
      <c r="F266" s="8">
        <v>279400.0153846154</v>
      </c>
    </row>
    <row r="267" spans="1:6" x14ac:dyDescent="0.45">
      <c r="A267" s="11">
        <v>43976</v>
      </c>
      <c r="B267" s="5" t="s">
        <v>19</v>
      </c>
      <c r="C267" s="5">
        <v>13260</v>
      </c>
      <c r="D267" s="5">
        <v>1230687</v>
      </c>
      <c r="E267" s="5">
        <v>985675.48699999996</v>
      </c>
      <c r="F267" s="6">
        <v>224353.45695384615</v>
      </c>
    </row>
    <row r="268" spans="1:6" x14ac:dyDescent="0.45">
      <c r="A268" s="13">
        <v>43951</v>
      </c>
      <c r="B268" s="7" t="s">
        <v>19</v>
      </c>
      <c r="C268" s="7">
        <v>4285.5</v>
      </c>
      <c r="D268" s="7">
        <v>404691</v>
      </c>
      <c r="E268" s="7">
        <v>333054.54800000001</v>
      </c>
      <c r="F268" s="8">
        <v>11494.630769230769</v>
      </c>
    </row>
    <row r="269" spans="1:6" x14ac:dyDescent="0.45">
      <c r="A269" s="11">
        <v>43961</v>
      </c>
      <c r="B269" s="5" t="s">
        <v>19</v>
      </c>
      <c r="C269" s="5">
        <v>13440</v>
      </c>
      <c r="D269" s="5">
        <v>1198285.5</v>
      </c>
      <c r="E269" s="5">
        <v>1018063.802</v>
      </c>
      <c r="F269" s="6">
        <v>178012.59307692308</v>
      </c>
    </row>
    <row r="270" spans="1:6" x14ac:dyDescent="0.45">
      <c r="A270" s="13">
        <v>43959</v>
      </c>
      <c r="B270" s="7" t="s">
        <v>19</v>
      </c>
      <c r="C270" s="7">
        <v>9058.5</v>
      </c>
      <c r="D270" s="7">
        <v>798759</v>
      </c>
      <c r="E270" s="7">
        <v>669115.93699999992</v>
      </c>
      <c r="F270" s="8">
        <v>171987.47030000002</v>
      </c>
    </row>
    <row r="271" spans="1:6" x14ac:dyDescent="0.45">
      <c r="A271" s="11">
        <v>43958</v>
      </c>
      <c r="B271" s="5" t="s">
        <v>19</v>
      </c>
      <c r="C271" s="5">
        <v>8719.5</v>
      </c>
      <c r="D271" s="5">
        <v>769276.5</v>
      </c>
      <c r="E271" s="5">
        <v>654599.97699999996</v>
      </c>
      <c r="F271" s="6">
        <v>184385.1884923077</v>
      </c>
    </row>
    <row r="272" spans="1:6" x14ac:dyDescent="0.45">
      <c r="A272" s="13">
        <v>43975</v>
      </c>
      <c r="B272" s="7" t="s">
        <v>19</v>
      </c>
      <c r="C272" s="7">
        <v>12666</v>
      </c>
      <c r="D272" s="7">
        <v>1184865</v>
      </c>
      <c r="E272" s="7">
        <v>953822.62099999993</v>
      </c>
      <c r="F272" s="8">
        <v>340158.78723076923</v>
      </c>
    </row>
    <row r="273" spans="1:6" x14ac:dyDescent="0.45">
      <c r="A273" s="11">
        <v>43967</v>
      </c>
      <c r="B273" s="5" t="s">
        <v>20</v>
      </c>
      <c r="C273" s="5">
        <v>34563</v>
      </c>
      <c r="D273" s="5">
        <v>2922883.5</v>
      </c>
      <c r="E273" s="5">
        <v>2340316.3049999997</v>
      </c>
      <c r="F273" s="6">
        <v>109812.45384615385</v>
      </c>
    </row>
    <row r="274" spans="1:6" x14ac:dyDescent="0.45">
      <c r="A274" s="13">
        <v>43970</v>
      </c>
      <c r="B274" s="7" t="s">
        <v>20</v>
      </c>
      <c r="C274" s="7">
        <v>28882.5</v>
      </c>
      <c r="D274" s="7">
        <v>2446530</v>
      </c>
      <c r="E274" s="7">
        <v>1956748.2629999998</v>
      </c>
      <c r="F274" s="8">
        <v>108543.03143076923</v>
      </c>
    </row>
    <row r="275" spans="1:6" x14ac:dyDescent="0.45">
      <c r="A275" s="11">
        <v>43968</v>
      </c>
      <c r="B275" s="5" t="s">
        <v>20</v>
      </c>
      <c r="C275" s="5">
        <v>28275</v>
      </c>
      <c r="D275" s="5">
        <v>2435632.5</v>
      </c>
      <c r="E275" s="5">
        <v>1954139.7149999999</v>
      </c>
      <c r="F275" s="6">
        <v>79541.984615384616</v>
      </c>
    </row>
    <row r="276" spans="1:6" x14ac:dyDescent="0.45">
      <c r="A276" s="13">
        <v>43960</v>
      </c>
      <c r="B276" s="7" t="s">
        <v>20</v>
      </c>
      <c r="C276" s="7">
        <v>26271</v>
      </c>
      <c r="D276" s="7">
        <v>2384937</v>
      </c>
      <c r="E276" s="7">
        <v>1880070.5110000002</v>
      </c>
      <c r="F276" s="8">
        <v>141472.14615384614</v>
      </c>
    </row>
    <row r="277" spans="1:6" x14ac:dyDescent="0.45">
      <c r="A277" s="11">
        <v>43955</v>
      </c>
      <c r="B277" s="5" t="s">
        <v>20</v>
      </c>
      <c r="C277" s="5">
        <v>23587.5</v>
      </c>
      <c r="D277" s="5">
        <v>2155668</v>
      </c>
      <c r="E277" s="5">
        <v>1685753.1839999999</v>
      </c>
      <c r="F277" s="6">
        <v>135489.15811538461</v>
      </c>
    </row>
    <row r="278" spans="1:6" x14ac:dyDescent="0.45">
      <c r="A278" s="13">
        <v>43953</v>
      </c>
      <c r="B278" s="7" t="s">
        <v>20</v>
      </c>
      <c r="C278" s="7">
        <v>18427.5</v>
      </c>
      <c r="D278" s="7">
        <v>1682851.5</v>
      </c>
      <c r="E278" s="7">
        <v>1337535.2989999999</v>
      </c>
      <c r="F278" s="8">
        <v>121636.08074615385</v>
      </c>
    </row>
    <row r="279" spans="1:6" x14ac:dyDescent="0.45">
      <c r="A279" s="11">
        <v>43977</v>
      </c>
      <c r="B279" s="5" t="s">
        <v>20</v>
      </c>
      <c r="C279" s="5">
        <v>27156</v>
      </c>
      <c r="D279" s="5">
        <v>2410803</v>
      </c>
      <c r="E279" s="5">
        <v>1897998.2520000001</v>
      </c>
      <c r="F279" s="6">
        <v>96303.4</v>
      </c>
    </row>
    <row r="280" spans="1:6" x14ac:dyDescent="0.45">
      <c r="A280" s="13">
        <v>43952</v>
      </c>
      <c r="B280" s="7" t="s">
        <v>20</v>
      </c>
      <c r="C280" s="7">
        <v>35190</v>
      </c>
      <c r="D280" s="7">
        <v>3168510</v>
      </c>
      <c r="E280" s="7">
        <v>2533138.7200000002</v>
      </c>
      <c r="F280" s="8">
        <v>102615.49999999999</v>
      </c>
    </row>
    <row r="281" spans="1:6" x14ac:dyDescent="0.45">
      <c r="A281" s="11">
        <v>43963</v>
      </c>
      <c r="B281" s="5" t="s">
        <v>20</v>
      </c>
      <c r="C281" s="5">
        <v>25483.5</v>
      </c>
      <c r="D281" s="5">
        <v>2243160</v>
      </c>
      <c r="E281" s="5">
        <v>1757185.7729999998</v>
      </c>
      <c r="F281" s="6">
        <v>114933.59230769231</v>
      </c>
    </row>
    <row r="282" spans="1:6" x14ac:dyDescent="0.45">
      <c r="A282" s="13">
        <v>43972</v>
      </c>
      <c r="B282" s="7" t="s">
        <v>20</v>
      </c>
      <c r="C282" s="7">
        <v>25362</v>
      </c>
      <c r="D282" s="7">
        <v>2198935.5</v>
      </c>
      <c r="E282" s="7">
        <v>1755958.3049999999</v>
      </c>
      <c r="F282" s="8">
        <v>102833.37792307691</v>
      </c>
    </row>
    <row r="283" spans="1:6" x14ac:dyDescent="0.45">
      <c r="A283" s="11">
        <v>43971</v>
      </c>
      <c r="B283" s="5" t="s">
        <v>20</v>
      </c>
      <c r="C283" s="5">
        <v>28849.5</v>
      </c>
      <c r="D283" s="5">
        <v>2520759</v>
      </c>
      <c r="E283" s="5">
        <v>2010739.0729999999</v>
      </c>
      <c r="F283" s="6">
        <v>106300.0107076923</v>
      </c>
    </row>
    <row r="284" spans="1:6" x14ac:dyDescent="0.45">
      <c r="A284" s="13">
        <v>43956</v>
      </c>
      <c r="B284" s="7" t="s">
        <v>20</v>
      </c>
      <c r="C284" s="7">
        <v>26367</v>
      </c>
      <c r="D284" s="7">
        <v>2380333.5</v>
      </c>
      <c r="E284" s="7">
        <v>1873451.2719999999</v>
      </c>
      <c r="F284" s="8">
        <v>149632.49369999999</v>
      </c>
    </row>
    <row r="285" spans="1:6" x14ac:dyDescent="0.45">
      <c r="A285" s="11">
        <v>43964</v>
      </c>
      <c r="B285" s="5" t="s">
        <v>20</v>
      </c>
      <c r="C285" s="5">
        <v>25539</v>
      </c>
      <c r="D285" s="5">
        <v>2263651.5</v>
      </c>
      <c r="E285" s="5">
        <v>1783039.3049999997</v>
      </c>
      <c r="F285" s="6">
        <v>139331.31929230769</v>
      </c>
    </row>
    <row r="286" spans="1:6" x14ac:dyDescent="0.45">
      <c r="A286" s="13">
        <v>43982</v>
      </c>
      <c r="B286" s="7" t="s">
        <v>19</v>
      </c>
      <c r="C286" s="7">
        <v>14808</v>
      </c>
      <c r="D286" s="7">
        <v>1336789.5</v>
      </c>
      <c r="E286" s="7">
        <v>1084824.9949999999</v>
      </c>
      <c r="F286" s="8">
        <v>167974.06755384614</v>
      </c>
    </row>
    <row r="287" spans="1:6" x14ac:dyDescent="0.45">
      <c r="A287" s="11">
        <v>43954</v>
      </c>
      <c r="B287" s="5" t="s">
        <v>20</v>
      </c>
      <c r="C287" s="5">
        <v>21343.5</v>
      </c>
      <c r="D287" s="5">
        <v>1906557</v>
      </c>
      <c r="E287" s="5">
        <v>1485927.8739999998</v>
      </c>
      <c r="F287" s="6">
        <v>100092.68052307691</v>
      </c>
    </row>
    <row r="288" spans="1:6" x14ac:dyDescent="0.45">
      <c r="A288" s="13">
        <v>43981</v>
      </c>
      <c r="B288" s="7" t="s">
        <v>19</v>
      </c>
      <c r="C288" s="7">
        <v>17946</v>
      </c>
      <c r="D288" s="7">
        <v>1609090.5</v>
      </c>
      <c r="E288" s="7">
        <v>1298844.2</v>
      </c>
      <c r="F288" s="8">
        <v>137945.5276</v>
      </c>
    </row>
    <row r="289" spans="1:6" x14ac:dyDescent="0.45">
      <c r="A289" s="11">
        <v>43957</v>
      </c>
      <c r="B289" s="5" t="s">
        <v>20</v>
      </c>
      <c r="C289" s="5">
        <v>24337.5</v>
      </c>
      <c r="D289" s="5">
        <v>2159350.5</v>
      </c>
      <c r="E289" s="5">
        <v>1715939.5399999998</v>
      </c>
      <c r="F289" s="6">
        <v>115138.50836153845</v>
      </c>
    </row>
    <row r="290" spans="1:6" x14ac:dyDescent="0.45">
      <c r="A290" s="13">
        <v>43974</v>
      </c>
      <c r="B290" s="7" t="s">
        <v>20</v>
      </c>
      <c r="C290" s="7">
        <v>36997.5</v>
      </c>
      <c r="D290" s="7">
        <v>3089140.5</v>
      </c>
      <c r="E290" s="7">
        <v>2533823.1740000001</v>
      </c>
      <c r="F290" s="8">
        <v>109891.53846153845</v>
      </c>
    </row>
    <row r="291" spans="1:6" x14ac:dyDescent="0.45">
      <c r="A291" s="11">
        <v>43979</v>
      </c>
      <c r="B291" s="5" t="s">
        <v>19</v>
      </c>
      <c r="C291" s="5">
        <v>13864.5</v>
      </c>
      <c r="D291" s="5">
        <v>1239747</v>
      </c>
      <c r="E291" s="5">
        <v>995597.5199999999</v>
      </c>
      <c r="F291" s="6">
        <v>216733.44615384613</v>
      </c>
    </row>
    <row r="292" spans="1:6" x14ac:dyDescent="0.45">
      <c r="A292" s="13">
        <v>43976</v>
      </c>
      <c r="B292" s="7" t="s">
        <v>20</v>
      </c>
      <c r="C292" s="7">
        <v>28494</v>
      </c>
      <c r="D292" s="7">
        <v>2512803</v>
      </c>
      <c r="E292" s="7">
        <v>1972327.267</v>
      </c>
      <c r="F292" s="8">
        <v>174025.3846153846</v>
      </c>
    </row>
    <row r="293" spans="1:6" x14ac:dyDescent="0.45">
      <c r="A293" s="11">
        <v>43951</v>
      </c>
      <c r="B293" s="5" t="s">
        <v>20</v>
      </c>
      <c r="C293" s="5">
        <v>27883.5</v>
      </c>
      <c r="D293" s="5">
        <v>2560080</v>
      </c>
      <c r="E293" s="5">
        <v>2016381.645</v>
      </c>
      <c r="F293" s="6">
        <v>41912.707692307689</v>
      </c>
    </row>
    <row r="294" spans="1:6" x14ac:dyDescent="0.45">
      <c r="A294" s="13">
        <v>43961</v>
      </c>
      <c r="B294" s="7" t="s">
        <v>20</v>
      </c>
      <c r="C294" s="7">
        <v>31224</v>
      </c>
      <c r="D294" s="7">
        <v>2767270.5</v>
      </c>
      <c r="E294" s="7">
        <v>2174380.5969999996</v>
      </c>
      <c r="F294" s="8">
        <v>80170.980907692297</v>
      </c>
    </row>
    <row r="295" spans="1:6" x14ac:dyDescent="0.45">
      <c r="A295" s="11">
        <v>43959</v>
      </c>
      <c r="B295" s="5" t="s">
        <v>20</v>
      </c>
      <c r="C295" s="5">
        <v>25020</v>
      </c>
      <c r="D295" s="5">
        <v>2235960</v>
      </c>
      <c r="E295" s="5">
        <v>1780335.608</v>
      </c>
      <c r="F295" s="6">
        <v>140320.89928461539</v>
      </c>
    </row>
    <row r="296" spans="1:6" x14ac:dyDescent="0.45">
      <c r="A296" s="13">
        <v>43958</v>
      </c>
      <c r="B296" s="7" t="s">
        <v>20</v>
      </c>
      <c r="C296" s="7">
        <v>26184</v>
      </c>
      <c r="D296" s="7">
        <v>2308336.5</v>
      </c>
      <c r="E296" s="7">
        <v>1837113.1940000001</v>
      </c>
      <c r="F296" s="8">
        <v>115064.43612307693</v>
      </c>
    </row>
    <row r="297" spans="1:6" x14ac:dyDescent="0.45">
      <c r="A297" s="11">
        <v>43975</v>
      </c>
      <c r="B297" s="5" t="s">
        <v>20</v>
      </c>
      <c r="C297" s="5">
        <v>29824.5</v>
      </c>
      <c r="D297" s="5">
        <v>2526909</v>
      </c>
      <c r="E297" s="5">
        <v>2092407.26</v>
      </c>
      <c r="F297" s="6">
        <v>62346.415384615379</v>
      </c>
    </row>
    <row r="298" spans="1:6" x14ac:dyDescent="0.45">
      <c r="A298" s="13">
        <v>43950</v>
      </c>
      <c r="B298" s="7" t="s">
        <v>21</v>
      </c>
      <c r="C298" s="7">
        <v>208351.5</v>
      </c>
      <c r="D298" s="7">
        <v>21615333</v>
      </c>
      <c r="E298" s="7">
        <v>15729720.814999998</v>
      </c>
      <c r="F298" s="8">
        <v>273156.71999999997</v>
      </c>
    </row>
    <row r="299" spans="1:6" x14ac:dyDescent="0.45">
      <c r="A299" s="11">
        <v>43949</v>
      </c>
      <c r="B299" s="5" t="s">
        <v>21</v>
      </c>
      <c r="C299" s="5">
        <v>204637.5</v>
      </c>
      <c r="D299" s="5">
        <v>21114898.5</v>
      </c>
      <c r="E299" s="5">
        <v>15426373.358999999</v>
      </c>
      <c r="F299" s="6">
        <v>255889.23846153845</v>
      </c>
    </row>
    <row r="300" spans="1:6" x14ac:dyDescent="0.45">
      <c r="A300" s="13">
        <v>43982</v>
      </c>
      <c r="B300" s="7" t="s">
        <v>20</v>
      </c>
      <c r="C300" s="7">
        <v>31372.5</v>
      </c>
      <c r="D300" s="7">
        <v>2794324.5</v>
      </c>
      <c r="E300" s="7">
        <v>2251714.5490000001</v>
      </c>
      <c r="F300" s="8">
        <v>37852.04366923077</v>
      </c>
    </row>
    <row r="301" spans="1:6" x14ac:dyDescent="0.45">
      <c r="A301" s="11">
        <v>43981</v>
      </c>
      <c r="B301" s="5" t="s">
        <v>20</v>
      </c>
      <c r="C301" s="5">
        <v>34681.5</v>
      </c>
      <c r="D301" s="5">
        <v>3005334</v>
      </c>
      <c r="E301" s="5">
        <v>2408136.8190000001</v>
      </c>
      <c r="F301" s="6">
        <v>113231.09230769232</v>
      </c>
    </row>
    <row r="302" spans="1:6" x14ac:dyDescent="0.45">
      <c r="A302" s="13">
        <v>43979</v>
      </c>
      <c r="B302" s="7" t="s">
        <v>20</v>
      </c>
      <c r="C302" s="7">
        <v>28197</v>
      </c>
      <c r="D302" s="7">
        <v>2559211.5</v>
      </c>
      <c r="E302" s="7">
        <v>2038847.0090000001</v>
      </c>
      <c r="F302" s="8">
        <v>74270.530769230769</v>
      </c>
    </row>
    <row r="303" spans="1:6" x14ac:dyDescent="0.45">
      <c r="A303" s="11">
        <v>43967</v>
      </c>
      <c r="B303" s="5" t="s">
        <v>21</v>
      </c>
      <c r="C303" s="5">
        <v>236551.5</v>
      </c>
      <c r="D303" s="5">
        <v>23689383</v>
      </c>
      <c r="E303" s="5">
        <v>17329462.175999999</v>
      </c>
      <c r="F303" s="6">
        <v>258177.63846153844</v>
      </c>
    </row>
    <row r="304" spans="1:6" x14ac:dyDescent="0.45">
      <c r="A304" s="13">
        <v>43970</v>
      </c>
      <c r="B304" s="7" t="s">
        <v>21</v>
      </c>
      <c r="C304" s="7">
        <v>223597.5</v>
      </c>
      <c r="D304" s="7">
        <v>21945858</v>
      </c>
      <c r="E304" s="7">
        <v>15975681.728</v>
      </c>
      <c r="F304" s="8">
        <v>296759.42307692306</v>
      </c>
    </row>
    <row r="305" spans="1:6" x14ac:dyDescent="0.45">
      <c r="A305" s="11">
        <v>43968</v>
      </c>
      <c r="B305" s="5" t="s">
        <v>21</v>
      </c>
      <c r="C305" s="5">
        <v>193363.5</v>
      </c>
      <c r="D305" s="5">
        <v>19546386</v>
      </c>
      <c r="E305" s="5">
        <v>14278298.844000001</v>
      </c>
      <c r="F305" s="6">
        <v>264289.06153846154</v>
      </c>
    </row>
    <row r="306" spans="1:6" x14ac:dyDescent="0.45">
      <c r="A306" s="13">
        <v>43960</v>
      </c>
      <c r="B306" s="7" t="s">
        <v>21</v>
      </c>
      <c r="C306" s="7">
        <v>188319</v>
      </c>
      <c r="D306" s="7">
        <v>19218631.5</v>
      </c>
      <c r="E306" s="7">
        <v>13973128.512</v>
      </c>
      <c r="F306" s="8">
        <v>403874.8839461538</v>
      </c>
    </row>
    <row r="307" spans="1:6" x14ac:dyDescent="0.45">
      <c r="A307" s="11">
        <v>43955</v>
      </c>
      <c r="B307" s="5" t="s">
        <v>21</v>
      </c>
      <c r="C307" s="5">
        <v>237544.5</v>
      </c>
      <c r="D307" s="5">
        <v>24292218</v>
      </c>
      <c r="E307" s="5">
        <v>17650186.028999999</v>
      </c>
      <c r="F307" s="6">
        <v>347608.63846153842</v>
      </c>
    </row>
    <row r="308" spans="1:6" x14ac:dyDescent="0.45">
      <c r="A308" s="13">
        <v>43950</v>
      </c>
      <c r="B308" s="7" t="s">
        <v>22</v>
      </c>
      <c r="C308" s="7">
        <v>203209.5</v>
      </c>
      <c r="D308" s="7">
        <v>20871391.5</v>
      </c>
      <c r="E308" s="7">
        <v>15206983.089</v>
      </c>
      <c r="F308" s="8">
        <v>284467.66153846157</v>
      </c>
    </row>
    <row r="309" spans="1:6" x14ac:dyDescent="0.45">
      <c r="A309" s="11">
        <v>43953</v>
      </c>
      <c r="B309" s="5" t="s">
        <v>21</v>
      </c>
      <c r="C309" s="5">
        <v>185979</v>
      </c>
      <c r="D309" s="5">
        <v>19625364</v>
      </c>
      <c r="E309" s="5">
        <v>14386025.838000001</v>
      </c>
      <c r="F309" s="6">
        <v>361439.69230769225</v>
      </c>
    </row>
    <row r="310" spans="1:6" x14ac:dyDescent="0.45">
      <c r="A310" s="13">
        <v>43977</v>
      </c>
      <c r="B310" s="7" t="s">
        <v>21</v>
      </c>
      <c r="C310" s="7">
        <v>244905</v>
      </c>
      <c r="D310" s="7">
        <v>25163431.5</v>
      </c>
      <c r="E310" s="7">
        <v>18210825.697000001</v>
      </c>
      <c r="F310" s="8">
        <v>272401.2</v>
      </c>
    </row>
    <row r="311" spans="1:6" x14ac:dyDescent="0.45">
      <c r="A311" s="11">
        <v>43952</v>
      </c>
      <c r="B311" s="5" t="s">
        <v>21</v>
      </c>
      <c r="C311" s="5">
        <v>239409</v>
      </c>
      <c r="D311" s="5">
        <v>25413351</v>
      </c>
      <c r="E311" s="5">
        <v>18463277.771000002</v>
      </c>
      <c r="F311" s="6">
        <v>369443.39999999997</v>
      </c>
    </row>
    <row r="312" spans="1:6" x14ac:dyDescent="0.45">
      <c r="A312" s="13">
        <v>43963</v>
      </c>
      <c r="B312" s="7" t="s">
        <v>21</v>
      </c>
      <c r="C312" s="7">
        <v>192886.5</v>
      </c>
      <c r="D312" s="7">
        <v>19205179.5</v>
      </c>
      <c r="E312" s="7">
        <v>13834210.461999999</v>
      </c>
      <c r="F312" s="8">
        <v>383344.65076923074</v>
      </c>
    </row>
    <row r="313" spans="1:6" x14ac:dyDescent="0.45">
      <c r="A313" s="11">
        <v>43972</v>
      </c>
      <c r="B313" s="5" t="s">
        <v>21</v>
      </c>
      <c r="C313" s="5">
        <v>224233.5</v>
      </c>
      <c r="D313" s="5">
        <v>22253295</v>
      </c>
      <c r="E313" s="5">
        <v>16496134.313999999</v>
      </c>
      <c r="F313" s="6">
        <v>334550.50769230764</v>
      </c>
    </row>
    <row r="314" spans="1:6" x14ac:dyDescent="0.45">
      <c r="A314" s="13">
        <v>43971</v>
      </c>
      <c r="B314" s="7" t="s">
        <v>21</v>
      </c>
      <c r="C314" s="7">
        <v>219622.5</v>
      </c>
      <c r="D314" s="7">
        <v>21959286</v>
      </c>
      <c r="E314" s="7">
        <v>15958453.927999999</v>
      </c>
      <c r="F314" s="8">
        <v>417117.17692307686</v>
      </c>
    </row>
    <row r="315" spans="1:6" x14ac:dyDescent="0.45">
      <c r="A315" s="11">
        <v>43956</v>
      </c>
      <c r="B315" s="5" t="s">
        <v>21</v>
      </c>
      <c r="C315" s="5">
        <v>213582</v>
      </c>
      <c r="D315" s="5">
        <v>21919435.5</v>
      </c>
      <c r="E315" s="5">
        <v>15790923.194999998</v>
      </c>
      <c r="F315" s="6">
        <v>365011.08061538462</v>
      </c>
    </row>
    <row r="316" spans="1:6" x14ac:dyDescent="0.45">
      <c r="A316" s="13">
        <v>43949</v>
      </c>
      <c r="B316" s="7" t="s">
        <v>22</v>
      </c>
      <c r="C316" s="7">
        <v>195705</v>
      </c>
      <c r="D316" s="7">
        <v>20003263.5</v>
      </c>
      <c r="E316" s="7">
        <v>14633542.982000001</v>
      </c>
      <c r="F316" s="8">
        <v>268185.43076923076</v>
      </c>
    </row>
    <row r="317" spans="1:6" x14ac:dyDescent="0.45">
      <c r="A317" s="11">
        <v>43964</v>
      </c>
      <c r="B317" s="5" t="s">
        <v>21</v>
      </c>
      <c r="C317" s="5">
        <v>193722</v>
      </c>
      <c r="D317" s="5">
        <v>19437273</v>
      </c>
      <c r="E317" s="5">
        <v>13979092.230999999</v>
      </c>
      <c r="F317" s="6">
        <v>418713.96153846156</v>
      </c>
    </row>
    <row r="318" spans="1:6" x14ac:dyDescent="0.45">
      <c r="A318" s="13">
        <v>43954</v>
      </c>
      <c r="B318" s="7" t="s">
        <v>21</v>
      </c>
      <c r="C318" s="7">
        <v>257215.5</v>
      </c>
      <c r="D318" s="7">
        <v>26492278.5</v>
      </c>
      <c r="E318" s="7">
        <v>19179229.932</v>
      </c>
      <c r="F318" s="8">
        <v>254778.07384615383</v>
      </c>
    </row>
    <row r="319" spans="1:6" x14ac:dyDescent="0.45">
      <c r="A319" s="11">
        <v>43957</v>
      </c>
      <c r="B319" s="5" t="s">
        <v>21</v>
      </c>
      <c r="C319" s="5">
        <v>224779.5</v>
      </c>
      <c r="D319" s="5">
        <v>23032992</v>
      </c>
      <c r="E319" s="5">
        <v>16792969.817999996</v>
      </c>
      <c r="F319" s="6">
        <v>443086.25303076918</v>
      </c>
    </row>
    <row r="320" spans="1:6" x14ac:dyDescent="0.45">
      <c r="A320" s="13">
        <v>43974</v>
      </c>
      <c r="B320" s="7" t="s">
        <v>21</v>
      </c>
      <c r="C320" s="7">
        <v>292018.5</v>
      </c>
      <c r="D320" s="7">
        <v>28590910.5</v>
      </c>
      <c r="E320" s="7">
        <v>21740920.338999998</v>
      </c>
      <c r="F320" s="8">
        <v>206427.73076923075</v>
      </c>
    </row>
    <row r="321" spans="1:6" x14ac:dyDescent="0.45">
      <c r="A321" s="11">
        <v>43976</v>
      </c>
      <c r="B321" s="5" t="s">
        <v>21</v>
      </c>
      <c r="C321" s="5">
        <v>198751.5</v>
      </c>
      <c r="D321" s="5">
        <v>20582743.5</v>
      </c>
      <c r="E321" s="5">
        <v>14894008.652000001</v>
      </c>
      <c r="F321" s="6">
        <v>316452.66153846157</v>
      </c>
    </row>
    <row r="322" spans="1:6" x14ac:dyDescent="0.45">
      <c r="A322" s="13">
        <v>43951</v>
      </c>
      <c r="B322" s="7" t="s">
        <v>21</v>
      </c>
      <c r="C322" s="7">
        <v>214386</v>
      </c>
      <c r="D322" s="7">
        <v>22530000</v>
      </c>
      <c r="E322" s="7">
        <v>16370527.077</v>
      </c>
      <c r="F322" s="8">
        <v>115618.05384615384</v>
      </c>
    </row>
    <row r="323" spans="1:6" x14ac:dyDescent="0.45">
      <c r="A323" s="11">
        <v>43961</v>
      </c>
      <c r="B323" s="5" t="s">
        <v>21</v>
      </c>
      <c r="C323" s="5">
        <v>243825</v>
      </c>
      <c r="D323" s="5">
        <v>24890404.5</v>
      </c>
      <c r="E323" s="5">
        <v>18159589.107999999</v>
      </c>
      <c r="F323" s="6">
        <v>258558.49999999997</v>
      </c>
    </row>
    <row r="324" spans="1:6" x14ac:dyDescent="0.45">
      <c r="A324" s="13">
        <v>43959</v>
      </c>
      <c r="B324" s="7" t="s">
        <v>21</v>
      </c>
      <c r="C324" s="7">
        <v>232701</v>
      </c>
      <c r="D324" s="7">
        <v>23881948.5</v>
      </c>
      <c r="E324" s="7">
        <v>17462223.403999999</v>
      </c>
      <c r="F324" s="8">
        <v>512464.9846153846</v>
      </c>
    </row>
    <row r="325" spans="1:6" x14ac:dyDescent="0.45">
      <c r="A325" s="11">
        <v>43958</v>
      </c>
      <c r="B325" s="5" t="s">
        <v>21</v>
      </c>
      <c r="C325" s="5">
        <v>219411</v>
      </c>
      <c r="D325" s="5">
        <v>22460130</v>
      </c>
      <c r="E325" s="5">
        <v>16627687.641000001</v>
      </c>
      <c r="F325" s="6">
        <v>518998.75384615385</v>
      </c>
    </row>
    <row r="326" spans="1:6" x14ac:dyDescent="0.45">
      <c r="A326" s="13">
        <v>43975</v>
      </c>
      <c r="B326" s="7" t="s">
        <v>21</v>
      </c>
      <c r="C326" s="7">
        <v>200029.5</v>
      </c>
      <c r="D326" s="7">
        <v>19959801</v>
      </c>
      <c r="E326" s="7">
        <v>15125624.641999999</v>
      </c>
      <c r="F326" s="8">
        <v>318671.85465384612</v>
      </c>
    </row>
    <row r="327" spans="1:6" x14ac:dyDescent="0.45">
      <c r="A327" s="11">
        <v>43967</v>
      </c>
      <c r="B327" s="5" t="s">
        <v>22</v>
      </c>
      <c r="C327" s="5">
        <v>225480</v>
      </c>
      <c r="D327" s="5">
        <v>22355338.5</v>
      </c>
      <c r="E327" s="5">
        <v>16443448.491999999</v>
      </c>
      <c r="F327" s="6">
        <v>291468.59999999998</v>
      </c>
    </row>
    <row r="328" spans="1:6" x14ac:dyDescent="0.45">
      <c r="A328" s="13">
        <v>43970</v>
      </c>
      <c r="B328" s="7" t="s">
        <v>22</v>
      </c>
      <c r="C328" s="7">
        <v>211453.5</v>
      </c>
      <c r="D328" s="7">
        <v>20590072.5</v>
      </c>
      <c r="E328" s="7">
        <v>15078027.685000001</v>
      </c>
      <c r="F328" s="8">
        <v>293452.29237692308</v>
      </c>
    </row>
    <row r="329" spans="1:6" x14ac:dyDescent="0.45">
      <c r="A329" s="11">
        <v>43968</v>
      </c>
      <c r="B329" s="5" t="s">
        <v>22</v>
      </c>
      <c r="C329" s="5">
        <v>184801.5</v>
      </c>
      <c r="D329" s="5">
        <v>18449091</v>
      </c>
      <c r="E329" s="5">
        <v>13533023.127999999</v>
      </c>
      <c r="F329" s="6">
        <v>246229.69714615386</v>
      </c>
    </row>
    <row r="330" spans="1:6" x14ac:dyDescent="0.45">
      <c r="A330" s="13">
        <v>43960</v>
      </c>
      <c r="B330" s="7" t="s">
        <v>22</v>
      </c>
      <c r="C330" s="7">
        <v>177976.5</v>
      </c>
      <c r="D330" s="7">
        <v>18085798.5</v>
      </c>
      <c r="E330" s="7">
        <v>13150397.668</v>
      </c>
      <c r="F330" s="8">
        <v>444057.73347692302</v>
      </c>
    </row>
    <row r="331" spans="1:6" x14ac:dyDescent="0.45">
      <c r="A331" s="11">
        <v>43955</v>
      </c>
      <c r="B331" s="5" t="s">
        <v>22</v>
      </c>
      <c r="C331" s="5">
        <v>223617</v>
      </c>
      <c r="D331" s="5">
        <v>22796827.5</v>
      </c>
      <c r="E331" s="5">
        <v>16597666.014999999</v>
      </c>
      <c r="F331" s="6">
        <v>404297.74615384609</v>
      </c>
    </row>
    <row r="332" spans="1:6" x14ac:dyDescent="0.45">
      <c r="A332" s="13">
        <v>43953</v>
      </c>
      <c r="B332" s="7" t="s">
        <v>22</v>
      </c>
      <c r="C332" s="7">
        <v>176397</v>
      </c>
      <c r="D332" s="7">
        <v>18625921.5</v>
      </c>
      <c r="E332" s="7">
        <v>13628439.163999999</v>
      </c>
      <c r="F332" s="8">
        <v>370802.93846153846</v>
      </c>
    </row>
    <row r="333" spans="1:6" x14ac:dyDescent="0.45">
      <c r="A333" s="11">
        <v>43977</v>
      </c>
      <c r="B333" s="5" t="s">
        <v>22</v>
      </c>
      <c r="C333" s="5">
        <v>232369.5</v>
      </c>
      <c r="D333" s="5">
        <v>23856345</v>
      </c>
      <c r="E333" s="5">
        <v>17297352.185000002</v>
      </c>
      <c r="F333" s="6">
        <v>279472.16153846151</v>
      </c>
    </row>
    <row r="334" spans="1:6" x14ac:dyDescent="0.45">
      <c r="A334" s="13">
        <v>43952</v>
      </c>
      <c r="B334" s="7" t="s">
        <v>22</v>
      </c>
      <c r="C334" s="7">
        <v>226540.5</v>
      </c>
      <c r="D334" s="7">
        <v>23953536</v>
      </c>
      <c r="E334" s="7">
        <v>17342946.796999998</v>
      </c>
      <c r="F334" s="8">
        <v>380499.56092307693</v>
      </c>
    </row>
    <row r="335" spans="1:6" x14ac:dyDescent="0.45">
      <c r="A335" s="11">
        <v>43963</v>
      </c>
      <c r="B335" s="5" t="s">
        <v>22</v>
      </c>
      <c r="C335" s="5">
        <v>189679.5</v>
      </c>
      <c r="D335" s="5">
        <v>18718036.5</v>
      </c>
      <c r="E335" s="5">
        <v>13500671.991999999</v>
      </c>
      <c r="F335" s="6">
        <v>344959.87384615385</v>
      </c>
    </row>
    <row r="336" spans="1:6" x14ac:dyDescent="0.45">
      <c r="A336" s="13">
        <v>43972</v>
      </c>
      <c r="B336" s="7" t="s">
        <v>22</v>
      </c>
      <c r="C336" s="7">
        <v>213640.5</v>
      </c>
      <c r="D336" s="7">
        <v>21042673.5</v>
      </c>
      <c r="E336" s="7">
        <v>15681371.557000002</v>
      </c>
      <c r="F336" s="8">
        <v>296732.59615384613</v>
      </c>
    </row>
    <row r="337" spans="1:6" x14ac:dyDescent="0.45">
      <c r="A337" s="11">
        <v>43971</v>
      </c>
      <c r="B337" s="5" t="s">
        <v>22</v>
      </c>
      <c r="C337" s="5">
        <v>214885.5</v>
      </c>
      <c r="D337" s="5">
        <v>21411349.5</v>
      </c>
      <c r="E337" s="5">
        <v>15600701.422999999</v>
      </c>
      <c r="F337" s="6">
        <v>410370.5153846154</v>
      </c>
    </row>
    <row r="338" spans="1:6" x14ac:dyDescent="0.45">
      <c r="A338" s="13">
        <v>43956</v>
      </c>
      <c r="B338" s="7" t="s">
        <v>22</v>
      </c>
      <c r="C338" s="7">
        <v>203832</v>
      </c>
      <c r="D338" s="7">
        <v>20880142.5</v>
      </c>
      <c r="E338" s="7">
        <v>15015521.489999998</v>
      </c>
      <c r="F338" s="8">
        <v>398269.43076923076</v>
      </c>
    </row>
    <row r="339" spans="1:6" x14ac:dyDescent="0.45">
      <c r="A339" s="11">
        <v>43964</v>
      </c>
      <c r="B339" s="5" t="s">
        <v>22</v>
      </c>
      <c r="C339" s="5">
        <v>188662.5</v>
      </c>
      <c r="D339" s="5">
        <v>18784000.5</v>
      </c>
      <c r="E339" s="5">
        <v>13568684.673999999</v>
      </c>
      <c r="F339" s="6">
        <v>349844.36153846153</v>
      </c>
    </row>
    <row r="340" spans="1:6" x14ac:dyDescent="0.45">
      <c r="A340" s="13">
        <v>43982</v>
      </c>
      <c r="B340" s="7" t="s">
        <v>21</v>
      </c>
      <c r="C340" s="7">
        <v>215277</v>
      </c>
      <c r="D340" s="7">
        <v>21585316.5</v>
      </c>
      <c r="E340" s="7">
        <v>16285354.714</v>
      </c>
      <c r="F340" s="8">
        <v>183249.26153846155</v>
      </c>
    </row>
    <row r="341" spans="1:6" x14ac:dyDescent="0.45">
      <c r="A341" s="11">
        <v>43954</v>
      </c>
      <c r="B341" s="5" t="s">
        <v>22</v>
      </c>
      <c r="C341" s="5">
        <v>248148</v>
      </c>
      <c r="D341" s="5">
        <v>25519072.5</v>
      </c>
      <c r="E341" s="5">
        <v>18491870.614999998</v>
      </c>
      <c r="F341" s="6">
        <v>270910.05384615384</v>
      </c>
    </row>
    <row r="342" spans="1:6" x14ac:dyDescent="0.45">
      <c r="A342" s="13">
        <v>43981</v>
      </c>
      <c r="B342" s="7" t="s">
        <v>21</v>
      </c>
      <c r="C342" s="7">
        <v>246414</v>
      </c>
      <c r="D342" s="7">
        <v>24527245.5</v>
      </c>
      <c r="E342" s="7">
        <v>18595804.535</v>
      </c>
      <c r="F342" s="8">
        <v>282204.5230769231</v>
      </c>
    </row>
    <row r="343" spans="1:6" x14ac:dyDescent="0.45">
      <c r="A343" s="11">
        <v>43957</v>
      </c>
      <c r="B343" s="5" t="s">
        <v>22</v>
      </c>
      <c r="C343" s="5">
        <v>216498</v>
      </c>
      <c r="D343" s="5">
        <v>22126444.5</v>
      </c>
      <c r="E343" s="5">
        <v>16128268.832</v>
      </c>
      <c r="F343" s="6">
        <v>389877.53846153844</v>
      </c>
    </row>
    <row r="344" spans="1:6" x14ac:dyDescent="0.45">
      <c r="A344" s="13">
        <v>43974</v>
      </c>
      <c r="B344" s="7" t="s">
        <v>22</v>
      </c>
      <c r="C344" s="7">
        <v>275793</v>
      </c>
      <c r="D344" s="7">
        <v>26806626</v>
      </c>
      <c r="E344" s="7">
        <v>20508194.544999998</v>
      </c>
      <c r="F344" s="8">
        <v>239346.81538461536</v>
      </c>
    </row>
    <row r="345" spans="1:6" x14ac:dyDescent="0.45">
      <c r="A345" s="11">
        <v>43979</v>
      </c>
      <c r="B345" s="5" t="s">
        <v>21</v>
      </c>
      <c r="C345" s="5">
        <v>199753.5</v>
      </c>
      <c r="D345" s="5">
        <v>20535733.5</v>
      </c>
      <c r="E345" s="5">
        <v>15173462.744000001</v>
      </c>
      <c r="F345" s="6">
        <v>257491.36923076925</v>
      </c>
    </row>
    <row r="346" spans="1:6" x14ac:dyDescent="0.45">
      <c r="A346" s="13">
        <v>43976</v>
      </c>
      <c r="B346" s="7" t="s">
        <v>22</v>
      </c>
      <c r="C346" s="7">
        <v>192948</v>
      </c>
      <c r="D346" s="7">
        <v>19806927</v>
      </c>
      <c r="E346" s="7">
        <v>14358653.389999999</v>
      </c>
      <c r="F346" s="8">
        <v>319377.7946153846</v>
      </c>
    </row>
    <row r="347" spans="1:6" x14ac:dyDescent="0.45">
      <c r="A347" s="11">
        <v>43951</v>
      </c>
      <c r="B347" s="5" t="s">
        <v>22</v>
      </c>
      <c r="C347" s="5">
        <v>206038.5</v>
      </c>
      <c r="D347" s="5">
        <v>21740460</v>
      </c>
      <c r="E347" s="5">
        <v>15789926.042999998</v>
      </c>
      <c r="F347" s="6">
        <v>115102.03846153845</v>
      </c>
    </row>
    <row r="348" spans="1:6" x14ac:dyDescent="0.45">
      <c r="A348" s="13">
        <v>43961</v>
      </c>
      <c r="B348" s="7" t="s">
        <v>22</v>
      </c>
      <c r="C348" s="7">
        <v>231559.5</v>
      </c>
      <c r="D348" s="7">
        <v>23443725</v>
      </c>
      <c r="E348" s="7">
        <v>17121204.866</v>
      </c>
      <c r="F348" s="8">
        <v>269535.72538461542</v>
      </c>
    </row>
    <row r="349" spans="1:6" x14ac:dyDescent="0.45">
      <c r="A349" s="11">
        <v>43959</v>
      </c>
      <c r="B349" s="5" t="s">
        <v>22</v>
      </c>
      <c r="C349" s="5">
        <v>225076.5</v>
      </c>
      <c r="D349" s="5">
        <v>22846078.5</v>
      </c>
      <c r="E349" s="5">
        <v>16722171.227</v>
      </c>
      <c r="F349" s="6">
        <v>479024.68461538455</v>
      </c>
    </row>
    <row r="350" spans="1:6" x14ac:dyDescent="0.45">
      <c r="A350" s="13">
        <v>43958</v>
      </c>
      <c r="B350" s="7" t="s">
        <v>22</v>
      </c>
      <c r="C350" s="7">
        <v>209415</v>
      </c>
      <c r="D350" s="7">
        <v>21463023</v>
      </c>
      <c r="E350" s="7">
        <v>15847839.739</v>
      </c>
      <c r="F350" s="8">
        <v>521163.87692307692</v>
      </c>
    </row>
    <row r="351" spans="1:6" x14ac:dyDescent="0.45">
      <c r="A351" s="11">
        <v>43975</v>
      </c>
      <c r="B351" s="5" t="s">
        <v>22</v>
      </c>
      <c r="C351" s="5">
        <v>193719</v>
      </c>
      <c r="D351" s="5">
        <v>19071117</v>
      </c>
      <c r="E351" s="5">
        <v>14541424.877999999</v>
      </c>
      <c r="F351" s="6">
        <v>304806.9854230769</v>
      </c>
    </row>
    <row r="352" spans="1:6" x14ac:dyDescent="0.45">
      <c r="A352" s="13">
        <v>43950</v>
      </c>
      <c r="B352" s="7" t="s">
        <v>23</v>
      </c>
      <c r="C352" s="7">
        <v>12250.5</v>
      </c>
      <c r="D352" s="7">
        <v>981519</v>
      </c>
      <c r="E352" s="7">
        <v>867080.68200000003</v>
      </c>
      <c r="F352" s="8">
        <v>102160.21538461538</v>
      </c>
    </row>
    <row r="353" spans="1:6" x14ac:dyDescent="0.45">
      <c r="A353" s="11">
        <v>43949</v>
      </c>
      <c r="B353" s="5" t="s">
        <v>23</v>
      </c>
      <c r="C353" s="5">
        <v>12541.5</v>
      </c>
      <c r="D353" s="5">
        <v>992541</v>
      </c>
      <c r="E353" s="5">
        <v>874678.696</v>
      </c>
      <c r="F353" s="6">
        <v>83886.676923076913</v>
      </c>
    </row>
    <row r="354" spans="1:6" x14ac:dyDescent="0.45">
      <c r="A354" s="13">
        <v>43982</v>
      </c>
      <c r="B354" s="7" t="s">
        <v>22</v>
      </c>
      <c r="C354" s="7">
        <v>206758.5</v>
      </c>
      <c r="D354" s="7">
        <v>20717248.5</v>
      </c>
      <c r="E354" s="7">
        <v>15667372.685999999</v>
      </c>
      <c r="F354" s="8">
        <v>180007.08753846152</v>
      </c>
    </row>
    <row r="355" spans="1:6" x14ac:dyDescent="0.45">
      <c r="A355" s="11">
        <v>43981</v>
      </c>
      <c r="B355" s="5" t="s">
        <v>22</v>
      </c>
      <c r="C355" s="5">
        <v>244734</v>
      </c>
      <c r="D355" s="5">
        <v>24151980</v>
      </c>
      <c r="E355" s="5">
        <v>18429449.488000002</v>
      </c>
      <c r="F355" s="6">
        <v>303444.36538461538</v>
      </c>
    </row>
    <row r="356" spans="1:6" x14ac:dyDescent="0.45">
      <c r="A356" s="13">
        <v>43979</v>
      </c>
      <c r="B356" s="7" t="s">
        <v>22</v>
      </c>
      <c r="C356" s="7">
        <v>191641.5</v>
      </c>
      <c r="D356" s="7">
        <v>19549036.5</v>
      </c>
      <c r="E356" s="7">
        <v>14481164.23</v>
      </c>
      <c r="F356" s="8">
        <v>266079.27846153843</v>
      </c>
    </row>
    <row r="357" spans="1:6" x14ac:dyDescent="0.45">
      <c r="A357" s="11">
        <v>43967</v>
      </c>
      <c r="B357" s="5" t="s">
        <v>23</v>
      </c>
      <c r="C357" s="5">
        <v>16368</v>
      </c>
      <c r="D357" s="5">
        <v>1316350.5</v>
      </c>
      <c r="E357" s="5">
        <v>1092945.2830000001</v>
      </c>
      <c r="F357" s="6">
        <v>175846.6446153846</v>
      </c>
    </row>
    <row r="358" spans="1:6" x14ac:dyDescent="0.45">
      <c r="A358" s="13">
        <v>43970</v>
      </c>
      <c r="B358" s="7" t="s">
        <v>23</v>
      </c>
      <c r="C358" s="7">
        <v>14427</v>
      </c>
      <c r="D358" s="7">
        <v>1126810.5</v>
      </c>
      <c r="E358" s="7">
        <v>963035.41399999999</v>
      </c>
      <c r="F358" s="8">
        <v>202056.34519230769</v>
      </c>
    </row>
    <row r="359" spans="1:6" x14ac:dyDescent="0.45">
      <c r="A359" s="11">
        <v>43968</v>
      </c>
      <c r="B359" s="5" t="s">
        <v>23</v>
      </c>
      <c r="C359" s="5">
        <v>13440</v>
      </c>
      <c r="D359" s="5">
        <v>1157529</v>
      </c>
      <c r="E359" s="5">
        <v>935379.42299999984</v>
      </c>
      <c r="F359" s="6">
        <v>111375.6648</v>
      </c>
    </row>
    <row r="360" spans="1:6" x14ac:dyDescent="0.45">
      <c r="A360" s="13">
        <v>43960</v>
      </c>
      <c r="B360" s="7" t="s">
        <v>23</v>
      </c>
      <c r="C360" s="7">
        <v>11745</v>
      </c>
      <c r="D360" s="7">
        <v>955801.5</v>
      </c>
      <c r="E360" s="7">
        <v>795942.652</v>
      </c>
      <c r="F360" s="8">
        <v>165952.05877692305</v>
      </c>
    </row>
    <row r="361" spans="1:6" x14ac:dyDescent="0.45">
      <c r="A361" s="11">
        <v>43955</v>
      </c>
      <c r="B361" s="5" t="s">
        <v>23</v>
      </c>
      <c r="C361" s="5">
        <v>11062.5</v>
      </c>
      <c r="D361" s="5">
        <v>906343.5</v>
      </c>
      <c r="E361" s="5">
        <v>762082.74899999995</v>
      </c>
      <c r="F361" s="6">
        <v>125305.56399230768</v>
      </c>
    </row>
    <row r="362" spans="1:6" x14ac:dyDescent="0.45">
      <c r="A362" s="13">
        <v>43953</v>
      </c>
      <c r="B362" s="7" t="s">
        <v>23</v>
      </c>
      <c r="C362" s="7">
        <v>10018.5</v>
      </c>
      <c r="D362" s="7">
        <v>816859.5</v>
      </c>
      <c r="E362" s="7">
        <v>697541.2969999999</v>
      </c>
      <c r="F362" s="8">
        <v>106508.82307692307</v>
      </c>
    </row>
    <row r="363" spans="1:6" x14ac:dyDescent="0.45">
      <c r="A363" s="11">
        <v>43977</v>
      </c>
      <c r="B363" s="5" t="s">
        <v>24</v>
      </c>
      <c r="C363" s="5">
        <v>10437</v>
      </c>
      <c r="D363" s="5">
        <v>833815.5</v>
      </c>
      <c r="E363" s="5">
        <v>737888.36599999992</v>
      </c>
      <c r="F363" s="6">
        <v>39424.853846153841</v>
      </c>
    </row>
    <row r="364" spans="1:6" x14ac:dyDescent="0.45">
      <c r="A364" s="13">
        <v>43952</v>
      </c>
      <c r="B364" s="7" t="s">
        <v>23</v>
      </c>
      <c r="C364" s="7">
        <v>13644</v>
      </c>
      <c r="D364" s="7">
        <v>1134444</v>
      </c>
      <c r="E364" s="7">
        <v>971710.87099999993</v>
      </c>
      <c r="F364" s="8">
        <v>291527.8831384615</v>
      </c>
    </row>
    <row r="365" spans="1:6" x14ac:dyDescent="0.45">
      <c r="A365" s="11">
        <v>43963</v>
      </c>
      <c r="B365" s="5" t="s">
        <v>23</v>
      </c>
      <c r="C365" s="5">
        <v>13443</v>
      </c>
      <c r="D365" s="5">
        <v>1092277.5</v>
      </c>
      <c r="E365" s="5">
        <v>921493.48300000001</v>
      </c>
      <c r="F365" s="6">
        <v>218151.6</v>
      </c>
    </row>
    <row r="366" spans="1:6" x14ac:dyDescent="0.45">
      <c r="A366" s="13">
        <v>43972</v>
      </c>
      <c r="B366" s="7" t="s">
        <v>23</v>
      </c>
      <c r="C366" s="7">
        <v>14182.5</v>
      </c>
      <c r="D366" s="7">
        <v>1172574</v>
      </c>
      <c r="E366" s="7">
        <v>968784.86499999987</v>
      </c>
      <c r="F366" s="8">
        <v>94547</v>
      </c>
    </row>
    <row r="367" spans="1:6" x14ac:dyDescent="0.45">
      <c r="A367" s="11">
        <v>43971</v>
      </c>
      <c r="B367" s="5" t="s">
        <v>23</v>
      </c>
      <c r="C367" s="5">
        <v>14928</v>
      </c>
      <c r="D367" s="5">
        <v>1217749.5</v>
      </c>
      <c r="E367" s="5">
        <v>1025585.5199999999</v>
      </c>
      <c r="F367" s="6">
        <v>84618.754369230766</v>
      </c>
    </row>
    <row r="368" spans="1:6" x14ac:dyDescent="0.45">
      <c r="A368" s="13">
        <v>43956</v>
      </c>
      <c r="B368" s="7" t="s">
        <v>23</v>
      </c>
      <c r="C368" s="7">
        <v>13941</v>
      </c>
      <c r="D368" s="7">
        <v>1145575.5</v>
      </c>
      <c r="E368" s="7">
        <v>974448.12600000005</v>
      </c>
      <c r="F368" s="8">
        <v>152152.96544615386</v>
      </c>
    </row>
    <row r="369" spans="1:6" x14ac:dyDescent="0.45">
      <c r="A369" s="11">
        <v>43964</v>
      </c>
      <c r="B369" s="5" t="s">
        <v>23</v>
      </c>
      <c r="C369" s="5">
        <v>14643</v>
      </c>
      <c r="D369" s="5">
        <v>1172691</v>
      </c>
      <c r="E369" s="5">
        <v>971555.08299999998</v>
      </c>
      <c r="F369" s="6">
        <v>124018.33614615384</v>
      </c>
    </row>
    <row r="370" spans="1:6" x14ac:dyDescent="0.45">
      <c r="A370" s="13">
        <v>43954</v>
      </c>
      <c r="B370" s="7" t="s">
        <v>23</v>
      </c>
      <c r="C370" s="7">
        <v>10032</v>
      </c>
      <c r="D370" s="7">
        <v>816150</v>
      </c>
      <c r="E370" s="7">
        <v>698626.03299999994</v>
      </c>
      <c r="F370" s="8">
        <v>97812.892307692295</v>
      </c>
    </row>
    <row r="371" spans="1:6" x14ac:dyDescent="0.45">
      <c r="A371" s="11">
        <v>43957</v>
      </c>
      <c r="B371" s="5" t="s">
        <v>23</v>
      </c>
      <c r="C371" s="5">
        <v>12468</v>
      </c>
      <c r="D371" s="5">
        <v>1016566.5</v>
      </c>
      <c r="E371" s="5">
        <v>858367.60399999993</v>
      </c>
      <c r="F371" s="6">
        <v>88833.638169230762</v>
      </c>
    </row>
    <row r="372" spans="1:6" x14ac:dyDescent="0.45">
      <c r="A372" s="13">
        <v>43974</v>
      </c>
      <c r="B372" s="7" t="s">
        <v>23</v>
      </c>
      <c r="C372" s="7">
        <v>17943</v>
      </c>
      <c r="D372" s="7">
        <v>1457391</v>
      </c>
      <c r="E372" s="7">
        <v>1194154.7659999998</v>
      </c>
      <c r="F372" s="8">
        <v>124621.03076923077</v>
      </c>
    </row>
    <row r="373" spans="1:6" x14ac:dyDescent="0.45">
      <c r="A373" s="11">
        <v>43976</v>
      </c>
      <c r="B373" s="5" t="s">
        <v>23</v>
      </c>
      <c r="C373" s="5">
        <v>15807</v>
      </c>
      <c r="D373" s="5">
        <v>1326705</v>
      </c>
      <c r="E373" s="5">
        <v>1070563.6439999999</v>
      </c>
      <c r="F373" s="6">
        <v>123343.24153846155</v>
      </c>
    </row>
    <row r="374" spans="1:6" x14ac:dyDescent="0.45">
      <c r="A374" s="13">
        <v>43951</v>
      </c>
      <c r="B374" s="7" t="s">
        <v>23</v>
      </c>
      <c r="C374" s="7">
        <v>11976</v>
      </c>
      <c r="D374" s="7">
        <v>1004511</v>
      </c>
      <c r="E374" s="7">
        <v>861334.61399999994</v>
      </c>
      <c r="F374" s="8">
        <v>20847.353846153845</v>
      </c>
    </row>
    <row r="375" spans="1:6" x14ac:dyDescent="0.45">
      <c r="A375" s="11">
        <v>43961</v>
      </c>
      <c r="B375" s="5" t="s">
        <v>23</v>
      </c>
      <c r="C375" s="5">
        <v>14566.5</v>
      </c>
      <c r="D375" s="5">
        <v>1216557</v>
      </c>
      <c r="E375" s="5">
        <v>1013050.3829999999</v>
      </c>
      <c r="F375" s="6">
        <v>102510.40189230769</v>
      </c>
    </row>
    <row r="376" spans="1:6" x14ac:dyDescent="0.45">
      <c r="A376" s="13">
        <v>43959</v>
      </c>
      <c r="B376" s="7" t="s">
        <v>23</v>
      </c>
      <c r="C376" s="7">
        <v>12976.5</v>
      </c>
      <c r="D376" s="7">
        <v>1046848.5</v>
      </c>
      <c r="E376" s="7">
        <v>892743.74599999993</v>
      </c>
      <c r="F376" s="8">
        <v>396844.24095384614</v>
      </c>
    </row>
    <row r="377" spans="1:6" x14ac:dyDescent="0.45">
      <c r="A377" s="11">
        <v>43958</v>
      </c>
      <c r="B377" s="5" t="s">
        <v>23</v>
      </c>
      <c r="C377" s="5">
        <v>11719.5</v>
      </c>
      <c r="D377" s="5">
        <v>965880</v>
      </c>
      <c r="E377" s="5">
        <v>809986.38600000006</v>
      </c>
      <c r="F377" s="6">
        <v>106745.03623846154</v>
      </c>
    </row>
    <row r="378" spans="1:6" x14ac:dyDescent="0.45">
      <c r="A378" s="13">
        <v>43975</v>
      </c>
      <c r="B378" s="7" t="s">
        <v>23</v>
      </c>
      <c r="C378" s="7">
        <v>17197.5</v>
      </c>
      <c r="D378" s="7">
        <v>1386262.5</v>
      </c>
      <c r="E378" s="7">
        <v>1130117.3810000001</v>
      </c>
      <c r="F378" s="8">
        <v>121581.84923076924</v>
      </c>
    </row>
    <row r="379" spans="1:6" x14ac:dyDescent="0.45">
      <c r="A379" s="11">
        <v>43977</v>
      </c>
      <c r="B379" s="5" t="s">
        <v>23</v>
      </c>
      <c r="C379" s="5">
        <v>14419.5</v>
      </c>
      <c r="D379" s="5">
        <v>1210456.5</v>
      </c>
      <c r="E379" s="5">
        <v>970917.12399999995</v>
      </c>
      <c r="F379" s="6">
        <v>88147.13846153846</v>
      </c>
    </row>
    <row r="380" spans="1:6" x14ac:dyDescent="0.45">
      <c r="A380" s="13">
        <v>43983</v>
      </c>
      <c r="B380" s="7" t="s">
        <v>9</v>
      </c>
      <c r="C380" s="7">
        <v>7816.5</v>
      </c>
      <c r="D380" s="7">
        <v>636345</v>
      </c>
      <c r="E380" s="7">
        <v>550528.66300000006</v>
      </c>
      <c r="F380" s="8">
        <v>190344.3008</v>
      </c>
    </row>
    <row r="381" spans="1:6" x14ac:dyDescent="0.45">
      <c r="A381" s="11">
        <v>43982</v>
      </c>
      <c r="B381" s="5" t="s">
        <v>25</v>
      </c>
      <c r="C381" s="5">
        <v>6409.5</v>
      </c>
      <c r="D381" s="5">
        <v>493893</v>
      </c>
      <c r="E381" s="5">
        <v>459762.61999999994</v>
      </c>
      <c r="F381" s="6">
        <v>28040.97692307692</v>
      </c>
    </row>
    <row r="382" spans="1:6" x14ac:dyDescent="0.45">
      <c r="A382" s="13">
        <v>43981</v>
      </c>
      <c r="B382" s="7" t="s">
        <v>24</v>
      </c>
      <c r="C382" s="7">
        <v>11220</v>
      </c>
      <c r="D382" s="7">
        <v>928675.5</v>
      </c>
      <c r="E382" s="7">
        <v>802403.80799999996</v>
      </c>
      <c r="F382" s="8">
        <v>136423.60523076923</v>
      </c>
    </row>
    <row r="383" spans="1:6" x14ac:dyDescent="0.45">
      <c r="A383" s="11">
        <v>43980</v>
      </c>
      <c r="B383" s="5" t="s">
        <v>9</v>
      </c>
      <c r="C383" s="5">
        <v>8350.5</v>
      </c>
      <c r="D383" s="5">
        <v>651237</v>
      </c>
      <c r="E383" s="5">
        <v>601485.12600000005</v>
      </c>
      <c r="F383" s="6">
        <v>83014.635053846156</v>
      </c>
    </row>
    <row r="384" spans="1:6" x14ac:dyDescent="0.45">
      <c r="A384" s="13">
        <v>43979</v>
      </c>
      <c r="B384" s="7" t="s">
        <v>24</v>
      </c>
      <c r="C384" s="7">
        <v>8428.5</v>
      </c>
      <c r="D384" s="7">
        <v>694669.5</v>
      </c>
      <c r="E384" s="7">
        <v>594994.696</v>
      </c>
      <c r="F384" s="8">
        <v>42699.38461538461</v>
      </c>
    </row>
    <row r="385" spans="1:6" x14ac:dyDescent="0.45">
      <c r="A385" s="11">
        <v>43978</v>
      </c>
      <c r="B385" s="5" t="s">
        <v>10</v>
      </c>
      <c r="C385" s="5">
        <v>32817</v>
      </c>
      <c r="D385" s="5">
        <v>3015751.5</v>
      </c>
      <c r="E385" s="5">
        <v>2415980.7719999999</v>
      </c>
      <c r="F385" s="6">
        <v>346048.63569230767</v>
      </c>
    </row>
    <row r="386" spans="1:6" x14ac:dyDescent="0.45">
      <c r="A386" s="13">
        <v>43973</v>
      </c>
      <c r="B386" s="7" t="s">
        <v>10</v>
      </c>
      <c r="C386" s="7">
        <v>36031.5</v>
      </c>
      <c r="D386" s="7">
        <v>3091069.5</v>
      </c>
      <c r="E386" s="7">
        <v>2549333.4129999997</v>
      </c>
      <c r="F386" s="8">
        <v>289900.09384615382</v>
      </c>
    </row>
    <row r="387" spans="1:6" x14ac:dyDescent="0.45">
      <c r="A387" s="11">
        <v>43982</v>
      </c>
      <c r="B387" s="5" t="s">
        <v>26</v>
      </c>
      <c r="C387" s="5">
        <v>5127</v>
      </c>
      <c r="D387" s="5">
        <v>468835.5</v>
      </c>
      <c r="E387" s="5">
        <v>412625.88699999999</v>
      </c>
      <c r="F387" s="6">
        <v>8642.376923076923</v>
      </c>
    </row>
    <row r="388" spans="1:6" x14ac:dyDescent="0.45">
      <c r="A388" s="13">
        <v>43962</v>
      </c>
      <c r="B388" s="7" t="s">
        <v>10</v>
      </c>
      <c r="C388" s="7">
        <v>27187.5</v>
      </c>
      <c r="D388" s="7">
        <v>2479396.5</v>
      </c>
      <c r="E388" s="7">
        <v>1950422.9030000002</v>
      </c>
      <c r="F388" s="8">
        <v>381635.95355384616</v>
      </c>
    </row>
    <row r="389" spans="1:6" x14ac:dyDescent="0.45">
      <c r="A389" s="11">
        <v>43981</v>
      </c>
      <c r="B389" s="5" t="s">
        <v>23</v>
      </c>
      <c r="C389" s="5">
        <v>20688</v>
      </c>
      <c r="D389" s="5">
        <v>1773154.5</v>
      </c>
      <c r="E389" s="5">
        <v>1458979.4909999999</v>
      </c>
      <c r="F389" s="6">
        <v>98432.213407692296</v>
      </c>
    </row>
    <row r="390" spans="1:6" x14ac:dyDescent="0.45">
      <c r="A390" s="13">
        <v>43979</v>
      </c>
      <c r="B390" s="7" t="s">
        <v>23</v>
      </c>
      <c r="C390" s="7">
        <v>15678</v>
      </c>
      <c r="D390" s="7">
        <v>1387443</v>
      </c>
      <c r="E390" s="7">
        <v>1121336.507</v>
      </c>
      <c r="F390" s="8">
        <v>101620.2923076923</v>
      </c>
    </row>
    <row r="391" spans="1:6" x14ac:dyDescent="0.45">
      <c r="A391" s="11">
        <v>43969</v>
      </c>
      <c r="B391" s="5" t="s">
        <v>10</v>
      </c>
      <c r="C391" s="5">
        <v>31329</v>
      </c>
      <c r="D391" s="5">
        <v>2826379.5</v>
      </c>
      <c r="E391" s="5">
        <v>2229453.5079999999</v>
      </c>
      <c r="F391" s="6">
        <v>331756.18072307692</v>
      </c>
    </row>
    <row r="392" spans="1:6" x14ac:dyDescent="0.45">
      <c r="A392" s="13">
        <v>43965</v>
      </c>
      <c r="B392" s="7" t="s">
        <v>10</v>
      </c>
      <c r="C392" s="7">
        <v>29658</v>
      </c>
      <c r="D392" s="7">
        <v>2703132</v>
      </c>
      <c r="E392" s="7">
        <v>2160539.9959999998</v>
      </c>
      <c r="F392" s="8">
        <v>312856.16153846151</v>
      </c>
    </row>
    <row r="393" spans="1:6" x14ac:dyDescent="0.45">
      <c r="A393" s="11">
        <v>43966</v>
      </c>
      <c r="B393" s="5" t="s">
        <v>10</v>
      </c>
      <c r="C393" s="5">
        <v>34150.5</v>
      </c>
      <c r="D393" s="5">
        <v>3038293.5</v>
      </c>
      <c r="E393" s="5">
        <v>2442084.5610000002</v>
      </c>
      <c r="F393" s="6">
        <v>277257.14947692305</v>
      </c>
    </row>
    <row r="394" spans="1:6" x14ac:dyDescent="0.45">
      <c r="A394" s="13">
        <v>43983</v>
      </c>
      <c r="B394" s="7" t="s">
        <v>10</v>
      </c>
      <c r="C394" s="7">
        <v>31947</v>
      </c>
      <c r="D394" s="7">
        <v>2945035.5</v>
      </c>
      <c r="E394" s="7">
        <v>2320195.4450000003</v>
      </c>
      <c r="F394" s="8">
        <v>383761.6669230769</v>
      </c>
    </row>
    <row r="395" spans="1:6" x14ac:dyDescent="0.45">
      <c r="A395" s="11">
        <v>43982</v>
      </c>
      <c r="B395" s="5" t="s">
        <v>24</v>
      </c>
      <c r="C395" s="5">
        <v>10416</v>
      </c>
      <c r="D395" s="5">
        <v>866023.5</v>
      </c>
      <c r="E395" s="5">
        <v>744833.00199999998</v>
      </c>
      <c r="F395" s="6">
        <v>19998.63846153846</v>
      </c>
    </row>
    <row r="396" spans="1:6" x14ac:dyDescent="0.45">
      <c r="A396" s="13">
        <v>43980</v>
      </c>
      <c r="B396" s="7" t="s">
        <v>10</v>
      </c>
      <c r="C396" s="7">
        <v>35431.5</v>
      </c>
      <c r="D396" s="7">
        <v>3193167</v>
      </c>
      <c r="E396" s="7">
        <v>2545757.0549999997</v>
      </c>
      <c r="F396" s="8">
        <v>202281.06923076924</v>
      </c>
    </row>
    <row r="397" spans="1:6" x14ac:dyDescent="0.45">
      <c r="A397" s="11">
        <v>43978</v>
      </c>
      <c r="B397" s="5" t="s">
        <v>11</v>
      </c>
      <c r="C397" s="5">
        <v>78544.5</v>
      </c>
      <c r="D397" s="5">
        <v>6701083.5</v>
      </c>
      <c r="E397" s="5">
        <v>5109499.6169999996</v>
      </c>
      <c r="F397" s="6">
        <v>76226.26923076922</v>
      </c>
    </row>
    <row r="398" spans="1:6" x14ac:dyDescent="0.45">
      <c r="A398" s="13">
        <v>43973</v>
      </c>
      <c r="B398" s="7" t="s">
        <v>11</v>
      </c>
      <c r="C398" s="7">
        <v>97963.5</v>
      </c>
      <c r="D398" s="7">
        <v>7728465</v>
      </c>
      <c r="E398" s="7">
        <v>6415904.9240000006</v>
      </c>
      <c r="F398" s="8">
        <v>150138.82307692309</v>
      </c>
    </row>
    <row r="399" spans="1:6" x14ac:dyDescent="0.45">
      <c r="A399" s="11">
        <v>43983</v>
      </c>
      <c r="B399" s="5" t="s">
        <v>11</v>
      </c>
      <c r="C399" s="5">
        <v>77269.5</v>
      </c>
      <c r="D399" s="5">
        <v>6829921.5</v>
      </c>
      <c r="E399" s="5">
        <v>5152925.182</v>
      </c>
      <c r="F399" s="6">
        <v>219200.11557692307</v>
      </c>
    </row>
    <row r="400" spans="1:6" x14ac:dyDescent="0.45">
      <c r="A400" s="13">
        <v>43982</v>
      </c>
      <c r="B400" s="7" t="s">
        <v>23</v>
      </c>
      <c r="C400" s="7">
        <v>16143</v>
      </c>
      <c r="D400" s="7">
        <v>1423410</v>
      </c>
      <c r="E400" s="7">
        <v>1183524.9380000001</v>
      </c>
      <c r="F400" s="8">
        <v>41938.950392307692</v>
      </c>
    </row>
    <row r="401" spans="1:6" x14ac:dyDescent="0.45">
      <c r="A401" s="11">
        <v>43962</v>
      </c>
      <c r="B401" s="5" t="s">
        <v>11</v>
      </c>
      <c r="C401" s="5">
        <v>72220.5</v>
      </c>
      <c r="D401" s="5">
        <v>6398719.5</v>
      </c>
      <c r="E401" s="5">
        <v>4782829.6060000006</v>
      </c>
      <c r="F401" s="6">
        <v>186502.14615384614</v>
      </c>
    </row>
    <row r="402" spans="1:6" x14ac:dyDescent="0.45">
      <c r="A402" s="13">
        <v>43969</v>
      </c>
      <c r="B402" s="7" t="s">
        <v>11</v>
      </c>
      <c r="C402" s="7">
        <v>78058.5</v>
      </c>
      <c r="D402" s="7">
        <v>6609714</v>
      </c>
      <c r="E402" s="7">
        <v>5024858.7929999996</v>
      </c>
      <c r="F402" s="8">
        <v>140406.07692307691</v>
      </c>
    </row>
    <row r="403" spans="1:6" x14ac:dyDescent="0.45">
      <c r="A403" s="11">
        <v>43965</v>
      </c>
      <c r="B403" s="5" t="s">
        <v>11</v>
      </c>
      <c r="C403" s="5">
        <v>70498.5</v>
      </c>
      <c r="D403" s="5">
        <v>6053649</v>
      </c>
      <c r="E403" s="5">
        <v>4580254.1549999993</v>
      </c>
      <c r="F403" s="6">
        <v>131801.93944615382</v>
      </c>
    </row>
    <row r="404" spans="1:6" x14ac:dyDescent="0.45">
      <c r="A404" s="13">
        <v>43966</v>
      </c>
      <c r="B404" s="7" t="s">
        <v>11</v>
      </c>
      <c r="C404" s="7">
        <v>78961.5</v>
      </c>
      <c r="D404" s="7">
        <v>6876454.5</v>
      </c>
      <c r="E404" s="7">
        <v>5258162.2879999997</v>
      </c>
      <c r="F404" s="8">
        <v>162133.18461538461</v>
      </c>
    </row>
    <row r="405" spans="1:6" x14ac:dyDescent="0.45">
      <c r="A405" s="11">
        <v>43978</v>
      </c>
      <c r="B405" s="5" t="s">
        <v>12</v>
      </c>
      <c r="C405" s="5">
        <v>12490.5</v>
      </c>
      <c r="D405" s="5">
        <v>1054798.5</v>
      </c>
      <c r="E405" s="5">
        <v>878389.06499999994</v>
      </c>
      <c r="F405" s="6">
        <v>67454.765369230765</v>
      </c>
    </row>
    <row r="406" spans="1:6" x14ac:dyDescent="0.45">
      <c r="A406" s="13">
        <v>43973</v>
      </c>
      <c r="B406" s="7" t="s">
        <v>12</v>
      </c>
      <c r="C406" s="7">
        <v>18036</v>
      </c>
      <c r="D406" s="7">
        <v>1455049.5</v>
      </c>
      <c r="E406" s="7">
        <v>1301439.284</v>
      </c>
      <c r="F406" s="8">
        <v>69189.123076923075</v>
      </c>
    </row>
    <row r="407" spans="1:6" x14ac:dyDescent="0.45">
      <c r="A407" s="11">
        <v>43983</v>
      </c>
      <c r="B407" s="5" t="s">
        <v>12</v>
      </c>
      <c r="C407" s="5">
        <v>11416.5</v>
      </c>
      <c r="D407" s="5">
        <v>1007742</v>
      </c>
      <c r="E407" s="5">
        <v>815296.88</v>
      </c>
      <c r="F407" s="6">
        <v>145147.84546153847</v>
      </c>
    </row>
    <row r="408" spans="1:6" x14ac:dyDescent="0.45">
      <c r="A408" s="13">
        <v>43962</v>
      </c>
      <c r="B408" s="7" t="s">
        <v>12</v>
      </c>
      <c r="C408" s="7">
        <v>9007.5</v>
      </c>
      <c r="D408" s="7">
        <v>734335.5</v>
      </c>
      <c r="E408" s="7">
        <v>622482.40399999998</v>
      </c>
      <c r="F408" s="8">
        <v>113093.66153846154</v>
      </c>
    </row>
    <row r="409" spans="1:6" x14ac:dyDescent="0.45">
      <c r="A409" s="11">
        <v>43980</v>
      </c>
      <c r="B409" s="5" t="s">
        <v>11</v>
      </c>
      <c r="C409" s="5">
        <v>87552</v>
      </c>
      <c r="D409" s="5">
        <v>7387116</v>
      </c>
      <c r="E409" s="5">
        <v>5815890.3319999995</v>
      </c>
      <c r="F409" s="6">
        <v>161811.89230769229</v>
      </c>
    </row>
    <row r="410" spans="1:6" x14ac:dyDescent="0.45">
      <c r="A410" s="13">
        <v>43969</v>
      </c>
      <c r="B410" s="7" t="s">
        <v>12</v>
      </c>
      <c r="C410" s="7">
        <v>11680.5</v>
      </c>
      <c r="D410" s="7">
        <v>936427.5</v>
      </c>
      <c r="E410" s="7">
        <v>813406.68400000001</v>
      </c>
      <c r="F410" s="8">
        <v>117272.7846153846</v>
      </c>
    </row>
    <row r="411" spans="1:6" x14ac:dyDescent="0.45">
      <c r="A411" s="11">
        <v>43965</v>
      </c>
      <c r="B411" s="5" t="s">
        <v>12</v>
      </c>
      <c r="C411" s="5">
        <v>12037.5</v>
      </c>
      <c r="D411" s="5">
        <v>981564</v>
      </c>
      <c r="E411" s="5">
        <v>877726.201</v>
      </c>
      <c r="F411" s="6">
        <v>69249.011815384612</v>
      </c>
    </row>
    <row r="412" spans="1:6" x14ac:dyDescent="0.45">
      <c r="A412" s="13">
        <v>43966</v>
      </c>
      <c r="B412" s="7" t="s">
        <v>12</v>
      </c>
      <c r="C412" s="7">
        <v>14421</v>
      </c>
      <c r="D412" s="7">
        <v>1150579.5</v>
      </c>
      <c r="E412" s="7">
        <v>1038033.7869999999</v>
      </c>
      <c r="F412" s="8">
        <v>68487.358569230768</v>
      </c>
    </row>
    <row r="413" spans="1:6" x14ac:dyDescent="0.45">
      <c r="A413" s="11">
        <v>43980</v>
      </c>
      <c r="B413" s="5" t="s">
        <v>12</v>
      </c>
      <c r="C413" s="5">
        <v>14823</v>
      </c>
      <c r="D413" s="5">
        <v>1273464</v>
      </c>
      <c r="E413" s="5">
        <v>1068326.9369999999</v>
      </c>
      <c r="F413" s="6">
        <v>76299.023384615386</v>
      </c>
    </row>
    <row r="414" spans="1:6" x14ac:dyDescent="0.45">
      <c r="A414" s="13">
        <v>43978</v>
      </c>
      <c r="B414" s="7" t="s">
        <v>13</v>
      </c>
      <c r="C414" s="7">
        <v>31257</v>
      </c>
      <c r="D414" s="7">
        <v>2924133</v>
      </c>
      <c r="E414" s="7">
        <v>2311405.017</v>
      </c>
      <c r="F414" s="8">
        <v>148582.33846153846</v>
      </c>
    </row>
    <row r="415" spans="1:6" x14ac:dyDescent="0.45">
      <c r="A415" s="11">
        <v>43973</v>
      </c>
      <c r="B415" s="5" t="s">
        <v>13</v>
      </c>
      <c r="C415" s="5">
        <v>38074.5</v>
      </c>
      <c r="D415" s="5">
        <v>3414180</v>
      </c>
      <c r="E415" s="5">
        <v>2805831.5209999997</v>
      </c>
      <c r="F415" s="6">
        <v>124540.74078461538</v>
      </c>
    </row>
    <row r="416" spans="1:6" x14ac:dyDescent="0.45">
      <c r="A416" s="13">
        <v>43983</v>
      </c>
      <c r="B416" s="7" t="s">
        <v>13</v>
      </c>
      <c r="C416" s="7">
        <v>32170.5</v>
      </c>
      <c r="D416" s="7">
        <v>3013512</v>
      </c>
      <c r="E416" s="7">
        <v>2355616.679</v>
      </c>
      <c r="F416" s="8">
        <v>219429.2774153846</v>
      </c>
    </row>
    <row r="417" spans="1:6" x14ac:dyDescent="0.45">
      <c r="A417" s="11">
        <v>43962</v>
      </c>
      <c r="B417" s="5" t="s">
        <v>13</v>
      </c>
      <c r="C417" s="5">
        <v>42397.5</v>
      </c>
      <c r="D417" s="5">
        <v>3911979</v>
      </c>
      <c r="E417" s="5">
        <v>3086459.8370000003</v>
      </c>
      <c r="F417" s="6">
        <v>164514.63076923075</v>
      </c>
    </row>
    <row r="418" spans="1:6" x14ac:dyDescent="0.45">
      <c r="A418" s="13">
        <v>43969</v>
      </c>
      <c r="B418" s="7" t="s">
        <v>13</v>
      </c>
      <c r="C418" s="7">
        <v>28668</v>
      </c>
      <c r="D418" s="7">
        <v>2588148</v>
      </c>
      <c r="E418" s="7">
        <v>2042294.1669999999</v>
      </c>
      <c r="F418" s="8">
        <v>160977.42935384615</v>
      </c>
    </row>
    <row r="419" spans="1:6" x14ac:dyDescent="0.45">
      <c r="A419" s="11">
        <v>43965</v>
      </c>
      <c r="B419" s="5" t="s">
        <v>13</v>
      </c>
      <c r="C419" s="5">
        <v>27411</v>
      </c>
      <c r="D419" s="5">
        <v>2441520</v>
      </c>
      <c r="E419" s="5">
        <v>1933378.3459999997</v>
      </c>
      <c r="F419" s="6">
        <v>141658.27661538462</v>
      </c>
    </row>
    <row r="420" spans="1:6" x14ac:dyDescent="0.45">
      <c r="A420" s="13">
        <v>43966</v>
      </c>
      <c r="B420" s="7" t="s">
        <v>13</v>
      </c>
      <c r="C420" s="7">
        <v>32854.5</v>
      </c>
      <c r="D420" s="7">
        <v>2949078</v>
      </c>
      <c r="E420" s="7">
        <v>2391958.463</v>
      </c>
      <c r="F420" s="8">
        <v>129383.86666153846</v>
      </c>
    </row>
    <row r="421" spans="1:6" x14ac:dyDescent="0.45">
      <c r="A421" s="11">
        <v>43980</v>
      </c>
      <c r="B421" s="5" t="s">
        <v>13</v>
      </c>
      <c r="C421" s="5">
        <v>35346</v>
      </c>
      <c r="D421" s="5">
        <v>3258054</v>
      </c>
      <c r="E421" s="5">
        <v>2595610.66</v>
      </c>
      <c r="F421" s="6">
        <v>195198.78461538462</v>
      </c>
    </row>
    <row r="422" spans="1:6" x14ac:dyDescent="0.45">
      <c r="A422" s="13">
        <v>43978</v>
      </c>
      <c r="B422" s="7" t="s">
        <v>14</v>
      </c>
      <c r="C422" s="7">
        <v>286558.5</v>
      </c>
      <c r="D422" s="7">
        <v>29256993</v>
      </c>
      <c r="E422" s="7">
        <v>21169527.457000002</v>
      </c>
      <c r="F422" s="8">
        <v>646741.28130000003</v>
      </c>
    </row>
    <row r="423" spans="1:6" x14ac:dyDescent="0.45">
      <c r="A423" s="11">
        <v>43973</v>
      </c>
      <c r="B423" s="5" t="s">
        <v>14</v>
      </c>
      <c r="C423" s="5">
        <v>304092</v>
      </c>
      <c r="D423" s="5">
        <v>29465769</v>
      </c>
      <c r="E423" s="5">
        <v>22276452.264999997</v>
      </c>
      <c r="F423" s="6">
        <v>570447.6369538462</v>
      </c>
    </row>
    <row r="424" spans="1:6" x14ac:dyDescent="0.45">
      <c r="A424" s="13">
        <v>43983</v>
      </c>
      <c r="B424" s="7" t="s">
        <v>14</v>
      </c>
      <c r="C424" s="7">
        <v>272926.5</v>
      </c>
      <c r="D424" s="7">
        <v>27770092.5</v>
      </c>
      <c r="E424" s="7">
        <v>20952913.508000001</v>
      </c>
      <c r="F424" s="8">
        <v>872904.40428461542</v>
      </c>
    </row>
    <row r="425" spans="1:6" x14ac:dyDescent="0.45">
      <c r="A425" s="11">
        <v>43962</v>
      </c>
      <c r="B425" s="5" t="s">
        <v>14</v>
      </c>
      <c r="C425" s="5">
        <v>237099</v>
      </c>
      <c r="D425" s="5">
        <v>24628233.223949999</v>
      </c>
      <c r="E425" s="5">
        <v>17679930.469999999</v>
      </c>
      <c r="F425" s="6">
        <v>622499.33031538466</v>
      </c>
    </row>
    <row r="426" spans="1:6" x14ac:dyDescent="0.45">
      <c r="A426" s="13">
        <v>43969</v>
      </c>
      <c r="B426" s="7" t="s">
        <v>14</v>
      </c>
      <c r="C426" s="7">
        <v>273900</v>
      </c>
      <c r="D426" s="7">
        <v>27535284.147600003</v>
      </c>
      <c r="E426" s="7">
        <v>19680985.969000001</v>
      </c>
      <c r="F426" s="8">
        <v>764540.58792307694</v>
      </c>
    </row>
    <row r="427" spans="1:6" x14ac:dyDescent="0.45">
      <c r="A427" s="11">
        <v>43965</v>
      </c>
      <c r="B427" s="5" t="s">
        <v>14</v>
      </c>
      <c r="C427" s="5">
        <v>274059</v>
      </c>
      <c r="D427" s="5">
        <v>28181292</v>
      </c>
      <c r="E427" s="5">
        <v>20493717.226</v>
      </c>
      <c r="F427" s="6">
        <v>806120.19333076919</v>
      </c>
    </row>
    <row r="428" spans="1:6" x14ac:dyDescent="0.45">
      <c r="A428" s="13">
        <v>43966</v>
      </c>
      <c r="B428" s="7" t="s">
        <v>14</v>
      </c>
      <c r="C428" s="7">
        <v>318816</v>
      </c>
      <c r="D428" s="7">
        <v>32354331</v>
      </c>
      <c r="E428" s="7">
        <v>23895072.432</v>
      </c>
      <c r="F428" s="8">
        <v>616932.92353846144</v>
      </c>
    </row>
    <row r="429" spans="1:6" x14ac:dyDescent="0.45">
      <c r="A429" s="11">
        <v>43978</v>
      </c>
      <c r="B429" s="5" t="s">
        <v>15</v>
      </c>
      <c r="C429" s="5">
        <v>370012.5</v>
      </c>
      <c r="D429" s="5">
        <v>39034861.5</v>
      </c>
      <c r="E429" s="5">
        <v>28040467.216000002</v>
      </c>
      <c r="F429" s="6">
        <v>681486.56664615381</v>
      </c>
    </row>
    <row r="430" spans="1:6" x14ac:dyDescent="0.45">
      <c r="A430" s="13">
        <v>43973</v>
      </c>
      <c r="B430" s="7" t="s">
        <v>15</v>
      </c>
      <c r="C430" s="7">
        <v>393018</v>
      </c>
      <c r="D430" s="7">
        <v>39498373.5</v>
      </c>
      <c r="E430" s="7">
        <v>29683782.432999995</v>
      </c>
      <c r="F430" s="8">
        <v>636230.32011538453</v>
      </c>
    </row>
    <row r="431" spans="1:6" x14ac:dyDescent="0.45">
      <c r="A431" s="11">
        <v>43983</v>
      </c>
      <c r="B431" s="5" t="s">
        <v>15</v>
      </c>
      <c r="C431" s="5">
        <v>349699.5</v>
      </c>
      <c r="D431" s="5">
        <v>37257840.18135</v>
      </c>
      <c r="E431" s="5">
        <v>27640203.134</v>
      </c>
      <c r="F431" s="6">
        <v>744856.58547692304</v>
      </c>
    </row>
    <row r="432" spans="1:6" x14ac:dyDescent="0.45">
      <c r="A432" s="13">
        <v>43962</v>
      </c>
      <c r="B432" s="7" t="s">
        <v>15</v>
      </c>
      <c r="C432" s="7">
        <v>318565.5</v>
      </c>
      <c r="D432" s="7">
        <v>33781581</v>
      </c>
      <c r="E432" s="7">
        <v>24232690.171</v>
      </c>
      <c r="F432" s="8">
        <v>605833.76570769225</v>
      </c>
    </row>
    <row r="433" spans="1:6" x14ac:dyDescent="0.45">
      <c r="A433" s="11">
        <v>43980</v>
      </c>
      <c r="B433" s="5" t="s">
        <v>14</v>
      </c>
      <c r="C433" s="5">
        <v>422965.5</v>
      </c>
      <c r="D433" s="5">
        <v>41767140.105000004</v>
      </c>
      <c r="E433" s="5">
        <v>32361318.846999999</v>
      </c>
      <c r="F433" s="6">
        <v>525087.91538461542</v>
      </c>
    </row>
    <row r="434" spans="1:6" x14ac:dyDescent="0.45">
      <c r="A434" s="13">
        <v>43969</v>
      </c>
      <c r="B434" s="7" t="s">
        <v>15</v>
      </c>
      <c r="C434" s="7">
        <v>355081.5</v>
      </c>
      <c r="D434" s="7">
        <v>36876888</v>
      </c>
      <c r="E434" s="7">
        <v>26228948.559</v>
      </c>
      <c r="F434" s="8">
        <v>898617.75030769221</v>
      </c>
    </row>
    <row r="435" spans="1:6" x14ac:dyDescent="0.45">
      <c r="A435" s="11">
        <v>43965</v>
      </c>
      <c r="B435" s="5" t="s">
        <v>15</v>
      </c>
      <c r="C435" s="5">
        <v>358387.5</v>
      </c>
      <c r="D435" s="5">
        <v>37963150.5</v>
      </c>
      <c r="E435" s="5">
        <v>27483828.208999999</v>
      </c>
      <c r="F435" s="6">
        <v>506964.83088461537</v>
      </c>
    </row>
    <row r="436" spans="1:6" x14ac:dyDescent="0.45">
      <c r="A436" s="13">
        <v>43966</v>
      </c>
      <c r="B436" s="7" t="s">
        <v>15</v>
      </c>
      <c r="C436" s="7">
        <v>403261.5</v>
      </c>
      <c r="D436" s="7">
        <v>42271377</v>
      </c>
      <c r="E436" s="7">
        <v>31105053.390999999</v>
      </c>
      <c r="F436" s="8">
        <v>571050.76427692303</v>
      </c>
    </row>
    <row r="437" spans="1:6" x14ac:dyDescent="0.45">
      <c r="A437" s="11">
        <v>43978</v>
      </c>
      <c r="B437" s="5" t="s">
        <v>16</v>
      </c>
      <c r="C437" s="5">
        <v>69010.5</v>
      </c>
      <c r="D437" s="5">
        <v>5985894</v>
      </c>
      <c r="E437" s="5">
        <v>4624968.49</v>
      </c>
      <c r="F437" s="6">
        <v>168769.33384615384</v>
      </c>
    </row>
    <row r="438" spans="1:6" x14ac:dyDescent="0.45">
      <c r="A438" s="13">
        <v>43973</v>
      </c>
      <c r="B438" s="7" t="s">
        <v>16</v>
      </c>
      <c r="C438" s="7">
        <v>75820.5</v>
      </c>
      <c r="D438" s="7">
        <v>5943489</v>
      </c>
      <c r="E438" s="7">
        <v>5046963.6720000003</v>
      </c>
      <c r="F438" s="8">
        <v>196334.07284615384</v>
      </c>
    </row>
    <row r="439" spans="1:6" x14ac:dyDescent="0.45">
      <c r="A439" s="11">
        <v>43983</v>
      </c>
      <c r="B439" s="5" t="s">
        <v>16</v>
      </c>
      <c r="C439" s="5">
        <v>64740</v>
      </c>
      <c r="D439" s="5">
        <v>5800290</v>
      </c>
      <c r="E439" s="5">
        <v>4332158.4330000002</v>
      </c>
      <c r="F439" s="6">
        <v>205428.24997692305</v>
      </c>
    </row>
    <row r="440" spans="1:6" x14ac:dyDescent="0.45">
      <c r="A440" s="13">
        <v>43962</v>
      </c>
      <c r="B440" s="7" t="s">
        <v>16</v>
      </c>
      <c r="C440" s="7">
        <v>59574</v>
      </c>
      <c r="D440" s="7">
        <v>5178169.5</v>
      </c>
      <c r="E440" s="7">
        <v>3929032.2650000001</v>
      </c>
      <c r="F440" s="8">
        <v>208822.33076923079</v>
      </c>
    </row>
    <row r="441" spans="1:6" x14ac:dyDescent="0.45">
      <c r="A441" s="11">
        <v>43980</v>
      </c>
      <c r="B441" s="5" t="s">
        <v>15</v>
      </c>
      <c r="C441" s="5">
        <v>524481</v>
      </c>
      <c r="D441" s="5">
        <v>54172029</v>
      </c>
      <c r="E441" s="5">
        <v>41382275.210999995</v>
      </c>
      <c r="F441" s="6">
        <v>512623.0388076923</v>
      </c>
    </row>
    <row r="442" spans="1:6" x14ac:dyDescent="0.45">
      <c r="A442" s="13">
        <v>43969</v>
      </c>
      <c r="B442" s="7" t="s">
        <v>16</v>
      </c>
      <c r="C442" s="7">
        <v>70278</v>
      </c>
      <c r="D442" s="7">
        <v>5798476.5</v>
      </c>
      <c r="E442" s="7">
        <v>4485664.5060000001</v>
      </c>
      <c r="F442" s="8">
        <v>182019.63597692308</v>
      </c>
    </row>
    <row r="443" spans="1:6" x14ac:dyDescent="0.45">
      <c r="A443" s="11">
        <v>43965</v>
      </c>
      <c r="B443" s="5" t="s">
        <v>16</v>
      </c>
      <c r="C443" s="5">
        <v>63645</v>
      </c>
      <c r="D443" s="5">
        <v>5366602.5</v>
      </c>
      <c r="E443" s="5">
        <v>4245727.3389999997</v>
      </c>
      <c r="F443" s="6">
        <v>137701.4149</v>
      </c>
    </row>
    <row r="444" spans="1:6" x14ac:dyDescent="0.45">
      <c r="A444" s="13">
        <v>43966</v>
      </c>
      <c r="B444" s="7" t="s">
        <v>16</v>
      </c>
      <c r="C444" s="7">
        <v>75642</v>
      </c>
      <c r="D444" s="7">
        <v>6293952</v>
      </c>
      <c r="E444" s="7">
        <v>5100877.9309999999</v>
      </c>
      <c r="F444" s="8">
        <v>159537.61835384613</v>
      </c>
    </row>
    <row r="445" spans="1:6" x14ac:dyDescent="0.45">
      <c r="A445" s="11">
        <v>43978</v>
      </c>
      <c r="B445" s="5" t="s">
        <v>17</v>
      </c>
      <c r="C445" s="5">
        <v>40420.5</v>
      </c>
      <c r="D445" s="5">
        <v>3780852</v>
      </c>
      <c r="E445" s="5">
        <v>2893288.4459999995</v>
      </c>
      <c r="F445" s="6">
        <v>291528.45785384614</v>
      </c>
    </row>
    <row r="446" spans="1:6" x14ac:dyDescent="0.45">
      <c r="A446" s="13">
        <v>43973</v>
      </c>
      <c r="B446" s="7" t="s">
        <v>17</v>
      </c>
      <c r="C446" s="7">
        <v>53838</v>
      </c>
      <c r="D446" s="7">
        <v>4840833</v>
      </c>
      <c r="E446" s="7">
        <v>4017247.747</v>
      </c>
      <c r="F446" s="8">
        <v>147709.19777692307</v>
      </c>
    </row>
    <row r="447" spans="1:6" x14ac:dyDescent="0.45">
      <c r="A447" s="11">
        <v>43983</v>
      </c>
      <c r="B447" s="5" t="s">
        <v>17</v>
      </c>
      <c r="C447" s="5">
        <v>40528.5</v>
      </c>
      <c r="D447" s="5">
        <v>3865251</v>
      </c>
      <c r="E447" s="5">
        <v>2972895.4169999999</v>
      </c>
      <c r="F447" s="6">
        <v>336001.08039230772</v>
      </c>
    </row>
    <row r="448" spans="1:6" x14ac:dyDescent="0.45">
      <c r="A448" s="13">
        <v>43962</v>
      </c>
      <c r="B448" s="7" t="s">
        <v>17</v>
      </c>
      <c r="C448" s="7">
        <v>32733</v>
      </c>
      <c r="D448" s="7">
        <v>3079630.5</v>
      </c>
      <c r="E448" s="7">
        <v>2364369.4010000001</v>
      </c>
      <c r="F448" s="8">
        <v>281373.57021538459</v>
      </c>
    </row>
    <row r="449" spans="1:6" x14ac:dyDescent="0.45">
      <c r="A449" s="11">
        <v>43980</v>
      </c>
      <c r="B449" s="5" t="s">
        <v>16</v>
      </c>
      <c r="C449" s="5">
        <v>84433.5</v>
      </c>
      <c r="D449" s="5">
        <v>7228395</v>
      </c>
      <c r="E449" s="5">
        <v>5795765.9359999998</v>
      </c>
      <c r="F449" s="6">
        <v>264121.66047692305</v>
      </c>
    </row>
    <row r="450" spans="1:6" x14ac:dyDescent="0.45">
      <c r="A450" s="13">
        <v>43969</v>
      </c>
      <c r="B450" s="7" t="s">
        <v>17</v>
      </c>
      <c r="C450" s="7">
        <v>36655.5</v>
      </c>
      <c r="D450" s="7">
        <v>3360135</v>
      </c>
      <c r="E450" s="7">
        <v>2596293.8219999997</v>
      </c>
      <c r="F450" s="8">
        <v>202175.53846153847</v>
      </c>
    </row>
    <row r="451" spans="1:6" x14ac:dyDescent="0.45">
      <c r="A451" s="11">
        <v>43965</v>
      </c>
      <c r="B451" s="5" t="s">
        <v>17</v>
      </c>
      <c r="C451" s="5">
        <v>33886.5</v>
      </c>
      <c r="D451" s="5">
        <v>3166479</v>
      </c>
      <c r="E451" s="5">
        <v>2522496.074</v>
      </c>
      <c r="F451" s="6">
        <v>156584.58769230769</v>
      </c>
    </row>
    <row r="452" spans="1:6" x14ac:dyDescent="0.45">
      <c r="A452" s="13">
        <v>43966</v>
      </c>
      <c r="B452" s="7" t="s">
        <v>17</v>
      </c>
      <c r="C452" s="7">
        <v>41697</v>
      </c>
      <c r="D452" s="7">
        <v>3772258.5</v>
      </c>
      <c r="E452" s="7">
        <v>3092823.6680000001</v>
      </c>
      <c r="F452" s="8">
        <v>167669.98904615385</v>
      </c>
    </row>
    <row r="453" spans="1:6" x14ac:dyDescent="0.45">
      <c r="A453" s="11">
        <v>43980</v>
      </c>
      <c r="B453" s="5" t="s">
        <v>17</v>
      </c>
      <c r="C453" s="5">
        <v>44569.5</v>
      </c>
      <c r="D453" s="5">
        <v>4108596</v>
      </c>
      <c r="E453" s="5">
        <v>3229427.0830000001</v>
      </c>
      <c r="F453" s="6">
        <v>121448.35925384614</v>
      </c>
    </row>
    <row r="454" spans="1:6" x14ac:dyDescent="0.45">
      <c r="A454" s="13">
        <v>43978</v>
      </c>
      <c r="B454" s="7" t="s">
        <v>18</v>
      </c>
      <c r="C454" s="7">
        <v>18069</v>
      </c>
      <c r="D454" s="7">
        <v>1603084.5</v>
      </c>
      <c r="E454" s="7">
        <v>1312709.0090000001</v>
      </c>
      <c r="F454" s="8">
        <v>241760.20769230771</v>
      </c>
    </row>
    <row r="455" spans="1:6" x14ac:dyDescent="0.45">
      <c r="A455" s="11">
        <v>43973</v>
      </c>
      <c r="B455" s="5" t="s">
        <v>18</v>
      </c>
      <c r="C455" s="5">
        <v>21483</v>
      </c>
      <c r="D455" s="5">
        <v>1774329</v>
      </c>
      <c r="E455" s="5">
        <v>1460215.51</v>
      </c>
      <c r="F455" s="6">
        <v>181509.9923076923</v>
      </c>
    </row>
    <row r="456" spans="1:6" x14ac:dyDescent="0.45">
      <c r="A456" s="13">
        <v>43983</v>
      </c>
      <c r="B456" s="7" t="s">
        <v>18</v>
      </c>
      <c r="C456" s="7">
        <v>16687.5</v>
      </c>
      <c r="D456" s="7">
        <v>1526608.5</v>
      </c>
      <c r="E456" s="7">
        <v>1202670.0489999999</v>
      </c>
      <c r="F456" s="8">
        <v>340349.53369230771</v>
      </c>
    </row>
    <row r="457" spans="1:6" x14ac:dyDescent="0.45">
      <c r="A457" s="11">
        <v>43962</v>
      </c>
      <c r="B457" s="5" t="s">
        <v>18</v>
      </c>
      <c r="C457" s="5">
        <v>12238.5</v>
      </c>
      <c r="D457" s="5">
        <v>1096002</v>
      </c>
      <c r="E457" s="5">
        <v>872395.08600000001</v>
      </c>
      <c r="F457" s="6">
        <v>218895.40769230769</v>
      </c>
    </row>
    <row r="458" spans="1:6" x14ac:dyDescent="0.45">
      <c r="A458" s="13">
        <v>43969</v>
      </c>
      <c r="B458" s="7" t="s">
        <v>18</v>
      </c>
      <c r="C458" s="7">
        <v>14290.5</v>
      </c>
      <c r="D458" s="7">
        <v>1246162.5</v>
      </c>
      <c r="E458" s="7">
        <v>983143.48999999987</v>
      </c>
      <c r="F458" s="8">
        <v>263823.34615384613</v>
      </c>
    </row>
    <row r="459" spans="1:6" x14ac:dyDescent="0.45">
      <c r="A459" s="11">
        <v>43965</v>
      </c>
      <c r="B459" s="5" t="s">
        <v>18</v>
      </c>
      <c r="C459" s="5">
        <v>14385</v>
      </c>
      <c r="D459" s="5">
        <v>1223491.5</v>
      </c>
      <c r="E459" s="5">
        <v>977925.73100000003</v>
      </c>
      <c r="F459" s="6">
        <v>285708.40769230766</v>
      </c>
    </row>
    <row r="460" spans="1:6" x14ac:dyDescent="0.45">
      <c r="A460" s="13">
        <v>43966</v>
      </c>
      <c r="B460" s="7" t="s">
        <v>18</v>
      </c>
      <c r="C460" s="7">
        <v>16498.5</v>
      </c>
      <c r="D460" s="7">
        <v>1370482.5</v>
      </c>
      <c r="E460" s="7">
        <v>1095453.1229999999</v>
      </c>
      <c r="F460" s="8">
        <v>250663.81538461539</v>
      </c>
    </row>
    <row r="461" spans="1:6" x14ac:dyDescent="0.45">
      <c r="A461" s="11">
        <v>43978</v>
      </c>
      <c r="B461" s="5" t="s">
        <v>19</v>
      </c>
      <c r="C461" s="5">
        <v>13203</v>
      </c>
      <c r="D461" s="5">
        <v>1211457</v>
      </c>
      <c r="E461" s="5">
        <v>964554.21099999989</v>
      </c>
      <c r="F461" s="6">
        <v>156117.80846153846</v>
      </c>
    </row>
    <row r="462" spans="1:6" x14ac:dyDescent="0.45">
      <c r="A462" s="13">
        <v>43973</v>
      </c>
      <c r="B462" s="7" t="s">
        <v>19</v>
      </c>
      <c r="C462" s="7">
        <v>15802.5</v>
      </c>
      <c r="D462" s="7">
        <v>1411909.5</v>
      </c>
      <c r="E462" s="7">
        <v>1158841.584</v>
      </c>
      <c r="F462" s="8">
        <v>186035.59738461539</v>
      </c>
    </row>
    <row r="463" spans="1:6" x14ac:dyDescent="0.45">
      <c r="A463" s="11">
        <v>43983</v>
      </c>
      <c r="B463" s="5" t="s">
        <v>19</v>
      </c>
      <c r="C463" s="5">
        <v>16476</v>
      </c>
      <c r="D463" s="5">
        <v>1565632.5</v>
      </c>
      <c r="E463" s="5">
        <v>1234060.9909999999</v>
      </c>
      <c r="F463" s="6">
        <v>194827.87672307692</v>
      </c>
    </row>
    <row r="464" spans="1:6" x14ac:dyDescent="0.45">
      <c r="A464" s="13">
        <v>43962</v>
      </c>
      <c r="B464" s="7" t="s">
        <v>19</v>
      </c>
      <c r="C464" s="7">
        <v>12654</v>
      </c>
      <c r="D464" s="7">
        <v>1081158</v>
      </c>
      <c r="E464" s="7">
        <v>927698.82299999986</v>
      </c>
      <c r="F464" s="8">
        <v>197299.08136923076</v>
      </c>
    </row>
    <row r="465" spans="1:6" x14ac:dyDescent="0.45">
      <c r="A465" s="11">
        <v>43980</v>
      </c>
      <c r="B465" s="5" t="s">
        <v>18</v>
      </c>
      <c r="C465" s="5">
        <v>19647</v>
      </c>
      <c r="D465" s="5">
        <v>1764669</v>
      </c>
      <c r="E465" s="5">
        <v>1409485.402</v>
      </c>
      <c r="F465" s="6">
        <v>182377.32307692306</v>
      </c>
    </row>
    <row r="466" spans="1:6" x14ac:dyDescent="0.45">
      <c r="A466" s="13">
        <v>43969</v>
      </c>
      <c r="B466" s="7" t="s">
        <v>19</v>
      </c>
      <c r="C466" s="7">
        <v>12450</v>
      </c>
      <c r="D466" s="7">
        <v>1115146.5</v>
      </c>
      <c r="E466" s="7">
        <v>897555.51099999994</v>
      </c>
      <c r="F466" s="8">
        <v>150809.61403846153</v>
      </c>
    </row>
    <row r="467" spans="1:6" x14ac:dyDescent="0.45">
      <c r="A467" s="11">
        <v>43965</v>
      </c>
      <c r="B467" s="5" t="s">
        <v>19</v>
      </c>
      <c r="C467" s="5">
        <v>11161.5</v>
      </c>
      <c r="D467" s="5">
        <v>963502.5</v>
      </c>
      <c r="E467" s="5">
        <v>812962.67800000007</v>
      </c>
      <c r="F467" s="6">
        <v>193118.32307692309</v>
      </c>
    </row>
    <row r="468" spans="1:6" x14ac:dyDescent="0.45">
      <c r="A468" s="13">
        <v>43966</v>
      </c>
      <c r="B468" s="7" t="s">
        <v>19</v>
      </c>
      <c r="C468" s="7">
        <v>12229.5</v>
      </c>
      <c r="D468" s="7">
        <v>1122730.5</v>
      </c>
      <c r="E468" s="7">
        <v>921566.44700000004</v>
      </c>
      <c r="F468" s="8">
        <v>147588</v>
      </c>
    </row>
    <row r="469" spans="1:6" x14ac:dyDescent="0.45">
      <c r="A469" s="11">
        <v>43978</v>
      </c>
      <c r="B469" s="5" t="s">
        <v>20</v>
      </c>
      <c r="C469" s="5">
        <v>28050</v>
      </c>
      <c r="D469" s="5">
        <v>2458555.5</v>
      </c>
      <c r="E469" s="5">
        <v>1979227.4479999999</v>
      </c>
      <c r="F469" s="6">
        <v>122940.53466153846</v>
      </c>
    </row>
    <row r="470" spans="1:6" x14ac:dyDescent="0.45">
      <c r="A470" s="13">
        <v>43973</v>
      </c>
      <c r="B470" s="7" t="s">
        <v>20</v>
      </c>
      <c r="C470" s="7">
        <v>30781.5</v>
      </c>
      <c r="D470" s="7">
        <v>2540715</v>
      </c>
      <c r="E470" s="7">
        <v>2108065.5690000001</v>
      </c>
      <c r="F470" s="8">
        <v>90381.169230769228</v>
      </c>
    </row>
    <row r="471" spans="1:6" x14ac:dyDescent="0.45">
      <c r="A471" s="11">
        <v>43983</v>
      </c>
      <c r="B471" s="5" t="s">
        <v>20</v>
      </c>
      <c r="C471" s="5">
        <v>27960</v>
      </c>
      <c r="D471" s="5">
        <v>2538967.5</v>
      </c>
      <c r="E471" s="5">
        <v>1983277.5959999997</v>
      </c>
      <c r="F471" s="6">
        <v>134168.53587692307</v>
      </c>
    </row>
    <row r="472" spans="1:6" x14ac:dyDescent="0.45">
      <c r="A472" s="13">
        <v>43962</v>
      </c>
      <c r="B472" s="7" t="s">
        <v>20</v>
      </c>
      <c r="C472" s="7">
        <v>23629.5</v>
      </c>
      <c r="D472" s="7">
        <v>2164365</v>
      </c>
      <c r="E472" s="7">
        <v>1678039.8589999999</v>
      </c>
      <c r="F472" s="8">
        <v>151098.71538461538</v>
      </c>
    </row>
    <row r="473" spans="1:6" x14ac:dyDescent="0.45">
      <c r="A473" s="11">
        <v>43980</v>
      </c>
      <c r="B473" s="5" t="s">
        <v>19</v>
      </c>
      <c r="C473" s="5">
        <v>17052</v>
      </c>
      <c r="D473" s="5">
        <v>1549020</v>
      </c>
      <c r="E473" s="5">
        <v>1246591.997</v>
      </c>
      <c r="F473" s="6">
        <v>104864.4846153846</v>
      </c>
    </row>
    <row r="474" spans="1:6" x14ac:dyDescent="0.45">
      <c r="A474" s="13">
        <v>43969</v>
      </c>
      <c r="B474" s="7" t="s">
        <v>20</v>
      </c>
      <c r="C474" s="7">
        <v>27181.5</v>
      </c>
      <c r="D474" s="7">
        <v>2324490</v>
      </c>
      <c r="E474" s="7">
        <v>1796459.4790000001</v>
      </c>
      <c r="F474" s="8">
        <v>129793.76153846155</v>
      </c>
    </row>
    <row r="475" spans="1:6" x14ac:dyDescent="0.45">
      <c r="A475" s="11">
        <v>43965</v>
      </c>
      <c r="B475" s="5" t="s">
        <v>20</v>
      </c>
      <c r="C475" s="5">
        <v>25656</v>
      </c>
      <c r="D475" s="5">
        <v>2225341.5</v>
      </c>
      <c r="E475" s="5">
        <v>1766450.28</v>
      </c>
      <c r="F475" s="6">
        <v>91828.489107692309</v>
      </c>
    </row>
    <row r="476" spans="1:6" x14ac:dyDescent="0.45">
      <c r="A476" s="13">
        <v>43966</v>
      </c>
      <c r="B476" s="7" t="s">
        <v>20</v>
      </c>
      <c r="C476" s="7">
        <v>29283</v>
      </c>
      <c r="D476" s="7">
        <v>2477487</v>
      </c>
      <c r="E476" s="7">
        <v>2005719.3469999998</v>
      </c>
      <c r="F476" s="8">
        <v>77264.32873846154</v>
      </c>
    </row>
    <row r="477" spans="1:6" x14ac:dyDescent="0.45">
      <c r="A477" s="11">
        <v>43980</v>
      </c>
      <c r="B477" s="5" t="s">
        <v>20</v>
      </c>
      <c r="C477" s="5">
        <v>32782.5</v>
      </c>
      <c r="D477" s="5">
        <v>2854741.5</v>
      </c>
      <c r="E477" s="5">
        <v>2293738.9569999999</v>
      </c>
      <c r="F477" s="6">
        <v>58400.799200000001</v>
      </c>
    </row>
    <row r="478" spans="1:6" x14ac:dyDescent="0.45">
      <c r="A478" s="13">
        <v>43978</v>
      </c>
      <c r="B478" s="7" t="s">
        <v>21</v>
      </c>
      <c r="C478" s="7">
        <v>215592</v>
      </c>
      <c r="D478" s="7">
        <v>22342300.5</v>
      </c>
      <c r="E478" s="7">
        <v>16240834.603999998</v>
      </c>
      <c r="F478" s="8">
        <v>285591.72307692305</v>
      </c>
    </row>
    <row r="479" spans="1:6" x14ac:dyDescent="0.45">
      <c r="A479" s="11">
        <v>43973</v>
      </c>
      <c r="B479" s="5" t="s">
        <v>21</v>
      </c>
      <c r="C479" s="5">
        <v>228334.5</v>
      </c>
      <c r="D479" s="5">
        <v>22380772.5</v>
      </c>
      <c r="E479" s="5">
        <v>17031004.072999999</v>
      </c>
      <c r="F479" s="6">
        <v>275436.23846153845</v>
      </c>
    </row>
    <row r="480" spans="1:6" x14ac:dyDescent="0.45">
      <c r="A480" s="13">
        <v>43983</v>
      </c>
      <c r="B480" s="7" t="s">
        <v>21</v>
      </c>
      <c r="C480" s="7">
        <v>188776.5</v>
      </c>
      <c r="D480" s="7">
        <v>19465372.5</v>
      </c>
      <c r="E480" s="7">
        <v>14354207.141999999</v>
      </c>
      <c r="F480" s="8">
        <v>467483.70729230763</v>
      </c>
    </row>
    <row r="481" spans="1:6" x14ac:dyDescent="0.45">
      <c r="A481" s="11">
        <v>43962</v>
      </c>
      <c r="B481" s="5" t="s">
        <v>21</v>
      </c>
      <c r="C481" s="5">
        <v>175293</v>
      </c>
      <c r="D481" s="5">
        <v>17919144</v>
      </c>
      <c r="E481" s="5">
        <v>12903628.608999999</v>
      </c>
      <c r="F481" s="6">
        <v>355401.60769230768</v>
      </c>
    </row>
    <row r="482" spans="1:6" x14ac:dyDescent="0.45">
      <c r="A482" s="13">
        <v>43969</v>
      </c>
      <c r="B482" s="7" t="s">
        <v>21</v>
      </c>
      <c r="C482" s="7">
        <v>201999</v>
      </c>
      <c r="D482" s="7">
        <v>20422435.5</v>
      </c>
      <c r="E482" s="7">
        <v>14541626.939999998</v>
      </c>
      <c r="F482" s="8">
        <v>279597.86153846153</v>
      </c>
    </row>
    <row r="483" spans="1:6" x14ac:dyDescent="0.45">
      <c r="A483" s="11">
        <v>43965</v>
      </c>
      <c r="B483" s="5" t="s">
        <v>21</v>
      </c>
      <c r="C483" s="5">
        <v>197946</v>
      </c>
      <c r="D483" s="5">
        <v>19942435.5</v>
      </c>
      <c r="E483" s="5">
        <v>14561721.772999998</v>
      </c>
      <c r="F483" s="6">
        <v>363750.55692307692</v>
      </c>
    </row>
    <row r="484" spans="1:6" x14ac:dyDescent="0.45">
      <c r="A484" s="13">
        <v>43966</v>
      </c>
      <c r="B484" s="7" t="s">
        <v>21</v>
      </c>
      <c r="C484" s="7">
        <v>230896.5</v>
      </c>
      <c r="D484" s="7">
        <v>23085222</v>
      </c>
      <c r="E484" s="7">
        <v>17099721.813000001</v>
      </c>
      <c r="F484" s="8">
        <v>329754.63076923077</v>
      </c>
    </row>
    <row r="485" spans="1:6" x14ac:dyDescent="0.45">
      <c r="A485" s="11">
        <v>43978</v>
      </c>
      <c r="B485" s="5" t="s">
        <v>22</v>
      </c>
      <c r="C485" s="5">
        <v>203532</v>
      </c>
      <c r="D485" s="5">
        <v>20953324.5</v>
      </c>
      <c r="E485" s="5">
        <v>15301120.521000002</v>
      </c>
      <c r="F485" s="6">
        <v>356339.00384615385</v>
      </c>
    </row>
    <row r="486" spans="1:6" x14ac:dyDescent="0.45">
      <c r="A486" s="13">
        <v>43973</v>
      </c>
      <c r="B486" s="7" t="s">
        <v>22</v>
      </c>
      <c r="C486" s="7">
        <v>214428</v>
      </c>
      <c r="D486" s="7">
        <v>20812585.5</v>
      </c>
      <c r="E486" s="7">
        <v>15857489.721000001</v>
      </c>
      <c r="F486" s="8">
        <v>256649.16153846151</v>
      </c>
    </row>
    <row r="487" spans="1:6" x14ac:dyDescent="0.45">
      <c r="A487" s="11">
        <v>43983</v>
      </c>
      <c r="B487" s="5" t="s">
        <v>22</v>
      </c>
      <c r="C487" s="5">
        <v>183228</v>
      </c>
      <c r="D487" s="5">
        <v>18914194.5</v>
      </c>
      <c r="E487" s="5">
        <v>13959979.012</v>
      </c>
      <c r="F487" s="6">
        <v>464232.54846153839</v>
      </c>
    </row>
    <row r="488" spans="1:6" x14ac:dyDescent="0.45">
      <c r="A488" s="13">
        <v>43962</v>
      </c>
      <c r="B488" s="7" t="s">
        <v>22</v>
      </c>
      <c r="C488" s="7">
        <v>166948.5</v>
      </c>
      <c r="D488" s="7">
        <v>16971231</v>
      </c>
      <c r="E488" s="7">
        <v>12200989.641000001</v>
      </c>
      <c r="F488" s="8">
        <v>416475.07692307688</v>
      </c>
    </row>
    <row r="489" spans="1:6" x14ac:dyDescent="0.45">
      <c r="A489" s="11">
        <v>43980</v>
      </c>
      <c r="B489" s="5" t="s">
        <v>21</v>
      </c>
      <c r="C489" s="5">
        <v>232102.5</v>
      </c>
      <c r="D489" s="5">
        <v>23120443.5</v>
      </c>
      <c r="E489" s="5">
        <v>17632080.519000001</v>
      </c>
      <c r="F489" s="6">
        <v>331721.66923076921</v>
      </c>
    </row>
    <row r="490" spans="1:6" x14ac:dyDescent="0.45">
      <c r="A490" s="13">
        <v>43969</v>
      </c>
      <c r="B490" s="7" t="s">
        <v>22</v>
      </c>
      <c r="C490" s="7">
        <v>196560</v>
      </c>
      <c r="D490" s="7">
        <v>19855122</v>
      </c>
      <c r="E490" s="7">
        <v>14172342.450999999</v>
      </c>
      <c r="F490" s="8">
        <v>269626.30769230769</v>
      </c>
    </row>
    <row r="491" spans="1:6" x14ac:dyDescent="0.45">
      <c r="A491" s="11">
        <v>43965</v>
      </c>
      <c r="B491" s="5" t="s">
        <v>22</v>
      </c>
      <c r="C491" s="5">
        <v>186496.5</v>
      </c>
      <c r="D491" s="5">
        <v>18640998</v>
      </c>
      <c r="E491" s="5">
        <v>13641908.620999999</v>
      </c>
      <c r="F491" s="6">
        <v>364896.93846153846</v>
      </c>
    </row>
    <row r="492" spans="1:6" x14ac:dyDescent="0.45">
      <c r="A492" s="13">
        <v>43966</v>
      </c>
      <c r="B492" s="7" t="s">
        <v>22</v>
      </c>
      <c r="C492" s="7">
        <v>219772.5</v>
      </c>
      <c r="D492" s="7">
        <v>21895294.5</v>
      </c>
      <c r="E492" s="7">
        <v>16241999.308</v>
      </c>
      <c r="F492" s="8">
        <v>317179.04615384614</v>
      </c>
    </row>
    <row r="493" spans="1:6" x14ac:dyDescent="0.45">
      <c r="A493" s="11">
        <v>43980</v>
      </c>
      <c r="B493" s="5" t="s">
        <v>22</v>
      </c>
      <c r="C493" s="5">
        <v>226476</v>
      </c>
      <c r="D493" s="5">
        <v>22416151.5</v>
      </c>
      <c r="E493" s="5">
        <v>17175270.221000001</v>
      </c>
      <c r="F493" s="6">
        <v>306548.18846153846</v>
      </c>
    </row>
    <row r="494" spans="1:6" x14ac:dyDescent="0.45">
      <c r="A494" s="13">
        <v>43978</v>
      </c>
      <c r="B494" s="7" t="s">
        <v>24</v>
      </c>
      <c r="C494" s="7">
        <v>8362.5</v>
      </c>
      <c r="D494" s="7">
        <v>687684</v>
      </c>
      <c r="E494" s="7">
        <v>597300.38899999997</v>
      </c>
      <c r="F494" s="8">
        <v>48380.499253846152</v>
      </c>
    </row>
    <row r="495" spans="1:6" x14ac:dyDescent="0.45">
      <c r="A495" s="11">
        <v>43973</v>
      </c>
      <c r="B495" s="5" t="s">
        <v>23</v>
      </c>
      <c r="C495" s="5">
        <v>17008.5</v>
      </c>
      <c r="D495" s="5">
        <v>1398771</v>
      </c>
      <c r="E495" s="5">
        <v>1144986.3970000001</v>
      </c>
      <c r="F495" s="6">
        <v>158820.4117</v>
      </c>
    </row>
    <row r="496" spans="1:6" x14ac:dyDescent="0.45">
      <c r="A496" s="13">
        <v>43983</v>
      </c>
      <c r="B496" s="7" t="s">
        <v>25</v>
      </c>
      <c r="C496" s="7">
        <v>5166</v>
      </c>
      <c r="D496" s="7">
        <v>389013</v>
      </c>
      <c r="E496" s="7">
        <v>357353.07299999997</v>
      </c>
      <c r="F496" s="8">
        <v>141592.70844615385</v>
      </c>
    </row>
    <row r="497" spans="1:6" x14ac:dyDescent="0.45">
      <c r="A497" s="11">
        <v>43962</v>
      </c>
      <c r="B497" s="5" t="s">
        <v>23</v>
      </c>
      <c r="C497" s="5">
        <v>10941</v>
      </c>
      <c r="D497" s="5">
        <v>880356</v>
      </c>
      <c r="E497" s="5">
        <v>723289.05500000005</v>
      </c>
      <c r="F497" s="6">
        <v>166333.57363076921</v>
      </c>
    </row>
    <row r="498" spans="1:6" x14ac:dyDescent="0.45">
      <c r="A498" s="13">
        <v>43969</v>
      </c>
      <c r="B498" s="7" t="s">
        <v>23</v>
      </c>
      <c r="C498" s="7">
        <v>14497.5</v>
      </c>
      <c r="D498" s="7">
        <v>1230711</v>
      </c>
      <c r="E498" s="7">
        <v>1005560.455</v>
      </c>
      <c r="F498" s="8">
        <v>171097.83406153845</v>
      </c>
    </row>
    <row r="499" spans="1:6" x14ac:dyDescent="0.45">
      <c r="A499" s="11">
        <v>43965</v>
      </c>
      <c r="B499" s="5" t="s">
        <v>23</v>
      </c>
      <c r="C499" s="5">
        <v>13810.5</v>
      </c>
      <c r="D499" s="5">
        <v>1131676.5</v>
      </c>
      <c r="E499" s="5">
        <v>966968.63599999994</v>
      </c>
      <c r="F499" s="6">
        <v>195740.02307692307</v>
      </c>
    </row>
    <row r="500" spans="1:6" x14ac:dyDescent="0.45">
      <c r="A500" s="13">
        <v>43966</v>
      </c>
      <c r="B500" s="7" t="s">
        <v>23</v>
      </c>
      <c r="C500" s="7">
        <v>13752</v>
      </c>
      <c r="D500" s="7">
        <v>1091040</v>
      </c>
      <c r="E500" s="7">
        <v>898790.64599999995</v>
      </c>
      <c r="F500" s="8">
        <v>149313.46028461537</v>
      </c>
    </row>
    <row r="501" spans="1:6" x14ac:dyDescent="0.45">
      <c r="A501" s="11">
        <v>43978</v>
      </c>
      <c r="B501" s="5" t="s">
        <v>23</v>
      </c>
      <c r="C501" s="5">
        <v>15276</v>
      </c>
      <c r="D501" s="5">
        <v>1350199.5</v>
      </c>
      <c r="E501" s="5">
        <v>1100106.21</v>
      </c>
      <c r="F501" s="6">
        <v>107692.85196923077</v>
      </c>
    </row>
    <row r="502" spans="1:6" x14ac:dyDescent="0.45">
      <c r="A502" s="13">
        <v>43983</v>
      </c>
      <c r="B502" s="7" t="s">
        <v>26</v>
      </c>
      <c r="C502" s="7">
        <v>4408.5</v>
      </c>
      <c r="D502" s="7">
        <v>410892</v>
      </c>
      <c r="E502" s="7">
        <v>346029.05</v>
      </c>
      <c r="F502" s="8">
        <v>36168.753846153842</v>
      </c>
    </row>
    <row r="503" spans="1:6" x14ac:dyDescent="0.45">
      <c r="A503" s="11">
        <v>43980</v>
      </c>
      <c r="B503" s="5" t="s">
        <v>24</v>
      </c>
      <c r="C503" s="5">
        <v>9927</v>
      </c>
      <c r="D503" s="5">
        <v>850840.5</v>
      </c>
      <c r="E503" s="5">
        <v>733232.38899999997</v>
      </c>
      <c r="F503" s="6">
        <v>51066.353846153841</v>
      </c>
    </row>
    <row r="504" spans="1:6" x14ac:dyDescent="0.45">
      <c r="A504" s="13">
        <v>43983</v>
      </c>
      <c r="B504" s="7" t="s">
        <v>24</v>
      </c>
      <c r="C504" s="7">
        <v>9474</v>
      </c>
      <c r="D504" s="7">
        <v>802447.5</v>
      </c>
      <c r="E504" s="7">
        <v>682814.14599999995</v>
      </c>
      <c r="F504" s="8">
        <v>81560.983369230773</v>
      </c>
    </row>
    <row r="505" spans="1:6" x14ac:dyDescent="0.45">
      <c r="A505" s="11">
        <v>43980</v>
      </c>
      <c r="B505" s="5" t="s">
        <v>23</v>
      </c>
      <c r="C505" s="5">
        <v>16878</v>
      </c>
      <c r="D505" s="5">
        <v>1438255.5</v>
      </c>
      <c r="E505" s="5">
        <v>1180692.7039999999</v>
      </c>
      <c r="F505" s="6">
        <v>102040.10621538461</v>
      </c>
    </row>
    <row r="506" spans="1:6" x14ac:dyDescent="0.45">
      <c r="A506" s="14">
        <v>43983</v>
      </c>
      <c r="B506" s="9" t="s">
        <v>23</v>
      </c>
      <c r="C506" s="9">
        <v>14238</v>
      </c>
      <c r="D506" s="9">
        <v>1293219</v>
      </c>
      <c r="E506" s="9">
        <v>1006008.1159999999</v>
      </c>
      <c r="F506" s="10">
        <v>129348.2923076923</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9959B-4C4A-4CAE-9915-7C339B7FF221}">
  <dimension ref="A1:E512"/>
  <sheetViews>
    <sheetView workbookViewId="0">
      <selection sqref="A1:E506"/>
    </sheetView>
  </sheetViews>
  <sheetFormatPr defaultRowHeight="14.25" x14ac:dyDescent="0.45"/>
  <cols>
    <col min="1" max="1" width="9.9296875" bestFit="1" customWidth="1"/>
    <col min="2" max="2" width="19.73046875" bestFit="1" customWidth="1"/>
    <col min="3" max="5" width="9.86328125" customWidth="1"/>
  </cols>
  <sheetData>
    <row r="1" spans="1:5" x14ac:dyDescent="0.45">
      <c r="A1" s="17" t="s">
        <v>27</v>
      </c>
      <c r="B1" s="17" t="s">
        <v>28</v>
      </c>
      <c r="C1" s="17" t="s">
        <v>29</v>
      </c>
      <c r="D1" s="17" t="s">
        <v>30</v>
      </c>
      <c r="E1" s="17" t="s">
        <v>31</v>
      </c>
    </row>
    <row r="2" spans="1:5" ht="42.75" x14ac:dyDescent="0.45">
      <c r="A2" s="4" t="s">
        <v>0</v>
      </c>
      <c r="B2" s="4" t="s">
        <v>1</v>
      </c>
      <c r="C2" s="4" t="s">
        <v>6</v>
      </c>
      <c r="D2" s="4" t="s">
        <v>7</v>
      </c>
      <c r="E2" s="4" t="s">
        <v>8</v>
      </c>
    </row>
    <row r="3" spans="1:5" x14ac:dyDescent="0.45">
      <c r="A3" s="12">
        <v>43949</v>
      </c>
      <c r="B3" s="1" t="s">
        <v>16</v>
      </c>
      <c r="C3" s="1">
        <v>36</v>
      </c>
      <c r="D3" s="1">
        <v>4923</v>
      </c>
      <c r="E3" s="1">
        <v>4560</v>
      </c>
    </row>
    <row r="4" spans="1:5" x14ac:dyDescent="0.45">
      <c r="A4" s="12">
        <v>43949</v>
      </c>
      <c r="B4" s="1" t="s">
        <v>11</v>
      </c>
      <c r="C4" s="1">
        <v>31</v>
      </c>
      <c r="D4" s="1">
        <v>5465</v>
      </c>
      <c r="E4" s="1">
        <v>5096</v>
      </c>
    </row>
    <row r="5" spans="1:5" x14ac:dyDescent="0.45">
      <c r="A5" s="12">
        <v>43949</v>
      </c>
      <c r="B5" s="1" t="s">
        <v>17</v>
      </c>
      <c r="C5" s="1">
        <v>19</v>
      </c>
      <c r="D5" s="1">
        <v>1846</v>
      </c>
      <c r="E5" s="1">
        <v>1681</v>
      </c>
    </row>
    <row r="6" spans="1:5" x14ac:dyDescent="0.45">
      <c r="A6" s="12">
        <v>43949</v>
      </c>
      <c r="B6" s="1" t="s">
        <v>10</v>
      </c>
      <c r="C6" s="1">
        <v>18</v>
      </c>
      <c r="D6" s="1">
        <v>1539</v>
      </c>
      <c r="E6" s="1">
        <v>1404</v>
      </c>
    </row>
    <row r="7" spans="1:5" x14ac:dyDescent="0.45">
      <c r="A7" s="12">
        <v>43949</v>
      </c>
      <c r="B7" s="1" t="s">
        <v>20</v>
      </c>
      <c r="C7" s="1">
        <v>18</v>
      </c>
      <c r="D7" s="1">
        <v>1505</v>
      </c>
      <c r="E7" s="1">
        <v>1368</v>
      </c>
    </row>
    <row r="8" spans="1:5" x14ac:dyDescent="0.45">
      <c r="A8" s="12">
        <v>43949</v>
      </c>
      <c r="B8" s="1" t="s">
        <v>22</v>
      </c>
      <c r="C8" s="1">
        <v>54</v>
      </c>
      <c r="D8" s="1">
        <v>12306</v>
      </c>
      <c r="E8" s="1">
        <v>11532</v>
      </c>
    </row>
    <row r="9" spans="1:5" x14ac:dyDescent="0.45">
      <c r="A9" s="12">
        <v>43949</v>
      </c>
      <c r="B9" s="1" t="s">
        <v>21</v>
      </c>
      <c r="C9" s="1">
        <v>59</v>
      </c>
      <c r="D9" s="1">
        <v>12943</v>
      </c>
      <c r="E9" s="1">
        <v>12072</v>
      </c>
    </row>
    <row r="10" spans="1:5" x14ac:dyDescent="0.45">
      <c r="A10" s="12">
        <v>43949</v>
      </c>
      <c r="B10" s="1" t="s">
        <v>13</v>
      </c>
      <c r="C10" s="1">
        <v>17</v>
      </c>
      <c r="D10" s="1">
        <v>1439</v>
      </c>
      <c r="E10" s="1">
        <v>1265</v>
      </c>
    </row>
    <row r="11" spans="1:5" x14ac:dyDescent="0.45">
      <c r="A11" s="12">
        <v>43949</v>
      </c>
      <c r="B11" s="1" t="s">
        <v>23</v>
      </c>
      <c r="C11" s="1">
        <v>15</v>
      </c>
      <c r="D11" s="1">
        <v>636</v>
      </c>
      <c r="E11" s="1">
        <v>547</v>
      </c>
    </row>
    <row r="12" spans="1:5" x14ac:dyDescent="0.45">
      <c r="A12" s="12">
        <v>43949</v>
      </c>
      <c r="B12" s="1" t="s">
        <v>18</v>
      </c>
      <c r="C12" s="1">
        <v>15</v>
      </c>
      <c r="D12" s="1">
        <v>780</v>
      </c>
      <c r="E12" s="1">
        <v>690</v>
      </c>
    </row>
    <row r="13" spans="1:5" x14ac:dyDescent="0.45">
      <c r="A13" s="12">
        <v>43949</v>
      </c>
      <c r="B13" s="1" t="s">
        <v>15</v>
      </c>
      <c r="C13" s="1">
        <v>125</v>
      </c>
      <c r="D13" s="1">
        <v>20914</v>
      </c>
      <c r="E13" s="1">
        <v>19479</v>
      </c>
    </row>
    <row r="14" spans="1:5" x14ac:dyDescent="0.45">
      <c r="A14" s="12">
        <v>43949</v>
      </c>
      <c r="B14" s="1" t="s">
        <v>14</v>
      </c>
      <c r="C14" s="1">
        <v>128</v>
      </c>
      <c r="D14" s="1">
        <v>16450</v>
      </c>
      <c r="E14" s="1">
        <v>15320</v>
      </c>
    </row>
    <row r="15" spans="1:5" x14ac:dyDescent="0.45">
      <c r="A15" s="12">
        <v>43949</v>
      </c>
      <c r="B15" s="1" t="s">
        <v>12</v>
      </c>
      <c r="C15" s="1">
        <v>10</v>
      </c>
      <c r="D15" s="1">
        <v>580</v>
      </c>
      <c r="E15" s="1">
        <v>506</v>
      </c>
    </row>
    <row r="16" spans="1:5" x14ac:dyDescent="0.45">
      <c r="A16" s="12">
        <v>43950</v>
      </c>
      <c r="B16" s="1" t="s">
        <v>16</v>
      </c>
      <c r="C16" s="1">
        <v>36</v>
      </c>
      <c r="D16" s="1">
        <v>4937</v>
      </c>
      <c r="E16" s="1">
        <v>4561</v>
      </c>
    </row>
    <row r="17" spans="1:5" x14ac:dyDescent="0.45">
      <c r="A17" s="12">
        <v>43950</v>
      </c>
      <c r="B17" s="1" t="s">
        <v>11</v>
      </c>
      <c r="C17" s="1">
        <v>31</v>
      </c>
      <c r="D17" s="1">
        <v>5378</v>
      </c>
      <c r="E17" s="1">
        <v>4985</v>
      </c>
    </row>
    <row r="18" spans="1:5" x14ac:dyDescent="0.45">
      <c r="A18" s="12">
        <v>43950</v>
      </c>
      <c r="B18" s="1" t="s">
        <v>17</v>
      </c>
      <c r="C18" s="1">
        <v>19</v>
      </c>
      <c r="D18" s="1">
        <v>1676</v>
      </c>
      <c r="E18" s="1">
        <v>1516</v>
      </c>
    </row>
    <row r="19" spans="1:5" x14ac:dyDescent="0.45">
      <c r="A19" s="12">
        <v>43950</v>
      </c>
      <c r="B19" s="1" t="s">
        <v>10</v>
      </c>
      <c r="C19" s="1">
        <v>18</v>
      </c>
      <c r="D19" s="1">
        <v>1684</v>
      </c>
      <c r="E19" s="1">
        <v>1528</v>
      </c>
    </row>
    <row r="20" spans="1:5" x14ac:dyDescent="0.45">
      <c r="A20" s="12">
        <v>43950</v>
      </c>
      <c r="B20" s="1" t="s">
        <v>20</v>
      </c>
      <c r="C20" s="1">
        <v>18</v>
      </c>
      <c r="D20" s="1">
        <v>1599</v>
      </c>
      <c r="E20" s="1">
        <v>1450</v>
      </c>
    </row>
    <row r="21" spans="1:5" x14ac:dyDescent="0.45">
      <c r="A21" s="12">
        <v>43950</v>
      </c>
      <c r="B21" s="1" t="s">
        <v>22</v>
      </c>
      <c r="C21" s="1">
        <v>54</v>
      </c>
      <c r="D21" s="1">
        <v>12747</v>
      </c>
      <c r="E21" s="1">
        <v>11884</v>
      </c>
    </row>
    <row r="22" spans="1:5" x14ac:dyDescent="0.45">
      <c r="A22" s="12">
        <v>43950</v>
      </c>
      <c r="B22" s="1" t="s">
        <v>21</v>
      </c>
      <c r="C22" s="1">
        <v>59</v>
      </c>
      <c r="D22" s="1">
        <v>13186</v>
      </c>
      <c r="E22" s="1">
        <v>12251</v>
      </c>
    </row>
    <row r="23" spans="1:5" x14ac:dyDescent="0.45">
      <c r="A23" s="12">
        <v>43950</v>
      </c>
      <c r="B23" s="1" t="s">
        <v>13</v>
      </c>
      <c r="C23" s="1">
        <v>18</v>
      </c>
      <c r="D23" s="1">
        <v>1534</v>
      </c>
      <c r="E23" s="1">
        <v>1369</v>
      </c>
    </row>
    <row r="24" spans="1:5" x14ac:dyDescent="0.45">
      <c r="A24" s="12">
        <v>43950</v>
      </c>
      <c r="B24" s="1" t="s">
        <v>23</v>
      </c>
      <c r="C24" s="1">
        <v>15</v>
      </c>
      <c r="D24" s="1">
        <v>659</v>
      </c>
      <c r="E24" s="1">
        <v>575</v>
      </c>
    </row>
    <row r="25" spans="1:5" x14ac:dyDescent="0.45">
      <c r="A25" s="12">
        <v>43950</v>
      </c>
      <c r="B25" s="1" t="s">
        <v>18</v>
      </c>
      <c r="C25" s="1">
        <v>15</v>
      </c>
      <c r="D25" s="1">
        <v>786</v>
      </c>
      <c r="E25" s="1">
        <v>695</v>
      </c>
    </row>
    <row r="26" spans="1:5" x14ac:dyDescent="0.45">
      <c r="A26" s="12">
        <v>43950</v>
      </c>
      <c r="B26" s="1" t="s">
        <v>15</v>
      </c>
      <c r="C26" s="1">
        <v>125</v>
      </c>
      <c r="D26" s="1">
        <v>21863</v>
      </c>
      <c r="E26" s="1">
        <v>20160</v>
      </c>
    </row>
    <row r="27" spans="1:5" x14ac:dyDescent="0.45">
      <c r="A27" s="12">
        <v>43950</v>
      </c>
      <c r="B27" s="1" t="s">
        <v>14</v>
      </c>
      <c r="C27" s="1">
        <v>128</v>
      </c>
      <c r="D27" s="1">
        <v>17368</v>
      </c>
      <c r="E27" s="1">
        <v>16077</v>
      </c>
    </row>
    <row r="28" spans="1:5" x14ac:dyDescent="0.45">
      <c r="A28" s="12">
        <v>43950</v>
      </c>
      <c r="B28" s="1" t="s">
        <v>12</v>
      </c>
      <c r="C28" s="1">
        <v>10</v>
      </c>
      <c r="D28" s="1">
        <v>502</v>
      </c>
      <c r="E28" s="1">
        <v>433</v>
      </c>
    </row>
    <row r="29" spans="1:5" x14ac:dyDescent="0.45">
      <c r="A29" s="12">
        <v>43951</v>
      </c>
      <c r="B29" s="1" t="s">
        <v>16</v>
      </c>
      <c r="C29" s="1">
        <v>36</v>
      </c>
      <c r="D29" s="1">
        <v>5143</v>
      </c>
      <c r="E29" s="1">
        <v>4715</v>
      </c>
    </row>
    <row r="30" spans="1:5" x14ac:dyDescent="0.45">
      <c r="A30" s="12">
        <v>43951</v>
      </c>
      <c r="B30" s="1" t="s">
        <v>11</v>
      </c>
      <c r="C30" s="1">
        <v>31</v>
      </c>
      <c r="D30" s="1">
        <v>5120</v>
      </c>
      <c r="E30" s="1">
        <v>4737</v>
      </c>
    </row>
    <row r="31" spans="1:5" x14ac:dyDescent="0.45">
      <c r="A31" s="12">
        <v>43951</v>
      </c>
      <c r="B31" s="1" t="s">
        <v>17</v>
      </c>
      <c r="C31" s="1">
        <v>20</v>
      </c>
      <c r="D31" s="1">
        <v>1756</v>
      </c>
      <c r="E31" s="1">
        <v>1586</v>
      </c>
    </row>
    <row r="32" spans="1:5" x14ac:dyDescent="0.45">
      <c r="A32" s="12">
        <v>43951</v>
      </c>
      <c r="B32" s="1" t="s">
        <v>10</v>
      </c>
      <c r="C32" s="1">
        <v>19</v>
      </c>
      <c r="D32" s="1">
        <v>1712</v>
      </c>
      <c r="E32" s="1">
        <v>1552</v>
      </c>
    </row>
    <row r="33" spans="1:5" x14ac:dyDescent="0.45">
      <c r="A33" s="12">
        <v>43951</v>
      </c>
      <c r="B33" s="1" t="s">
        <v>20</v>
      </c>
      <c r="C33" s="1">
        <v>19</v>
      </c>
      <c r="D33" s="1">
        <v>1662</v>
      </c>
      <c r="E33" s="1">
        <v>1506</v>
      </c>
    </row>
    <row r="34" spans="1:5" x14ac:dyDescent="0.45">
      <c r="A34" s="12">
        <v>43951</v>
      </c>
      <c r="B34" s="1" t="s">
        <v>22</v>
      </c>
      <c r="C34" s="1">
        <v>54</v>
      </c>
      <c r="D34" s="1">
        <v>12817</v>
      </c>
      <c r="E34" s="1">
        <v>11865</v>
      </c>
    </row>
    <row r="35" spans="1:5" x14ac:dyDescent="0.45">
      <c r="A35" s="12">
        <v>43951</v>
      </c>
      <c r="B35" s="1" t="s">
        <v>21</v>
      </c>
      <c r="C35" s="1">
        <v>59</v>
      </c>
      <c r="D35" s="1">
        <v>13251</v>
      </c>
      <c r="E35" s="1">
        <v>12255</v>
      </c>
    </row>
    <row r="36" spans="1:5" x14ac:dyDescent="0.45">
      <c r="A36" s="12">
        <v>43951</v>
      </c>
      <c r="B36" s="1" t="s">
        <v>13</v>
      </c>
      <c r="C36" s="1">
        <v>19</v>
      </c>
      <c r="D36" s="1">
        <v>1499</v>
      </c>
      <c r="E36" s="1">
        <v>1322</v>
      </c>
    </row>
    <row r="37" spans="1:5" x14ac:dyDescent="0.45">
      <c r="A37" s="12">
        <v>43951</v>
      </c>
      <c r="B37" s="1" t="s">
        <v>23</v>
      </c>
      <c r="C37" s="1">
        <v>15</v>
      </c>
      <c r="D37" s="1">
        <v>644</v>
      </c>
      <c r="E37" s="1">
        <v>550</v>
      </c>
    </row>
    <row r="38" spans="1:5" x14ac:dyDescent="0.45">
      <c r="A38" s="12">
        <v>43951</v>
      </c>
      <c r="B38" s="1" t="s">
        <v>18</v>
      </c>
      <c r="C38" s="1">
        <v>15</v>
      </c>
      <c r="D38" s="1">
        <v>791</v>
      </c>
      <c r="E38" s="1">
        <v>691</v>
      </c>
    </row>
    <row r="39" spans="1:5" x14ac:dyDescent="0.45">
      <c r="A39" s="12">
        <v>43951</v>
      </c>
      <c r="B39" s="1" t="s">
        <v>19</v>
      </c>
      <c r="C39" s="1">
        <v>15</v>
      </c>
      <c r="D39" s="1">
        <v>262</v>
      </c>
      <c r="E39" s="1">
        <v>195</v>
      </c>
    </row>
    <row r="40" spans="1:5" x14ac:dyDescent="0.45">
      <c r="A40" s="12">
        <v>43951</v>
      </c>
      <c r="B40" s="1" t="s">
        <v>15</v>
      </c>
      <c r="C40" s="1">
        <v>125</v>
      </c>
      <c r="D40" s="1">
        <v>22368</v>
      </c>
      <c r="E40" s="1">
        <v>20625</v>
      </c>
    </row>
    <row r="41" spans="1:5" x14ac:dyDescent="0.45">
      <c r="A41" s="12">
        <v>43951</v>
      </c>
      <c r="B41" s="1" t="s">
        <v>14</v>
      </c>
      <c r="C41" s="1">
        <v>129</v>
      </c>
      <c r="D41" s="1">
        <v>18042</v>
      </c>
      <c r="E41" s="1">
        <v>16631</v>
      </c>
    </row>
    <row r="42" spans="1:5" x14ac:dyDescent="0.45">
      <c r="A42" s="12">
        <v>43951</v>
      </c>
      <c r="B42" s="1" t="s">
        <v>12</v>
      </c>
      <c r="C42" s="1">
        <v>10</v>
      </c>
      <c r="D42" s="1">
        <v>448</v>
      </c>
      <c r="E42" s="1">
        <v>376</v>
      </c>
    </row>
    <row r="43" spans="1:5" x14ac:dyDescent="0.45">
      <c r="A43" s="12">
        <v>43952</v>
      </c>
      <c r="B43" s="1" t="s">
        <v>16</v>
      </c>
      <c r="C43" s="1">
        <v>36</v>
      </c>
      <c r="D43" s="1">
        <v>5457</v>
      </c>
      <c r="E43" s="1">
        <v>4916</v>
      </c>
    </row>
    <row r="44" spans="1:5" x14ac:dyDescent="0.45">
      <c r="A44" s="12">
        <v>43952</v>
      </c>
      <c r="B44" s="1" t="s">
        <v>11</v>
      </c>
      <c r="C44" s="1">
        <v>31</v>
      </c>
      <c r="D44" s="1">
        <v>6118</v>
      </c>
      <c r="E44" s="1">
        <v>5564</v>
      </c>
    </row>
    <row r="45" spans="1:5" x14ac:dyDescent="0.45">
      <c r="A45" s="12">
        <v>43952</v>
      </c>
      <c r="B45" s="1" t="s">
        <v>17</v>
      </c>
      <c r="C45" s="1">
        <v>20</v>
      </c>
      <c r="D45" s="1">
        <v>2468</v>
      </c>
      <c r="E45" s="1">
        <v>2221</v>
      </c>
    </row>
    <row r="46" spans="1:5" x14ac:dyDescent="0.45">
      <c r="A46" s="12">
        <v>43952</v>
      </c>
      <c r="B46" s="1" t="s">
        <v>10</v>
      </c>
      <c r="C46" s="1">
        <v>18</v>
      </c>
      <c r="D46" s="1">
        <v>1826</v>
      </c>
      <c r="E46" s="1">
        <v>1633</v>
      </c>
    </row>
    <row r="47" spans="1:5" x14ac:dyDescent="0.45">
      <c r="A47" s="12">
        <v>43952</v>
      </c>
      <c r="B47" s="1" t="s">
        <v>20</v>
      </c>
      <c r="C47" s="1">
        <v>19</v>
      </c>
      <c r="D47" s="1">
        <v>1987</v>
      </c>
      <c r="E47" s="1">
        <v>1791</v>
      </c>
    </row>
    <row r="48" spans="1:5" x14ac:dyDescent="0.45">
      <c r="A48" s="12">
        <v>43952</v>
      </c>
      <c r="B48" s="1" t="s">
        <v>22</v>
      </c>
      <c r="C48" s="1">
        <v>54</v>
      </c>
      <c r="D48" s="1">
        <v>14205</v>
      </c>
      <c r="E48" s="1">
        <v>13026</v>
      </c>
    </row>
    <row r="49" spans="1:5" x14ac:dyDescent="0.45">
      <c r="A49" s="12">
        <v>43952</v>
      </c>
      <c r="B49" s="1" t="s">
        <v>21</v>
      </c>
      <c r="C49" s="1">
        <v>59</v>
      </c>
      <c r="D49" s="1">
        <v>15222</v>
      </c>
      <c r="E49" s="1">
        <v>13873</v>
      </c>
    </row>
    <row r="50" spans="1:5" x14ac:dyDescent="0.45">
      <c r="A50" s="12">
        <v>43952</v>
      </c>
      <c r="B50" s="1" t="s">
        <v>13</v>
      </c>
      <c r="C50" s="1">
        <v>19</v>
      </c>
      <c r="D50" s="1">
        <v>1497</v>
      </c>
      <c r="E50" s="1">
        <v>1291</v>
      </c>
    </row>
    <row r="51" spans="1:5" x14ac:dyDescent="0.45">
      <c r="A51" s="12">
        <v>43952</v>
      </c>
      <c r="B51" s="1" t="s">
        <v>23</v>
      </c>
      <c r="C51" s="1">
        <v>15</v>
      </c>
      <c r="D51" s="1">
        <v>721</v>
      </c>
      <c r="E51" s="1">
        <v>625</v>
      </c>
    </row>
    <row r="52" spans="1:5" x14ac:dyDescent="0.45">
      <c r="A52" s="12">
        <v>43952</v>
      </c>
      <c r="B52" s="1" t="s">
        <v>18</v>
      </c>
      <c r="C52" s="1">
        <v>15</v>
      </c>
      <c r="D52" s="1">
        <v>996</v>
      </c>
      <c r="E52" s="1">
        <v>888</v>
      </c>
    </row>
    <row r="53" spans="1:5" x14ac:dyDescent="0.45">
      <c r="A53" s="12">
        <v>43952</v>
      </c>
      <c r="B53" s="1" t="s">
        <v>19</v>
      </c>
      <c r="C53" s="1">
        <v>15</v>
      </c>
      <c r="D53" s="1">
        <v>294</v>
      </c>
      <c r="E53" s="1">
        <v>225</v>
      </c>
    </row>
    <row r="54" spans="1:5" x14ac:dyDescent="0.45">
      <c r="A54" s="12">
        <v>43952</v>
      </c>
      <c r="B54" s="1" t="s">
        <v>15</v>
      </c>
      <c r="C54" s="1">
        <v>125</v>
      </c>
      <c r="D54" s="1">
        <v>20602</v>
      </c>
      <c r="E54" s="1">
        <v>18845</v>
      </c>
    </row>
    <row r="55" spans="1:5" x14ac:dyDescent="0.45">
      <c r="A55" s="12">
        <v>43952</v>
      </c>
      <c r="B55" s="1" t="s">
        <v>14</v>
      </c>
      <c r="C55" s="1">
        <v>129</v>
      </c>
      <c r="D55" s="1">
        <v>17002</v>
      </c>
      <c r="E55" s="1">
        <v>15570</v>
      </c>
    </row>
    <row r="56" spans="1:5" x14ac:dyDescent="0.45">
      <c r="A56" s="12">
        <v>43952</v>
      </c>
      <c r="B56" s="1" t="s">
        <v>12</v>
      </c>
      <c r="C56" s="1">
        <v>10</v>
      </c>
      <c r="D56" s="1">
        <v>554</v>
      </c>
      <c r="E56" s="1">
        <v>472</v>
      </c>
    </row>
    <row r="57" spans="1:5" x14ac:dyDescent="0.45">
      <c r="A57" s="12">
        <v>43953</v>
      </c>
      <c r="B57" s="1" t="s">
        <v>16</v>
      </c>
      <c r="C57" s="1">
        <v>36</v>
      </c>
      <c r="D57" s="1">
        <v>3442</v>
      </c>
      <c r="E57" s="1">
        <v>3147</v>
      </c>
    </row>
    <row r="58" spans="1:5" x14ac:dyDescent="0.45">
      <c r="A58" s="12">
        <v>43953</v>
      </c>
      <c r="B58" s="1" t="s">
        <v>11</v>
      </c>
      <c r="C58" s="1">
        <v>31</v>
      </c>
      <c r="D58" s="1">
        <v>4157</v>
      </c>
      <c r="E58" s="1">
        <v>3823</v>
      </c>
    </row>
    <row r="59" spans="1:5" x14ac:dyDescent="0.45">
      <c r="A59" s="12">
        <v>43953</v>
      </c>
      <c r="B59" s="1" t="s">
        <v>17</v>
      </c>
      <c r="C59" s="1">
        <v>20</v>
      </c>
      <c r="D59" s="1">
        <v>1613</v>
      </c>
      <c r="E59" s="1">
        <v>1457</v>
      </c>
    </row>
    <row r="60" spans="1:5" x14ac:dyDescent="0.45">
      <c r="A60" s="12">
        <v>43953</v>
      </c>
      <c r="B60" s="1" t="s">
        <v>10</v>
      </c>
      <c r="C60" s="1">
        <v>18</v>
      </c>
      <c r="D60" s="1">
        <v>1708</v>
      </c>
      <c r="E60" s="1">
        <v>1534</v>
      </c>
    </row>
    <row r="61" spans="1:5" x14ac:dyDescent="0.45">
      <c r="A61" s="12">
        <v>43953</v>
      </c>
      <c r="B61" s="1" t="s">
        <v>20</v>
      </c>
      <c r="C61" s="1">
        <v>19</v>
      </c>
      <c r="D61" s="1">
        <v>1206</v>
      </c>
      <c r="E61" s="1">
        <v>1080</v>
      </c>
    </row>
    <row r="62" spans="1:5" x14ac:dyDescent="0.45">
      <c r="A62" s="12">
        <v>43953</v>
      </c>
      <c r="B62" s="1" t="s">
        <v>22</v>
      </c>
      <c r="C62" s="1">
        <v>54</v>
      </c>
      <c r="D62" s="1">
        <v>11622</v>
      </c>
      <c r="E62" s="1">
        <v>10754</v>
      </c>
    </row>
    <row r="63" spans="1:5" x14ac:dyDescent="0.45">
      <c r="A63" s="12">
        <v>43953</v>
      </c>
      <c r="B63" s="1" t="s">
        <v>21</v>
      </c>
      <c r="C63" s="1">
        <v>59</v>
      </c>
      <c r="D63" s="1">
        <v>12429</v>
      </c>
      <c r="E63" s="1">
        <v>11477</v>
      </c>
    </row>
    <row r="64" spans="1:5" x14ac:dyDescent="0.45">
      <c r="A64" s="12">
        <v>43953</v>
      </c>
      <c r="B64" s="1" t="s">
        <v>13</v>
      </c>
      <c r="C64" s="1">
        <v>19</v>
      </c>
      <c r="D64" s="1">
        <v>1217</v>
      </c>
      <c r="E64" s="1">
        <v>1048</v>
      </c>
    </row>
    <row r="65" spans="1:5" x14ac:dyDescent="0.45">
      <c r="A65" s="12">
        <v>43953</v>
      </c>
      <c r="B65" s="1" t="s">
        <v>23</v>
      </c>
      <c r="C65" s="1">
        <v>15</v>
      </c>
      <c r="D65" s="1">
        <v>567</v>
      </c>
      <c r="E65" s="1">
        <v>493</v>
      </c>
    </row>
    <row r="66" spans="1:5" x14ac:dyDescent="0.45">
      <c r="A66" s="12">
        <v>43953</v>
      </c>
      <c r="B66" s="1" t="s">
        <v>18</v>
      </c>
      <c r="C66" s="1">
        <v>15</v>
      </c>
      <c r="D66" s="1">
        <v>751</v>
      </c>
      <c r="E66" s="1">
        <v>651</v>
      </c>
    </row>
    <row r="67" spans="1:5" x14ac:dyDescent="0.45">
      <c r="A67" s="12">
        <v>43953</v>
      </c>
      <c r="B67" s="1" t="s">
        <v>19</v>
      </c>
      <c r="C67" s="1">
        <v>15</v>
      </c>
      <c r="D67" s="1">
        <v>274</v>
      </c>
      <c r="E67" s="1">
        <v>203</v>
      </c>
    </row>
    <row r="68" spans="1:5" x14ac:dyDescent="0.45">
      <c r="A68" s="12">
        <v>43953</v>
      </c>
      <c r="B68" s="1" t="s">
        <v>15</v>
      </c>
      <c r="C68" s="1">
        <v>125</v>
      </c>
      <c r="D68" s="1">
        <v>16932</v>
      </c>
      <c r="E68" s="1">
        <v>15601</v>
      </c>
    </row>
    <row r="69" spans="1:5" x14ac:dyDescent="0.45">
      <c r="A69" s="12">
        <v>43953</v>
      </c>
      <c r="B69" s="1" t="s">
        <v>14</v>
      </c>
      <c r="C69" s="1">
        <v>129</v>
      </c>
      <c r="D69" s="1">
        <v>14009</v>
      </c>
      <c r="E69" s="1">
        <v>12920</v>
      </c>
    </row>
    <row r="70" spans="1:5" x14ac:dyDescent="0.45">
      <c r="A70" s="12">
        <v>43953</v>
      </c>
      <c r="B70" s="1" t="s">
        <v>12</v>
      </c>
      <c r="C70" s="1">
        <v>10</v>
      </c>
      <c r="D70" s="1">
        <v>416</v>
      </c>
      <c r="E70" s="1">
        <v>341</v>
      </c>
    </row>
    <row r="71" spans="1:5" x14ac:dyDescent="0.45">
      <c r="A71" s="12">
        <v>43954</v>
      </c>
      <c r="B71" s="1" t="s">
        <v>16</v>
      </c>
      <c r="C71" s="1">
        <v>36</v>
      </c>
      <c r="D71" s="1">
        <v>4751</v>
      </c>
      <c r="E71" s="1">
        <v>4370</v>
      </c>
    </row>
    <row r="72" spans="1:5" x14ac:dyDescent="0.45">
      <c r="A72" s="12">
        <v>43954</v>
      </c>
      <c r="B72" s="1" t="s">
        <v>11</v>
      </c>
      <c r="C72" s="1">
        <v>31</v>
      </c>
      <c r="D72" s="1">
        <v>5155</v>
      </c>
      <c r="E72" s="1">
        <v>4762</v>
      </c>
    </row>
    <row r="73" spans="1:5" x14ac:dyDescent="0.45">
      <c r="A73" s="12">
        <v>43954</v>
      </c>
      <c r="B73" s="1" t="s">
        <v>17</v>
      </c>
      <c r="C73" s="1">
        <v>20</v>
      </c>
      <c r="D73" s="1">
        <v>1716</v>
      </c>
      <c r="E73" s="1">
        <v>1561</v>
      </c>
    </row>
    <row r="74" spans="1:5" x14ac:dyDescent="0.45">
      <c r="A74" s="12">
        <v>43954</v>
      </c>
      <c r="B74" s="1" t="s">
        <v>10</v>
      </c>
      <c r="C74" s="1">
        <v>20</v>
      </c>
      <c r="D74" s="1">
        <v>1520</v>
      </c>
      <c r="E74" s="1">
        <v>1373</v>
      </c>
    </row>
    <row r="75" spans="1:5" x14ac:dyDescent="0.45">
      <c r="A75" s="12">
        <v>43954</v>
      </c>
      <c r="B75" s="1" t="s">
        <v>20</v>
      </c>
      <c r="C75" s="1">
        <v>19</v>
      </c>
      <c r="D75" s="1">
        <v>1314</v>
      </c>
      <c r="E75" s="1">
        <v>1192</v>
      </c>
    </row>
    <row r="76" spans="1:5" x14ac:dyDescent="0.45">
      <c r="A76" s="12">
        <v>43954</v>
      </c>
      <c r="B76" s="1" t="s">
        <v>22</v>
      </c>
      <c r="C76" s="1">
        <v>54</v>
      </c>
      <c r="D76" s="1">
        <v>14823</v>
      </c>
      <c r="E76" s="1">
        <v>13751</v>
      </c>
    </row>
    <row r="77" spans="1:5" x14ac:dyDescent="0.45">
      <c r="A77" s="12">
        <v>43954</v>
      </c>
      <c r="B77" s="1" t="s">
        <v>21</v>
      </c>
      <c r="C77" s="1">
        <v>59</v>
      </c>
      <c r="D77" s="1">
        <v>15277</v>
      </c>
      <c r="E77" s="1">
        <v>14163</v>
      </c>
    </row>
    <row r="78" spans="1:5" x14ac:dyDescent="0.45">
      <c r="A78" s="12">
        <v>43954</v>
      </c>
      <c r="B78" s="1" t="s">
        <v>13</v>
      </c>
      <c r="C78" s="1">
        <v>19</v>
      </c>
      <c r="D78" s="1">
        <v>1402</v>
      </c>
      <c r="E78" s="1">
        <v>1234</v>
      </c>
    </row>
    <row r="79" spans="1:5" x14ac:dyDescent="0.45">
      <c r="A79" s="12">
        <v>43954</v>
      </c>
      <c r="B79" s="1" t="s">
        <v>23</v>
      </c>
      <c r="C79" s="1">
        <v>15</v>
      </c>
      <c r="D79" s="1">
        <v>585</v>
      </c>
      <c r="E79" s="1">
        <v>502</v>
      </c>
    </row>
    <row r="80" spans="1:5" x14ac:dyDescent="0.45">
      <c r="A80" s="12">
        <v>43954</v>
      </c>
      <c r="B80" s="1" t="s">
        <v>18</v>
      </c>
      <c r="C80" s="1">
        <v>15</v>
      </c>
      <c r="D80" s="1">
        <v>784</v>
      </c>
      <c r="E80" s="1">
        <v>696</v>
      </c>
    </row>
    <row r="81" spans="1:5" x14ac:dyDescent="0.45">
      <c r="A81" s="12">
        <v>43954</v>
      </c>
      <c r="B81" s="1" t="s">
        <v>19</v>
      </c>
      <c r="C81" s="1">
        <v>15</v>
      </c>
      <c r="D81" s="1">
        <v>455</v>
      </c>
      <c r="E81" s="1">
        <v>384</v>
      </c>
    </row>
    <row r="82" spans="1:5" x14ac:dyDescent="0.45">
      <c r="A82" s="12">
        <v>43954</v>
      </c>
      <c r="B82" s="1" t="s">
        <v>15</v>
      </c>
      <c r="C82" s="1">
        <v>125</v>
      </c>
      <c r="D82" s="1">
        <v>18861</v>
      </c>
      <c r="E82" s="1">
        <v>17420</v>
      </c>
    </row>
    <row r="83" spans="1:5" x14ac:dyDescent="0.45">
      <c r="A83" s="12">
        <v>43954</v>
      </c>
      <c r="B83" s="1" t="s">
        <v>14</v>
      </c>
      <c r="C83" s="1">
        <v>129</v>
      </c>
      <c r="D83" s="1">
        <v>15778</v>
      </c>
      <c r="E83" s="1">
        <v>14624</v>
      </c>
    </row>
    <row r="84" spans="1:5" x14ac:dyDescent="0.45">
      <c r="A84" s="12">
        <v>43954</v>
      </c>
      <c r="B84" s="1" t="s">
        <v>12</v>
      </c>
      <c r="C84" s="1">
        <v>10</v>
      </c>
      <c r="D84" s="1">
        <v>402</v>
      </c>
      <c r="E84" s="1">
        <v>333</v>
      </c>
    </row>
    <row r="85" spans="1:5" x14ac:dyDescent="0.45">
      <c r="A85" s="12">
        <v>43955</v>
      </c>
      <c r="B85" s="1" t="s">
        <v>16</v>
      </c>
      <c r="C85" s="1">
        <v>36</v>
      </c>
      <c r="D85" s="1">
        <v>4508</v>
      </c>
      <c r="E85" s="1">
        <v>4149</v>
      </c>
    </row>
    <row r="86" spans="1:5" x14ac:dyDescent="0.45">
      <c r="A86" s="12">
        <v>43955</v>
      </c>
      <c r="B86" s="1" t="s">
        <v>11</v>
      </c>
      <c r="C86" s="1">
        <v>31</v>
      </c>
      <c r="D86" s="1">
        <v>4968</v>
      </c>
      <c r="E86" s="1">
        <v>4596</v>
      </c>
    </row>
    <row r="87" spans="1:5" x14ac:dyDescent="0.45">
      <c r="A87" s="12">
        <v>43955</v>
      </c>
      <c r="B87" s="1" t="s">
        <v>17</v>
      </c>
      <c r="C87" s="1">
        <v>20</v>
      </c>
      <c r="D87" s="1">
        <v>1804</v>
      </c>
      <c r="E87" s="1">
        <v>1638</v>
      </c>
    </row>
    <row r="88" spans="1:5" x14ac:dyDescent="0.45">
      <c r="A88" s="12">
        <v>43955</v>
      </c>
      <c r="B88" s="1" t="s">
        <v>10</v>
      </c>
      <c r="C88" s="1">
        <v>20</v>
      </c>
      <c r="D88" s="1">
        <v>1519</v>
      </c>
      <c r="E88" s="1">
        <v>1372</v>
      </c>
    </row>
    <row r="89" spans="1:5" x14ac:dyDescent="0.45">
      <c r="A89" s="12">
        <v>43955</v>
      </c>
      <c r="B89" s="1" t="s">
        <v>20</v>
      </c>
      <c r="C89" s="1">
        <v>19</v>
      </c>
      <c r="D89" s="1">
        <v>1479</v>
      </c>
      <c r="E89" s="1">
        <v>1346</v>
      </c>
    </row>
    <row r="90" spans="1:5" x14ac:dyDescent="0.45">
      <c r="A90" s="12">
        <v>43955</v>
      </c>
      <c r="B90" s="1" t="s">
        <v>22</v>
      </c>
      <c r="C90" s="1">
        <v>54</v>
      </c>
      <c r="D90" s="1">
        <v>13606</v>
      </c>
      <c r="E90" s="1">
        <v>12697</v>
      </c>
    </row>
    <row r="91" spans="1:5" x14ac:dyDescent="0.45">
      <c r="A91" s="12">
        <v>43955</v>
      </c>
      <c r="B91" s="1" t="s">
        <v>21</v>
      </c>
      <c r="C91" s="1">
        <v>59</v>
      </c>
      <c r="D91" s="1">
        <v>14423</v>
      </c>
      <c r="E91" s="1">
        <v>13432</v>
      </c>
    </row>
    <row r="92" spans="1:5" x14ac:dyDescent="0.45">
      <c r="A92" s="12">
        <v>43955</v>
      </c>
      <c r="B92" s="1" t="s">
        <v>13</v>
      </c>
      <c r="C92" s="1">
        <v>19</v>
      </c>
      <c r="D92" s="1">
        <v>1582</v>
      </c>
      <c r="E92" s="1">
        <v>1403</v>
      </c>
    </row>
    <row r="93" spans="1:5" x14ac:dyDescent="0.45">
      <c r="A93" s="12">
        <v>43955</v>
      </c>
      <c r="B93" s="1" t="s">
        <v>23</v>
      </c>
      <c r="C93" s="1">
        <v>15</v>
      </c>
      <c r="D93" s="1">
        <v>622</v>
      </c>
      <c r="E93" s="1">
        <v>538</v>
      </c>
    </row>
    <row r="94" spans="1:5" x14ac:dyDescent="0.45">
      <c r="A94" s="12">
        <v>43955</v>
      </c>
      <c r="B94" s="1" t="s">
        <v>18</v>
      </c>
      <c r="C94" s="1">
        <v>15</v>
      </c>
      <c r="D94" s="1">
        <v>750</v>
      </c>
      <c r="E94" s="1">
        <v>647</v>
      </c>
    </row>
    <row r="95" spans="1:5" x14ac:dyDescent="0.45">
      <c r="A95" s="12">
        <v>43955</v>
      </c>
      <c r="B95" s="1" t="s">
        <v>19</v>
      </c>
      <c r="C95" s="1">
        <v>15</v>
      </c>
      <c r="D95" s="1">
        <v>390</v>
      </c>
      <c r="E95" s="1">
        <v>315</v>
      </c>
    </row>
    <row r="96" spans="1:5" x14ac:dyDescent="0.45">
      <c r="A96" s="12">
        <v>43955</v>
      </c>
      <c r="B96" s="1" t="s">
        <v>15</v>
      </c>
      <c r="C96" s="1">
        <v>125</v>
      </c>
      <c r="D96" s="1">
        <v>20495</v>
      </c>
      <c r="E96" s="1">
        <v>18964</v>
      </c>
    </row>
    <row r="97" spans="1:5" x14ac:dyDescent="0.45">
      <c r="A97" s="12">
        <v>43955</v>
      </c>
      <c r="B97" s="1" t="s">
        <v>14</v>
      </c>
      <c r="C97" s="1">
        <v>129</v>
      </c>
      <c r="D97" s="1">
        <v>16525</v>
      </c>
      <c r="E97" s="1">
        <v>15310</v>
      </c>
    </row>
    <row r="98" spans="1:5" x14ac:dyDescent="0.45">
      <c r="A98" s="12">
        <v>43955</v>
      </c>
      <c r="B98" s="1" t="s">
        <v>12</v>
      </c>
      <c r="C98" s="1">
        <v>10</v>
      </c>
      <c r="D98" s="1">
        <v>462</v>
      </c>
      <c r="E98" s="1">
        <v>396</v>
      </c>
    </row>
    <row r="99" spans="1:5" x14ac:dyDescent="0.45">
      <c r="A99" s="12">
        <v>43956</v>
      </c>
      <c r="B99" s="1" t="s">
        <v>16</v>
      </c>
      <c r="C99" s="1">
        <v>36</v>
      </c>
      <c r="D99" s="1">
        <v>4575</v>
      </c>
      <c r="E99" s="1">
        <v>4206</v>
      </c>
    </row>
    <row r="100" spans="1:5" x14ac:dyDescent="0.45">
      <c r="A100" s="12">
        <v>43956</v>
      </c>
      <c r="B100" s="1" t="s">
        <v>11</v>
      </c>
      <c r="C100" s="1">
        <v>31</v>
      </c>
      <c r="D100" s="1">
        <v>5188</v>
      </c>
      <c r="E100" s="1">
        <v>4800</v>
      </c>
    </row>
    <row r="101" spans="1:5" x14ac:dyDescent="0.45">
      <c r="A101" s="12">
        <v>43956</v>
      </c>
      <c r="B101" s="1" t="s">
        <v>17</v>
      </c>
      <c r="C101" s="1">
        <v>20</v>
      </c>
      <c r="D101" s="1">
        <v>1757</v>
      </c>
      <c r="E101" s="1">
        <v>1596</v>
      </c>
    </row>
    <row r="102" spans="1:5" x14ac:dyDescent="0.45">
      <c r="A102" s="12">
        <v>43956</v>
      </c>
      <c r="B102" s="1" t="s">
        <v>10</v>
      </c>
      <c r="C102" s="1">
        <v>20</v>
      </c>
      <c r="D102" s="1">
        <v>1773</v>
      </c>
      <c r="E102" s="1">
        <v>1604</v>
      </c>
    </row>
    <row r="103" spans="1:5" x14ac:dyDescent="0.45">
      <c r="A103" s="12">
        <v>43956</v>
      </c>
      <c r="B103" s="1" t="s">
        <v>20</v>
      </c>
      <c r="C103" s="1">
        <v>19</v>
      </c>
      <c r="D103" s="1">
        <v>1622</v>
      </c>
      <c r="E103" s="1">
        <v>1482</v>
      </c>
    </row>
    <row r="104" spans="1:5" x14ac:dyDescent="0.45">
      <c r="A104" s="12">
        <v>43956</v>
      </c>
      <c r="B104" s="1" t="s">
        <v>22</v>
      </c>
      <c r="C104" s="1">
        <v>54</v>
      </c>
      <c r="D104" s="1">
        <v>12775</v>
      </c>
      <c r="E104" s="1">
        <v>11887</v>
      </c>
    </row>
    <row r="105" spans="1:5" x14ac:dyDescent="0.45">
      <c r="A105" s="12">
        <v>43956</v>
      </c>
      <c r="B105" s="1" t="s">
        <v>21</v>
      </c>
      <c r="C105" s="1">
        <v>59</v>
      </c>
      <c r="D105" s="1">
        <v>13469</v>
      </c>
      <c r="E105" s="1">
        <v>12486</v>
      </c>
    </row>
    <row r="106" spans="1:5" x14ac:dyDescent="0.45">
      <c r="A106" s="12">
        <v>43956</v>
      </c>
      <c r="B106" s="1" t="s">
        <v>13</v>
      </c>
      <c r="C106" s="1">
        <v>19</v>
      </c>
      <c r="D106" s="1">
        <v>1417</v>
      </c>
      <c r="E106" s="1">
        <v>1245</v>
      </c>
    </row>
    <row r="107" spans="1:5" x14ac:dyDescent="0.45">
      <c r="A107" s="12">
        <v>43956</v>
      </c>
      <c r="B107" s="1" t="s">
        <v>23</v>
      </c>
      <c r="C107" s="1">
        <v>15</v>
      </c>
      <c r="D107" s="1">
        <v>750</v>
      </c>
      <c r="E107" s="1">
        <v>658</v>
      </c>
    </row>
    <row r="108" spans="1:5" x14ac:dyDescent="0.45">
      <c r="A108" s="12">
        <v>43956</v>
      </c>
      <c r="B108" s="1" t="s">
        <v>18</v>
      </c>
      <c r="C108" s="1">
        <v>15</v>
      </c>
      <c r="D108" s="1">
        <v>922</v>
      </c>
      <c r="E108" s="1">
        <v>823</v>
      </c>
    </row>
    <row r="109" spans="1:5" x14ac:dyDescent="0.45">
      <c r="A109" s="12">
        <v>43956</v>
      </c>
      <c r="B109" s="1" t="s">
        <v>19</v>
      </c>
      <c r="C109" s="1">
        <v>15</v>
      </c>
      <c r="D109" s="1">
        <v>455</v>
      </c>
      <c r="E109" s="1">
        <v>381</v>
      </c>
    </row>
    <row r="110" spans="1:5" x14ac:dyDescent="0.45">
      <c r="A110" s="12">
        <v>43956</v>
      </c>
      <c r="B110" s="1" t="s">
        <v>15</v>
      </c>
      <c r="C110" s="1">
        <v>125</v>
      </c>
      <c r="D110" s="1">
        <v>18944</v>
      </c>
      <c r="E110" s="1">
        <v>17541</v>
      </c>
    </row>
    <row r="111" spans="1:5" x14ac:dyDescent="0.45">
      <c r="A111" s="12">
        <v>43956</v>
      </c>
      <c r="B111" s="1" t="s">
        <v>14</v>
      </c>
      <c r="C111" s="1">
        <v>129</v>
      </c>
      <c r="D111" s="1">
        <v>15665</v>
      </c>
      <c r="E111" s="1">
        <v>14501</v>
      </c>
    </row>
    <row r="112" spans="1:5" x14ac:dyDescent="0.45">
      <c r="A112" s="12">
        <v>43956</v>
      </c>
      <c r="B112" s="1" t="s">
        <v>12</v>
      </c>
      <c r="C112" s="1">
        <v>10</v>
      </c>
      <c r="D112" s="1">
        <v>511</v>
      </c>
      <c r="E112" s="1">
        <v>437</v>
      </c>
    </row>
    <row r="113" spans="1:5" x14ac:dyDescent="0.45">
      <c r="A113" s="12">
        <v>43957</v>
      </c>
      <c r="B113" s="1" t="s">
        <v>16</v>
      </c>
      <c r="C113" s="1">
        <v>36</v>
      </c>
      <c r="D113" s="1">
        <v>4384</v>
      </c>
      <c r="E113" s="1">
        <v>4025</v>
      </c>
    </row>
    <row r="114" spans="1:5" x14ac:dyDescent="0.45">
      <c r="A114" s="12">
        <v>43957</v>
      </c>
      <c r="B114" s="1" t="s">
        <v>11</v>
      </c>
      <c r="C114" s="1">
        <v>31</v>
      </c>
      <c r="D114" s="1">
        <v>4709</v>
      </c>
      <c r="E114" s="1">
        <v>4348</v>
      </c>
    </row>
    <row r="115" spans="1:5" x14ac:dyDescent="0.45">
      <c r="A115" s="12">
        <v>43957</v>
      </c>
      <c r="B115" s="1" t="s">
        <v>17</v>
      </c>
      <c r="C115" s="1">
        <v>20</v>
      </c>
      <c r="D115" s="1">
        <v>1747</v>
      </c>
      <c r="E115" s="1">
        <v>1570</v>
      </c>
    </row>
    <row r="116" spans="1:5" x14ac:dyDescent="0.45">
      <c r="A116" s="12">
        <v>43957</v>
      </c>
      <c r="B116" s="1" t="s">
        <v>10</v>
      </c>
      <c r="C116" s="1">
        <v>20</v>
      </c>
      <c r="D116" s="1">
        <v>1784</v>
      </c>
      <c r="E116" s="1">
        <v>1632</v>
      </c>
    </row>
    <row r="117" spans="1:5" x14ac:dyDescent="0.45">
      <c r="A117" s="12">
        <v>43957</v>
      </c>
      <c r="B117" s="1" t="s">
        <v>20</v>
      </c>
      <c r="C117" s="1">
        <v>19</v>
      </c>
      <c r="D117" s="1">
        <v>1509</v>
      </c>
      <c r="E117" s="1">
        <v>1374</v>
      </c>
    </row>
    <row r="118" spans="1:5" x14ac:dyDescent="0.45">
      <c r="A118" s="12">
        <v>43957</v>
      </c>
      <c r="B118" s="1" t="s">
        <v>22</v>
      </c>
      <c r="C118" s="1">
        <v>54</v>
      </c>
      <c r="D118" s="1">
        <v>13406</v>
      </c>
      <c r="E118" s="1">
        <v>12518</v>
      </c>
    </row>
    <row r="119" spans="1:5" x14ac:dyDescent="0.45">
      <c r="A119" s="12">
        <v>43957</v>
      </c>
      <c r="B119" s="1" t="s">
        <v>21</v>
      </c>
      <c r="C119" s="1">
        <v>59</v>
      </c>
      <c r="D119" s="1">
        <v>14103</v>
      </c>
      <c r="E119" s="1">
        <v>13118</v>
      </c>
    </row>
    <row r="120" spans="1:5" x14ac:dyDescent="0.45">
      <c r="A120" s="12">
        <v>43957</v>
      </c>
      <c r="B120" s="1" t="s">
        <v>13</v>
      </c>
      <c r="C120" s="1">
        <v>19</v>
      </c>
      <c r="D120" s="1">
        <v>1499</v>
      </c>
      <c r="E120" s="1">
        <v>1323</v>
      </c>
    </row>
    <row r="121" spans="1:5" x14ac:dyDescent="0.45">
      <c r="A121" s="12">
        <v>43957</v>
      </c>
      <c r="B121" s="1" t="s">
        <v>23</v>
      </c>
      <c r="C121" s="1">
        <v>15</v>
      </c>
      <c r="D121" s="1">
        <v>701</v>
      </c>
      <c r="E121" s="1">
        <v>611</v>
      </c>
    </row>
    <row r="122" spans="1:5" x14ac:dyDescent="0.45">
      <c r="A122" s="12">
        <v>43957</v>
      </c>
      <c r="B122" s="1" t="s">
        <v>18</v>
      </c>
      <c r="C122" s="1">
        <v>15</v>
      </c>
      <c r="D122" s="1">
        <v>839</v>
      </c>
      <c r="E122" s="1">
        <v>733</v>
      </c>
    </row>
    <row r="123" spans="1:5" x14ac:dyDescent="0.45">
      <c r="A123" s="12">
        <v>43957</v>
      </c>
      <c r="B123" s="1" t="s">
        <v>19</v>
      </c>
      <c r="C123" s="1">
        <v>15</v>
      </c>
      <c r="D123" s="1">
        <v>467</v>
      </c>
      <c r="E123" s="1">
        <v>389</v>
      </c>
    </row>
    <row r="124" spans="1:5" x14ac:dyDescent="0.45">
      <c r="A124" s="12">
        <v>43957</v>
      </c>
      <c r="B124" s="1" t="s">
        <v>15</v>
      </c>
      <c r="C124" s="1">
        <v>125</v>
      </c>
      <c r="D124" s="1">
        <v>20218</v>
      </c>
      <c r="E124" s="1">
        <v>18647</v>
      </c>
    </row>
    <row r="125" spans="1:5" x14ac:dyDescent="0.45">
      <c r="A125" s="12">
        <v>43957</v>
      </c>
      <c r="B125" s="1" t="s">
        <v>14</v>
      </c>
      <c r="C125" s="1">
        <v>129</v>
      </c>
      <c r="D125" s="1">
        <v>16376</v>
      </c>
      <c r="E125" s="1">
        <v>15197</v>
      </c>
    </row>
    <row r="126" spans="1:5" x14ac:dyDescent="0.45">
      <c r="A126" s="12">
        <v>43957</v>
      </c>
      <c r="B126" s="1" t="s">
        <v>12</v>
      </c>
      <c r="C126" s="1">
        <v>10</v>
      </c>
      <c r="D126" s="1">
        <v>465</v>
      </c>
      <c r="E126" s="1">
        <v>390</v>
      </c>
    </row>
    <row r="127" spans="1:5" x14ac:dyDescent="0.45">
      <c r="A127" s="12">
        <v>43958</v>
      </c>
      <c r="B127" s="1" t="s">
        <v>16</v>
      </c>
      <c r="C127" s="1">
        <v>36</v>
      </c>
      <c r="D127" s="1">
        <v>4826</v>
      </c>
      <c r="E127" s="1">
        <v>4426</v>
      </c>
    </row>
    <row r="128" spans="1:5" x14ac:dyDescent="0.45">
      <c r="A128" s="12">
        <v>43958</v>
      </c>
      <c r="B128" s="1" t="s">
        <v>11</v>
      </c>
      <c r="C128" s="1">
        <v>31</v>
      </c>
      <c r="D128" s="1">
        <v>4903</v>
      </c>
      <c r="E128" s="1">
        <v>4527</v>
      </c>
    </row>
    <row r="129" spans="1:5" x14ac:dyDescent="0.45">
      <c r="A129" s="12">
        <v>43958</v>
      </c>
      <c r="B129" s="1" t="s">
        <v>17</v>
      </c>
      <c r="C129" s="1">
        <v>21</v>
      </c>
      <c r="D129" s="1">
        <v>1879</v>
      </c>
      <c r="E129" s="1">
        <v>1695</v>
      </c>
    </row>
    <row r="130" spans="1:5" x14ac:dyDescent="0.45">
      <c r="A130" s="12">
        <v>43958</v>
      </c>
      <c r="B130" s="1" t="s">
        <v>10</v>
      </c>
      <c r="C130" s="1">
        <v>21</v>
      </c>
      <c r="D130" s="1">
        <v>1542</v>
      </c>
      <c r="E130" s="1">
        <v>1405</v>
      </c>
    </row>
    <row r="131" spans="1:5" x14ac:dyDescent="0.45">
      <c r="A131" s="12">
        <v>43958</v>
      </c>
      <c r="B131" s="1" t="s">
        <v>20</v>
      </c>
      <c r="C131" s="1">
        <v>19</v>
      </c>
      <c r="D131" s="1">
        <v>1580</v>
      </c>
      <c r="E131" s="1">
        <v>1435</v>
      </c>
    </row>
    <row r="132" spans="1:5" x14ac:dyDescent="0.45">
      <c r="A132" s="12">
        <v>43958</v>
      </c>
      <c r="B132" s="1" t="s">
        <v>22</v>
      </c>
      <c r="C132" s="1">
        <v>54</v>
      </c>
      <c r="D132" s="1">
        <v>12743</v>
      </c>
      <c r="E132" s="1">
        <v>11858</v>
      </c>
    </row>
    <row r="133" spans="1:5" x14ac:dyDescent="0.45">
      <c r="A133" s="12">
        <v>43958</v>
      </c>
      <c r="B133" s="1" t="s">
        <v>21</v>
      </c>
      <c r="C133" s="1">
        <v>59</v>
      </c>
      <c r="D133" s="1">
        <v>13495</v>
      </c>
      <c r="E133" s="1">
        <v>12517</v>
      </c>
    </row>
    <row r="134" spans="1:5" x14ac:dyDescent="0.45">
      <c r="A134" s="12">
        <v>43958</v>
      </c>
      <c r="B134" s="1" t="s">
        <v>13</v>
      </c>
      <c r="C134" s="1">
        <v>19</v>
      </c>
      <c r="D134" s="1">
        <v>1530</v>
      </c>
      <c r="E134" s="1">
        <v>1338</v>
      </c>
    </row>
    <row r="135" spans="1:5" x14ac:dyDescent="0.45">
      <c r="A135" s="12">
        <v>43958</v>
      </c>
      <c r="B135" s="1" t="s">
        <v>23</v>
      </c>
      <c r="C135" s="1">
        <v>15</v>
      </c>
      <c r="D135" s="1">
        <v>676</v>
      </c>
      <c r="E135" s="1">
        <v>591</v>
      </c>
    </row>
    <row r="136" spans="1:5" x14ac:dyDescent="0.45">
      <c r="A136" s="12">
        <v>43958</v>
      </c>
      <c r="B136" s="1" t="s">
        <v>18</v>
      </c>
      <c r="C136" s="1">
        <v>15</v>
      </c>
      <c r="D136" s="1">
        <v>805</v>
      </c>
      <c r="E136" s="1">
        <v>703</v>
      </c>
    </row>
    <row r="137" spans="1:5" x14ac:dyDescent="0.45">
      <c r="A137" s="12">
        <v>43958</v>
      </c>
      <c r="B137" s="1" t="s">
        <v>19</v>
      </c>
      <c r="C137" s="1">
        <v>15</v>
      </c>
      <c r="D137" s="1">
        <v>480</v>
      </c>
      <c r="E137" s="1">
        <v>398</v>
      </c>
    </row>
    <row r="138" spans="1:5" x14ac:dyDescent="0.45">
      <c r="A138" s="12">
        <v>43958</v>
      </c>
      <c r="B138" s="1" t="s">
        <v>15</v>
      </c>
      <c r="C138" s="1">
        <v>125</v>
      </c>
      <c r="D138" s="1">
        <v>18014</v>
      </c>
      <c r="E138" s="1">
        <v>16675</v>
      </c>
    </row>
    <row r="139" spans="1:5" x14ac:dyDescent="0.45">
      <c r="A139" s="12">
        <v>43958</v>
      </c>
      <c r="B139" s="1" t="s">
        <v>14</v>
      </c>
      <c r="C139" s="1">
        <v>129</v>
      </c>
      <c r="D139" s="1">
        <v>14582</v>
      </c>
      <c r="E139" s="1">
        <v>13512</v>
      </c>
    </row>
    <row r="140" spans="1:5" x14ac:dyDescent="0.45">
      <c r="A140" s="12">
        <v>43958</v>
      </c>
      <c r="B140" s="1" t="s">
        <v>12</v>
      </c>
      <c r="C140" s="1">
        <v>10</v>
      </c>
      <c r="D140" s="1">
        <v>563</v>
      </c>
      <c r="E140" s="1">
        <v>486</v>
      </c>
    </row>
    <row r="141" spans="1:5" x14ac:dyDescent="0.45">
      <c r="A141" s="12">
        <v>43959</v>
      </c>
      <c r="B141" s="1" t="s">
        <v>16</v>
      </c>
      <c r="C141" s="1">
        <v>36</v>
      </c>
      <c r="D141" s="1">
        <v>4199</v>
      </c>
      <c r="E141" s="1">
        <v>3867</v>
      </c>
    </row>
    <row r="142" spans="1:5" x14ac:dyDescent="0.45">
      <c r="A142" s="12">
        <v>43959</v>
      </c>
      <c r="B142" s="1" t="s">
        <v>11</v>
      </c>
      <c r="C142" s="1">
        <v>31</v>
      </c>
      <c r="D142" s="1">
        <v>4635</v>
      </c>
      <c r="E142" s="1">
        <v>4266</v>
      </c>
    </row>
    <row r="143" spans="1:5" x14ac:dyDescent="0.45">
      <c r="A143" s="12">
        <v>43959</v>
      </c>
      <c r="B143" s="1" t="s">
        <v>17</v>
      </c>
      <c r="C143" s="1">
        <v>21</v>
      </c>
      <c r="D143" s="1">
        <v>1957</v>
      </c>
      <c r="E143" s="1">
        <v>1755</v>
      </c>
    </row>
    <row r="144" spans="1:5" x14ac:dyDescent="0.45">
      <c r="A144" s="12">
        <v>43959</v>
      </c>
      <c r="B144" s="1" t="s">
        <v>10</v>
      </c>
      <c r="C144" s="1">
        <v>21</v>
      </c>
      <c r="D144" s="1">
        <v>1646</v>
      </c>
      <c r="E144" s="1">
        <v>1492</v>
      </c>
    </row>
    <row r="145" spans="1:5" x14ac:dyDescent="0.45">
      <c r="A145" s="12">
        <v>43959</v>
      </c>
      <c r="B145" s="1" t="s">
        <v>20</v>
      </c>
      <c r="C145" s="1">
        <v>19</v>
      </c>
      <c r="D145" s="1">
        <v>1520</v>
      </c>
      <c r="E145" s="1">
        <v>1380</v>
      </c>
    </row>
    <row r="146" spans="1:5" x14ac:dyDescent="0.45">
      <c r="A146" s="12">
        <v>43959</v>
      </c>
      <c r="B146" s="1" t="s">
        <v>22</v>
      </c>
      <c r="C146" s="1">
        <v>54</v>
      </c>
      <c r="D146" s="1">
        <v>13563</v>
      </c>
      <c r="E146" s="1">
        <v>12604</v>
      </c>
    </row>
    <row r="147" spans="1:5" x14ac:dyDescent="0.45">
      <c r="A147" s="12">
        <v>43959</v>
      </c>
      <c r="B147" s="1" t="s">
        <v>21</v>
      </c>
      <c r="C147" s="1">
        <v>59</v>
      </c>
      <c r="D147" s="1">
        <v>14098</v>
      </c>
      <c r="E147" s="1">
        <v>13106</v>
      </c>
    </row>
    <row r="148" spans="1:5" x14ac:dyDescent="0.45">
      <c r="A148" s="12">
        <v>43959</v>
      </c>
      <c r="B148" s="1" t="s">
        <v>13</v>
      </c>
      <c r="C148" s="1">
        <v>19</v>
      </c>
      <c r="D148" s="1">
        <v>1522</v>
      </c>
      <c r="E148" s="1">
        <v>1340</v>
      </c>
    </row>
    <row r="149" spans="1:5" x14ac:dyDescent="0.45">
      <c r="A149" s="12">
        <v>43959</v>
      </c>
      <c r="B149" s="1" t="s">
        <v>23</v>
      </c>
      <c r="C149" s="1">
        <v>15</v>
      </c>
      <c r="D149" s="1">
        <v>703</v>
      </c>
      <c r="E149" s="1">
        <v>609</v>
      </c>
    </row>
    <row r="150" spans="1:5" x14ac:dyDescent="0.45">
      <c r="A150" s="12">
        <v>43959</v>
      </c>
      <c r="B150" s="1" t="s">
        <v>18</v>
      </c>
      <c r="C150" s="1">
        <v>15</v>
      </c>
      <c r="D150" s="1">
        <v>879</v>
      </c>
      <c r="E150" s="1">
        <v>768</v>
      </c>
    </row>
    <row r="151" spans="1:5" x14ac:dyDescent="0.45">
      <c r="A151" s="12">
        <v>43959</v>
      </c>
      <c r="B151" s="1" t="s">
        <v>19</v>
      </c>
      <c r="C151" s="1">
        <v>15</v>
      </c>
      <c r="D151" s="1">
        <v>492</v>
      </c>
      <c r="E151" s="1">
        <v>412</v>
      </c>
    </row>
    <row r="152" spans="1:5" x14ac:dyDescent="0.45">
      <c r="A152" s="12">
        <v>43959</v>
      </c>
      <c r="B152" s="1" t="s">
        <v>15</v>
      </c>
      <c r="C152" s="1">
        <v>125</v>
      </c>
      <c r="D152" s="1">
        <v>24620</v>
      </c>
      <c r="E152" s="1">
        <v>22641</v>
      </c>
    </row>
    <row r="153" spans="1:5" x14ac:dyDescent="0.45">
      <c r="A153" s="12">
        <v>43959</v>
      </c>
      <c r="B153" s="1" t="s">
        <v>14</v>
      </c>
      <c r="C153" s="1">
        <v>129</v>
      </c>
      <c r="D153" s="1">
        <v>20452</v>
      </c>
      <c r="E153" s="1">
        <v>18857</v>
      </c>
    </row>
    <row r="154" spans="1:5" x14ac:dyDescent="0.45">
      <c r="A154" s="12">
        <v>43959</v>
      </c>
      <c r="B154" s="1" t="s">
        <v>12</v>
      </c>
      <c r="C154" s="1">
        <v>10</v>
      </c>
      <c r="D154" s="1">
        <v>638</v>
      </c>
      <c r="E154" s="1">
        <v>547</v>
      </c>
    </row>
    <row r="155" spans="1:5" x14ac:dyDescent="0.45">
      <c r="A155" s="12">
        <v>43960</v>
      </c>
      <c r="B155" s="1" t="s">
        <v>16</v>
      </c>
      <c r="C155" s="1">
        <v>36</v>
      </c>
      <c r="D155" s="1">
        <v>5413</v>
      </c>
      <c r="E155" s="1">
        <v>4959</v>
      </c>
    </row>
    <row r="156" spans="1:5" x14ac:dyDescent="0.45">
      <c r="A156" s="12">
        <v>43960</v>
      </c>
      <c r="B156" s="1" t="s">
        <v>11</v>
      </c>
      <c r="C156" s="1">
        <v>31</v>
      </c>
      <c r="D156" s="1">
        <v>4556</v>
      </c>
      <c r="E156" s="1">
        <v>4220</v>
      </c>
    </row>
    <row r="157" spans="1:5" x14ac:dyDescent="0.45">
      <c r="A157" s="12">
        <v>43960</v>
      </c>
      <c r="B157" s="1" t="s">
        <v>17</v>
      </c>
      <c r="C157" s="1">
        <v>21</v>
      </c>
      <c r="D157" s="1">
        <v>1891</v>
      </c>
      <c r="E157" s="1">
        <v>1709</v>
      </c>
    </row>
    <row r="158" spans="1:5" x14ac:dyDescent="0.45">
      <c r="A158" s="12">
        <v>43960</v>
      </c>
      <c r="B158" s="1" t="s">
        <v>10</v>
      </c>
      <c r="C158" s="1">
        <v>21</v>
      </c>
      <c r="D158" s="1">
        <v>1735</v>
      </c>
      <c r="E158" s="1">
        <v>1568</v>
      </c>
    </row>
    <row r="159" spans="1:5" x14ac:dyDescent="0.45">
      <c r="A159" s="12">
        <v>43960</v>
      </c>
      <c r="B159" s="1" t="s">
        <v>20</v>
      </c>
      <c r="C159" s="1">
        <v>19</v>
      </c>
      <c r="D159" s="1">
        <v>1542</v>
      </c>
      <c r="E159" s="1">
        <v>1412</v>
      </c>
    </row>
    <row r="160" spans="1:5" x14ac:dyDescent="0.45">
      <c r="A160" s="12">
        <v>43960</v>
      </c>
      <c r="B160" s="1" t="s">
        <v>22</v>
      </c>
      <c r="C160" s="1">
        <v>54</v>
      </c>
      <c r="D160" s="1">
        <v>11288</v>
      </c>
      <c r="E160" s="1">
        <v>10492</v>
      </c>
    </row>
    <row r="161" spans="1:5" x14ac:dyDescent="0.45">
      <c r="A161" s="12">
        <v>43960</v>
      </c>
      <c r="B161" s="1" t="s">
        <v>21</v>
      </c>
      <c r="C161" s="1">
        <v>59</v>
      </c>
      <c r="D161" s="1">
        <v>12016</v>
      </c>
      <c r="E161" s="1">
        <v>11137</v>
      </c>
    </row>
    <row r="162" spans="1:5" x14ac:dyDescent="0.45">
      <c r="A162" s="12">
        <v>43960</v>
      </c>
      <c r="B162" s="1" t="s">
        <v>13</v>
      </c>
      <c r="C162" s="1">
        <v>19</v>
      </c>
      <c r="D162" s="1">
        <v>1851</v>
      </c>
      <c r="E162" s="1">
        <v>1635</v>
      </c>
    </row>
    <row r="163" spans="1:5" x14ac:dyDescent="0.45">
      <c r="A163" s="12">
        <v>43960</v>
      </c>
      <c r="B163" s="1" t="s">
        <v>23</v>
      </c>
      <c r="C163" s="1">
        <v>15</v>
      </c>
      <c r="D163" s="1">
        <v>654</v>
      </c>
      <c r="E163" s="1">
        <v>570</v>
      </c>
    </row>
    <row r="164" spans="1:5" x14ac:dyDescent="0.45">
      <c r="A164" s="12">
        <v>43960</v>
      </c>
      <c r="B164" s="1" t="s">
        <v>18</v>
      </c>
      <c r="C164" s="1">
        <v>15</v>
      </c>
      <c r="D164" s="1">
        <v>849</v>
      </c>
      <c r="E164" s="1">
        <v>740</v>
      </c>
    </row>
    <row r="165" spans="1:5" x14ac:dyDescent="0.45">
      <c r="A165" s="12">
        <v>43960</v>
      </c>
      <c r="B165" s="1" t="s">
        <v>19</v>
      </c>
      <c r="C165" s="1">
        <v>15</v>
      </c>
      <c r="D165" s="1">
        <v>623</v>
      </c>
      <c r="E165" s="1">
        <v>535</v>
      </c>
    </row>
    <row r="166" spans="1:5" x14ac:dyDescent="0.45">
      <c r="A166" s="12">
        <v>43960</v>
      </c>
      <c r="B166" s="1" t="s">
        <v>15</v>
      </c>
      <c r="C166" s="1">
        <v>125</v>
      </c>
      <c r="D166" s="1">
        <v>20132</v>
      </c>
      <c r="E166" s="1">
        <v>18617</v>
      </c>
    </row>
    <row r="167" spans="1:5" x14ac:dyDescent="0.45">
      <c r="A167" s="12">
        <v>43960</v>
      </c>
      <c r="B167" s="1" t="s">
        <v>14</v>
      </c>
      <c r="C167" s="1">
        <v>129</v>
      </c>
      <c r="D167" s="1">
        <v>16420</v>
      </c>
      <c r="E167" s="1">
        <v>15169</v>
      </c>
    </row>
    <row r="168" spans="1:5" x14ac:dyDescent="0.45">
      <c r="A168" s="12">
        <v>43960</v>
      </c>
      <c r="B168" s="1" t="s">
        <v>12</v>
      </c>
      <c r="C168" s="1">
        <v>10</v>
      </c>
      <c r="D168" s="1">
        <v>644</v>
      </c>
      <c r="E168" s="1">
        <v>559</v>
      </c>
    </row>
    <row r="169" spans="1:5" x14ac:dyDescent="0.45">
      <c r="A169" s="12">
        <v>43961</v>
      </c>
      <c r="B169" s="1" t="s">
        <v>16</v>
      </c>
      <c r="C169" s="1">
        <v>36</v>
      </c>
      <c r="D169" s="1">
        <v>5746</v>
      </c>
      <c r="E169" s="1">
        <v>5277</v>
      </c>
    </row>
    <row r="170" spans="1:5" x14ac:dyDescent="0.45">
      <c r="A170" s="12">
        <v>43961</v>
      </c>
      <c r="B170" s="1" t="s">
        <v>11</v>
      </c>
      <c r="C170" s="1">
        <v>31</v>
      </c>
      <c r="D170" s="1">
        <v>5495</v>
      </c>
      <c r="E170" s="1">
        <v>5093</v>
      </c>
    </row>
    <row r="171" spans="1:5" x14ac:dyDescent="0.45">
      <c r="A171" s="12">
        <v>43961</v>
      </c>
      <c r="B171" s="1" t="s">
        <v>17</v>
      </c>
      <c r="C171" s="1">
        <v>21</v>
      </c>
      <c r="D171" s="1">
        <v>2120</v>
      </c>
      <c r="E171" s="1">
        <v>1921</v>
      </c>
    </row>
    <row r="172" spans="1:5" x14ac:dyDescent="0.45">
      <c r="A172" s="12">
        <v>43961</v>
      </c>
      <c r="B172" s="1" t="s">
        <v>10</v>
      </c>
      <c r="C172" s="1">
        <v>21</v>
      </c>
      <c r="D172" s="1">
        <v>2016</v>
      </c>
      <c r="E172" s="1">
        <v>1846</v>
      </c>
    </row>
    <row r="173" spans="1:5" x14ac:dyDescent="0.45">
      <c r="A173" s="12">
        <v>43961</v>
      </c>
      <c r="B173" s="1" t="s">
        <v>20</v>
      </c>
      <c r="C173" s="1">
        <v>19</v>
      </c>
      <c r="D173" s="1">
        <v>1836</v>
      </c>
      <c r="E173" s="1">
        <v>1680</v>
      </c>
    </row>
    <row r="174" spans="1:5" x14ac:dyDescent="0.45">
      <c r="A174" s="12">
        <v>43961</v>
      </c>
      <c r="B174" s="1" t="s">
        <v>22</v>
      </c>
      <c r="C174" s="1">
        <v>54</v>
      </c>
      <c r="D174" s="1">
        <v>13832</v>
      </c>
      <c r="E174" s="1">
        <v>12864</v>
      </c>
    </row>
    <row r="175" spans="1:5" x14ac:dyDescent="0.45">
      <c r="A175" s="12">
        <v>43961</v>
      </c>
      <c r="B175" s="1" t="s">
        <v>21</v>
      </c>
      <c r="C175" s="1">
        <v>59</v>
      </c>
      <c r="D175" s="1">
        <v>14569</v>
      </c>
      <c r="E175" s="1">
        <v>13566</v>
      </c>
    </row>
    <row r="176" spans="1:5" x14ac:dyDescent="0.45">
      <c r="A176" s="12">
        <v>43961</v>
      </c>
      <c r="B176" s="1" t="s">
        <v>13</v>
      </c>
      <c r="C176" s="1">
        <v>19</v>
      </c>
      <c r="D176" s="1">
        <v>1848</v>
      </c>
      <c r="E176" s="1">
        <v>1649</v>
      </c>
    </row>
    <row r="177" spans="1:5" x14ac:dyDescent="0.45">
      <c r="A177" s="12">
        <v>43961</v>
      </c>
      <c r="B177" s="1" t="s">
        <v>23</v>
      </c>
      <c r="C177" s="1">
        <v>15</v>
      </c>
      <c r="D177" s="1">
        <v>792</v>
      </c>
      <c r="E177" s="1">
        <v>695</v>
      </c>
    </row>
    <row r="178" spans="1:5" x14ac:dyDescent="0.45">
      <c r="A178" s="12">
        <v>43961</v>
      </c>
      <c r="B178" s="1" t="s">
        <v>18</v>
      </c>
      <c r="C178" s="1">
        <v>15</v>
      </c>
      <c r="D178" s="1">
        <v>950</v>
      </c>
      <c r="E178" s="1">
        <v>848</v>
      </c>
    </row>
    <row r="179" spans="1:5" x14ac:dyDescent="0.45">
      <c r="A179" s="12">
        <v>43961</v>
      </c>
      <c r="B179" s="1" t="s">
        <v>19</v>
      </c>
      <c r="C179" s="1">
        <v>15</v>
      </c>
      <c r="D179" s="1">
        <v>706</v>
      </c>
      <c r="E179" s="1">
        <v>608</v>
      </c>
    </row>
    <row r="180" spans="1:5" x14ac:dyDescent="0.45">
      <c r="A180" s="12">
        <v>43961</v>
      </c>
      <c r="B180" s="1" t="s">
        <v>15</v>
      </c>
      <c r="C180" s="1">
        <v>125</v>
      </c>
      <c r="D180" s="1">
        <v>20368</v>
      </c>
      <c r="E180" s="1">
        <v>18884</v>
      </c>
    </row>
    <row r="181" spans="1:5" x14ac:dyDescent="0.45">
      <c r="A181" s="12">
        <v>43961</v>
      </c>
      <c r="B181" s="1" t="s">
        <v>14</v>
      </c>
      <c r="C181" s="1">
        <v>129</v>
      </c>
      <c r="D181" s="1">
        <v>16437</v>
      </c>
      <c r="E181" s="1">
        <v>15285</v>
      </c>
    </row>
    <row r="182" spans="1:5" x14ac:dyDescent="0.45">
      <c r="A182" s="12">
        <v>43961</v>
      </c>
      <c r="B182" s="1" t="s">
        <v>12</v>
      </c>
      <c r="C182" s="1">
        <v>10</v>
      </c>
      <c r="D182" s="1">
        <v>642</v>
      </c>
      <c r="E182" s="1">
        <v>556</v>
      </c>
    </row>
    <row r="183" spans="1:5" x14ac:dyDescent="0.45">
      <c r="A183" s="12">
        <v>43962</v>
      </c>
      <c r="B183" s="1" t="s">
        <v>16</v>
      </c>
      <c r="C183" s="1">
        <v>36</v>
      </c>
      <c r="D183" s="1">
        <v>4150</v>
      </c>
      <c r="E183" s="1">
        <v>3838</v>
      </c>
    </row>
    <row r="184" spans="1:5" x14ac:dyDescent="0.45">
      <c r="A184" s="12">
        <v>43962</v>
      </c>
      <c r="B184" s="1" t="s">
        <v>11</v>
      </c>
      <c r="C184" s="1">
        <v>31</v>
      </c>
      <c r="D184" s="1">
        <v>4826</v>
      </c>
      <c r="E184" s="1">
        <v>4483</v>
      </c>
    </row>
    <row r="185" spans="1:5" x14ac:dyDescent="0.45">
      <c r="A185" s="12">
        <v>43962</v>
      </c>
      <c r="B185" s="1" t="s">
        <v>17</v>
      </c>
      <c r="C185" s="1">
        <v>21</v>
      </c>
      <c r="D185" s="1">
        <v>1916</v>
      </c>
      <c r="E185" s="1">
        <v>1733</v>
      </c>
    </row>
    <row r="186" spans="1:5" x14ac:dyDescent="0.45">
      <c r="A186" s="12">
        <v>43962</v>
      </c>
      <c r="B186" s="1" t="s">
        <v>10</v>
      </c>
      <c r="C186" s="1">
        <v>21</v>
      </c>
      <c r="D186" s="1">
        <v>1597</v>
      </c>
      <c r="E186" s="1">
        <v>1457</v>
      </c>
    </row>
    <row r="187" spans="1:5" x14ac:dyDescent="0.45">
      <c r="A187" s="12">
        <v>43962</v>
      </c>
      <c r="B187" s="1" t="s">
        <v>20</v>
      </c>
      <c r="C187" s="1">
        <v>19</v>
      </c>
      <c r="D187" s="1">
        <v>1527</v>
      </c>
      <c r="E187" s="1">
        <v>1389</v>
      </c>
    </row>
    <row r="188" spans="1:5" x14ac:dyDescent="0.45">
      <c r="A188" s="12">
        <v>43962</v>
      </c>
      <c r="B188" s="1" t="s">
        <v>22</v>
      </c>
      <c r="C188" s="1">
        <v>54</v>
      </c>
      <c r="D188" s="1">
        <v>10570</v>
      </c>
      <c r="E188" s="1">
        <v>9926</v>
      </c>
    </row>
    <row r="189" spans="1:5" x14ac:dyDescent="0.45">
      <c r="A189" s="12">
        <v>43962</v>
      </c>
      <c r="B189" s="1" t="s">
        <v>21</v>
      </c>
      <c r="C189" s="1">
        <v>60</v>
      </c>
      <c r="D189" s="1">
        <v>11100</v>
      </c>
      <c r="E189" s="1">
        <v>10407</v>
      </c>
    </row>
    <row r="190" spans="1:5" x14ac:dyDescent="0.45">
      <c r="A190" s="12">
        <v>43962</v>
      </c>
      <c r="B190" s="1" t="s">
        <v>13</v>
      </c>
      <c r="C190" s="1">
        <v>19</v>
      </c>
      <c r="D190" s="1">
        <v>2530</v>
      </c>
      <c r="E190" s="1">
        <v>2270</v>
      </c>
    </row>
    <row r="191" spans="1:5" x14ac:dyDescent="0.45">
      <c r="A191" s="12">
        <v>43962</v>
      </c>
      <c r="B191" s="1" t="s">
        <v>23</v>
      </c>
      <c r="C191" s="1">
        <v>15</v>
      </c>
      <c r="D191" s="1">
        <v>654</v>
      </c>
      <c r="E191" s="1">
        <v>564</v>
      </c>
    </row>
    <row r="192" spans="1:5" x14ac:dyDescent="0.45">
      <c r="A192" s="12">
        <v>43962</v>
      </c>
      <c r="B192" s="1" t="s">
        <v>18</v>
      </c>
      <c r="C192" s="1">
        <v>15</v>
      </c>
      <c r="D192" s="1">
        <v>812</v>
      </c>
      <c r="E192" s="1">
        <v>714</v>
      </c>
    </row>
    <row r="193" spans="1:5" x14ac:dyDescent="0.45">
      <c r="A193" s="12">
        <v>43962</v>
      </c>
      <c r="B193" s="1" t="s">
        <v>19</v>
      </c>
      <c r="C193" s="1">
        <v>15</v>
      </c>
      <c r="D193" s="1">
        <v>684</v>
      </c>
      <c r="E193" s="1">
        <v>585</v>
      </c>
    </row>
    <row r="194" spans="1:5" x14ac:dyDescent="0.45">
      <c r="A194" s="12">
        <v>43962</v>
      </c>
      <c r="B194" s="1" t="s">
        <v>15</v>
      </c>
      <c r="C194" s="1">
        <v>125</v>
      </c>
      <c r="D194" s="1">
        <v>18066</v>
      </c>
      <c r="E194" s="1">
        <v>16883</v>
      </c>
    </row>
    <row r="195" spans="1:5" x14ac:dyDescent="0.45">
      <c r="A195" s="12">
        <v>43962</v>
      </c>
      <c r="B195" s="1" t="s">
        <v>14</v>
      </c>
      <c r="C195" s="1">
        <v>129</v>
      </c>
      <c r="D195" s="1">
        <v>14043</v>
      </c>
      <c r="E195" s="1">
        <v>13167</v>
      </c>
    </row>
    <row r="196" spans="1:5" x14ac:dyDescent="0.45">
      <c r="A196" s="12">
        <v>43962</v>
      </c>
      <c r="B196" s="1" t="s">
        <v>12</v>
      </c>
      <c r="C196" s="1">
        <v>10</v>
      </c>
      <c r="D196" s="1">
        <v>494</v>
      </c>
      <c r="E196" s="1">
        <v>421</v>
      </c>
    </row>
    <row r="197" spans="1:5" x14ac:dyDescent="0.45">
      <c r="A197" s="12">
        <v>43963</v>
      </c>
      <c r="B197" s="1" t="s">
        <v>16</v>
      </c>
      <c r="C197" s="1">
        <v>36</v>
      </c>
      <c r="D197" s="1">
        <v>4418</v>
      </c>
      <c r="E197" s="1">
        <v>4088</v>
      </c>
    </row>
    <row r="198" spans="1:5" x14ac:dyDescent="0.45">
      <c r="A198" s="12">
        <v>43963</v>
      </c>
      <c r="B198" s="1" t="s">
        <v>11</v>
      </c>
      <c r="C198" s="1">
        <v>31</v>
      </c>
      <c r="D198" s="1">
        <v>4800</v>
      </c>
      <c r="E198" s="1">
        <v>4470</v>
      </c>
    </row>
    <row r="199" spans="1:5" x14ac:dyDescent="0.45">
      <c r="A199" s="12">
        <v>43963</v>
      </c>
      <c r="B199" s="1" t="s">
        <v>17</v>
      </c>
      <c r="C199" s="1">
        <v>21</v>
      </c>
      <c r="D199" s="1">
        <v>1926</v>
      </c>
      <c r="E199" s="1">
        <v>1745</v>
      </c>
    </row>
    <row r="200" spans="1:5" x14ac:dyDescent="0.45">
      <c r="A200" s="12">
        <v>43963</v>
      </c>
      <c r="B200" s="1" t="s">
        <v>10</v>
      </c>
      <c r="C200" s="1">
        <v>21</v>
      </c>
      <c r="D200" s="1">
        <v>1656</v>
      </c>
      <c r="E200" s="1">
        <v>1516</v>
      </c>
    </row>
    <row r="201" spans="1:5" x14ac:dyDescent="0.45">
      <c r="A201" s="12">
        <v>43963</v>
      </c>
      <c r="B201" s="1" t="s">
        <v>20</v>
      </c>
      <c r="C201" s="1">
        <v>19</v>
      </c>
      <c r="D201" s="1">
        <v>1598</v>
      </c>
      <c r="E201" s="1">
        <v>1454</v>
      </c>
    </row>
    <row r="202" spans="1:5" x14ac:dyDescent="0.45">
      <c r="A202" s="12">
        <v>43963</v>
      </c>
      <c r="B202" s="1" t="s">
        <v>22</v>
      </c>
      <c r="C202" s="1">
        <v>54</v>
      </c>
      <c r="D202" s="1">
        <v>11614</v>
      </c>
      <c r="E202" s="1">
        <v>10862</v>
      </c>
    </row>
    <row r="203" spans="1:5" x14ac:dyDescent="0.45">
      <c r="A203" s="12">
        <v>43963</v>
      </c>
      <c r="B203" s="1" t="s">
        <v>21</v>
      </c>
      <c r="C203" s="1">
        <v>60</v>
      </c>
      <c r="D203" s="1">
        <v>12000</v>
      </c>
      <c r="E203" s="1">
        <v>11194</v>
      </c>
    </row>
    <row r="204" spans="1:5" x14ac:dyDescent="0.45">
      <c r="A204" s="12">
        <v>43963</v>
      </c>
      <c r="B204" s="1" t="s">
        <v>13</v>
      </c>
      <c r="C204" s="1">
        <v>19</v>
      </c>
      <c r="D204" s="1">
        <v>1649</v>
      </c>
      <c r="E204" s="1">
        <v>1460</v>
      </c>
    </row>
    <row r="205" spans="1:5" x14ac:dyDescent="0.45">
      <c r="A205" s="12">
        <v>43963</v>
      </c>
      <c r="B205" s="1" t="s">
        <v>23</v>
      </c>
      <c r="C205" s="1">
        <v>15</v>
      </c>
      <c r="D205" s="1">
        <v>750</v>
      </c>
      <c r="E205" s="1">
        <v>659</v>
      </c>
    </row>
    <row r="206" spans="1:5" x14ac:dyDescent="0.45">
      <c r="A206" s="12">
        <v>43963</v>
      </c>
      <c r="B206" s="1" t="s">
        <v>18</v>
      </c>
      <c r="C206" s="1">
        <v>15</v>
      </c>
      <c r="D206" s="1">
        <v>845</v>
      </c>
      <c r="E206" s="1">
        <v>743</v>
      </c>
    </row>
    <row r="207" spans="1:5" x14ac:dyDescent="0.45">
      <c r="A207" s="12">
        <v>43963</v>
      </c>
      <c r="B207" s="1" t="s">
        <v>19</v>
      </c>
      <c r="C207" s="1">
        <v>15</v>
      </c>
      <c r="D207" s="1">
        <v>624</v>
      </c>
      <c r="E207" s="1">
        <v>538</v>
      </c>
    </row>
    <row r="208" spans="1:5" x14ac:dyDescent="0.45">
      <c r="A208" s="12">
        <v>43963</v>
      </c>
      <c r="B208" s="1" t="s">
        <v>15</v>
      </c>
      <c r="C208" s="1">
        <v>125</v>
      </c>
      <c r="D208" s="1">
        <v>21106</v>
      </c>
      <c r="E208" s="1">
        <v>19651</v>
      </c>
    </row>
    <row r="209" spans="1:5" x14ac:dyDescent="0.45">
      <c r="A209" s="12">
        <v>43963</v>
      </c>
      <c r="B209" s="1" t="s">
        <v>14</v>
      </c>
      <c r="C209" s="1">
        <v>129</v>
      </c>
      <c r="D209" s="1">
        <v>16387</v>
      </c>
      <c r="E209" s="1">
        <v>15322</v>
      </c>
    </row>
    <row r="210" spans="1:5" x14ac:dyDescent="0.45">
      <c r="A210" s="12">
        <v>43963</v>
      </c>
      <c r="B210" s="1" t="s">
        <v>12</v>
      </c>
      <c r="C210" s="1">
        <v>10</v>
      </c>
      <c r="D210" s="1">
        <v>526</v>
      </c>
      <c r="E210" s="1">
        <v>448</v>
      </c>
    </row>
    <row r="211" spans="1:5" x14ac:dyDescent="0.45">
      <c r="A211" s="12">
        <v>43964</v>
      </c>
      <c r="B211" s="1" t="s">
        <v>16</v>
      </c>
      <c r="C211" s="1">
        <v>36</v>
      </c>
      <c r="D211" s="1">
        <v>4967</v>
      </c>
      <c r="E211" s="1">
        <v>4583</v>
      </c>
    </row>
    <row r="212" spans="1:5" x14ac:dyDescent="0.45">
      <c r="A212" s="12">
        <v>43964</v>
      </c>
      <c r="B212" s="1" t="s">
        <v>11</v>
      </c>
      <c r="C212" s="1">
        <v>31</v>
      </c>
      <c r="D212" s="1">
        <v>5251</v>
      </c>
      <c r="E212" s="1">
        <v>4853</v>
      </c>
    </row>
    <row r="213" spans="1:5" x14ac:dyDescent="0.45">
      <c r="A213" s="12">
        <v>43964</v>
      </c>
      <c r="B213" s="1" t="s">
        <v>17</v>
      </c>
      <c r="C213" s="1">
        <v>21</v>
      </c>
      <c r="D213" s="1">
        <v>2061</v>
      </c>
      <c r="E213" s="1">
        <v>1876</v>
      </c>
    </row>
    <row r="214" spans="1:5" x14ac:dyDescent="0.45">
      <c r="A214" s="12">
        <v>43964</v>
      </c>
      <c r="B214" s="1" t="s">
        <v>10</v>
      </c>
      <c r="C214" s="1">
        <v>21</v>
      </c>
      <c r="D214" s="1">
        <v>1698</v>
      </c>
      <c r="E214" s="1">
        <v>1554</v>
      </c>
    </row>
    <row r="215" spans="1:5" x14ac:dyDescent="0.45">
      <c r="A215" s="12">
        <v>43964</v>
      </c>
      <c r="B215" s="1" t="s">
        <v>20</v>
      </c>
      <c r="C215" s="1">
        <v>19</v>
      </c>
      <c r="D215" s="1">
        <v>1605</v>
      </c>
      <c r="E215" s="1">
        <v>1447</v>
      </c>
    </row>
    <row r="216" spans="1:5" x14ac:dyDescent="0.45">
      <c r="A216" s="12">
        <v>43964</v>
      </c>
      <c r="B216" s="1" t="s">
        <v>22</v>
      </c>
      <c r="C216" s="1">
        <v>54</v>
      </c>
      <c r="D216" s="1">
        <v>11522</v>
      </c>
      <c r="E216" s="1">
        <v>10803</v>
      </c>
    </row>
    <row r="217" spans="1:5" x14ac:dyDescent="0.45">
      <c r="A217" s="12">
        <v>43964</v>
      </c>
      <c r="B217" s="1" t="s">
        <v>21</v>
      </c>
      <c r="C217" s="1">
        <v>60</v>
      </c>
      <c r="D217" s="1">
        <v>12007</v>
      </c>
      <c r="E217" s="1">
        <v>11245</v>
      </c>
    </row>
    <row r="218" spans="1:5" x14ac:dyDescent="0.45">
      <c r="A218" s="12">
        <v>43964</v>
      </c>
      <c r="B218" s="1" t="s">
        <v>13</v>
      </c>
      <c r="C218" s="1">
        <v>19</v>
      </c>
      <c r="D218" s="1">
        <v>1625</v>
      </c>
      <c r="E218" s="1">
        <v>1444</v>
      </c>
    </row>
    <row r="219" spans="1:5" x14ac:dyDescent="0.45">
      <c r="A219" s="12">
        <v>43964</v>
      </c>
      <c r="B219" s="1" t="s">
        <v>23</v>
      </c>
      <c r="C219" s="1">
        <v>15</v>
      </c>
      <c r="D219" s="1">
        <v>854</v>
      </c>
      <c r="E219" s="1">
        <v>756</v>
      </c>
    </row>
    <row r="220" spans="1:5" x14ac:dyDescent="0.45">
      <c r="A220" s="12">
        <v>43964</v>
      </c>
      <c r="B220" s="1" t="s">
        <v>18</v>
      </c>
      <c r="C220" s="1">
        <v>15</v>
      </c>
      <c r="D220" s="1">
        <v>898</v>
      </c>
      <c r="E220" s="1">
        <v>795</v>
      </c>
    </row>
    <row r="221" spans="1:5" x14ac:dyDescent="0.45">
      <c r="A221" s="12">
        <v>43964</v>
      </c>
      <c r="B221" s="1" t="s">
        <v>19</v>
      </c>
      <c r="C221" s="1">
        <v>15</v>
      </c>
      <c r="D221" s="1">
        <v>599</v>
      </c>
      <c r="E221" s="1">
        <v>515</v>
      </c>
    </row>
    <row r="222" spans="1:5" x14ac:dyDescent="0.45">
      <c r="A222" s="12">
        <v>43964</v>
      </c>
      <c r="B222" s="1" t="s">
        <v>15</v>
      </c>
      <c r="C222" s="1">
        <v>125</v>
      </c>
      <c r="D222" s="1">
        <v>19965</v>
      </c>
      <c r="E222" s="1">
        <v>18573</v>
      </c>
    </row>
    <row r="223" spans="1:5" x14ac:dyDescent="0.45">
      <c r="A223" s="12">
        <v>43964</v>
      </c>
      <c r="B223" s="1" t="s">
        <v>14</v>
      </c>
      <c r="C223" s="1">
        <v>129</v>
      </c>
      <c r="D223" s="1">
        <v>15304</v>
      </c>
      <c r="E223" s="1">
        <v>14315</v>
      </c>
    </row>
    <row r="224" spans="1:5" x14ac:dyDescent="0.45">
      <c r="A224" s="12">
        <v>43964</v>
      </c>
      <c r="B224" s="1" t="s">
        <v>12</v>
      </c>
      <c r="C224" s="1">
        <v>10</v>
      </c>
      <c r="D224" s="1">
        <v>612</v>
      </c>
      <c r="E224" s="1">
        <v>530</v>
      </c>
    </row>
    <row r="225" spans="1:5" x14ac:dyDescent="0.45">
      <c r="A225" s="12">
        <v>43965</v>
      </c>
      <c r="B225" s="1" t="s">
        <v>16</v>
      </c>
      <c r="C225" s="1">
        <v>36</v>
      </c>
      <c r="D225" s="1">
        <v>4285</v>
      </c>
      <c r="E225" s="1">
        <v>3950</v>
      </c>
    </row>
    <row r="226" spans="1:5" x14ac:dyDescent="0.45">
      <c r="A226" s="12">
        <v>43965</v>
      </c>
      <c r="B226" s="1" t="s">
        <v>11</v>
      </c>
      <c r="C226" s="1">
        <v>31</v>
      </c>
      <c r="D226" s="1">
        <v>4695</v>
      </c>
      <c r="E226" s="1">
        <v>4372</v>
      </c>
    </row>
    <row r="227" spans="1:5" x14ac:dyDescent="0.45">
      <c r="A227" s="12">
        <v>43965</v>
      </c>
      <c r="B227" s="1" t="s">
        <v>17</v>
      </c>
      <c r="C227" s="1">
        <v>21</v>
      </c>
      <c r="D227" s="1">
        <v>1993</v>
      </c>
      <c r="E227" s="1">
        <v>1796</v>
      </c>
    </row>
    <row r="228" spans="1:5" x14ac:dyDescent="0.45">
      <c r="A228" s="12">
        <v>43965</v>
      </c>
      <c r="B228" s="1" t="s">
        <v>10</v>
      </c>
      <c r="C228" s="1">
        <v>21</v>
      </c>
      <c r="D228" s="1">
        <v>1706</v>
      </c>
      <c r="E228" s="1">
        <v>1548</v>
      </c>
    </row>
    <row r="229" spans="1:5" x14ac:dyDescent="0.45">
      <c r="A229" s="12">
        <v>43965</v>
      </c>
      <c r="B229" s="1" t="s">
        <v>20</v>
      </c>
      <c r="C229" s="1">
        <v>19</v>
      </c>
      <c r="D229" s="1">
        <v>1635</v>
      </c>
      <c r="E229" s="1">
        <v>1487</v>
      </c>
    </row>
    <row r="230" spans="1:5" x14ac:dyDescent="0.45">
      <c r="A230" s="12">
        <v>43965</v>
      </c>
      <c r="B230" s="1" t="s">
        <v>22</v>
      </c>
      <c r="C230" s="1">
        <v>54</v>
      </c>
      <c r="D230" s="1">
        <v>11194</v>
      </c>
      <c r="E230" s="1">
        <v>10554</v>
      </c>
    </row>
    <row r="231" spans="1:5" x14ac:dyDescent="0.45">
      <c r="A231" s="12">
        <v>43965</v>
      </c>
      <c r="B231" s="1" t="s">
        <v>21</v>
      </c>
      <c r="C231" s="1">
        <v>60</v>
      </c>
      <c r="D231" s="1">
        <v>11935</v>
      </c>
      <c r="E231" s="1">
        <v>11178</v>
      </c>
    </row>
    <row r="232" spans="1:5" x14ac:dyDescent="0.45">
      <c r="A232" s="12">
        <v>43965</v>
      </c>
      <c r="B232" s="1" t="s">
        <v>13</v>
      </c>
      <c r="C232" s="1">
        <v>19</v>
      </c>
      <c r="D232" s="1">
        <v>1675</v>
      </c>
      <c r="E232" s="1">
        <v>1475</v>
      </c>
    </row>
    <row r="233" spans="1:5" x14ac:dyDescent="0.45">
      <c r="A233" s="12">
        <v>43965</v>
      </c>
      <c r="B233" s="1" t="s">
        <v>23</v>
      </c>
      <c r="C233" s="1">
        <v>16</v>
      </c>
      <c r="D233" s="1">
        <v>834</v>
      </c>
      <c r="E233" s="1">
        <v>735</v>
      </c>
    </row>
    <row r="234" spans="1:5" x14ac:dyDescent="0.45">
      <c r="A234" s="12">
        <v>43965</v>
      </c>
      <c r="B234" s="1" t="s">
        <v>18</v>
      </c>
      <c r="C234" s="1">
        <v>15</v>
      </c>
      <c r="D234" s="1">
        <v>890</v>
      </c>
      <c r="E234" s="1">
        <v>777</v>
      </c>
    </row>
    <row r="235" spans="1:5" x14ac:dyDescent="0.45">
      <c r="A235" s="12">
        <v>43965</v>
      </c>
      <c r="B235" s="1" t="s">
        <v>19</v>
      </c>
      <c r="C235" s="1">
        <v>15</v>
      </c>
      <c r="D235" s="1">
        <v>638</v>
      </c>
      <c r="E235" s="1">
        <v>548</v>
      </c>
    </row>
    <row r="236" spans="1:5" x14ac:dyDescent="0.45">
      <c r="A236" s="12">
        <v>43965</v>
      </c>
      <c r="B236" s="1" t="s">
        <v>15</v>
      </c>
      <c r="C236" s="1">
        <v>125</v>
      </c>
      <c r="D236" s="1">
        <v>20247</v>
      </c>
      <c r="E236" s="1">
        <v>18812</v>
      </c>
    </row>
    <row r="237" spans="1:5" x14ac:dyDescent="0.45">
      <c r="A237" s="12">
        <v>43965</v>
      </c>
      <c r="B237" s="1" t="s">
        <v>14</v>
      </c>
      <c r="C237" s="1">
        <v>129</v>
      </c>
      <c r="D237" s="1">
        <v>15804</v>
      </c>
      <c r="E237" s="1">
        <v>14738</v>
      </c>
    </row>
    <row r="238" spans="1:5" x14ac:dyDescent="0.45">
      <c r="A238" s="12">
        <v>43965</v>
      </c>
      <c r="B238" s="1" t="s">
        <v>12</v>
      </c>
      <c r="C238" s="1">
        <v>10</v>
      </c>
      <c r="D238" s="1">
        <v>627</v>
      </c>
      <c r="E238" s="1">
        <v>545</v>
      </c>
    </row>
    <row r="239" spans="1:5" x14ac:dyDescent="0.45">
      <c r="A239" s="12">
        <v>43966</v>
      </c>
      <c r="B239" s="1" t="s">
        <v>16</v>
      </c>
      <c r="C239" s="1">
        <v>36</v>
      </c>
      <c r="D239" s="1">
        <v>4862</v>
      </c>
      <c r="E239" s="1">
        <v>4476</v>
      </c>
    </row>
    <row r="240" spans="1:5" x14ac:dyDescent="0.45">
      <c r="A240" s="12">
        <v>43966</v>
      </c>
      <c r="B240" s="1" t="s">
        <v>11</v>
      </c>
      <c r="C240" s="1">
        <v>31</v>
      </c>
      <c r="D240" s="1">
        <v>5184</v>
      </c>
      <c r="E240" s="1">
        <v>4778</v>
      </c>
    </row>
    <row r="241" spans="1:5" x14ac:dyDescent="0.45">
      <c r="A241" s="12">
        <v>43966</v>
      </c>
      <c r="B241" s="1" t="s">
        <v>17</v>
      </c>
      <c r="C241" s="1">
        <v>21</v>
      </c>
      <c r="D241" s="1">
        <v>2255</v>
      </c>
      <c r="E241" s="1">
        <v>2045</v>
      </c>
    </row>
    <row r="242" spans="1:5" x14ac:dyDescent="0.45">
      <c r="A242" s="12">
        <v>43966</v>
      </c>
      <c r="B242" s="1" t="s">
        <v>10</v>
      </c>
      <c r="C242" s="1">
        <v>21</v>
      </c>
      <c r="D242" s="1">
        <v>1926</v>
      </c>
      <c r="E242" s="1">
        <v>1742</v>
      </c>
    </row>
    <row r="243" spans="1:5" x14ac:dyDescent="0.45">
      <c r="A243" s="12">
        <v>43966</v>
      </c>
      <c r="B243" s="1" t="s">
        <v>20</v>
      </c>
      <c r="C243" s="1">
        <v>19</v>
      </c>
      <c r="D243" s="1">
        <v>1780</v>
      </c>
      <c r="E243" s="1">
        <v>1615</v>
      </c>
    </row>
    <row r="244" spans="1:5" x14ac:dyDescent="0.45">
      <c r="A244" s="12">
        <v>43966</v>
      </c>
      <c r="B244" s="1" t="s">
        <v>22</v>
      </c>
      <c r="C244" s="1">
        <v>54</v>
      </c>
      <c r="D244" s="1">
        <v>12791</v>
      </c>
      <c r="E244" s="1">
        <v>11950</v>
      </c>
    </row>
    <row r="245" spans="1:5" x14ac:dyDescent="0.45">
      <c r="A245" s="12">
        <v>43966</v>
      </c>
      <c r="B245" s="1" t="s">
        <v>21</v>
      </c>
      <c r="C245" s="1">
        <v>60</v>
      </c>
      <c r="D245" s="1">
        <v>13544</v>
      </c>
      <c r="E245" s="1">
        <v>12643</v>
      </c>
    </row>
    <row r="246" spans="1:5" x14ac:dyDescent="0.45">
      <c r="A246" s="12">
        <v>43966</v>
      </c>
      <c r="B246" s="1" t="s">
        <v>13</v>
      </c>
      <c r="C246" s="1">
        <v>19</v>
      </c>
      <c r="D246" s="1">
        <v>1940</v>
      </c>
      <c r="E246" s="1">
        <v>1715</v>
      </c>
    </row>
    <row r="247" spans="1:5" x14ac:dyDescent="0.45">
      <c r="A247" s="12">
        <v>43966</v>
      </c>
      <c r="B247" s="1" t="s">
        <v>23</v>
      </c>
      <c r="C247" s="1">
        <v>16</v>
      </c>
      <c r="D247" s="1">
        <v>817</v>
      </c>
      <c r="E247" s="1">
        <v>718</v>
      </c>
    </row>
    <row r="248" spans="1:5" x14ac:dyDescent="0.45">
      <c r="A248" s="12">
        <v>43966</v>
      </c>
      <c r="B248" s="1" t="s">
        <v>18</v>
      </c>
      <c r="C248" s="1">
        <v>15</v>
      </c>
      <c r="D248" s="1">
        <v>980</v>
      </c>
      <c r="E248" s="1">
        <v>867</v>
      </c>
    </row>
    <row r="249" spans="1:5" x14ac:dyDescent="0.45">
      <c r="A249" s="12">
        <v>43966</v>
      </c>
      <c r="B249" s="1" t="s">
        <v>19</v>
      </c>
      <c r="C249" s="1">
        <v>15</v>
      </c>
      <c r="D249" s="1">
        <v>688</v>
      </c>
      <c r="E249" s="1">
        <v>598</v>
      </c>
    </row>
    <row r="250" spans="1:5" x14ac:dyDescent="0.45">
      <c r="A250" s="12">
        <v>43966</v>
      </c>
      <c r="B250" s="1" t="s">
        <v>15</v>
      </c>
      <c r="C250" s="1">
        <v>125</v>
      </c>
      <c r="D250" s="1">
        <v>21862</v>
      </c>
      <c r="E250" s="1">
        <v>20235</v>
      </c>
    </row>
    <row r="251" spans="1:5" x14ac:dyDescent="0.45">
      <c r="A251" s="12">
        <v>43966</v>
      </c>
      <c r="B251" s="1" t="s">
        <v>14</v>
      </c>
      <c r="C251" s="1">
        <v>129</v>
      </c>
      <c r="D251" s="1">
        <v>17808</v>
      </c>
      <c r="E251" s="1">
        <v>16486</v>
      </c>
    </row>
    <row r="252" spans="1:5" x14ac:dyDescent="0.45">
      <c r="A252" s="12">
        <v>43966</v>
      </c>
      <c r="B252" s="1" t="s">
        <v>12</v>
      </c>
      <c r="C252" s="1">
        <v>10</v>
      </c>
      <c r="D252" s="1">
        <v>743</v>
      </c>
      <c r="E252" s="1">
        <v>652</v>
      </c>
    </row>
    <row r="253" spans="1:5" x14ac:dyDescent="0.45">
      <c r="A253" s="12">
        <v>43967</v>
      </c>
      <c r="B253" s="1" t="s">
        <v>16</v>
      </c>
      <c r="C253" s="1">
        <v>36</v>
      </c>
      <c r="D253" s="1">
        <v>5286</v>
      </c>
      <c r="E253" s="1">
        <v>4867</v>
      </c>
    </row>
    <row r="254" spans="1:5" x14ac:dyDescent="0.45">
      <c r="A254" s="12">
        <v>43967</v>
      </c>
      <c r="B254" s="1" t="s">
        <v>11</v>
      </c>
      <c r="C254" s="1">
        <v>31</v>
      </c>
      <c r="D254" s="1">
        <v>5593</v>
      </c>
      <c r="E254" s="1">
        <v>5177</v>
      </c>
    </row>
    <row r="255" spans="1:5" x14ac:dyDescent="0.45">
      <c r="A255" s="12">
        <v>43967</v>
      </c>
      <c r="B255" s="1" t="s">
        <v>17</v>
      </c>
      <c r="C255" s="1">
        <v>21</v>
      </c>
      <c r="D255" s="1">
        <v>2427</v>
      </c>
      <c r="E255" s="1">
        <v>2213</v>
      </c>
    </row>
    <row r="256" spans="1:5" x14ac:dyDescent="0.45">
      <c r="A256" s="12">
        <v>43967</v>
      </c>
      <c r="B256" s="1" t="s">
        <v>10</v>
      </c>
      <c r="C256" s="1">
        <v>21</v>
      </c>
      <c r="D256" s="1">
        <v>2145</v>
      </c>
      <c r="E256" s="1">
        <v>1947</v>
      </c>
    </row>
    <row r="257" spans="1:5" x14ac:dyDescent="0.45">
      <c r="A257" s="12">
        <v>43967</v>
      </c>
      <c r="B257" s="1" t="s">
        <v>20</v>
      </c>
      <c r="C257" s="1">
        <v>19</v>
      </c>
      <c r="D257" s="1">
        <v>2039</v>
      </c>
      <c r="E257" s="1">
        <v>1868</v>
      </c>
    </row>
    <row r="258" spans="1:5" x14ac:dyDescent="0.45">
      <c r="A258" s="12">
        <v>43967</v>
      </c>
      <c r="B258" s="1" t="s">
        <v>22</v>
      </c>
      <c r="C258" s="1">
        <v>54</v>
      </c>
      <c r="D258" s="1">
        <v>13170</v>
      </c>
      <c r="E258" s="1">
        <v>12299</v>
      </c>
    </row>
    <row r="259" spans="1:5" x14ac:dyDescent="0.45">
      <c r="A259" s="12">
        <v>43967</v>
      </c>
      <c r="B259" s="1" t="s">
        <v>21</v>
      </c>
      <c r="C259" s="1">
        <v>60</v>
      </c>
      <c r="D259" s="1">
        <v>14049</v>
      </c>
      <c r="E259" s="1">
        <v>13118</v>
      </c>
    </row>
    <row r="260" spans="1:5" x14ac:dyDescent="0.45">
      <c r="A260" s="12">
        <v>43967</v>
      </c>
      <c r="B260" s="1" t="s">
        <v>13</v>
      </c>
      <c r="C260" s="1">
        <v>19</v>
      </c>
      <c r="D260" s="1">
        <v>2080</v>
      </c>
      <c r="E260" s="1">
        <v>1844</v>
      </c>
    </row>
    <row r="261" spans="1:5" x14ac:dyDescent="0.45">
      <c r="A261" s="12">
        <v>43967</v>
      </c>
      <c r="B261" s="1" t="s">
        <v>23</v>
      </c>
      <c r="C261" s="1">
        <v>16</v>
      </c>
      <c r="D261" s="1">
        <v>920</v>
      </c>
      <c r="E261" s="1">
        <v>818</v>
      </c>
    </row>
    <row r="262" spans="1:5" x14ac:dyDescent="0.45">
      <c r="A262" s="12">
        <v>43967</v>
      </c>
      <c r="B262" s="1" t="s">
        <v>18</v>
      </c>
      <c r="C262" s="1">
        <v>15</v>
      </c>
      <c r="D262" s="1">
        <v>1111</v>
      </c>
      <c r="E262" s="1">
        <v>992</v>
      </c>
    </row>
    <row r="263" spans="1:5" x14ac:dyDescent="0.45">
      <c r="A263" s="12">
        <v>43967</v>
      </c>
      <c r="B263" s="1" t="s">
        <v>19</v>
      </c>
      <c r="C263" s="1">
        <v>15</v>
      </c>
      <c r="D263" s="1">
        <v>747</v>
      </c>
      <c r="E263" s="1">
        <v>647</v>
      </c>
    </row>
    <row r="264" spans="1:5" x14ac:dyDescent="0.45">
      <c r="A264" s="12">
        <v>43967</v>
      </c>
      <c r="B264" s="1" t="s">
        <v>15</v>
      </c>
      <c r="C264" s="1">
        <v>125</v>
      </c>
      <c r="D264" s="1">
        <v>22291</v>
      </c>
      <c r="E264" s="1">
        <v>20635</v>
      </c>
    </row>
    <row r="265" spans="1:5" x14ac:dyDescent="0.45">
      <c r="A265" s="12">
        <v>43967</v>
      </c>
      <c r="B265" s="1" t="s">
        <v>14</v>
      </c>
      <c r="C265" s="1">
        <v>129</v>
      </c>
      <c r="D265" s="1">
        <v>17914</v>
      </c>
      <c r="E265" s="1">
        <v>16631</v>
      </c>
    </row>
    <row r="266" spans="1:5" x14ac:dyDescent="0.45">
      <c r="A266" s="12">
        <v>43967</v>
      </c>
      <c r="B266" s="1" t="s">
        <v>12</v>
      </c>
      <c r="C266" s="1">
        <v>10</v>
      </c>
      <c r="D266" s="1">
        <v>760</v>
      </c>
      <c r="E266" s="1">
        <v>672</v>
      </c>
    </row>
    <row r="267" spans="1:5" x14ac:dyDescent="0.45">
      <c r="A267" s="12">
        <v>43968</v>
      </c>
      <c r="B267" s="1" t="s">
        <v>16</v>
      </c>
      <c r="C267" s="1">
        <v>36</v>
      </c>
      <c r="D267" s="1">
        <v>4918</v>
      </c>
      <c r="E267" s="1">
        <v>4554</v>
      </c>
    </row>
    <row r="268" spans="1:5" x14ac:dyDescent="0.45">
      <c r="A268" s="12">
        <v>43968</v>
      </c>
      <c r="B268" s="1" t="s">
        <v>11</v>
      </c>
      <c r="C268" s="1">
        <v>31</v>
      </c>
      <c r="D268" s="1">
        <v>5206</v>
      </c>
      <c r="E268" s="1">
        <v>4843</v>
      </c>
    </row>
    <row r="269" spans="1:5" x14ac:dyDescent="0.45">
      <c r="A269" s="12">
        <v>43968</v>
      </c>
      <c r="B269" s="1" t="s">
        <v>17</v>
      </c>
      <c r="C269" s="1">
        <v>21</v>
      </c>
      <c r="D269" s="1">
        <v>2054</v>
      </c>
      <c r="E269" s="1">
        <v>1883</v>
      </c>
    </row>
    <row r="270" spans="1:5" x14ac:dyDescent="0.45">
      <c r="A270" s="12">
        <v>43968</v>
      </c>
      <c r="B270" s="1" t="s">
        <v>10</v>
      </c>
      <c r="C270" s="1">
        <v>21</v>
      </c>
      <c r="D270" s="1">
        <v>1874</v>
      </c>
      <c r="E270" s="1">
        <v>1705</v>
      </c>
    </row>
    <row r="271" spans="1:5" x14ac:dyDescent="0.45">
      <c r="A271" s="12">
        <v>43968</v>
      </c>
      <c r="B271" s="1" t="s">
        <v>20</v>
      </c>
      <c r="C271" s="1">
        <v>19</v>
      </c>
      <c r="D271" s="1">
        <v>1790</v>
      </c>
      <c r="E271" s="1">
        <v>1633</v>
      </c>
    </row>
    <row r="272" spans="1:5" x14ac:dyDescent="0.45">
      <c r="A272" s="12">
        <v>43968</v>
      </c>
      <c r="B272" s="1" t="s">
        <v>22</v>
      </c>
      <c r="C272" s="1">
        <v>54</v>
      </c>
      <c r="D272" s="1">
        <v>11128</v>
      </c>
      <c r="E272" s="1">
        <v>10467</v>
      </c>
    </row>
    <row r="273" spans="1:5" x14ac:dyDescent="0.45">
      <c r="A273" s="12">
        <v>43968</v>
      </c>
      <c r="B273" s="1" t="s">
        <v>21</v>
      </c>
      <c r="C273" s="1">
        <v>60</v>
      </c>
      <c r="D273" s="1">
        <v>11698</v>
      </c>
      <c r="E273" s="1">
        <v>10989</v>
      </c>
    </row>
    <row r="274" spans="1:5" x14ac:dyDescent="0.45">
      <c r="A274" s="12">
        <v>43968</v>
      </c>
      <c r="B274" s="1" t="s">
        <v>13</v>
      </c>
      <c r="C274" s="1">
        <v>19</v>
      </c>
      <c r="D274" s="1">
        <v>1871</v>
      </c>
      <c r="E274" s="1">
        <v>1660</v>
      </c>
    </row>
    <row r="275" spans="1:5" x14ac:dyDescent="0.45">
      <c r="A275" s="12">
        <v>43968</v>
      </c>
      <c r="B275" s="1" t="s">
        <v>23</v>
      </c>
      <c r="C275" s="1">
        <v>16</v>
      </c>
      <c r="D275" s="1">
        <v>859</v>
      </c>
      <c r="E275" s="1">
        <v>746</v>
      </c>
    </row>
    <row r="276" spans="1:5" x14ac:dyDescent="0.45">
      <c r="A276" s="12">
        <v>43968</v>
      </c>
      <c r="B276" s="1" t="s">
        <v>18</v>
      </c>
      <c r="C276" s="1">
        <v>15</v>
      </c>
      <c r="D276" s="1">
        <v>971</v>
      </c>
      <c r="E276" s="1">
        <v>856</v>
      </c>
    </row>
    <row r="277" spans="1:5" x14ac:dyDescent="0.45">
      <c r="A277" s="12">
        <v>43968</v>
      </c>
      <c r="B277" s="1" t="s">
        <v>19</v>
      </c>
      <c r="C277" s="1">
        <v>15</v>
      </c>
      <c r="D277" s="1">
        <v>692</v>
      </c>
      <c r="E277" s="1">
        <v>591</v>
      </c>
    </row>
    <row r="278" spans="1:5" x14ac:dyDescent="0.45">
      <c r="A278" s="12">
        <v>43968</v>
      </c>
      <c r="B278" s="1" t="s">
        <v>15</v>
      </c>
      <c r="C278" s="1">
        <v>125</v>
      </c>
      <c r="D278" s="1">
        <v>20079</v>
      </c>
      <c r="E278" s="1">
        <v>18721</v>
      </c>
    </row>
    <row r="279" spans="1:5" x14ac:dyDescent="0.45">
      <c r="A279" s="12">
        <v>43968</v>
      </c>
      <c r="B279" s="1" t="s">
        <v>14</v>
      </c>
      <c r="C279" s="1">
        <v>129</v>
      </c>
      <c r="D279" s="1">
        <v>15744</v>
      </c>
      <c r="E279" s="1">
        <v>14685</v>
      </c>
    </row>
    <row r="280" spans="1:5" x14ac:dyDescent="0.45">
      <c r="A280" s="12">
        <v>43968</v>
      </c>
      <c r="B280" s="1" t="s">
        <v>12</v>
      </c>
      <c r="C280" s="1">
        <v>10</v>
      </c>
      <c r="D280" s="1">
        <v>591</v>
      </c>
      <c r="E280" s="1">
        <v>513</v>
      </c>
    </row>
    <row r="281" spans="1:5" x14ac:dyDescent="0.45">
      <c r="A281" s="12">
        <v>43969</v>
      </c>
      <c r="B281" s="1" t="s">
        <v>16</v>
      </c>
      <c r="C281" s="1">
        <v>36</v>
      </c>
      <c r="D281" s="1">
        <v>4885</v>
      </c>
      <c r="E281" s="1">
        <v>4502</v>
      </c>
    </row>
    <row r="282" spans="1:5" x14ac:dyDescent="0.45">
      <c r="A282" s="12">
        <v>43969</v>
      </c>
      <c r="B282" s="1" t="s">
        <v>11</v>
      </c>
      <c r="C282" s="1">
        <v>31</v>
      </c>
      <c r="D282" s="1">
        <v>5165</v>
      </c>
      <c r="E282" s="1">
        <v>4813</v>
      </c>
    </row>
    <row r="283" spans="1:5" x14ac:dyDescent="0.45">
      <c r="A283" s="12">
        <v>43969</v>
      </c>
      <c r="B283" s="1" t="s">
        <v>17</v>
      </c>
      <c r="C283" s="1">
        <v>21</v>
      </c>
      <c r="D283" s="1">
        <v>2136</v>
      </c>
      <c r="E283" s="1">
        <v>1947</v>
      </c>
    </row>
    <row r="284" spans="1:5" x14ac:dyDescent="0.45">
      <c r="A284" s="12">
        <v>43969</v>
      </c>
      <c r="B284" s="1" t="s">
        <v>10</v>
      </c>
      <c r="C284" s="1">
        <v>21</v>
      </c>
      <c r="D284" s="1">
        <v>1834</v>
      </c>
      <c r="E284" s="1">
        <v>1660</v>
      </c>
    </row>
    <row r="285" spans="1:5" x14ac:dyDescent="0.45">
      <c r="A285" s="12">
        <v>43969</v>
      </c>
      <c r="B285" s="1" t="s">
        <v>20</v>
      </c>
      <c r="C285" s="1">
        <v>19</v>
      </c>
      <c r="D285" s="1">
        <v>1741</v>
      </c>
      <c r="E285" s="1">
        <v>1597</v>
      </c>
    </row>
    <row r="286" spans="1:5" x14ac:dyDescent="0.45">
      <c r="A286" s="12">
        <v>43969</v>
      </c>
      <c r="B286" s="1" t="s">
        <v>22</v>
      </c>
      <c r="C286" s="1">
        <v>54</v>
      </c>
      <c r="D286" s="1">
        <v>12012</v>
      </c>
      <c r="E286" s="1">
        <v>11308</v>
      </c>
    </row>
    <row r="287" spans="1:5" x14ac:dyDescent="0.45">
      <c r="A287" s="12">
        <v>43969</v>
      </c>
      <c r="B287" s="1" t="s">
        <v>21</v>
      </c>
      <c r="C287" s="1">
        <v>60</v>
      </c>
      <c r="D287" s="1">
        <v>12460</v>
      </c>
      <c r="E287" s="1">
        <v>11665</v>
      </c>
    </row>
    <row r="288" spans="1:5" x14ac:dyDescent="0.45">
      <c r="A288" s="12">
        <v>43969</v>
      </c>
      <c r="B288" s="1" t="s">
        <v>13</v>
      </c>
      <c r="C288" s="1">
        <v>19</v>
      </c>
      <c r="D288" s="1">
        <v>1858</v>
      </c>
      <c r="E288" s="1">
        <v>1648</v>
      </c>
    </row>
    <row r="289" spans="1:5" x14ac:dyDescent="0.45">
      <c r="A289" s="12">
        <v>43969</v>
      </c>
      <c r="B289" s="1" t="s">
        <v>23</v>
      </c>
      <c r="C289" s="1">
        <v>16</v>
      </c>
      <c r="D289" s="1">
        <v>864</v>
      </c>
      <c r="E289" s="1">
        <v>765</v>
      </c>
    </row>
    <row r="290" spans="1:5" x14ac:dyDescent="0.45">
      <c r="A290" s="12">
        <v>43969</v>
      </c>
      <c r="B290" s="1" t="s">
        <v>18</v>
      </c>
      <c r="C290" s="1">
        <v>16</v>
      </c>
      <c r="D290" s="1">
        <v>925</v>
      </c>
      <c r="E290" s="1">
        <v>816</v>
      </c>
    </row>
    <row r="291" spans="1:5" x14ac:dyDescent="0.45">
      <c r="A291" s="12">
        <v>43969</v>
      </c>
      <c r="B291" s="1" t="s">
        <v>19</v>
      </c>
      <c r="C291" s="1">
        <v>15</v>
      </c>
      <c r="D291" s="1">
        <v>729</v>
      </c>
      <c r="E291" s="1">
        <v>636</v>
      </c>
    </row>
    <row r="292" spans="1:5" x14ac:dyDescent="0.45">
      <c r="A292" s="12">
        <v>43969</v>
      </c>
      <c r="B292" s="1" t="s">
        <v>15</v>
      </c>
      <c r="C292" s="1">
        <v>125</v>
      </c>
      <c r="D292" s="1">
        <v>20449</v>
      </c>
      <c r="E292" s="1">
        <v>19060</v>
      </c>
    </row>
    <row r="293" spans="1:5" x14ac:dyDescent="0.45">
      <c r="A293" s="12">
        <v>43969</v>
      </c>
      <c r="B293" s="1" t="s">
        <v>14</v>
      </c>
      <c r="C293" s="1">
        <v>129</v>
      </c>
      <c r="D293" s="1">
        <v>16110</v>
      </c>
      <c r="E293" s="1">
        <v>14992</v>
      </c>
    </row>
    <row r="294" spans="1:5" x14ac:dyDescent="0.45">
      <c r="A294" s="12">
        <v>43969</v>
      </c>
      <c r="B294" s="1" t="s">
        <v>12</v>
      </c>
      <c r="C294" s="1">
        <v>10</v>
      </c>
      <c r="D294" s="1">
        <v>645</v>
      </c>
      <c r="E294" s="1">
        <v>565</v>
      </c>
    </row>
    <row r="295" spans="1:5" x14ac:dyDescent="0.45">
      <c r="A295" s="12">
        <v>43970</v>
      </c>
      <c r="B295" s="1" t="s">
        <v>16</v>
      </c>
      <c r="C295" s="1">
        <v>36</v>
      </c>
      <c r="D295" s="1">
        <v>5094</v>
      </c>
      <c r="E295" s="1">
        <v>4716</v>
      </c>
    </row>
    <row r="296" spans="1:5" x14ac:dyDescent="0.45">
      <c r="A296" s="12">
        <v>43970</v>
      </c>
      <c r="B296" s="1" t="s">
        <v>11</v>
      </c>
      <c r="C296" s="1">
        <v>31</v>
      </c>
      <c r="D296" s="1">
        <v>5389</v>
      </c>
      <c r="E296" s="1">
        <v>5024</v>
      </c>
    </row>
    <row r="297" spans="1:5" x14ac:dyDescent="0.45">
      <c r="A297" s="12">
        <v>43970</v>
      </c>
      <c r="B297" s="1" t="s">
        <v>17</v>
      </c>
      <c r="C297" s="1">
        <v>21</v>
      </c>
      <c r="D297" s="1">
        <v>2245</v>
      </c>
      <c r="E297" s="1">
        <v>2053</v>
      </c>
    </row>
    <row r="298" spans="1:5" x14ac:dyDescent="0.45">
      <c r="A298" s="12">
        <v>43970</v>
      </c>
      <c r="B298" s="1" t="s">
        <v>10</v>
      </c>
      <c r="C298" s="1">
        <v>21</v>
      </c>
      <c r="D298" s="1">
        <v>1860</v>
      </c>
      <c r="E298" s="1">
        <v>1704</v>
      </c>
    </row>
    <row r="299" spans="1:5" x14ac:dyDescent="0.45">
      <c r="A299" s="12">
        <v>43970</v>
      </c>
      <c r="B299" s="1" t="s">
        <v>20</v>
      </c>
      <c r="C299" s="1">
        <v>19</v>
      </c>
      <c r="D299" s="1">
        <v>1831</v>
      </c>
      <c r="E299" s="1">
        <v>1667</v>
      </c>
    </row>
    <row r="300" spans="1:5" x14ac:dyDescent="0.45">
      <c r="A300" s="12">
        <v>43970</v>
      </c>
      <c r="B300" s="1" t="s">
        <v>22</v>
      </c>
      <c r="C300" s="1">
        <v>54</v>
      </c>
      <c r="D300" s="1">
        <v>13070</v>
      </c>
      <c r="E300" s="1">
        <v>12244</v>
      </c>
    </row>
    <row r="301" spans="1:5" x14ac:dyDescent="0.45">
      <c r="A301" s="12">
        <v>43970</v>
      </c>
      <c r="B301" s="1" t="s">
        <v>21</v>
      </c>
      <c r="C301" s="1">
        <v>60</v>
      </c>
      <c r="D301" s="1">
        <v>13867</v>
      </c>
      <c r="E301" s="1">
        <v>12987</v>
      </c>
    </row>
    <row r="302" spans="1:5" x14ac:dyDescent="0.45">
      <c r="A302" s="12">
        <v>43970</v>
      </c>
      <c r="B302" s="1" t="s">
        <v>13</v>
      </c>
      <c r="C302" s="1">
        <v>19</v>
      </c>
      <c r="D302" s="1">
        <v>1999</v>
      </c>
      <c r="E302" s="1">
        <v>1799</v>
      </c>
    </row>
    <row r="303" spans="1:5" x14ac:dyDescent="0.45">
      <c r="A303" s="12">
        <v>43970</v>
      </c>
      <c r="B303" s="1" t="s">
        <v>23</v>
      </c>
      <c r="C303" s="1">
        <v>17</v>
      </c>
      <c r="D303" s="1">
        <v>857</v>
      </c>
      <c r="E303" s="1">
        <v>757</v>
      </c>
    </row>
    <row r="304" spans="1:5" x14ac:dyDescent="0.45">
      <c r="A304" s="12">
        <v>43970</v>
      </c>
      <c r="B304" s="1" t="s">
        <v>18</v>
      </c>
      <c r="C304" s="1">
        <v>16</v>
      </c>
      <c r="D304" s="1">
        <v>1012</v>
      </c>
      <c r="E304" s="1">
        <v>900</v>
      </c>
    </row>
    <row r="305" spans="1:5" x14ac:dyDescent="0.45">
      <c r="A305" s="12">
        <v>43970</v>
      </c>
      <c r="B305" s="1" t="s">
        <v>19</v>
      </c>
      <c r="C305" s="1">
        <v>15</v>
      </c>
      <c r="D305" s="1">
        <v>930</v>
      </c>
      <c r="E305" s="1">
        <v>827</v>
      </c>
    </row>
    <row r="306" spans="1:5" x14ac:dyDescent="0.45">
      <c r="A306" s="12">
        <v>43970</v>
      </c>
      <c r="B306" s="1" t="s">
        <v>15</v>
      </c>
      <c r="C306" s="1">
        <v>125</v>
      </c>
      <c r="D306" s="1">
        <v>20771</v>
      </c>
      <c r="E306" s="1">
        <v>19338</v>
      </c>
    </row>
    <row r="307" spans="1:5" x14ac:dyDescent="0.45">
      <c r="A307" s="12">
        <v>43970</v>
      </c>
      <c r="B307" s="1" t="s">
        <v>14</v>
      </c>
      <c r="C307" s="1">
        <v>129</v>
      </c>
      <c r="D307" s="1">
        <v>16191</v>
      </c>
      <c r="E307" s="1">
        <v>15102</v>
      </c>
    </row>
    <row r="308" spans="1:5" x14ac:dyDescent="0.45">
      <c r="A308" s="12">
        <v>43970</v>
      </c>
      <c r="B308" s="1" t="s">
        <v>12</v>
      </c>
      <c r="C308" s="1">
        <v>10</v>
      </c>
      <c r="D308" s="1">
        <v>649</v>
      </c>
      <c r="E308" s="1">
        <v>568</v>
      </c>
    </row>
    <row r="309" spans="1:5" x14ac:dyDescent="0.45">
      <c r="A309" s="12">
        <v>43971</v>
      </c>
      <c r="B309" s="1" t="s">
        <v>16</v>
      </c>
      <c r="C309" s="1">
        <v>36</v>
      </c>
      <c r="D309" s="1">
        <v>5914</v>
      </c>
      <c r="E309" s="1">
        <v>5384</v>
      </c>
    </row>
    <row r="310" spans="1:5" x14ac:dyDescent="0.45">
      <c r="A310" s="12">
        <v>43971</v>
      </c>
      <c r="B310" s="1" t="s">
        <v>11</v>
      </c>
      <c r="C310" s="1">
        <v>31</v>
      </c>
      <c r="D310" s="1">
        <v>5698</v>
      </c>
      <c r="E310" s="1">
        <v>5258</v>
      </c>
    </row>
    <row r="311" spans="1:5" x14ac:dyDescent="0.45">
      <c r="A311" s="12">
        <v>43971</v>
      </c>
      <c r="B311" s="1" t="s">
        <v>17</v>
      </c>
      <c r="C311" s="1">
        <v>21</v>
      </c>
      <c r="D311" s="1">
        <v>2410</v>
      </c>
      <c r="E311" s="1">
        <v>2202</v>
      </c>
    </row>
    <row r="312" spans="1:5" x14ac:dyDescent="0.45">
      <c r="A312" s="12">
        <v>43971</v>
      </c>
      <c r="B312" s="1" t="s">
        <v>10</v>
      </c>
      <c r="C312" s="1">
        <v>21</v>
      </c>
      <c r="D312" s="1">
        <v>1921</v>
      </c>
      <c r="E312" s="1">
        <v>1767</v>
      </c>
    </row>
    <row r="313" spans="1:5" x14ac:dyDescent="0.45">
      <c r="A313" s="12">
        <v>43971</v>
      </c>
      <c r="B313" s="1" t="s">
        <v>20</v>
      </c>
      <c r="C313" s="1">
        <v>19</v>
      </c>
      <c r="D313" s="1">
        <v>1823</v>
      </c>
      <c r="E313" s="1">
        <v>1678</v>
      </c>
    </row>
    <row r="314" spans="1:5" x14ac:dyDescent="0.45">
      <c r="A314" s="12">
        <v>43971</v>
      </c>
      <c r="B314" s="1" t="s">
        <v>22</v>
      </c>
      <c r="C314" s="1">
        <v>54</v>
      </c>
      <c r="D314" s="1">
        <v>13298</v>
      </c>
      <c r="E314" s="1">
        <v>12428</v>
      </c>
    </row>
    <row r="315" spans="1:5" x14ac:dyDescent="0.45">
      <c r="A315" s="12">
        <v>43971</v>
      </c>
      <c r="B315" s="1" t="s">
        <v>21</v>
      </c>
      <c r="C315" s="1">
        <v>60</v>
      </c>
      <c r="D315" s="1">
        <v>13792</v>
      </c>
      <c r="E315" s="1">
        <v>12834</v>
      </c>
    </row>
    <row r="316" spans="1:5" x14ac:dyDescent="0.45">
      <c r="A316" s="12">
        <v>43971</v>
      </c>
      <c r="B316" s="1" t="s">
        <v>13</v>
      </c>
      <c r="C316" s="1">
        <v>19</v>
      </c>
      <c r="D316" s="1">
        <v>1889</v>
      </c>
      <c r="E316" s="1">
        <v>1690</v>
      </c>
    </row>
    <row r="317" spans="1:5" x14ac:dyDescent="0.45">
      <c r="A317" s="12">
        <v>43971</v>
      </c>
      <c r="B317" s="1" t="s">
        <v>23</v>
      </c>
      <c r="C317" s="1">
        <v>17</v>
      </c>
      <c r="D317" s="1">
        <v>890</v>
      </c>
      <c r="E317" s="1">
        <v>794</v>
      </c>
    </row>
    <row r="318" spans="1:5" x14ac:dyDescent="0.45">
      <c r="A318" s="12">
        <v>43971</v>
      </c>
      <c r="B318" s="1" t="s">
        <v>18</v>
      </c>
      <c r="C318" s="1">
        <v>16</v>
      </c>
      <c r="D318" s="1">
        <v>1050</v>
      </c>
      <c r="E318" s="1">
        <v>938</v>
      </c>
    </row>
    <row r="319" spans="1:5" x14ac:dyDescent="0.45">
      <c r="A319" s="12">
        <v>43971</v>
      </c>
      <c r="B319" s="1" t="s">
        <v>19</v>
      </c>
      <c r="C319" s="1">
        <v>15</v>
      </c>
      <c r="D319" s="1">
        <v>760</v>
      </c>
      <c r="E319" s="1">
        <v>664</v>
      </c>
    </row>
    <row r="320" spans="1:5" x14ac:dyDescent="0.45">
      <c r="A320" s="12">
        <v>43971</v>
      </c>
      <c r="B320" s="1" t="s">
        <v>15</v>
      </c>
      <c r="C320" s="1">
        <v>125</v>
      </c>
      <c r="D320" s="1">
        <v>21674</v>
      </c>
      <c r="E320" s="1">
        <v>20155</v>
      </c>
    </row>
    <row r="321" spans="1:5" x14ac:dyDescent="0.45">
      <c r="A321" s="12">
        <v>43971</v>
      </c>
      <c r="B321" s="1" t="s">
        <v>14</v>
      </c>
      <c r="C321" s="1">
        <v>129</v>
      </c>
      <c r="D321" s="1">
        <v>17095</v>
      </c>
      <c r="E321" s="1">
        <v>15919</v>
      </c>
    </row>
    <row r="322" spans="1:5" x14ac:dyDescent="0.45">
      <c r="A322" s="12">
        <v>43971</v>
      </c>
      <c r="B322" s="1" t="s">
        <v>12</v>
      </c>
      <c r="C322" s="1">
        <v>10</v>
      </c>
      <c r="D322" s="1">
        <v>745</v>
      </c>
      <c r="E322" s="1">
        <v>654</v>
      </c>
    </row>
    <row r="323" spans="1:5" x14ac:dyDescent="0.45">
      <c r="A323" s="12">
        <v>43972</v>
      </c>
      <c r="B323" s="1" t="s">
        <v>16</v>
      </c>
      <c r="C323" s="1">
        <v>36</v>
      </c>
      <c r="D323" s="1">
        <v>4816</v>
      </c>
      <c r="E323" s="1">
        <v>4452</v>
      </c>
    </row>
    <row r="324" spans="1:5" x14ac:dyDescent="0.45">
      <c r="A324" s="12">
        <v>43972</v>
      </c>
      <c r="B324" s="1" t="s">
        <v>11</v>
      </c>
      <c r="C324" s="1">
        <v>31</v>
      </c>
      <c r="D324" s="1">
        <v>5207</v>
      </c>
      <c r="E324" s="1">
        <v>4868</v>
      </c>
    </row>
    <row r="325" spans="1:5" x14ac:dyDescent="0.45">
      <c r="A325" s="12">
        <v>43972</v>
      </c>
      <c r="B325" s="1" t="s">
        <v>17</v>
      </c>
      <c r="C325" s="1">
        <v>21</v>
      </c>
      <c r="D325" s="1">
        <v>2335</v>
      </c>
      <c r="E325" s="1">
        <v>2126</v>
      </c>
    </row>
    <row r="326" spans="1:5" x14ac:dyDescent="0.45">
      <c r="A326" s="12">
        <v>43972</v>
      </c>
      <c r="B326" s="1" t="s">
        <v>10</v>
      </c>
      <c r="C326" s="1">
        <v>21</v>
      </c>
      <c r="D326" s="1">
        <v>1787</v>
      </c>
      <c r="E326" s="1">
        <v>1626</v>
      </c>
    </row>
    <row r="327" spans="1:5" x14ac:dyDescent="0.45">
      <c r="A327" s="12">
        <v>43972</v>
      </c>
      <c r="B327" s="1" t="s">
        <v>20</v>
      </c>
      <c r="C327" s="1">
        <v>19</v>
      </c>
      <c r="D327" s="1">
        <v>1650</v>
      </c>
      <c r="E327" s="1">
        <v>1505</v>
      </c>
    </row>
    <row r="328" spans="1:5" x14ac:dyDescent="0.45">
      <c r="A328" s="12">
        <v>43972</v>
      </c>
      <c r="B328" s="1" t="s">
        <v>22</v>
      </c>
      <c r="C328" s="1">
        <v>54</v>
      </c>
      <c r="D328" s="1">
        <v>13240</v>
      </c>
      <c r="E328" s="1">
        <v>12360</v>
      </c>
    </row>
    <row r="329" spans="1:5" x14ac:dyDescent="0.45">
      <c r="A329" s="12">
        <v>43972</v>
      </c>
      <c r="B329" s="1" t="s">
        <v>21</v>
      </c>
      <c r="C329" s="1">
        <v>60</v>
      </c>
      <c r="D329" s="1">
        <v>14005</v>
      </c>
      <c r="E329" s="1">
        <v>13002</v>
      </c>
    </row>
    <row r="330" spans="1:5" x14ac:dyDescent="0.45">
      <c r="A330" s="12">
        <v>43972</v>
      </c>
      <c r="B330" s="1" t="s">
        <v>13</v>
      </c>
      <c r="C330" s="1">
        <v>19</v>
      </c>
      <c r="D330" s="1">
        <v>1949</v>
      </c>
      <c r="E330" s="1">
        <v>1724</v>
      </c>
    </row>
    <row r="331" spans="1:5" x14ac:dyDescent="0.45">
      <c r="A331" s="12">
        <v>43972</v>
      </c>
      <c r="B331" s="1" t="s">
        <v>23</v>
      </c>
      <c r="C331" s="1">
        <v>18</v>
      </c>
      <c r="D331" s="1">
        <v>888</v>
      </c>
      <c r="E331" s="1">
        <v>786</v>
      </c>
    </row>
    <row r="332" spans="1:5" x14ac:dyDescent="0.45">
      <c r="A332" s="12">
        <v>43972</v>
      </c>
      <c r="B332" s="1" t="s">
        <v>18</v>
      </c>
      <c r="C332" s="1">
        <v>17</v>
      </c>
      <c r="D332" s="1">
        <v>1045</v>
      </c>
      <c r="E332" s="1">
        <v>930</v>
      </c>
    </row>
    <row r="333" spans="1:5" x14ac:dyDescent="0.45">
      <c r="A333" s="12">
        <v>43972</v>
      </c>
      <c r="B333" s="1" t="s">
        <v>19</v>
      </c>
      <c r="C333" s="1">
        <v>15</v>
      </c>
      <c r="D333" s="1">
        <v>749</v>
      </c>
      <c r="E333" s="1">
        <v>652</v>
      </c>
    </row>
    <row r="334" spans="1:5" x14ac:dyDescent="0.45">
      <c r="A334" s="12">
        <v>43972</v>
      </c>
      <c r="B334" s="1" t="s">
        <v>15</v>
      </c>
      <c r="C334" s="1">
        <v>125</v>
      </c>
      <c r="D334" s="1">
        <v>20911</v>
      </c>
      <c r="E334" s="1">
        <v>19358</v>
      </c>
    </row>
    <row r="335" spans="1:5" x14ac:dyDescent="0.45">
      <c r="A335" s="12">
        <v>43972</v>
      </c>
      <c r="B335" s="1" t="s">
        <v>14</v>
      </c>
      <c r="C335" s="1">
        <v>129</v>
      </c>
      <c r="D335" s="1">
        <v>16373</v>
      </c>
      <c r="E335" s="1">
        <v>15223</v>
      </c>
    </row>
    <row r="336" spans="1:5" x14ac:dyDescent="0.45">
      <c r="A336" s="12">
        <v>43972</v>
      </c>
      <c r="B336" s="1" t="s">
        <v>12</v>
      </c>
      <c r="C336" s="1">
        <v>10</v>
      </c>
      <c r="D336" s="1">
        <v>677</v>
      </c>
      <c r="E336" s="1">
        <v>591</v>
      </c>
    </row>
    <row r="337" spans="1:5" x14ac:dyDescent="0.45">
      <c r="A337" s="12">
        <v>43973</v>
      </c>
      <c r="B337" s="1" t="s">
        <v>16</v>
      </c>
      <c r="C337" s="1">
        <v>36</v>
      </c>
      <c r="D337" s="1">
        <v>4857</v>
      </c>
      <c r="E337" s="1">
        <v>4456</v>
      </c>
    </row>
    <row r="338" spans="1:5" x14ac:dyDescent="0.45">
      <c r="A338" s="12">
        <v>43973</v>
      </c>
      <c r="B338" s="1" t="s">
        <v>11</v>
      </c>
      <c r="C338" s="1">
        <v>31</v>
      </c>
      <c r="D338" s="1">
        <v>5965</v>
      </c>
      <c r="E338" s="1">
        <v>5533</v>
      </c>
    </row>
    <row r="339" spans="1:5" x14ac:dyDescent="0.45">
      <c r="A339" s="12">
        <v>43973</v>
      </c>
      <c r="B339" s="1" t="s">
        <v>17</v>
      </c>
      <c r="C339" s="1">
        <v>21</v>
      </c>
      <c r="D339" s="1">
        <v>2861</v>
      </c>
      <c r="E339" s="1">
        <v>2612</v>
      </c>
    </row>
    <row r="340" spans="1:5" x14ac:dyDescent="0.45">
      <c r="A340" s="12">
        <v>43973</v>
      </c>
      <c r="B340" s="1" t="s">
        <v>10</v>
      </c>
      <c r="C340" s="1">
        <v>21</v>
      </c>
      <c r="D340" s="1">
        <v>2046</v>
      </c>
      <c r="E340" s="1">
        <v>1853</v>
      </c>
    </row>
    <row r="341" spans="1:5" x14ac:dyDescent="0.45">
      <c r="A341" s="12">
        <v>43973</v>
      </c>
      <c r="B341" s="1" t="s">
        <v>20</v>
      </c>
      <c r="C341" s="1">
        <v>19</v>
      </c>
      <c r="D341" s="1">
        <v>1859</v>
      </c>
      <c r="E341" s="1">
        <v>1697</v>
      </c>
    </row>
    <row r="342" spans="1:5" x14ac:dyDescent="0.45">
      <c r="A342" s="12">
        <v>43973</v>
      </c>
      <c r="B342" s="1" t="s">
        <v>22</v>
      </c>
      <c r="C342" s="1">
        <v>54</v>
      </c>
      <c r="D342" s="1">
        <v>13014</v>
      </c>
      <c r="E342" s="1">
        <v>12095</v>
      </c>
    </row>
    <row r="343" spans="1:5" x14ac:dyDescent="0.45">
      <c r="A343" s="12">
        <v>43973</v>
      </c>
      <c r="B343" s="1" t="s">
        <v>21</v>
      </c>
      <c r="C343" s="1">
        <v>60</v>
      </c>
      <c r="D343" s="1">
        <v>14050</v>
      </c>
      <c r="E343" s="1">
        <v>13027</v>
      </c>
    </row>
    <row r="344" spans="1:5" x14ac:dyDescent="0.45">
      <c r="A344" s="12">
        <v>43973</v>
      </c>
      <c r="B344" s="1" t="s">
        <v>13</v>
      </c>
      <c r="C344" s="1">
        <v>20</v>
      </c>
      <c r="D344" s="1">
        <v>2306</v>
      </c>
      <c r="E344" s="1">
        <v>2054</v>
      </c>
    </row>
    <row r="345" spans="1:5" x14ac:dyDescent="0.45">
      <c r="A345" s="12">
        <v>43973</v>
      </c>
      <c r="B345" s="1" t="s">
        <v>23</v>
      </c>
      <c r="C345" s="1">
        <v>18</v>
      </c>
      <c r="D345" s="1">
        <v>985</v>
      </c>
      <c r="E345" s="1">
        <v>861</v>
      </c>
    </row>
    <row r="346" spans="1:5" x14ac:dyDescent="0.45">
      <c r="A346" s="12">
        <v>43973</v>
      </c>
      <c r="B346" s="1" t="s">
        <v>18</v>
      </c>
      <c r="C346" s="1">
        <v>17</v>
      </c>
      <c r="D346" s="1">
        <v>1268</v>
      </c>
      <c r="E346" s="1">
        <v>1129</v>
      </c>
    </row>
    <row r="347" spans="1:5" x14ac:dyDescent="0.45">
      <c r="A347" s="12">
        <v>43973</v>
      </c>
      <c r="B347" s="1" t="s">
        <v>19</v>
      </c>
      <c r="C347" s="1">
        <v>15</v>
      </c>
      <c r="D347" s="1">
        <v>903</v>
      </c>
      <c r="E347" s="1">
        <v>792</v>
      </c>
    </row>
    <row r="348" spans="1:5" x14ac:dyDescent="0.45">
      <c r="A348" s="12">
        <v>43973</v>
      </c>
      <c r="B348" s="1" t="s">
        <v>15</v>
      </c>
      <c r="C348" s="1">
        <v>125</v>
      </c>
      <c r="D348" s="1">
        <v>21427</v>
      </c>
      <c r="E348" s="1">
        <v>19799</v>
      </c>
    </row>
    <row r="349" spans="1:5" x14ac:dyDescent="0.45">
      <c r="A349" s="12">
        <v>43973</v>
      </c>
      <c r="B349" s="1" t="s">
        <v>14</v>
      </c>
      <c r="C349" s="1">
        <v>129</v>
      </c>
      <c r="D349" s="1">
        <v>17088</v>
      </c>
      <c r="E349" s="1">
        <v>15804</v>
      </c>
    </row>
    <row r="350" spans="1:5" x14ac:dyDescent="0.45">
      <c r="A350" s="12">
        <v>43973</v>
      </c>
      <c r="B350" s="1" t="s">
        <v>12</v>
      </c>
      <c r="C350" s="1">
        <v>10</v>
      </c>
      <c r="D350" s="1">
        <v>965</v>
      </c>
      <c r="E350" s="1">
        <v>861</v>
      </c>
    </row>
    <row r="351" spans="1:5" x14ac:dyDescent="0.45">
      <c r="A351" s="12">
        <v>43974</v>
      </c>
      <c r="B351" s="1" t="s">
        <v>16</v>
      </c>
      <c r="C351" s="1">
        <v>36</v>
      </c>
      <c r="D351" s="1">
        <v>5651</v>
      </c>
      <c r="E351" s="1">
        <v>5212</v>
      </c>
    </row>
    <row r="352" spans="1:5" x14ac:dyDescent="0.45">
      <c r="A352" s="12">
        <v>43974</v>
      </c>
      <c r="B352" s="1" t="s">
        <v>11</v>
      </c>
      <c r="C352" s="1">
        <v>31</v>
      </c>
      <c r="D352" s="1">
        <v>6276</v>
      </c>
      <c r="E352" s="1">
        <v>5801</v>
      </c>
    </row>
    <row r="353" spans="1:5" x14ac:dyDescent="0.45">
      <c r="A353" s="12">
        <v>43974</v>
      </c>
      <c r="B353" s="1" t="s">
        <v>17</v>
      </c>
      <c r="C353" s="1">
        <v>21</v>
      </c>
      <c r="D353" s="1">
        <v>2460</v>
      </c>
      <c r="E353" s="1">
        <v>2226</v>
      </c>
    </row>
    <row r="354" spans="1:5" x14ac:dyDescent="0.45">
      <c r="A354" s="12">
        <v>43974</v>
      </c>
      <c r="B354" s="1" t="s">
        <v>10</v>
      </c>
      <c r="C354" s="1">
        <v>21</v>
      </c>
      <c r="D354" s="1">
        <v>2340</v>
      </c>
      <c r="E354" s="1">
        <v>2146</v>
      </c>
    </row>
    <row r="355" spans="1:5" x14ac:dyDescent="0.45">
      <c r="A355" s="12">
        <v>43974</v>
      </c>
      <c r="B355" s="1" t="s">
        <v>20</v>
      </c>
      <c r="C355" s="1">
        <v>19</v>
      </c>
      <c r="D355" s="1">
        <v>2195</v>
      </c>
      <c r="E355" s="1">
        <v>1999</v>
      </c>
    </row>
    <row r="356" spans="1:5" x14ac:dyDescent="0.45">
      <c r="A356" s="12">
        <v>43974</v>
      </c>
      <c r="B356" s="1" t="s">
        <v>22</v>
      </c>
      <c r="C356" s="1">
        <v>54</v>
      </c>
      <c r="D356" s="1">
        <v>16221</v>
      </c>
      <c r="E356" s="1">
        <v>15065</v>
      </c>
    </row>
    <row r="357" spans="1:5" x14ac:dyDescent="0.45">
      <c r="A357" s="12">
        <v>43974</v>
      </c>
      <c r="B357" s="1" t="s">
        <v>21</v>
      </c>
      <c r="C357" s="1">
        <v>60</v>
      </c>
      <c r="D357" s="1">
        <v>17295</v>
      </c>
      <c r="E357" s="1">
        <v>16010</v>
      </c>
    </row>
    <row r="358" spans="1:5" x14ac:dyDescent="0.45">
      <c r="A358" s="12">
        <v>43974</v>
      </c>
      <c r="B358" s="1" t="s">
        <v>13</v>
      </c>
      <c r="C358" s="1">
        <v>20</v>
      </c>
      <c r="D358" s="1">
        <v>2266</v>
      </c>
      <c r="E358" s="1">
        <v>1993</v>
      </c>
    </row>
    <row r="359" spans="1:5" x14ac:dyDescent="0.45">
      <c r="A359" s="12">
        <v>43974</v>
      </c>
      <c r="B359" s="1" t="s">
        <v>23</v>
      </c>
      <c r="C359" s="1">
        <v>18</v>
      </c>
      <c r="D359" s="1">
        <v>1031</v>
      </c>
      <c r="E359" s="1">
        <v>918</v>
      </c>
    </row>
    <row r="360" spans="1:5" x14ac:dyDescent="0.45">
      <c r="A360" s="12">
        <v>43974</v>
      </c>
      <c r="B360" s="1" t="s">
        <v>18</v>
      </c>
      <c r="C360" s="1">
        <v>17</v>
      </c>
      <c r="D360" s="1">
        <v>1294</v>
      </c>
      <c r="E360" s="1">
        <v>1155</v>
      </c>
    </row>
    <row r="361" spans="1:5" x14ac:dyDescent="0.45">
      <c r="A361" s="12">
        <v>43974</v>
      </c>
      <c r="B361" s="1" t="s">
        <v>19</v>
      </c>
      <c r="C361" s="1">
        <v>15</v>
      </c>
      <c r="D361" s="1">
        <v>840</v>
      </c>
      <c r="E361" s="1">
        <v>725</v>
      </c>
    </row>
    <row r="362" spans="1:5" x14ac:dyDescent="0.45">
      <c r="A362" s="12">
        <v>43974</v>
      </c>
      <c r="B362" s="1" t="s">
        <v>15</v>
      </c>
      <c r="C362" s="1">
        <v>125</v>
      </c>
      <c r="D362" s="1">
        <v>24574</v>
      </c>
      <c r="E362" s="1">
        <v>22609</v>
      </c>
    </row>
    <row r="363" spans="1:5" x14ac:dyDescent="0.45">
      <c r="A363" s="12">
        <v>43974</v>
      </c>
      <c r="B363" s="1" t="s">
        <v>14</v>
      </c>
      <c r="C363" s="1">
        <v>129</v>
      </c>
      <c r="D363" s="1">
        <v>19856</v>
      </c>
      <c r="E363" s="1">
        <v>18325</v>
      </c>
    </row>
    <row r="364" spans="1:5" x14ac:dyDescent="0.45">
      <c r="A364" s="12">
        <v>43974</v>
      </c>
      <c r="B364" s="1" t="s">
        <v>12</v>
      </c>
      <c r="C364" s="1">
        <v>10</v>
      </c>
      <c r="D364" s="1">
        <v>828</v>
      </c>
      <c r="E364" s="1">
        <v>734</v>
      </c>
    </row>
    <row r="365" spans="1:5" x14ac:dyDescent="0.45">
      <c r="A365" s="12">
        <v>43975</v>
      </c>
      <c r="B365" s="1" t="s">
        <v>16</v>
      </c>
      <c r="C365" s="1">
        <v>36</v>
      </c>
      <c r="D365" s="1">
        <v>4915</v>
      </c>
      <c r="E365" s="1">
        <v>4562</v>
      </c>
    </row>
    <row r="366" spans="1:5" x14ac:dyDescent="0.45">
      <c r="A366" s="12">
        <v>43975</v>
      </c>
      <c r="B366" s="1" t="s">
        <v>11</v>
      </c>
      <c r="C366" s="1">
        <v>31</v>
      </c>
      <c r="D366" s="1">
        <v>5035</v>
      </c>
      <c r="E366" s="1">
        <v>4683</v>
      </c>
    </row>
    <row r="367" spans="1:5" x14ac:dyDescent="0.45">
      <c r="A367" s="12">
        <v>43975</v>
      </c>
      <c r="B367" s="1" t="s">
        <v>17</v>
      </c>
      <c r="C367" s="1">
        <v>21</v>
      </c>
      <c r="D367" s="1">
        <v>2254</v>
      </c>
      <c r="E367" s="1">
        <v>2061</v>
      </c>
    </row>
    <row r="368" spans="1:5" x14ac:dyDescent="0.45">
      <c r="A368" s="12">
        <v>43975</v>
      </c>
      <c r="B368" s="1" t="s">
        <v>10</v>
      </c>
      <c r="C368" s="1">
        <v>20</v>
      </c>
      <c r="D368" s="1">
        <v>1999</v>
      </c>
      <c r="E368" s="1">
        <v>1829</v>
      </c>
    </row>
    <row r="369" spans="1:5" x14ac:dyDescent="0.45">
      <c r="A369" s="12">
        <v>43975</v>
      </c>
      <c r="B369" s="1" t="s">
        <v>20</v>
      </c>
      <c r="C369" s="1">
        <v>19</v>
      </c>
      <c r="D369" s="1">
        <v>1868</v>
      </c>
      <c r="E369" s="1">
        <v>1706</v>
      </c>
    </row>
    <row r="370" spans="1:5" x14ac:dyDescent="0.45">
      <c r="A370" s="12">
        <v>43975</v>
      </c>
      <c r="B370" s="1" t="s">
        <v>22</v>
      </c>
      <c r="C370" s="1">
        <v>54</v>
      </c>
      <c r="D370" s="1">
        <v>12211</v>
      </c>
      <c r="E370" s="1">
        <v>11427</v>
      </c>
    </row>
    <row r="371" spans="1:5" x14ac:dyDescent="0.45">
      <c r="A371" s="12">
        <v>43975</v>
      </c>
      <c r="B371" s="1" t="s">
        <v>21</v>
      </c>
      <c r="C371" s="1">
        <v>60</v>
      </c>
      <c r="D371" s="1">
        <v>12822</v>
      </c>
      <c r="E371" s="1">
        <v>11916</v>
      </c>
    </row>
    <row r="372" spans="1:5" x14ac:dyDescent="0.45">
      <c r="A372" s="12">
        <v>43975</v>
      </c>
      <c r="B372" s="1" t="s">
        <v>13</v>
      </c>
      <c r="C372" s="1">
        <v>20</v>
      </c>
      <c r="D372" s="1">
        <v>2015</v>
      </c>
      <c r="E372" s="1">
        <v>1803</v>
      </c>
    </row>
    <row r="373" spans="1:5" x14ac:dyDescent="0.45">
      <c r="A373" s="12">
        <v>43975</v>
      </c>
      <c r="B373" s="1" t="s">
        <v>23</v>
      </c>
      <c r="C373" s="1">
        <v>18</v>
      </c>
      <c r="D373" s="1">
        <v>1006</v>
      </c>
      <c r="E373" s="1">
        <v>904</v>
      </c>
    </row>
    <row r="374" spans="1:5" x14ac:dyDescent="0.45">
      <c r="A374" s="12">
        <v>43975</v>
      </c>
      <c r="B374" s="1" t="s">
        <v>18</v>
      </c>
      <c r="C374" s="1">
        <v>17</v>
      </c>
      <c r="D374" s="1">
        <v>1128</v>
      </c>
      <c r="E374" s="1">
        <v>1001</v>
      </c>
    </row>
    <row r="375" spans="1:5" x14ac:dyDescent="0.45">
      <c r="A375" s="12">
        <v>43975</v>
      </c>
      <c r="B375" s="1" t="s">
        <v>19</v>
      </c>
      <c r="C375" s="1">
        <v>15</v>
      </c>
      <c r="D375" s="1">
        <v>779</v>
      </c>
      <c r="E375" s="1">
        <v>673</v>
      </c>
    </row>
    <row r="376" spans="1:5" x14ac:dyDescent="0.45">
      <c r="A376" s="12">
        <v>43975</v>
      </c>
      <c r="B376" s="1" t="s">
        <v>15</v>
      </c>
      <c r="C376" s="1">
        <v>125</v>
      </c>
      <c r="D376" s="1">
        <v>21004</v>
      </c>
      <c r="E376" s="1">
        <v>19556</v>
      </c>
    </row>
    <row r="377" spans="1:5" x14ac:dyDescent="0.45">
      <c r="A377" s="12">
        <v>43975</v>
      </c>
      <c r="B377" s="1" t="s">
        <v>14</v>
      </c>
      <c r="C377" s="1">
        <v>129</v>
      </c>
      <c r="D377" s="1">
        <v>16432</v>
      </c>
      <c r="E377" s="1">
        <v>15345</v>
      </c>
    </row>
    <row r="378" spans="1:5" x14ac:dyDescent="0.45">
      <c r="A378" s="12">
        <v>43975</v>
      </c>
      <c r="B378" s="1" t="s">
        <v>12</v>
      </c>
      <c r="C378" s="1">
        <v>10</v>
      </c>
      <c r="D378" s="1">
        <v>639</v>
      </c>
      <c r="E378" s="1">
        <v>557</v>
      </c>
    </row>
    <row r="379" spans="1:5" x14ac:dyDescent="0.45">
      <c r="A379" s="12">
        <v>43976</v>
      </c>
      <c r="B379" s="1" t="s">
        <v>16</v>
      </c>
      <c r="C379" s="1">
        <v>36</v>
      </c>
      <c r="D379" s="1">
        <v>4641</v>
      </c>
      <c r="E379" s="1">
        <v>4274</v>
      </c>
    </row>
    <row r="380" spans="1:5" x14ac:dyDescent="0.45">
      <c r="A380" s="12">
        <v>43976</v>
      </c>
      <c r="B380" s="1" t="s">
        <v>11</v>
      </c>
      <c r="C380" s="1">
        <v>31</v>
      </c>
      <c r="D380" s="1">
        <v>5210</v>
      </c>
      <c r="E380" s="1">
        <v>4841</v>
      </c>
    </row>
    <row r="381" spans="1:5" x14ac:dyDescent="0.45">
      <c r="A381" s="12">
        <v>43976</v>
      </c>
      <c r="B381" s="1" t="s">
        <v>17</v>
      </c>
      <c r="C381" s="1">
        <v>21</v>
      </c>
      <c r="D381" s="1">
        <v>2330</v>
      </c>
      <c r="E381" s="1">
        <v>2142</v>
      </c>
    </row>
    <row r="382" spans="1:5" x14ac:dyDescent="0.45">
      <c r="A382" s="12">
        <v>43976</v>
      </c>
      <c r="B382" s="1" t="s">
        <v>10</v>
      </c>
      <c r="C382" s="1">
        <v>20</v>
      </c>
      <c r="D382" s="1">
        <v>2087</v>
      </c>
      <c r="E382" s="1">
        <v>1914</v>
      </c>
    </row>
    <row r="383" spans="1:5" x14ac:dyDescent="0.45">
      <c r="A383" s="12">
        <v>43976</v>
      </c>
      <c r="B383" s="1" t="s">
        <v>20</v>
      </c>
      <c r="C383" s="1">
        <v>20</v>
      </c>
      <c r="D383" s="1">
        <v>1899</v>
      </c>
      <c r="E383" s="1">
        <v>1738</v>
      </c>
    </row>
    <row r="384" spans="1:5" x14ac:dyDescent="0.45">
      <c r="A384" s="12">
        <v>43976</v>
      </c>
      <c r="B384" s="1" t="s">
        <v>22</v>
      </c>
      <c r="C384" s="1">
        <v>54</v>
      </c>
      <c r="D384" s="1">
        <v>12336</v>
      </c>
      <c r="E384" s="1">
        <v>11519</v>
      </c>
    </row>
    <row r="385" spans="1:5" x14ac:dyDescent="0.45">
      <c r="A385" s="12">
        <v>43976</v>
      </c>
      <c r="B385" s="1" t="s">
        <v>21</v>
      </c>
      <c r="C385" s="1">
        <v>59</v>
      </c>
      <c r="D385" s="1">
        <v>12983</v>
      </c>
      <c r="E385" s="1">
        <v>12056</v>
      </c>
    </row>
    <row r="386" spans="1:5" x14ac:dyDescent="0.45">
      <c r="A386" s="12">
        <v>43976</v>
      </c>
      <c r="B386" s="1" t="s">
        <v>13</v>
      </c>
      <c r="C386" s="1">
        <v>20</v>
      </c>
      <c r="D386" s="1">
        <v>2011</v>
      </c>
      <c r="E386" s="1">
        <v>1791</v>
      </c>
    </row>
    <row r="387" spans="1:5" x14ac:dyDescent="0.45">
      <c r="A387" s="12">
        <v>43976</v>
      </c>
      <c r="B387" s="1" t="s">
        <v>23</v>
      </c>
      <c r="C387" s="1">
        <v>18</v>
      </c>
      <c r="D387" s="1">
        <v>989</v>
      </c>
      <c r="E387" s="1">
        <v>887</v>
      </c>
    </row>
    <row r="388" spans="1:5" x14ac:dyDescent="0.45">
      <c r="A388" s="12">
        <v>43976</v>
      </c>
      <c r="B388" s="1" t="s">
        <v>18</v>
      </c>
      <c r="C388" s="1">
        <v>17</v>
      </c>
      <c r="D388" s="1">
        <v>1142</v>
      </c>
      <c r="E388" s="1">
        <v>1020</v>
      </c>
    </row>
    <row r="389" spans="1:5" x14ac:dyDescent="0.45">
      <c r="A389" s="12">
        <v>43976</v>
      </c>
      <c r="B389" s="1" t="s">
        <v>19</v>
      </c>
      <c r="C389" s="1">
        <v>15</v>
      </c>
      <c r="D389" s="1">
        <v>835</v>
      </c>
      <c r="E389" s="1">
        <v>736</v>
      </c>
    </row>
    <row r="390" spans="1:5" x14ac:dyDescent="0.45">
      <c r="A390" s="12">
        <v>43976</v>
      </c>
      <c r="B390" s="1" t="s">
        <v>15</v>
      </c>
      <c r="C390" s="1">
        <v>124</v>
      </c>
      <c r="D390" s="1">
        <v>20358</v>
      </c>
      <c r="E390" s="1">
        <v>18890</v>
      </c>
    </row>
    <row r="391" spans="1:5" x14ac:dyDescent="0.45">
      <c r="A391" s="12">
        <v>43976</v>
      </c>
      <c r="B391" s="1" t="s">
        <v>14</v>
      </c>
      <c r="C391" s="1">
        <v>129</v>
      </c>
      <c r="D391" s="1">
        <v>15822</v>
      </c>
      <c r="E391" s="1">
        <v>14753</v>
      </c>
    </row>
    <row r="392" spans="1:5" x14ac:dyDescent="0.45">
      <c r="A392" s="12">
        <v>43976</v>
      </c>
      <c r="B392" s="1" t="s">
        <v>12</v>
      </c>
      <c r="C392" s="1">
        <v>10</v>
      </c>
      <c r="D392" s="1">
        <v>739</v>
      </c>
      <c r="E392" s="1">
        <v>642</v>
      </c>
    </row>
    <row r="393" spans="1:5" x14ac:dyDescent="0.45">
      <c r="A393" s="12">
        <v>43977</v>
      </c>
      <c r="B393" s="1" t="s">
        <v>16</v>
      </c>
      <c r="C393" s="1">
        <v>36</v>
      </c>
      <c r="D393" s="1">
        <v>4770</v>
      </c>
      <c r="E393" s="1">
        <v>4424</v>
      </c>
    </row>
    <row r="394" spans="1:5" x14ac:dyDescent="0.45">
      <c r="A394" s="12">
        <v>43977</v>
      </c>
      <c r="B394" s="1" t="s">
        <v>11</v>
      </c>
      <c r="C394" s="1">
        <v>31</v>
      </c>
      <c r="D394" s="1">
        <v>5493</v>
      </c>
      <c r="E394" s="1">
        <v>5119</v>
      </c>
    </row>
    <row r="395" spans="1:5" x14ac:dyDescent="0.45">
      <c r="A395" s="12">
        <v>43977</v>
      </c>
      <c r="B395" s="1" t="s">
        <v>17</v>
      </c>
      <c r="C395" s="1">
        <v>21</v>
      </c>
      <c r="D395" s="1">
        <v>2418</v>
      </c>
      <c r="E395" s="1">
        <v>2215</v>
      </c>
    </row>
    <row r="396" spans="1:5" x14ac:dyDescent="0.45">
      <c r="A396" s="12">
        <v>43977</v>
      </c>
      <c r="B396" s="1" t="s">
        <v>10</v>
      </c>
      <c r="C396" s="1">
        <v>20</v>
      </c>
      <c r="D396" s="1">
        <v>2044</v>
      </c>
      <c r="E396" s="1">
        <v>1863</v>
      </c>
    </row>
    <row r="397" spans="1:5" x14ac:dyDescent="0.45">
      <c r="A397" s="12">
        <v>43977</v>
      </c>
      <c r="B397" s="1" t="s">
        <v>20</v>
      </c>
      <c r="C397" s="1">
        <v>20</v>
      </c>
      <c r="D397" s="1">
        <v>1814</v>
      </c>
      <c r="E397" s="1">
        <v>1655</v>
      </c>
    </row>
    <row r="398" spans="1:5" x14ac:dyDescent="0.45">
      <c r="A398" s="12">
        <v>43977</v>
      </c>
      <c r="B398" s="1" t="s">
        <v>22</v>
      </c>
      <c r="C398" s="1">
        <v>54</v>
      </c>
      <c r="D398" s="1">
        <v>14482</v>
      </c>
      <c r="E398" s="1">
        <v>13510</v>
      </c>
    </row>
    <row r="399" spans="1:5" x14ac:dyDescent="0.45">
      <c r="A399" s="12">
        <v>43977</v>
      </c>
      <c r="B399" s="1" t="s">
        <v>21</v>
      </c>
      <c r="C399" s="1">
        <v>59</v>
      </c>
      <c r="D399" s="1">
        <v>15369</v>
      </c>
      <c r="E399" s="1">
        <v>14299</v>
      </c>
    </row>
    <row r="400" spans="1:5" x14ac:dyDescent="0.45">
      <c r="A400" s="12">
        <v>43977</v>
      </c>
      <c r="B400" s="1" t="s">
        <v>13</v>
      </c>
      <c r="C400" s="1">
        <v>20</v>
      </c>
      <c r="D400" s="1">
        <v>2036</v>
      </c>
      <c r="E400" s="1">
        <v>1790</v>
      </c>
    </row>
    <row r="401" spans="1:5" x14ac:dyDescent="0.45">
      <c r="A401" s="12">
        <v>43977</v>
      </c>
      <c r="B401" s="1" t="s">
        <v>23</v>
      </c>
      <c r="C401" s="1">
        <v>18</v>
      </c>
      <c r="D401" s="1">
        <v>914</v>
      </c>
      <c r="E401" s="1">
        <v>804</v>
      </c>
    </row>
    <row r="402" spans="1:5" x14ac:dyDescent="0.45">
      <c r="A402" s="12">
        <v>43977</v>
      </c>
      <c r="B402" s="1" t="s">
        <v>18</v>
      </c>
      <c r="C402" s="1">
        <v>17</v>
      </c>
      <c r="D402" s="1">
        <v>1140</v>
      </c>
      <c r="E402" s="1">
        <v>1016</v>
      </c>
    </row>
    <row r="403" spans="1:5" x14ac:dyDescent="0.45">
      <c r="A403" s="12">
        <v>43977</v>
      </c>
      <c r="B403" s="1" t="s">
        <v>19</v>
      </c>
      <c r="C403" s="1">
        <v>15</v>
      </c>
      <c r="D403" s="1">
        <v>812</v>
      </c>
      <c r="E403" s="1">
        <v>711</v>
      </c>
    </row>
    <row r="404" spans="1:5" x14ac:dyDescent="0.45">
      <c r="A404" s="12">
        <v>43977</v>
      </c>
      <c r="B404" s="1" t="s">
        <v>15</v>
      </c>
      <c r="C404" s="1">
        <v>124</v>
      </c>
      <c r="D404" s="1">
        <v>21153</v>
      </c>
      <c r="E404" s="1">
        <v>19673</v>
      </c>
    </row>
    <row r="405" spans="1:5" x14ac:dyDescent="0.45">
      <c r="A405" s="12">
        <v>43977</v>
      </c>
      <c r="B405" s="1" t="s">
        <v>14</v>
      </c>
      <c r="C405" s="1">
        <v>129</v>
      </c>
      <c r="D405" s="1">
        <v>16459</v>
      </c>
      <c r="E405" s="1">
        <v>15355</v>
      </c>
    </row>
    <row r="406" spans="1:5" x14ac:dyDescent="0.45">
      <c r="A406" s="12">
        <v>43977</v>
      </c>
      <c r="B406" s="1" t="s">
        <v>12</v>
      </c>
      <c r="C406" s="1">
        <v>10</v>
      </c>
      <c r="D406" s="1">
        <v>692</v>
      </c>
      <c r="E406" s="1">
        <v>601</v>
      </c>
    </row>
    <row r="407" spans="1:5" x14ac:dyDescent="0.45">
      <c r="A407" s="12">
        <v>43977</v>
      </c>
      <c r="B407" s="1" t="s">
        <v>24</v>
      </c>
      <c r="C407" s="1">
        <v>7</v>
      </c>
      <c r="D407" s="1">
        <v>577</v>
      </c>
      <c r="E407" s="1">
        <v>389</v>
      </c>
    </row>
    <row r="408" spans="1:5" x14ac:dyDescent="0.45">
      <c r="A408" s="12">
        <v>43978</v>
      </c>
      <c r="B408" s="1" t="s">
        <v>16</v>
      </c>
      <c r="C408" s="1">
        <v>36</v>
      </c>
      <c r="D408" s="1">
        <v>4951</v>
      </c>
      <c r="E408" s="1">
        <v>4584</v>
      </c>
    </row>
    <row r="409" spans="1:5" x14ac:dyDescent="0.45">
      <c r="A409" s="12">
        <v>43978</v>
      </c>
      <c r="B409" s="1" t="s">
        <v>11</v>
      </c>
      <c r="C409" s="1">
        <v>31</v>
      </c>
      <c r="D409" s="1">
        <v>5330</v>
      </c>
      <c r="E409" s="1">
        <v>4977</v>
      </c>
    </row>
    <row r="410" spans="1:5" x14ac:dyDescent="0.45">
      <c r="A410" s="12">
        <v>43978</v>
      </c>
      <c r="B410" s="1" t="s">
        <v>17</v>
      </c>
      <c r="C410" s="1">
        <v>21</v>
      </c>
      <c r="D410" s="1">
        <v>2430</v>
      </c>
      <c r="E410" s="1">
        <v>2216</v>
      </c>
    </row>
    <row r="411" spans="1:5" x14ac:dyDescent="0.45">
      <c r="A411" s="12">
        <v>43978</v>
      </c>
      <c r="B411" s="1" t="s">
        <v>10</v>
      </c>
      <c r="C411" s="1">
        <v>20</v>
      </c>
      <c r="D411" s="1">
        <v>2079</v>
      </c>
      <c r="E411" s="1">
        <v>1893</v>
      </c>
    </row>
    <row r="412" spans="1:5" x14ac:dyDescent="0.45">
      <c r="A412" s="12">
        <v>43978</v>
      </c>
      <c r="B412" s="1" t="s">
        <v>20</v>
      </c>
      <c r="C412" s="1">
        <v>20</v>
      </c>
      <c r="D412" s="1">
        <v>1873</v>
      </c>
      <c r="E412" s="1">
        <v>1715</v>
      </c>
    </row>
    <row r="413" spans="1:5" x14ac:dyDescent="0.45">
      <c r="A413" s="12">
        <v>43978</v>
      </c>
      <c r="B413" s="1" t="s">
        <v>22</v>
      </c>
      <c r="C413" s="1">
        <v>54</v>
      </c>
      <c r="D413" s="1">
        <v>13091</v>
      </c>
      <c r="E413" s="1">
        <v>12216</v>
      </c>
    </row>
    <row r="414" spans="1:5" x14ac:dyDescent="0.45">
      <c r="A414" s="12">
        <v>43978</v>
      </c>
      <c r="B414" s="1" t="s">
        <v>21</v>
      </c>
      <c r="C414" s="1">
        <v>59</v>
      </c>
      <c r="D414" s="1">
        <v>13942</v>
      </c>
      <c r="E414" s="1">
        <v>12986</v>
      </c>
    </row>
    <row r="415" spans="1:5" x14ac:dyDescent="0.45">
      <c r="A415" s="12">
        <v>43978</v>
      </c>
      <c r="B415" s="1" t="s">
        <v>13</v>
      </c>
      <c r="C415" s="1">
        <v>20</v>
      </c>
      <c r="D415" s="1">
        <v>2079</v>
      </c>
      <c r="E415" s="1">
        <v>1856</v>
      </c>
    </row>
    <row r="416" spans="1:5" x14ac:dyDescent="0.45">
      <c r="A416" s="12">
        <v>43978</v>
      </c>
      <c r="B416" s="1" t="s">
        <v>23</v>
      </c>
      <c r="C416" s="1">
        <v>18</v>
      </c>
      <c r="D416" s="1">
        <v>962</v>
      </c>
      <c r="E416" s="1">
        <v>859</v>
      </c>
    </row>
    <row r="417" spans="1:5" x14ac:dyDescent="0.45">
      <c r="A417" s="12">
        <v>43978</v>
      </c>
      <c r="B417" s="1" t="s">
        <v>18</v>
      </c>
      <c r="C417" s="1">
        <v>17</v>
      </c>
      <c r="D417" s="1">
        <v>1203</v>
      </c>
      <c r="E417" s="1">
        <v>1077</v>
      </c>
    </row>
    <row r="418" spans="1:5" x14ac:dyDescent="0.45">
      <c r="A418" s="12">
        <v>43978</v>
      </c>
      <c r="B418" s="1" t="s">
        <v>19</v>
      </c>
      <c r="C418" s="1">
        <v>15</v>
      </c>
      <c r="D418" s="1">
        <v>809</v>
      </c>
      <c r="E418" s="1">
        <v>702</v>
      </c>
    </row>
    <row r="419" spans="1:5" x14ac:dyDescent="0.45">
      <c r="A419" s="12">
        <v>43978</v>
      </c>
      <c r="B419" s="1" t="s">
        <v>15</v>
      </c>
      <c r="C419" s="1">
        <v>124</v>
      </c>
      <c r="D419" s="1">
        <v>21384</v>
      </c>
      <c r="E419" s="1">
        <v>19897</v>
      </c>
    </row>
    <row r="420" spans="1:5" x14ac:dyDescent="0.45">
      <c r="A420" s="12">
        <v>43978</v>
      </c>
      <c r="B420" s="1" t="s">
        <v>14</v>
      </c>
      <c r="C420" s="1">
        <v>129</v>
      </c>
      <c r="D420" s="1">
        <v>17115</v>
      </c>
      <c r="E420" s="1">
        <v>15962</v>
      </c>
    </row>
    <row r="421" spans="1:5" x14ac:dyDescent="0.45">
      <c r="A421" s="12">
        <v>43978</v>
      </c>
      <c r="B421" s="1" t="s">
        <v>12</v>
      </c>
      <c r="C421" s="1">
        <v>10</v>
      </c>
      <c r="D421" s="1">
        <v>757</v>
      </c>
      <c r="E421" s="1">
        <v>660</v>
      </c>
    </row>
    <row r="422" spans="1:5" x14ac:dyDescent="0.45">
      <c r="A422" s="12">
        <v>43978</v>
      </c>
      <c r="B422" s="1" t="s">
        <v>24</v>
      </c>
      <c r="C422" s="1">
        <v>7</v>
      </c>
      <c r="D422" s="1">
        <v>409</v>
      </c>
      <c r="E422" s="1">
        <v>329</v>
      </c>
    </row>
    <row r="423" spans="1:5" x14ac:dyDescent="0.45">
      <c r="A423" s="12">
        <v>43979</v>
      </c>
      <c r="B423" s="1" t="s">
        <v>16</v>
      </c>
      <c r="C423" s="1">
        <v>37</v>
      </c>
      <c r="D423" s="1">
        <v>4840</v>
      </c>
      <c r="E423" s="1">
        <v>4475</v>
      </c>
    </row>
    <row r="424" spans="1:5" x14ac:dyDescent="0.45">
      <c r="A424" s="12">
        <v>43979</v>
      </c>
      <c r="B424" s="1" t="s">
        <v>11</v>
      </c>
      <c r="C424" s="1">
        <v>31</v>
      </c>
      <c r="D424" s="1">
        <v>5355</v>
      </c>
      <c r="E424" s="1">
        <v>4969</v>
      </c>
    </row>
    <row r="425" spans="1:5" x14ac:dyDescent="0.45">
      <c r="A425" s="12">
        <v>43979</v>
      </c>
      <c r="B425" s="1" t="s">
        <v>17</v>
      </c>
      <c r="C425" s="1">
        <v>22</v>
      </c>
      <c r="D425" s="1">
        <v>2454</v>
      </c>
      <c r="E425" s="1">
        <v>2239</v>
      </c>
    </row>
    <row r="426" spans="1:5" x14ac:dyDescent="0.45">
      <c r="A426" s="12">
        <v>43979</v>
      </c>
      <c r="B426" s="1" t="s">
        <v>10</v>
      </c>
      <c r="C426" s="1">
        <v>20</v>
      </c>
      <c r="D426" s="1">
        <v>1886</v>
      </c>
      <c r="E426" s="1">
        <v>1736</v>
      </c>
    </row>
    <row r="427" spans="1:5" x14ac:dyDescent="0.45">
      <c r="A427" s="12">
        <v>43979</v>
      </c>
      <c r="B427" s="1" t="s">
        <v>20</v>
      </c>
      <c r="C427" s="1">
        <v>20</v>
      </c>
      <c r="D427" s="1">
        <v>1875</v>
      </c>
      <c r="E427" s="1">
        <v>1701</v>
      </c>
    </row>
    <row r="428" spans="1:5" x14ac:dyDescent="0.45">
      <c r="A428" s="12">
        <v>43979</v>
      </c>
      <c r="B428" s="1" t="s">
        <v>22</v>
      </c>
      <c r="C428" s="1">
        <v>54</v>
      </c>
      <c r="D428" s="1">
        <v>12409</v>
      </c>
      <c r="E428" s="1">
        <v>11582</v>
      </c>
    </row>
    <row r="429" spans="1:5" x14ac:dyDescent="0.45">
      <c r="A429" s="12">
        <v>43979</v>
      </c>
      <c r="B429" s="1" t="s">
        <v>21</v>
      </c>
      <c r="C429" s="1">
        <v>60</v>
      </c>
      <c r="D429" s="1">
        <v>12854</v>
      </c>
      <c r="E429" s="1">
        <v>11954</v>
      </c>
    </row>
    <row r="430" spans="1:5" x14ac:dyDescent="0.45">
      <c r="A430" s="12">
        <v>43979</v>
      </c>
      <c r="B430" s="1" t="s">
        <v>13</v>
      </c>
      <c r="C430" s="1">
        <v>20</v>
      </c>
      <c r="D430" s="1">
        <v>2088</v>
      </c>
      <c r="E430" s="1">
        <v>1848</v>
      </c>
    </row>
    <row r="431" spans="1:5" x14ac:dyDescent="0.45">
      <c r="A431" s="12">
        <v>43979</v>
      </c>
      <c r="B431" s="1" t="s">
        <v>23</v>
      </c>
      <c r="C431" s="1">
        <v>18</v>
      </c>
      <c r="D431" s="1">
        <v>1020</v>
      </c>
      <c r="E431" s="1">
        <v>911</v>
      </c>
    </row>
    <row r="432" spans="1:5" x14ac:dyDescent="0.45">
      <c r="A432" s="12">
        <v>43979</v>
      </c>
      <c r="B432" s="1" t="s">
        <v>18</v>
      </c>
      <c r="C432" s="1">
        <v>17</v>
      </c>
      <c r="D432" s="1">
        <v>1097</v>
      </c>
      <c r="E432" s="1">
        <v>968</v>
      </c>
    </row>
    <row r="433" spans="1:5" x14ac:dyDescent="0.45">
      <c r="A433" s="12">
        <v>43979</v>
      </c>
      <c r="B433" s="1" t="s">
        <v>19</v>
      </c>
      <c r="C433" s="1">
        <v>16</v>
      </c>
      <c r="D433" s="1">
        <v>876</v>
      </c>
      <c r="E433" s="1">
        <v>762</v>
      </c>
    </row>
    <row r="434" spans="1:5" x14ac:dyDescent="0.45">
      <c r="A434" s="12">
        <v>43979</v>
      </c>
      <c r="B434" s="1" t="s">
        <v>9</v>
      </c>
      <c r="C434" s="1">
        <v>15</v>
      </c>
      <c r="D434" s="1">
        <v>464</v>
      </c>
      <c r="E434" s="1">
        <v>390</v>
      </c>
    </row>
    <row r="435" spans="1:5" x14ac:dyDescent="0.45">
      <c r="A435" s="12">
        <v>43979</v>
      </c>
      <c r="B435" s="1" t="s">
        <v>15</v>
      </c>
      <c r="C435" s="1">
        <v>124</v>
      </c>
      <c r="D435" s="1">
        <v>20868</v>
      </c>
      <c r="E435" s="1">
        <v>19342</v>
      </c>
    </row>
    <row r="436" spans="1:5" x14ac:dyDescent="0.45">
      <c r="A436" s="12">
        <v>43979</v>
      </c>
      <c r="B436" s="1" t="s">
        <v>14</v>
      </c>
      <c r="C436" s="1">
        <v>129</v>
      </c>
      <c r="D436" s="1">
        <v>16453</v>
      </c>
      <c r="E436" s="1">
        <v>15289</v>
      </c>
    </row>
    <row r="437" spans="1:5" x14ac:dyDescent="0.45">
      <c r="A437" s="12">
        <v>43979</v>
      </c>
      <c r="B437" s="1" t="s">
        <v>12</v>
      </c>
      <c r="C437" s="1">
        <v>10</v>
      </c>
      <c r="D437" s="1">
        <v>791</v>
      </c>
      <c r="E437" s="1">
        <v>697</v>
      </c>
    </row>
    <row r="438" spans="1:5" x14ac:dyDescent="0.45">
      <c r="A438" s="12">
        <v>43979</v>
      </c>
      <c r="B438" s="1" t="s">
        <v>24</v>
      </c>
      <c r="C438" s="1">
        <v>7</v>
      </c>
      <c r="D438" s="1">
        <v>420</v>
      </c>
      <c r="E438" s="1">
        <v>347</v>
      </c>
    </row>
    <row r="439" spans="1:5" x14ac:dyDescent="0.45">
      <c r="A439" s="12">
        <v>43980</v>
      </c>
      <c r="B439" s="1" t="s">
        <v>16</v>
      </c>
      <c r="C439" s="1">
        <v>37</v>
      </c>
      <c r="D439" s="1">
        <v>5672</v>
      </c>
      <c r="E439" s="1">
        <v>5198</v>
      </c>
    </row>
    <row r="440" spans="1:5" x14ac:dyDescent="0.45">
      <c r="A440" s="12">
        <v>43980</v>
      </c>
      <c r="B440" s="1" t="s">
        <v>11</v>
      </c>
      <c r="C440" s="1">
        <v>31</v>
      </c>
      <c r="D440" s="1">
        <v>5751</v>
      </c>
      <c r="E440" s="1">
        <v>5319</v>
      </c>
    </row>
    <row r="441" spans="1:5" x14ac:dyDescent="0.45">
      <c r="A441" s="12">
        <v>43980</v>
      </c>
      <c r="B441" s="1" t="s">
        <v>17</v>
      </c>
      <c r="C441" s="1">
        <v>22</v>
      </c>
      <c r="D441" s="1">
        <v>2597</v>
      </c>
      <c r="E441" s="1">
        <v>2379</v>
      </c>
    </row>
    <row r="442" spans="1:5" x14ac:dyDescent="0.45">
      <c r="A442" s="12">
        <v>43980</v>
      </c>
      <c r="B442" s="1" t="s">
        <v>10</v>
      </c>
      <c r="C442" s="1">
        <v>20</v>
      </c>
      <c r="D442" s="1">
        <v>2111</v>
      </c>
      <c r="E442" s="1">
        <v>1917</v>
      </c>
    </row>
    <row r="443" spans="1:5" x14ac:dyDescent="0.45">
      <c r="A443" s="12">
        <v>43980</v>
      </c>
      <c r="B443" s="1" t="s">
        <v>20</v>
      </c>
      <c r="C443" s="1">
        <v>20</v>
      </c>
      <c r="D443" s="1">
        <v>2064</v>
      </c>
      <c r="E443" s="1">
        <v>1896</v>
      </c>
    </row>
    <row r="444" spans="1:5" x14ac:dyDescent="0.45">
      <c r="A444" s="12">
        <v>43980</v>
      </c>
      <c r="B444" s="1" t="s">
        <v>22</v>
      </c>
      <c r="C444" s="1">
        <v>54</v>
      </c>
      <c r="D444" s="1">
        <v>14031</v>
      </c>
      <c r="E444" s="1">
        <v>12943</v>
      </c>
    </row>
    <row r="445" spans="1:5" x14ac:dyDescent="0.45">
      <c r="A445" s="12">
        <v>43980</v>
      </c>
      <c r="B445" s="1" t="s">
        <v>21</v>
      </c>
      <c r="C445" s="1">
        <v>59</v>
      </c>
      <c r="D445" s="1">
        <v>14507</v>
      </c>
      <c r="E445" s="1">
        <v>13386</v>
      </c>
    </row>
    <row r="446" spans="1:5" x14ac:dyDescent="0.45">
      <c r="A446" s="12">
        <v>43980</v>
      </c>
      <c r="B446" s="1" t="s">
        <v>13</v>
      </c>
      <c r="C446" s="1">
        <v>20</v>
      </c>
      <c r="D446" s="1">
        <v>2249</v>
      </c>
      <c r="E446" s="1">
        <v>2000</v>
      </c>
    </row>
    <row r="447" spans="1:5" x14ac:dyDescent="0.45">
      <c r="A447" s="12">
        <v>43980</v>
      </c>
      <c r="B447" s="1" t="s">
        <v>23</v>
      </c>
      <c r="C447" s="1">
        <v>18</v>
      </c>
      <c r="D447" s="1">
        <v>1014</v>
      </c>
      <c r="E447" s="1">
        <v>893</v>
      </c>
    </row>
    <row r="448" spans="1:5" x14ac:dyDescent="0.45">
      <c r="A448" s="12">
        <v>43980</v>
      </c>
      <c r="B448" s="1" t="s">
        <v>18</v>
      </c>
      <c r="C448" s="1">
        <v>17</v>
      </c>
      <c r="D448" s="1">
        <v>1296</v>
      </c>
      <c r="E448" s="1">
        <v>1153</v>
      </c>
    </row>
    <row r="449" spans="1:5" x14ac:dyDescent="0.45">
      <c r="A449" s="12">
        <v>43980</v>
      </c>
      <c r="B449" s="1" t="s">
        <v>19</v>
      </c>
      <c r="C449" s="1">
        <v>16</v>
      </c>
      <c r="D449" s="1">
        <v>981</v>
      </c>
      <c r="E449" s="1">
        <v>859</v>
      </c>
    </row>
    <row r="450" spans="1:5" x14ac:dyDescent="0.45">
      <c r="A450" s="12">
        <v>43980</v>
      </c>
      <c r="B450" s="1" t="s">
        <v>9</v>
      </c>
      <c r="C450" s="1">
        <v>15</v>
      </c>
      <c r="D450" s="1">
        <v>400</v>
      </c>
      <c r="E450" s="1">
        <v>329</v>
      </c>
    </row>
    <row r="451" spans="1:5" x14ac:dyDescent="0.45">
      <c r="A451" s="12">
        <v>43980</v>
      </c>
      <c r="B451" s="1" t="s">
        <v>15</v>
      </c>
      <c r="C451" s="1">
        <v>124</v>
      </c>
      <c r="D451" s="1">
        <v>25828</v>
      </c>
      <c r="E451" s="1">
        <v>23974</v>
      </c>
    </row>
    <row r="452" spans="1:5" x14ac:dyDescent="0.45">
      <c r="A452" s="12">
        <v>43980</v>
      </c>
      <c r="B452" s="1" t="s">
        <v>14</v>
      </c>
      <c r="C452" s="1">
        <v>129</v>
      </c>
      <c r="D452" s="1">
        <v>22403</v>
      </c>
      <c r="E452" s="1">
        <v>20676</v>
      </c>
    </row>
    <row r="453" spans="1:5" x14ac:dyDescent="0.45">
      <c r="A453" s="12">
        <v>43980</v>
      </c>
      <c r="B453" s="1" t="s">
        <v>12</v>
      </c>
      <c r="C453" s="1">
        <v>10</v>
      </c>
      <c r="D453" s="1">
        <v>873</v>
      </c>
      <c r="E453" s="1">
        <v>770</v>
      </c>
    </row>
    <row r="454" spans="1:5" x14ac:dyDescent="0.45">
      <c r="A454" s="12">
        <v>43980</v>
      </c>
      <c r="B454" s="1" t="s">
        <v>24</v>
      </c>
      <c r="C454" s="1">
        <v>7</v>
      </c>
      <c r="D454" s="1">
        <v>491</v>
      </c>
      <c r="E454" s="1">
        <v>411</v>
      </c>
    </row>
    <row r="455" spans="1:5" x14ac:dyDescent="0.45">
      <c r="A455" s="12">
        <v>43981</v>
      </c>
      <c r="B455" s="1" t="s">
        <v>16</v>
      </c>
      <c r="C455" s="1">
        <v>37</v>
      </c>
      <c r="D455" s="1">
        <v>6645</v>
      </c>
      <c r="E455" s="1">
        <v>6122</v>
      </c>
    </row>
    <row r="456" spans="1:5" x14ac:dyDescent="0.45">
      <c r="A456" s="12">
        <v>43981</v>
      </c>
      <c r="B456" s="1" t="s">
        <v>11</v>
      </c>
      <c r="C456" s="1">
        <v>31</v>
      </c>
      <c r="D456" s="1">
        <v>6735</v>
      </c>
      <c r="E456" s="1">
        <v>6264</v>
      </c>
    </row>
    <row r="457" spans="1:5" x14ac:dyDescent="0.45">
      <c r="A457" s="12">
        <v>43981</v>
      </c>
      <c r="B457" s="1" t="s">
        <v>17</v>
      </c>
      <c r="C457" s="1">
        <v>22</v>
      </c>
      <c r="D457" s="1">
        <v>2793</v>
      </c>
      <c r="E457" s="1">
        <v>2539</v>
      </c>
    </row>
    <row r="458" spans="1:5" x14ac:dyDescent="0.45">
      <c r="A458" s="12">
        <v>43981</v>
      </c>
      <c r="B458" s="1" t="s">
        <v>10</v>
      </c>
      <c r="C458" s="1">
        <v>20</v>
      </c>
      <c r="D458" s="1">
        <v>2597</v>
      </c>
      <c r="E458" s="1">
        <v>2376</v>
      </c>
    </row>
    <row r="459" spans="1:5" x14ac:dyDescent="0.45">
      <c r="A459" s="12">
        <v>43981</v>
      </c>
      <c r="B459" s="1" t="s">
        <v>20</v>
      </c>
      <c r="C459" s="1">
        <v>20</v>
      </c>
      <c r="D459" s="1">
        <v>2174</v>
      </c>
      <c r="E459" s="1">
        <v>1957</v>
      </c>
    </row>
    <row r="460" spans="1:5" x14ac:dyDescent="0.45">
      <c r="A460" s="12">
        <v>43981</v>
      </c>
      <c r="B460" s="1" t="s">
        <v>22</v>
      </c>
      <c r="C460" s="1">
        <v>54</v>
      </c>
      <c r="D460" s="1">
        <v>14590</v>
      </c>
      <c r="E460" s="1">
        <v>13551</v>
      </c>
    </row>
    <row r="461" spans="1:5" x14ac:dyDescent="0.45">
      <c r="A461" s="12">
        <v>43981</v>
      </c>
      <c r="B461" s="1" t="s">
        <v>21</v>
      </c>
      <c r="C461" s="1">
        <v>59</v>
      </c>
      <c r="D461" s="1">
        <v>15030</v>
      </c>
      <c r="E461" s="1">
        <v>13956</v>
      </c>
    </row>
    <row r="462" spans="1:5" x14ac:dyDescent="0.45">
      <c r="A462" s="12">
        <v>43981</v>
      </c>
      <c r="B462" s="1" t="s">
        <v>13</v>
      </c>
      <c r="C462" s="1">
        <v>20</v>
      </c>
      <c r="D462" s="1">
        <v>2451</v>
      </c>
      <c r="E462" s="1">
        <v>2178</v>
      </c>
    </row>
    <row r="463" spans="1:5" x14ac:dyDescent="0.45">
      <c r="A463" s="12">
        <v>43981</v>
      </c>
      <c r="B463" s="1" t="s">
        <v>23</v>
      </c>
      <c r="C463" s="1">
        <v>18</v>
      </c>
      <c r="D463" s="1">
        <v>1216</v>
      </c>
      <c r="E463" s="1">
        <v>1101</v>
      </c>
    </row>
    <row r="464" spans="1:5" x14ac:dyDescent="0.45">
      <c r="A464" s="12">
        <v>43981</v>
      </c>
      <c r="B464" s="1" t="s">
        <v>18</v>
      </c>
      <c r="C464" s="1">
        <v>17</v>
      </c>
      <c r="D464" s="1">
        <v>1697</v>
      </c>
      <c r="E464" s="1">
        <v>1499</v>
      </c>
    </row>
    <row r="465" spans="1:5" x14ac:dyDescent="0.45">
      <c r="A465" s="12">
        <v>43981</v>
      </c>
      <c r="B465" s="1" t="s">
        <v>19</v>
      </c>
      <c r="C465" s="1">
        <v>16</v>
      </c>
      <c r="D465" s="1">
        <v>1048</v>
      </c>
      <c r="E465" s="1">
        <v>918</v>
      </c>
    </row>
    <row r="466" spans="1:5" x14ac:dyDescent="0.45">
      <c r="A466" s="12">
        <v>43981</v>
      </c>
      <c r="B466" s="1" t="s">
        <v>9</v>
      </c>
      <c r="C466" s="1">
        <v>15</v>
      </c>
      <c r="D466" s="1">
        <v>490</v>
      </c>
      <c r="E466" s="1">
        <v>409</v>
      </c>
    </row>
    <row r="467" spans="1:5" x14ac:dyDescent="0.45">
      <c r="A467" s="12">
        <v>43981</v>
      </c>
      <c r="B467" s="1" t="s">
        <v>15</v>
      </c>
      <c r="C467" s="1">
        <v>124</v>
      </c>
      <c r="D467" s="1">
        <v>24325</v>
      </c>
      <c r="E467" s="1">
        <v>22469</v>
      </c>
    </row>
    <row r="468" spans="1:5" x14ac:dyDescent="0.45">
      <c r="A468" s="12">
        <v>43981</v>
      </c>
      <c r="B468" s="1" t="s">
        <v>14</v>
      </c>
      <c r="C468" s="1">
        <v>129</v>
      </c>
      <c r="D468" s="1">
        <v>20243</v>
      </c>
      <c r="E468" s="1">
        <v>18711</v>
      </c>
    </row>
    <row r="469" spans="1:5" x14ac:dyDescent="0.45">
      <c r="A469" s="12">
        <v>43981</v>
      </c>
      <c r="B469" s="1" t="s">
        <v>12</v>
      </c>
      <c r="C469" s="1">
        <v>10</v>
      </c>
      <c r="D469" s="1">
        <v>865</v>
      </c>
      <c r="E469" s="1">
        <v>763</v>
      </c>
    </row>
    <row r="470" spans="1:5" x14ac:dyDescent="0.45">
      <c r="A470" s="12">
        <v>43981</v>
      </c>
      <c r="B470" s="1" t="s">
        <v>24</v>
      </c>
      <c r="C470" s="1">
        <v>7</v>
      </c>
      <c r="D470" s="1">
        <v>532</v>
      </c>
      <c r="E470" s="1">
        <v>449</v>
      </c>
    </row>
    <row r="471" spans="1:5" x14ac:dyDescent="0.45">
      <c r="A471" s="12">
        <v>43982</v>
      </c>
      <c r="B471" s="1" t="s">
        <v>16</v>
      </c>
      <c r="C471" s="1">
        <v>37</v>
      </c>
      <c r="D471" s="1">
        <v>5215</v>
      </c>
      <c r="E471" s="1">
        <v>4848</v>
      </c>
    </row>
    <row r="472" spans="1:5" x14ac:dyDescent="0.45">
      <c r="A472" s="12">
        <v>43982</v>
      </c>
      <c r="B472" s="1" t="s">
        <v>11</v>
      </c>
      <c r="C472" s="1">
        <v>31</v>
      </c>
      <c r="D472" s="1">
        <v>5760</v>
      </c>
      <c r="E472" s="1">
        <v>5367</v>
      </c>
    </row>
    <row r="473" spans="1:5" x14ac:dyDescent="0.45">
      <c r="A473" s="12">
        <v>43982</v>
      </c>
      <c r="B473" s="1" t="s">
        <v>17</v>
      </c>
      <c r="C473" s="1">
        <v>23</v>
      </c>
      <c r="D473" s="1">
        <v>2522</v>
      </c>
      <c r="E473" s="1">
        <v>2295</v>
      </c>
    </row>
    <row r="474" spans="1:5" x14ac:dyDescent="0.45">
      <c r="A474" s="12">
        <v>43982</v>
      </c>
      <c r="B474" s="1" t="s">
        <v>10</v>
      </c>
      <c r="C474" s="1">
        <v>21</v>
      </c>
      <c r="D474" s="1">
        <v>2271</v>
      </c>
      <c r="E474" s="1">
        <v>2085</v>
      </c>
    </row>
    <row r="475" spans="1:5" x14ac:dyDescent="0.45">
      <c r="A475" s="12">
        <v>43982</v>
      </c>
      <c r="B475" s="1" t="s">
        <v>20</v>
      </c>
      <c r="C475" s="1">
        <v>21</v>
      </c>
      <c r="D475" s="1">
        <v>2056</v>
      </c>
      <c r="E475" s="1">
        <v>1879</v>
      </c>
    </row>
    <row r="476" spans="1:5" x14ac:dyDescent="0.45">
      <c r="A476" s="12">
        <v>43982</v>
      </c>
      <c r="B476" s="1" t="s">
        <v>22</v>
      </c>
      <c r="C476" s="1">
        <v>54</v>
      </c>
      <c r="D476" s="1">
        <v>13106</v>
      </c>
      <c r="E476" s="1">
        <v>12164</v>
      </c>
    </row>
    <row r="477" spans="1:5" x14ac:dyDescent="0.45">
      <c r="A477" s="12">
        <v>43982</v>
      </c>
      <c r="B477" s="1" t="s">
        <v>21</v>
      </c>
      <c r="C477" s="1">
        <v>59</v>
      </c>
      <c r="D477" s="1">
        <v>13684</v>
      </c>
      <c r="E477" s="1">
        <v>12690</v>
      </c>
    </row>
    <row r="478" spans="1:5" x14ac:dyDescent="0.45">
      <c r="A478" s="12">
        <v>43982</v>
      </c>
      <c r="B478" s="1" t="s">
        <v>13</v>
      </c>
      <c r="C478" s="1">
        <v>20</v>
      </c>
      <c r="D478" s="1">
        <v>2060</v>
      </c>
      <c r="E478" s="1">
        <v>1826</v>
      </c>
    </row>
    <row r="479" spans="1:5" x14ac:dyDescent="0.45">
      <c r="A479" s="12">
        <v>43982</v>
      </c>
      <c r="B479" s="1" t="s">
        <v>23</v>
      </c>
      <c r="C479" s="1">
        <v>18</v>
      </c>
      <c r="D479" s="1">
        <v>1029</v>
      </c>
      <c r="E479" s="1">
        <v>925</v>
      </c>
    </row>
    <row r="480" spans="1:5" x14ac:dyDescent="0.45">
      <c r="A480" s="12">
        <v>43982</v>
      </c>
      <c r="B480" s="1" t="s">
        <v>18</v>
      </c>
      <c r="C480" s="1">
        <v>17</v>
      </c>
      <c r="D480" s="1">
        <v>1186</v>
      </c>
      <c r="E480" s="1">
        <v>1054</v>
      </c>
    </row>
    <row r="481" spans="1:5" x14ac:dyDescent="0.45">
      <c r="A481" s="12">
        <v>43982</v>
      </c>
      <c r="B481" s="1" t="s">
        <v>19</v>
      </c>
      <c r="C481" s="1">
        <v>16</v>
      </c>
      <c r="D481" s="1">
        <v>917</v>
      </c>
      <c r="E481" s="1">
        <v>802</v>
      </c>
    </row>
    <row r="482" spans="1:5" x14ac:dyDescent="0.45">
      <c r="A482" s="12">
        <v>43982</v>
      </c>
      <c r="B482" s="1" t="s">
        <v>9</v>
      </c>
      <c r="C482" s="1">
        <v>15</v>
      </c>
      <c r="D482" s="1">
        <v>441</v>
      </c>
      <c r="E482" s="1">
        <v>368</v>
      </c>
    </row>
    <row r="483" spans="1:5" x14ac:dyDescent="0.45">
      <c r="A483" s="12">
        <v>43982</v>
      </c>
      <c r="B483" s="1" t="s">
        <v>15</v>
      </c>
      <c r="C483" s="1">
        <v>124</v>
      </c>
      <c r="D483" s="1">
        <v>21392</v>
      </c>
      <c r="E483" s="1">
        <v>19869</v>
      </c>
    </row>
    <row r="484" spans="1:5" x14ac:dyDescent="0.45">
      <c r="A484" s="12">
        <v>43982</v>
      </c>
      <c r="B484" s="1" t="s">
        <v>14</v>
      </c>
      <c r="C484" s="1">
        <v>129</v>
      </c>
      <c r="D484" s="1">
        <v>17235</v>
      </c>
      <c r="E484" s="1">
        <v>16052</v>
      </c>
    </row>
    <row r="485" spans="1:5" x14ac:dyDescent="0.45">
      <c r="A485" s="12">
        <v>43982</v>
      </c>
      <c r="B485" s="1" t="s">
        <v>12</v>
      </c>
      <c r="C485" s="1">
        <v>10</v>
      </c>
      <c r="D485" s="1">
        <v>749</v>
      </c>
      <c r="E485" s="1">
        <v>655</v>
      </c>
    </row>
    <row r="486" spans="1:5" x14ac:dyDescent="0.45">
      <c r="A486" s="12">
        <v>43982</v>
      </c>
      <c r="B486" s="1" t="s">
        <v>25</v>
      </c>
      <c r="C486" s="1">
        <v>9</v>
      </c>
      <c r="D486" s="1">
        <v>345</v>
      </c>
      <c r="E486" s="1">
        <v>255</v>
      </c>
    </row>
    <row r="487" spans="1:5" x14ac:dyDescent="0.45">
      <c r="A487" s="12">
        <v>43982</v>
      </c>
      <c r="B487" s="1" t="s">
        <v>24</v>
      </c>
      <c r="C487" s="1">
        <v>7</v>
      </c>
      <c r="D487" s="1">
        <v>530</v>
      </c>
      <c r="E487" s="1">
        <v>447</v>
      </c>
    </row>
    <row r="488" spans="1:5" x14ac:dyDescent="0.45">
      <c r="A488" s="12">
        <v>43982</v>
      </c>
      <c r="B488" s="1" t="s">
        <v>26</v>
      </c>
      <c r="C488" s="1">
        <v>6</v>
      </c>
      <c r="D488" s="1">
        <v>261</v>
      </c>
      <c r="E488" s="1">
        <v>188</v>
      </c>
    </row>
    <row r="489" spans="1:5" x14ac:dyDescent="0.45">
      <c r="A489" s="12">
        <v>43983</v>
      </c>
      <c r="B489" s="1" t="s">
        <v>16</v>
      </c>
      <c r="C489" s="1">
        <v>37</v>
      </c>
      <c r="D489" s="1">
        <v>4722</v>
      </c>
      <c r="E489" s="1">
        <v>4352</v>
      </c>
    </row>
    <row r="490" spans="1:5" x14ac:dyDescent="0.45">
      <c r="A490" s="12">
        <v>43983</v>
      </c>
      <c r="B490" s="1" t="s">
        <v>11</v>
      </c>
      <c r="C490" s="1">
        <v>31</v>
      </c>
      <c r="D490" s="1">
        <v>5468</v>
      </c>
      <c r="E490" s="1">
        <v>5081</v>
      </c>
    </row>
    <row r="491" spans="1:5" x14ac:dyDescent="0.45">
      <c r="A491" s="12">
        <v>43983</v>
      </c>
      <c r="B491" s="1" t="s">
        <v>17</v>
      </c>
      <c r="C491" s="1">
        <v>23</v>
      </c>
      <c r="D491" s="1">
        <v>2531</v>
      </c>
      <c r="E491" s="1">
        <v>2296</v>
      </c>
    </row>
    <row r="492" spans="1:5" x14ac:dyDescent="0.45">
      <c r="A492" s="12">
        <v>43983</v>
      </c>
      <c r="B492" s="1" t="s">
        <v>10</v>
      </c>
      <c r="C492" s="1">
        <v>21</v>
      </c>
      <c r="D492" s="1">
        <v>2025</v>
      </c>
      <c r="E492" s="1">
        <v>1849</v>
      </c>
    </row>
    <row r="493" spans="1:5" x14ac:dyDescent="0.45">
      <c r="A493" s="12">
        <v>43983</v>
      </c>
      <c r="B493" s="1" t="s">
        <v>20</v>
      </c>
      <c r="C493" s="1">
        <v>21</v>
      </c>
      <c r="D493" s="1">
        <v>1879</v>
      </c>
      <c r="E493" s="1">
        <v>1720</v>
      </c>
    </row>
    <row r="494" spans="1:5" x14ac:dyDescent="0.45">
      <c r="A494" s="12">
        <v>43983</v>
      </c>
      <c r="B494" s="1" t="s">
        <v>22</v>
      </c>
      <c r="C494" s="1">
        <v>54</v>
      </c>
      <c r="D494" s="1">
        <v>11864</v>
      </c>
      <c r="E494" s="1">
        <v>11071</v>
      </c>
    </row>
    <row r="495" spans="1:5" x14ac:dyDescent="0.45">
      <c r="A495" s="12">
        <v>43983</v>
      </c>
      <c r="B495" s="1" t="s">
        <v>21</v>
      </c>
      <c r="C495" s="1">
        <v>59</v>
      </c>
      <c r="D495" s="1">
        <v>12299</v>
      </c>
      <c r="E495" s="1">
        <v>11448</v>
      </c>
    </row>
    <row r="496" spans="1:5" x14ac:dyDescent="0.45">
      <c r="A496" s="12">
        <v>43983</v>
      </c>
      <c r="B496" s="1" t="s">
        <v>13</v>
      </c>
      <c r="C496" s="1">
        <v>20</v>
      </c>
      <c r="D496" s="1">
        <v>2136</v>
      </c>
      <c r="E496" s="1">
        <v>1899</v>
      </c>
    </row>
    <row r="497" spans="1:5" x14ac:dyDescent="0.45">
      <c r="A497" s="12">
        <v>43983</v>
      </c>
      <c r="B497" s="1" t="s">
        <v>23</v>
      </c>
      <c r="C497" s="1">
        <v>18</v>
      </c>
      <c r="D497" s="1">
        <v>923</v>
      </c>
      <c r="E497" s="1">
        <v>824</v>
      </c>
    </row>
    <row r="498" spans="1:5" x14ac:dyDescent="0.45">
      <c r="A498" s="12">
        <v>43983</v>
      </c>
      <c r="B498" s="1" t="s">
        <v>18</v>
      </c>
      <c r="C498" s="1">
        <v>17</v>
      </c>
      <c r="D498" s="1">
        <v>1185</v>
      </c>
      <c r="E498" s="1">
        <v>1042</v>
      </c>
    </row>
    <row r="499" spans="1:5" x14ac:dyDescent="0.45">
      <c r="A499" s="12">
        <v>43983</v>
      </c>
      <c r="B499" s="1" t="s">
        <v>19</v>
      </c>
      <c r="C499" s="1">
        <v>16</v>
      </c>
      <c r="D499" s="1">
        <v>1019</v>
      </c>
      <c r="E499" s="1">
        <v>895</v>
      </c>
    </row>
    <row r="500" spans="1:5" x14ac:dyDescent="0.45">
      <c r="A500" s="12">
        <v>43983</v>
      </c>
      <c r="B500" s="1" t="s">
        <v>9</v>
      </c>
      <c r="C500" s="1">
        <v>15</v>
      </c>
      <c r="D500" s="1">
        <v>453</v>
      </c>
      <c r="E500" s="1">
        <v>370</v>
      </c>
    </row>
    <row r="501" spans="1:5" x14ac:dyDescent="0.45">
      <c r="A501" s="12">
        <v>43983</v>
      </c>
      <c r="B501" s="1" t="s">
        <v>15</v>
      </c>
      <c r="C501" s="1">
        <v>123</v>
      </c>
      <c r="D501" s="1">
        <v>20325</v>
      </c>
      <c r="E501" s="1">
        <v>18935</v>
      </c>
    </row>
    <row r="502" spans="1:5" x14ac:dyDescent="0.45">
      <c r="A502" s="12">
        <v>43983</v>
      </c>
      <c r="B502" s="1" t="s">
        <v>14</v>
      </c>
      <c r="C502" s="1">
        <v>128</v>
      </c>
      <c r="D502" s="1">
        <v>16285</v>
      </c>
      <c r="E502" s="1">
        <v>15130</v>
      </c>
    </row>
    <row r="503" spans="1:5" x14ac:dyDescent="0.45">
      <c r="A503" s="12">
        <v>43983</v>
      </c>
      <c r="B503" s="1" t="s">
        <v>12</v>
      </c>
      <c r="C503" s="1">
        <v>10</v>
      </c>
      <c r="D503" s="1">
        <v>719</v>
      </c>
      <c r="E503" s="1">
        <v>627</v>
      </c>
    </row>
    <row r="504" spans="1:5" x14ac:dyDescent="0.45">
      <c r="A504" s="12">
        <v>43983</v>
      </c>
      <c r="B504" s="1" t="s">
        <v>25</v>
      </c>
      <c r="C504" s="1">
        <v>9</v>
      </c>
      <c r="D504" s="1">
        <v>294</v>
      </c>
      <c r="E504" s="1">
        <v>224</v>
      </c>
    </row>
    <row r="505" spans="1:5" x14ac:dyDescent="0.45">
      <c r="A505" s="12">
        <v>43983</v>
      </c>
      <c r="B505" s="1" t="s">
        <v>24</v>
      </c>
      <c r="C505" s="1">
        <v>7</v>
      </c>
      <c r="D505" s="1">
        <v>500</v>
      </c>
      <c r="E505" s="1">
        <v>418</v>
      </c>
    </row>
    <row r="506" spans="1:5" x14ac:dyDescent="0.45">
      <c r="A506" s="12">
        <v>43983</v>
      </c>
      <c r="B506" s="1" t="s">
        <v>26</v>
      </c>
      <c r="C506" s="1">
        <v>6</v>
      </c>
      <c r="D506" s="1">
        <v>237</v>
      </c>
      <c r="E506" s="1">
        <v>175</v>
      </c>
    </row>
    <row r="507" spans="1:5" x14ac:dyDescent="0.45">
      <c r="A507" s="1"/>
      <c r="B507" s="1"/>
      <c r="C507" s="1"/>
      <c r="D507" s="1"/>
      <c r="E507" s="1"/>
    </row>
    <row r="508" spans="1:5" x14ac:dyDescent="0.45">
      <c r="A508" s="1"/>
      <c r="B508" s="1"/>
      <c r="C508" s="1"/>
      <c r="D508" s="1"/>
      <c r="E508" s="1"/>
    </row>
    <row r="509" spans="1:5" x14ac:dyDescent="0.45">
      <c r="A509" s="1"/>
      <c r="B509" s="1"/>
      <c r="C509" s="1"/>
      <c r="D509" s="1"/>
      <c r="E509" s="1"/>
    </row>
    <row r="510" spans="1:5" x14ac:dyDescent="0.45">
      <c r="A510" s="1"/>
      <c r="B510" s="1"/>
      <c r="C510" s="1"/>
      <c r="D510" s="1"/>
      <c r="E510" s="1"/>
    </row>
    <row r="511" spans="1:5" x14ac:dyDescent="0.45">
      <c r="A511" s="1"/>
      <c r="B511" s="1"/>
      <c r="C511" s="1"/>
      <c r="D511" s="1"/>
      <c r="E511" s="1"/>
    </row>
    <row r="512" spans="1:5" x14ac:dyDescent="0.45">
      <c r="A512" s="1"/>
      <c r="B512" s="1"/>
      <c r="C512" s="1"/>
      <c r="D512" s="1"/>
      <c r="E512" s="1"/>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563EF7-AAC8-44E0-88DE-86BED643D132}">
  <dimension ref="A1"/>
  <sheetViews>
    <sheetView workbookViewId="0"/>
  </sheetViews>
  <sheetFormatPr defaultRowHeight="14.25" x14ac:dyDescent="0.45"/>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4 4 2 c 8 1 f f - 0 d 0 8 - 4 b 9 1 - 8 5 2 4 - 7 0 2 2 f c d e a f 6 8 "   x m l n s = " h t t p : / / s c h e m a s . m i c r o s o f t . c o m / D a t a M a s h u p " > A A A A A D 4 F A A B Q S w M E F A A C A A g A + b O S W b t R y D m l A A A A 9 g A A A B I A H A B D b 2 5 m a W c v U G F j a 2 F n Z S 5 4 b W w g o h g A K K A U A A A A A A A A A A A A A A A A A A A A A A A A A A A A h Y + 9 D o I w G E V f h X S n L b A Q 8 l E H R y U x M T H G r S k V G q G Y / l j e z c F H 8 h X E K O r m e M 8 9 w 7 3 3 6 w 0 W Y 9 9 F F 2 m s G n S J E k x R J L U Y a q W b E n l 3 j H O 0 Y L D h 4 s Q b G U 2 y t s V o 6 x K 1 z p 0 L Q k I I O G R 4 M A 1 J K U 3 I v l p v R S t 7 j j 6 y + i / H S l v H t Z C I w e 4 1 h q U 4 y X K c 5 B R T I D O E S u m v k E 5 7 n + 0 P h K X v n D e S G R + v D k D m C O T 9 g T 0 A U E s D B B Q A A g A I A P m z k l k 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D 5 s 5 J Z Y g 2 c B z c C A A D 5 C A A A E w A c A E Z v c m 1 1 b G F z L 1 N l Y 3 R p b 2 4 x L m 0 g o h g A K K A U A A A A A A A A A A A A A A A A A A A A A A A A A A A A 5 V V N a 9 s w G L 4 H 8 h + E d 0 n A G J J 1 3 U b J Y Y S O f b B u k M I O I Q c l 1 l p T W y q y D C k h k K a H 7 b b L T r s M 9 g v S s N D Q b f k N 8 j / a K y t O 0 k S Z n d 7 G A k H m 0 f O + 7 6 N H r 6 S Q d I T H K G r o s X J Q L B Q L 4 S n m x E X H u O 2 T C q o h n 4 h i A c G v w S L e I Y A c d j v E d + o R 5 4 S K 9 4 y f t R k 7 K 5 V 7 z S M c k J q l I 6 1 W v 1 l n V A C l Z e s E D 6 z 6 K a Y n K v n F O b E g U 0 J 1 j j m m 4 Q f G g z r z o 4 C q y b C k q 9 m 9 n q X R i m U j A T M I 0 4 u + j V K 4 m s K C d M U K / t B M 3 z P D j 8 z w v h l + v K X m k y 3 4 0 z t 4 v 7 y w 4 x 1 n A R P g x w u C X c L D p S X z m T l e W n P O R s 0 5 4 Z n v N z r Y x z y s C R 6 R V t l o d S X D a 4 M S Z b z 8 I k f x U I 5 S + S 4 W R H g B S Z Y m v 8 t J P I g H c g q U W T J + 3 l g / k G Z y D F k G M M 7 k d U K c x U M b x Z / i Y U q n U d A m P C t g E F / J 6 x 1 C k B y j + F J O A J n E l 0 q k n M p f M K O + p 6 Z E 3 1 S Y W p W c / q 3 e V 8 j 0 E 5 b 7 c Z 5 3 L G e q 0 C 2 A I / l D i d n 0 w R Q j b 4 B / C / + b H W J U l S k s 6 n e y o P F a Z x U L H j U 3 w M b R r t 7 7 a F f / 3 a P 9 X 5 2 9 X H 3 6 k o r 9 P U d J 2 a F R c w V t d u p K W N 5 W f U P 4 y Z Z X S H t 6 R E K w 7 h X z a E k 3 Z y J o a Z 7 Z K 5 C t X 6 m 8 7 P R R s 5 E q 9 d q j r v M 8 8 v 2 3 k S B 8 u e + H 3 X N M 3 c X j u d x 5 P Z F 8 6 7 1 P z 8 B K 4 h y 3 Z Z 7 r 8 f 7 3 o f k C T H Z Y i 3 S y B W Y T F z o z q N l y 0 w R G 1 X f 6 a 3 1 f D v 4 A U E s B A i 0 A F A A C A A g A + b O S W b t R y D m l A A A A 9 g A A A B I A A A A A A A A A A A A A A A A A A A A A A E N v b m Z p Z y 9 Q Y W N r Y W d l L n h t b F B L A Q I t A B Q A A g A I A P m z k l k P y u m r p A A A A O k A A A A T A A A A A A A A A A A A A A A A A P E A A A B b Q 2 9 u d G V u d F 9 U e X B l c 1 0 u e G 1 s U E s B A i 0 A F A A C A A g A + b O S W W I N n A c 3 A g A A + Q g A A B M A A A A A A A A A A A A A A A A A 4 g E A A E Z v c m 1 1 b G F z L 1 N l Y 3 R p b 2 4 x L m 1 Q S w U G A A A A A A M A A w D C A A A A Z g 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G h o A A A A A A A D 4 G 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V G F i b G U 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Z T F i Z G M 5 Y T c t M j h j N y 0 0 N j d m L W E 3 N D A t N T A y O D h k M z h h Y j A w 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T h U M T Y 6 M D M 6 N T Q u M z Y 2 M z M z M l o i I C 8 + P E V u d H J 5 I F R 5 c G U 9 I k Z p b G x T d G F 0 d X M i I F Z h b H V l P S J z Q 2 9 t c G x l d G U i I C 8 + P C 9 T d G F i b G V F b n R y a W V z P j w v S X R l b T 4 8 S X R l b T 4 8 S X R l b U x v Y 2 F 0 a W 9 u P j x J d G V t V H l w Z T 5 G b 3 J t d W x h P C 9 J d G V t V H l w Z T 4 8 S X R l b V B h d G g + U 2 V j d G l v b j E v V G F i b G U x L 1 N v d X J j Z T w v S X R l b V B h d G g + P C 9 J d G V t T G 9 j Y X R p b 2 4 + P F N 0 Y W J s Z U V u d H J p Z X M g L z 4 8 L 0 l 0 Z W 0 + P E l 0 Z W 0 + P E l 0 Z W 1 M b 2 N h d G l v b j 4 8 S X R l b V R 5 c G U + R m 9 y b X V s Y T w v S X R l b V R 5 c G U + P E l 0 Z W 1 Q Y X R o P l N l Y 3 R p b 2 4 x L 1 R h Y m x l M S 9 D a G F u Z 2 V k J T I w V H l w Z T w v S X R l b V B h d G g + P C 9 J d G V t T G 9 j Y X R p b 2 4 + P F N 0 Y W J s Z U V u d H J p Z X M g L z 4 8 L 0 l 0 Z W 0 + P E l 0 Z W 0 + P E l 0 Z W 1 M b 2 N h d G l v b j 4 8 S X R l b V R 5 c G U + R m 9 y b X V s Y T w v S X R l b V R 5 c G U + P E l 0 Z W 1 Q Y X R o P l N l Y 3 R p b 2 4 x L 1 R h Y m x l M S 9 Q c m 9 t b 3 R l Z C U y M E h l Y W R l c n M 8 L 0 l 0 Z W 1 Q Y X R o P j w v S X R l b U x v Y 2 F 0 a W 9 u P j x T d G F i b G V F b n R y a W V z I C 8 + P C 9 J d G V t P j x J d G V t P j x J d G V t T G 9 j Y X R p b 2 4 + P E l 0 Z W 1 U e X B l P k Z v c m 1 1 b G E 8 L 0 l 0 Z W 1 U e X B l P j x J d G V t U G F 0 a D 5 T Z W N 0 a W 9 u M S 9 U Y W J s Z T E v Q 2 h h b m d l Z C U y M F R 5 c G U x P C 9 J d G V t U G F 0 a D 4 8 L 0 l 0 Z W 1 M b 2 N h d G l v b j 4 8 U 3 R h Y m x l R W 5 0 c m l l c y A v P j w v S X R l b T 4 8 S X R l b T 4 8 S X R l b U x v Y 2 F 0 a W 9 u P j x J d G V t V H l w Z T 5 G b 3 J t d W x h P C 9 J d G V t V H l w Z T 4 8 S X R l b V B h d G g + U 2 V j d G l v b j E v V G F i b G U y 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F 1 Z X J 5 S U Q i I F Z h b H V l P S J z Y 2 F m N z k 5 O W I t Z G R k N C 0 0 M j E 1 L W E x M z k t M j g 5 M z U w O D A 1 M G R h I i A v P j x F b n R y e S B U e X B l P S J O Y X Z p Z 2 F 0 a W 9 u U 3 R l c E 5 h b W U i I F Z h b H V l P S J z T m F 2 a W d h d G l v b i I g L z 4 8 R W 5 0 c n k g V H l w Z T 0 i U m V z d W x 0 V H l w Z S I g V m F s d W U 9 I n N U Y W J s Z S I g L z 4 8 R W 5 0 c n k g V H l w Z T 0 i Q n V m Z m V y T m V 4 d F J l Z n J l c 2 g i I F Z h b H V l P S J s M S I g L z 4 8 R W 5 0 c n k g V H l w Z T 0 i R m l s b G V k Q 2 9 t c G x l d G V S Z X N 1 b H R U b 1 d v c m t z a G V l d C I g V m F s d W U 9 I m w w I i A v P j x F b n R y e S B U e X B l P S J B Z G R l Z F R v R G F 0 Y U 1 v Z G V s I i B W Y W x 1 Z T 0 i b D A i I C 8 + P E V u d H J 5 I F R 5 c G U 9 I k Z p b G x F c n J v c k N v Z G U i I F Z h b H V l P S J z V W 5 r b m 9 3 b i I g L z 4 8 R W 5 0 c n k g V H l w Z T 0 i R m l s b E x h c 3 R V c G R h d G V k I i B W Y W x 1 Z T 0 i Z D I w M j Q t M T I t M T h U M T Y 6 M D Y 6 M z U u M z Q 0 N j Y y M l o i I C 8 + P E V u d H J 5 I F R 5 c G U 9 I k Z p b G x T d G F 0 d X M i I F Z h b H V l P S J z Q 2 9 t c G x l d G U i I C 8 + P C 9 T d G F i b G V F b n R y a W V z P j w v S X R l b T 4 8 S X R l b T 4 8 S X R l b U x v Y 2 F 0 a W 9 u P j x J d G V t V H l w Z T 5 G b 3 J t d W x h P C 9 J d G V t V H l w Z T 4 8 S X R l b V B h d G g + U 2 V j d G l v b j E v V G F i b G U y L 1 N v d X J j Z T w v S X R l b V B h d G g + P C 9 J d G V t T G 9 j Y X R p b 2 4 + P F N 0 Y W J s Z U V u d H J p Z X M g L z 4 8 L 0 l 0 Z W 0 + P E l 0 Z W 0 + P E l 0 Z W 1 M b 2 N h d G l v b j 4 8 S X R l b V R 5 c G U + R m 9 y b X V s Y T w v S X R l b V R 5 c G U + P E l 0 Z W 1 Q Y X R o P l N l Y 3 R p b 2 4 x L 1 R h Y m x l M i 9 D a G F u Z 2 V k J T I w V H l w Z T w v S X R l b V B h d G g + P C 9 J d G V t T G 9 j Y X R p b 2 4 + P F N 0 Y W J s Z U V u d H J p Z X M g L z 4 8 L 0 l 0 Z W 0 + P E l 0 Z W 0 + P E l 0 Z W 1 M b 2 N h d G l v b j 4 8 S X R l b V R 5 c G U + R m 9 y b X V s Y T w v S X R l b V R 5 c G U + P E l 0 Z W 1 Q Y X R o P l N l Y 3 R p b 2 4 x L 1 R h Y m x l M i 9 Q c m 9 t b 3 R l Z C U y M E h l Y W R l c n M 8 L 0 l 0 Z W 1 Q Y X R o P j w v S X R l b U x v Y 2 F 0 a W 9 u P j x T d G F i b G V F b n R y a W V z I C 8 + P C 9 J d G V t P j x J d G V t P j x J d G V t T G 9 j Y X R p b 2 4 + P E l 0 Z W 1 U e X B l P k Z v c m 1 1 b G E 8 L 0 l 0 Z W 1 U e X B l P j x J d G V t U G F 0 a D 5 T Z W N 0 a W 9 u M S 9 U Y W J s Z T I v Q 2 h h b m d l Z C U y M F R 5 c G U x P C 9 J d G V t U G F 0 a D 4 8 L 0 l 0 Z W 1 M b 2 N h d G l v b j 4 8 U 3 R h Y m x l R W 5 0 c m l l c y A v P j w v S X R l b T 4 8 S X R l b T 4 8 S X R l b U x v Y 2 F 0 a W 9 u P j x J d G V t V H l w Z T 5 G b 3 J t d W x h P C 9 J d G V t V H l w Z T 4 8 S X R l b V B h d G g + U 2 V j d G l v b j E v T W V y Z 2 U x P C 9 J d G V t U G F 0 a D 4 8 L 0 l 0 Z W 1 M b 2 N h d G l v b j 4 8 U 3 R h Y m x l R W 5 0 c m l l c z 4 8 R W 5 0 c n k g V H l w Z T 0 i S X N Q c m l 2 Y X R l I i B W Y W x 1 Z T 0 i b D A i I C 8 + P E V u d H J 5 I F R 5 c G U 9 I l F 1 Z X J 5 S U Q i I F Z h b H V l P S J z Z D d j M 2 Y x Z D k t Z j E 3 N y 0 0 Z j B i L T h m N 2 E t N G F i Z D k 3 M z c w M j A x I i A v P j x F b n R y e S B U e X B l P S J G a W x s R W 5 h Y m x l Z C I g V m F s d W U 9 I m w x I i A v P j x F b n R y e S B U e X B l P S J G a W x s T 2 J q Z W N 0 V H l w Z S I g V m F s d W U 9 I n N U Y W J s Z S I g L z 4 8 R W 5 0 c n k g V H l w Z T 0 i R m l s b F R v R G F 0 Y U 1 v Z G V s R W 5 h Y m x l Z C 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N Z X J n Z T E i I C 8 + P E V u d H J 5 I F R 5 c G U 9 I k Z p b G x l Z E N v b X B s Z X R l U m V z d W x 0 V G 9 X b 3 J r c 2 h l Z X Q i I F Z h b H V l P S J s M S I g L z 4 8 R W 5 0 c n k g V H l w Z T 0 i Q W R k Z W R U b 0 R h d G F N b 2 R l b C I g V m F s d W U 9 I m w w I i A v P j x F b n R y e S B U e X B l P S J G a W x s Q 2 9 1 b n Q i I F Z h b H V l P S J s N T A 0 I i A v P j x F b n R y e S B U e X B l P S J G a W x s R X J y b 3 J D b 2 R l I i B W Y W x 1 Z T 0 i c 1 V u a 2 5 v d 2 4 i I C 8 + P E V u d H J 5 I F R 5 c G U 9 I k Z p b G x F c n J v c k N v d W 5 0 I i B W Y W x 1 Z T 0 i b D A i I C 8 + P E V u d H J 5 I F R 5 c G U 9 I k Z p b G x M Y X N 0 V X B k Y X R l Z C I g V m F s d W U 9 I m Q y M D I 0 L T E y L T E 4 V D E 2 O j M x O j U x L j k z M T Q 1 N D J a I i A v P j x F b n R y e S B U e X B l P S J G a W x s Q 2 9 s d W 1 u V H l w Z X M i I F Z h b H V l P S J z Q n d Z R E F 3 T U Z C U V V G I i A v P j x F b n R y e S B U e X B l P S J G a W x s Q 2 9 s d W 1 u T m F t Z X M i I F Z h b H V l P S J z W y Z x d W 9 0 O 9 C U 0 L D R g t C w J n F 1 b 3 Q 7 L C Z x d W 9 0 O 9 C i 0 L X R g N G A 0 L j R g t C + 0 Y D Q u N G P J n F 1 b 3 Q 7 L C Z x d W 9 0 O 9 C a 0 L 7 Q u 9 C 4 0 Y f Q t d G B 0 Y L Q s t C + I N G B 0 L r Q u 9 C w 0 L T Q v t C y J n F 1 b 3 Q 7 L C Z x d W 9 0 O 9 C a 0 L 7 Q u 9 C 4 0 Y f Q t d G B 0 Y L Q s t C + I N C 3 0 L D Q u t C w 0 L f Q v t C y J n F 1 b 3 Q 7 L C Z x d W 9 0 O 9 C a 0 L 7 Q u 9 C 4 0 Y f Q t d G B 0 Y L Q s t C + I N C 6 0 L v Q u N C 1 0 L 3 R g t C + 0 L I m c X V v d D s s J n F 1 b 3 Q 7 V G F i b G U x L t C i 0 L 7 Q s t C w 0 Y D Q v t C + 0 L H Q v t G A 0 L 7 R g i w g 0 Y j R g i Z x d W 9 0 O y w m c X V v d D t U Y W J s Z T E u 0 K L Q v t C y 0 L D R g N C + 0 L 7 Q s d C + 0 Y D Q v t G C L C D R g N G D 0 L E m c X V v d D s s J n F 1 b 3 Q 7 V G F i b G U x L t C i 0 L 7 Q s t C w 0 Y D Q v t C + 0 L H Q v t G A 0 L 7 R g i D Q s i D R g d C 1 0 L H Q t d G B 0 Y L Q v t C 4 0 L z Q v t G B 0 Y L Q u C Z x d W 9 0 O y w m c X V v d D t U Y W J s Z T E u 0 J / Q v t G C 0 L X R g N C 4 L C D R g N G D 0 L E m c X V v d D t d I i A v P j x F b n R y e S B U e X B l P S J G a W x s U 3 R h d H V z I i B W Y W x 1 Z T 0 i c 0 N v b X B s Z X R l I i A v P j x F b n R y e S B U e X B l P S J S Z W x h d G l v b n N o a X B J b m Z v Q 2 9 u d G F p b m V y I i B W Y W x 1 Z T 0 i c 3 s m c X V v d D t j b 2 x 1 b W 5 D b 3 V u d C Z x d W 9 0 O z o 5 L C Z x d W 9 0 O 2 t l e U N v b H V t b k 5 h b W V z J n F 1 b 3 Q 7 O l t d L C Z x d W 9 0 O 3 F 1 Z X J 5 U m V s Y X R p b 2 5 z a G l w c y Z x d W 9 0 O z p b X S w m c X V v d D t j b 2 x 1 b W 5 J Z G V u d G l 0 a W V z J n F 1 b 3 Q 7 O l s m c X V v d D t T Z W N 0 a W 9 u M S 9 N Z X J n Z T E v Q X V 0 b 1 J l b W 9 2 Z W R D b 2 x 1 b W 5 z M S 5 7 0 J T Q s N G C 0 L A s M H 0 m c X V v d D s s J n F 1 b 3 Q 7 U 2 V j d G l v b j E v T W V y Z 2 U x L 0 F 1 d G 9 S Z W 1 v d m V k Q 2 9 s d W 1 u c z E u e 9 C i 0 L X R g N G A 0 L j R g t C + 0 Y D Q u N G P L D F 9 J n F 1 b 3 Q 7 L C Z x d W 9 0 O 1 N l Y 3 R p b 2 4 x L 0 1 l c m d l M S 9 B d X R v U m V t b 3 Z l Z E N v b H V t b n M x L n v Q m t C + 0 L v Q u N G H 0 L X R g d G C 0 L L Q v i D R g d C 6 0 L v Q s N C 0 0 L 7 Q s i w y f S Z x d W 9 0 O y w m c X V v d D t T Z W N 0 a W 9 u M S 9 N Z X J n Z T E v Q X V 0 b 1 J l b W 9 2 Z W R D b 2 x 1 b W 5 z M S 5 7 0 J r Q v t C 7 0 L j R h 9 C 1 0 Y H R g t C y 0 L 4 g 0 L f Q s N C 6 0 L D Q t 9 C + 0 L I s M 3 0 m c X V v d D s s J n F 1 b 3 Q 7 U 2 V j d G l v b j E v T W V y Z 2 U x L 0 F 1 d G 9 S Z W 1 v d m V k Q 2 9 s d W 1 u c z E u e 9 C a 0 L 7 Q u 9 C 4 0 Y f Q t d G B 0 Y L Q s t C + I N C 6 0 L v Q u N C 1 0 L 3 R g t C + 0 L I s N H 0 m c X V v d D s s J n F 1 b 3 Q 7 U 2 V j d G l v b j E v T W V y Z 2 U x L 0 F 1 d G 9 S Z W 1 v d m V k Q 2 9 s d W 1 u c z E u e 1 R h Y m x l M S 7 Q o t C + 0 L L Q s N G A 0 L 7 Q v t C x 0 L 7 R g N C + 0 Y I s I N G I 0 Y I s N X 0 m c X V v d D s s J n F 1 b 3 Q 7 U 2 V j d G l v b j E v T W V y Z 2 U x L 0 F 1 d G 9 S Z W 1 v d m V k Q 2 9 s d W 1 u c z E u e 1 R h Y m x l M S 7 Q o t C + 0 L L Q s N G A 0 L 7 Q v t C x 0 L 7 R g N C + 0 Y I s I N G A 0 Y P Q s S w 2 f S Z x d W 9 0 O y w m c X V v d D t T Z W N 0 a W 9 u M S 9 N Z X J n Z T E v Q X V 0 b 1 J l b W 9 2 Z W R D b 2 x 1 b W 5 z M S 5 7 V G F i b G U x L t C i 0 L 7 Q s t C w 0 Y D Q v t C + 0 L H Q v t G A 0 L 7 R g i D Q s i D R g d C 1 0 L H Q t d G B 0 Y L Q v t C 4 0 L z Q v t G B 0 Y L Q u C w 3 f S Z x d W 9 0 O y w m c X V v d D t T Z W N 0 a W 9 u M S 9 N Z X J n Z T E v Q X V 0 b 1 J l b W 9 2 Z W R D b 2 x 1 b W 5 z M S 5 7 V G F i b G U x L t C f 0 L 7 R g t C 1 0 Y D Q u C w g 0 Y D R g 9 C x L D h 9 J n F 1 b 3 Q 7 X S w m c X V v d D t D b 2 x 1 b W 5 D b 3 V u d C Z x d W 9 0 O z o 5 L C Z x d W 9 0 O 0 t l e U N v b H V t b k 5 h b W V z J n F 1 b 3 Q 7 O l t d L C Z x d W 9 0 O 0 N v b H V t b k l k Z W 5 0 a X R p Z X M m c X V v d D s 6 W y Z x d W 9 0 O 1 N l Y 3 R p b 2 4 x L 0 1 l c m d l M S 9 B d X R v U m V t b 3 Z l Z E N v b H V t b n M x L n v Q l N C w 0 Y L Q s C w w f S Z x d W 9 0 O y w m c X V v d D t T Z W N 0 a W 9 u M S 9 N Z X J n Z T E v Q X V 0 b 1 J l b W 9 2 Z W R D b 2 x 1 b W 5 z M S 5 7 0 K L Q t d G A 0 Y D Q u N G C 0 L 7 R g N C 4 0 Y 8 s M X 0 m c X V v d D s s J n F 1 b 3 Q 7 U 2 V j d G l v b j E v T W V y Z 2 U x L 0 F 1 d G 9 S Z W 1 v d m V k Q 2 9 s d W 1 u c z E u e 9 C a 0 L 7 Q u 9 C 4 0 Y f Q t d G B 0 Y L Q s t C + I N G B 0 L r Q u 9 C w 0 L T Q v t C y L D J 9 J n F 1 b 3 Q 7 L C Z x d W 9 0 O 1 N l Y 3 R p b 2 4 x L 0 1 l c m d l M S 9 B d X R v U m V t b 3 Z l Z E N v b H V t b n M x L n v Q m t C + 0 L v Q u N G H 0 L X R g d G C 0 L L Q v i D Q t 9 C w 0 L r Q s N C 3 0 L 7 Q s i w z f S Z x d W 9 0 O y w m c X V v d D t T Z W N 0 a W 9 u M S 9 N Z X J n Z T E v Q X V 0 b 1 J l b W 9 2 Z W R D b 2 x 1 b W 5 z M S 5 7 0 J r Q v t C 7 0 L j R h 9 C 1 0 Y H R g t C y 0 L 4 g 0 L r Q u 9 C 4 0 L X Q v d G C 0 L 7 Q s i w 0 f S Z x d W 9 0 O y w m c X V v d D t T Z W N 0 a W 9 u M S 9 N Z X J n Z T E v Q X V 0 b 1 J l b W 9 2 Z W R D b 2 x 1 b W 5 z M S 5 7 V G F i b G U x L t C i 0 L 7 Q s t C w 0 Y D Q v t C + 0 L H Q v t G A 0 L 7 R g i w g 0 Y j R g i w 1 f S Z x d W 9 0 O y w m c X V v d D t T Z W N 0 a W 9 u M S 9 N Z X J n Z T E v Q X V 0 b 1 J l b W 9 2 Z W R D b 2 x 1 b W 5 z M S 5 7 V G F i b G U x L t C i 0 L 7 Q s t C w 0 Y D Q v t C + 0 L H Q v t G A 0 L 7 R g i w g 0 Y D R g 9 C x L D Z 9 J n F 1 b 3 Q 7 L C Z x d W 9 0 O 1 N l Y 3 R p b 2 4 x L 0 1 l c m d l M S 9 B d X R v U m V t b 3 Z l Z E N v b H V t b n M x L n t U Y W J s Z T E u 0 K L Q v t C y 0 L D R g N C + 0 L 7 Q s d C + 0 Y D Q v t G C I N C y I N G B 0 L X Q s d C 1 0 Y H R g t C + 0 L j Q v N C + 0 Y H R g t C 4 L D d 9 J n F 1 b 3 Q 7 L C Z x d W 9 0 O 1 N l Y 3 R p b 2 4 x L 0 1 l c m d l M S 9 B d X R v U m V t b 3 Z l Z E N v b H V t b n M x L n t U Y W J s Z T E u 0 J / Q v t G C 0 L X R g N C 4 L C D R g N G D 0 L E s O H 0 m c X V v d D t d L C Z x d W 9 0 O 1 J l b G F 0 a W 9 u c 2 h p c E l u Z m 8 m c X V v d D s 6 W 1 1 9 I i A v P j w v U 3 R h Y m x l R W 5 0 c m l l c z 4 8 L 0 l 0 Z W 0 + P E l 0 Z W 0 + P E l 0 Z W 1 M b 2 N h d G l v b j 4 8 S X R l b V R 5 c G U + R m 9 y b X V s Y T w v S X R l b V R 5 c G U + P E l 0 Z W 1 Q Y X R o P l N l Y 3 R p b 2 4 x L 0 1 l c m d l M S 9 T b 3 V y Y 2 U 8 L 0 l 0 Z W 1 Q Y X R o P j w v S X R l b U x v Y 2 F 0 a W 9 u P j x T d G F i b G V F b n R y a W V z I C 8 + P C 9 J d G V t P j x J d G V t P j x J d G V t T G 9 j Y X R p b 2 4 + P E l 0 Z W 1 U e X B l P k Z v c m 1 1 b G E 8 L 0 l 0 Z W 1 U e X B l P j x J d G V t U G F 0 a D 5 T Z W N 0 a W 9 u M S 9 N Z X J n Z T E v R X h w Y W 5 k Z W Q l M j B U Y W J s Z T E 8 L 0 l 0 Z W 1 Q Y X R o P j w v S X R l b U x v Y 2 F 0 a W 9 u P j x T d G F i b G V F b n R y a W V z I C 8 + P C 9 J d G V t P j w v S X R l b X M + P C 9 M b 2 N h b F B h Y 2 t h Z 2 V N Z X R h Z G F 0 Y U Z p b G U + F g A A A F B L B Q Y A A A A A A A A A A A A A A A A A A A A A A A A m A Q A A A Q A A A N C M n d 8 B F d E R j H o A w E / C l + s B A A A A b P c P U 6 / R 1 U K c f H 4 A s a 0 u 1 g A A A A A C A A A A A A A Q Z g A A A A E A A C A A A A D + Y 5 y 4 9 2 Z P o s B B z x u J 0 9 L T P G q y P 5 5 S W e m H L t 7 q s Z O 4 R w A A A A A O g A A A A A I A A C A A A A A R p x 2 2 O x x v Q Y N s 6 1 m Z J 0 d I e B X W 0 0 N m w O i X 5 j k 4 + J z V d l A A A A A E e t 9 E S h W c l U + B P 7 n I A m 5 Z 9 1 p O j E 2 l p z y x x B g K R 9 Z i v L 8 7 H A N n E V 2 P J L + X 0 h U s D s V D d V i m t h O s H 3 v e L n J D F 5 p Y P 6 s 8 9 / Y y z 5 V B F e x 1 U h q C C E A A A A C I 2 L P J T W I E D A 2 0 K M G M g N 2 o t F l T r V I 4 A + 1 v 1 B L t e r a Q V 1 X 5 d z N L F G b P Z Z A m P d C o D 4 N F 0 Z f k z x c i X m m j R m B X + j y m < / D a t a M a s h u p > 
</file>

<file path=customXml/itemProps1.xml><?xml version="1.0" encoding="utf-8"?>
<ds:datastoreItem xmlns:ds="http://schemas.openxmlformats.org/officeDocument/2006/customXml" ds:itemID="{FE4BE315-DF9B-450F-9756-1FC1E45859EE}">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Merge1</vt:lpstr>
      <vt:lpstr>Sheet6</vt:lpstr>
      <vt:lpstr>Sheet1</vt:lpstr>
      <vt:lpstr>Sheet2</vt:lpstr>
      <vt:lpstr>Sheet3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Rau Rau</dc:creator>
  <cp:lastModifiedBy>Rau Rau</cp:lastModifiedBy>
  <dcterms:created xsi:type="dcterms:W3CDTF">2024-12-18T15:50:42Z</dcterms:created>
  <dcterms:modified xsi:type="dcterms:W3CDTF">2024-12-19T02:23:00Z</dcterms:modified>
</cp:coreProperties>
</file>