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oratoriofii\Desktop\"/>
    </mc:Choice>
  </mc:AlternateContent>
  <bookViews>
    <workbookView xWindow="0" yWindow="0" windowWidth="28800" windowHeight="12330" activeTab="6"/>
  </bookViews>
  <sheets>
    <sheet name="Hoja3" sheetId="17" r:id="rId1"/>
    <sheet name="Hoja5" sheetId="18" r:id="rId2"/>
    <sheet name="Hoja1" sheetId="2" r:id="rId3"/>
    <sheet name="Hoja6" sheetId="19" r:id="rId4"/>
    <sheet name="Hoja2" sheetId="9" r:id="rId5"/>
    <sheet name="Hoja7" sheetId="20" r:id="rId6"/>
    <sheet name="Hoja4" sheetId="16" r:id="rId7"/>
  </sheets>
  <definedNames>
    <definedName name="_xlnm._FilterDatabase" localSheetId="2" hidden="1">Hoja1!$A$10:$J$51</definedName>
    <definedName name="_xlnm._FilterDatabase" localSheetId="4" hidden="1">Hoja2!$A$6:$J$47</definedName>
    <definedName name="Apellidos">Hoja1!$B$11:$B$51</definedName>
    <definedName name="Aporte">Hoja1!$H$11:$H$51</definedName>
    <definedName name="_xlnm.Extract" localSheetId="2">Hoja1!$M$9:$V$9</definedName>
    <definedName name="_xlnm.Extract" localSheetId="4">Hoja2!$L$14:$U$20</definedName>
    <definedName name="Banco">Hoja4!$D$23:$D$676</definedName>
    <definedName name="Cantidad">Hoja4!$G$23:$G$676</definedName>
    <definedName name="Codigo">Hoja1!$A$11:$A$51</definedName>
    <definedName name="Comisión">Hoja4!$J$23:$J$676</definedName>
    <definedName name="Comisiones">#REF!</definedName>
    <definedName name="_xlnm.Criteria" localSheetId="2">Hoja1!#REF!</definedName>
    <definedName name="_xlnm.Criteria" localSheetId="4">Hoja2!$R$7:$S$8</definedName>
    <definedName name="Curso">Hoja1!$F$11:$F$51</definedName>
    <definedName name="Distrito">Hoja1!$D$11:$D$51</definedName>
    <definedName name="Edad">Hoja1!$I$11:$I$51</definedName>
    <definedName name="Habitaciones">Hoja4!$B$23:$B$676</definedName>
    <definedName name="Lugar">Hoja4!$E$23:$E$676</definedName>
    <definedName name="Manzana">Hoja4!$C$23:$C$676</definedName>
    <definedName name="Monto">Hoja4!$I$23:$I$676</definedName>
    <definedName name="Nombres">Hoja1!$C$11:$C$51</definedName>
    <definedName name="Precio">Hoja4!$H$23:$H$676</definedName>
    <definedName name="Promedio">Hoja1!$J$11:$J$51</definedName>
    <definedName name="Proyecto">Hoja4!$A$23:$A$676</definedName>
    <definedName name="Seccion">Hoja1!$E$11:$E$51</definedName>
    <definedName name="SegmentaciónDeDatos_Curso">#N/A</definedName>
    <definedName name="SegmentaciónDeDatos_Distrito">#N/A</definedName>
    <definedName name="SegmentaciónDeDatos_Edad">#N/A</definedName>
    <definedName name="Sexo">Hoja1!$G$11:$G$51</definedName>
    <definedName name="Ubicacion">#REF!</definedName>
    <definedName name="Vendedor">Hoja4!$F$23:$F$676</definedName>
  </definedNames>
  <calcPr calcId="162913"/>
  <pivotCaches>
    <pivotCache cacheId="11" r:id="rId8"/>
    <pivotCache cacheId="18" r:id="rId9"/>
    <pivotCache cacheId="2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</extLst>
</workbook>
</file>

<file path=xl/calcChain.xml><?xml version="1.0" encoding="utf-8"?>
<calcChain xmlns="http://schemas.openxmlformats.org/spreadsheetml/2006/main">
  <c r="K9" i="16" l="1"/>
  <c r="K16" i="16"/>
  <c r="K7" i="16"/>
  <c r="K11" i="16"/>
  <c r="N22" i="2"/>
  <c r="M22" i="2"/>
  <c r="Q18" i="2"/>
  <c r="R18" i="2"/>
  <c r="Q19" i="2"/>
  <c r="R19" i="2"/>
  <c r="Q20" i="2"/>
  <c r="R20" i="2"/>
  <c r="Q21" i="2"/>
  <c r="R21" i="2"/>
  <c r="R17" i="2"/>
  <c r="Q17" i="2"/>
  <c r="M18" i="2"/>
  <c r="N18" i="2"/>
  <c r="M19" i="2"/>
  <c r="N19" i="2"/>
  <c r="M20" i="2"/>
  <c r="N20" i="2"/>
  <c r="M21" i="2"/>
  <c r="N21" i="2"/>
  <c r="N17" i="2"/>
  <c r="M17" i="2"/>
  <c r="Q7" i="2"/>
  <c r="R7" i="2"/>
  <c r="Q8" i="2"/>
  <c r="R8" i="2"/>
  <c r="Q9" i="2"/>
  <c r="R9" i="2"/>
  <c r="Q10" i="2"/>
  <c r="R10" i="2"/>
  <c r="R6" i="2"/>
  <c r="Q6" i="2"/>
  <c r="M7" i="2"/>
  <c r="N7" i="2"/>
  <c r="M8" i="2"/>
  <c r="N8" i="2"/>
  <c r="M9" i="2"/>
  <c r="N9" i="2"/>
  <c r="M10" i="2"/>
  <c r="N10" i="2"/>
  <c r="N6" i="2"/>
  <c r="M6" i="2"/>
  <c r="N11" i="2" l="1"/>
  <c r="M11" i="2"/>
</calcChain>
</file>

<file path=xl/sharedStrings.xml><?xml version="1.0" encoding="utf-8"?>
<sst xmlns="http://schemas.openxmlformats.org/spreadsheetml/2006/main" count="4709" uniqueCount="185">
  <si>
    <t>Codigo</t>
  </si>
  <si>
    <t>Apellidos</t>
  </si>
  <si>
    <t>Nombres</t>
  </si>
  <si>
    <t>Distrito</t>
  </si>
  <si>
    <t>Seccion</t>
  </si>
  <si>
    <t>Curso</t>
  </si>
  <si>
    <t xml:space="preserve">Sexo </t>
  </si>
  <si>
    <t>Aporte</t>
  </si>
  <si>
    <t>Edad</t>
  </si>
  <si>
    <t>Promedio</t>
  </si>
  <si>
    <t>Aguedo Cruz</t>
  </si>
  <si>
    <t>Gerald Nolasco</t>
  </si>
  <si>
    <t>Lince</t>
  </si>
  <si>
    <t>A</t>
  </si>
  <si>
    <t>Windows</t>
  </si>
  <si>
    <t>M</t>
  </si>
  <si>
    <t>Arevalo Mori</t>
  </si>
  <si>
    <t>Carlos Alberto</t>
  </si>
  <si>
    <t>Ate</t>
  </si>
  <si>
    <t>Word</t>
  </si>
  <si>
    <t xml:space="preserve">Bendezu Flores </t>
  </si>
  <si>
    <t>Yesica Beatriz</t>
  </si>
  <si>
    <t>F</t>
  </si>
  <si>
    <t>Torres Flores</t>
  </si>
  <si>
    <t>Marco Antonio</t>
  </si>
  <si>
    <t>E</t>
  </si>
  <si>
    <t>Excel</t>
  </si>
  <si>
    <t>Ruiz Perez</t>
  </si>
  <si>
    <t>Maria Rosa</t>
  </si>
  <si>
    <t>Foxpro</t>
  </si>
  <si>
    <t>Morales Salas</t>
  </si>
  <si>
    <t>Juan Manuel</t>
  </si>
  <si>
    <t>Internet</t>
  </si>
  <si>
    <t>Mendoza Peña</t>
  </si>
  <si>
    <t>Ricardo Manuel</t>
  </si>
  <si>
    <t>Peña Sanchez</t>
  </si>
  <si>
    <t>Karla Rosa</t>
  </si>
  <si>
    <t>Rimac</t>
  </si>
  <si>
    <t>Lopez Salazar</t>
  </si>
  <si>
    <t>Julio Raul</t>
  </si>
  <si>
    <t>Quiroz Mendoza</t>
  </si>
  <si>
    <t>Sara</t>
  </si>
  <si>
    <t>Lavarte Nuñez</t>
  </si>
  <si>
    <t>Ricardo</t>
  </si>
  <si>
    <t>Lopez Juarez</t>
  </si>
  <si>
    <t>Guisella</t>
  </si>
  <si>
    <t>C</t>
  </si>
  <si>
    <t>Liñan Quiroz</t>
  </si>
  <si>
    <t>Luis Miguel</t>
  </si>
  <si>
    <t>Bernuy Caceres</t>
  </si>
  <si>
    <t>Paul Michel</t>
  </si>
  <si>
    <t>Brañez Mendoza</t>
  </si>
  <si>
    <t>Blanca Vanessa</t>
  </si>
  <si>
    <t>Ramirez Rodriguez</t>
  </si>
  <si>
    <t>Jessica Ines</t>
  </si>
  <si>
    <t>Breña</t>
  </si>
  <si>
    <t>B</t>
  </si>
  <si>
    <t>Casiano Estrada</t>
  </si>
  <si>
    <t>Victor</t>
  </si>
  <si>
    <t>Smp</t>
  </si>
  <si>
    <t>Castanogla Barriga</t>
  </si>
  <si>
    <t>Giuesppe</t>
  </si>
  <si>
    <t>Galvez de la Barra</t>
  </si>
  <si>
    <t>Eduardo Aurelio</t>
  </si>
  <si>
    <t>Gonzales Caceres</t>
  </si>
  <si>
    <t>Bruno Antonio</t>
  </si>
  <si>
    <t>Inga Lopez</t>
  </si>
  <si>
    <t>Jose Luis</t>
  </si>
  <si>
    <t>Jimenez Cruz</t>
  </si>
  <si>
    <t>Roxana</t>
  </si>
  <si>
    <t>La Madrid Carmen</t>
  </si>
  <si>
    <t>Miriam Rosalin</t>
  </si>
  <si>
    <t>Loayza Huapaya</t>
  </si>
  <si>
    <t>Luis Angel</t>
  </si>
  <si>
    <t>Magallanes Aburto</t>
  </si>
  <si>
    <t>Rosa Fabiola</t>
  </si>
  <si>
    <t>Medina Molina</t>
  </si>
  <si>
    <t>Noemi Mariela</t>
  </si>
  <si>
    <t>Niquen Salinas</t>
  </si>
  <si>
    <t>Mario Alexis</t>
  </si>
  <si>
    <t>Prieto Marcos</t>
  </si>
  <si>
    <t>Quintanilla Quintanilla</t>
  </si>
  <si>
    <t>Aurora Zoila</t>
  </si>
  <si>
    <t>Quintana suarez</t>
  </si>
  <si>
    <t>Robinson Martín</t>
  </si>
  <si>
    <t>Reyes Quispe</t>
  </si>
  <si>
    <t>Liliana Matilde</t>
  </si>
  <si>
    <t>Riofrio Suyon</t>
  </si>
  <si>
    <t>Jorge Jhon</t>
  </si>
  <si>
    <t>Rivera Osorio</t>
  </si>
  <si>
    <t>Edith</t>
  </si>
  <si>
    <t>Rodriguez Chavez</t>
  </si>
  <si>
    <t>Gustavo Ricardo</t>
  </si>
  <si>
    <t>Rodriguez Garcia</t>
  </si>
  <si>
    <t>Jhoni Glicerio</t>
  </si>
  <si>
    <t>D</t>
  </si>
  <si>
    <t>Sanchez Alvarado</t>
  </si>
  <si>
    <t>Richard Chirstian</t>
  </si>
  <si>
    <t>Sulca Montenegro</t>
  </si>
  <si>
    <t>Nmaria Esperanza</t>
  </si>
  <si>
    <t>Mendoza Quiroz</t>
  </si>
  <si>
    <t>Liuis Miguel</t>
  </si>
  <si>
    <t>Salazar Rios</t>
  </si>
  <si>
    <t>Grados Cabrera</t>
  </si>
  <si>
    <t>Victoria</t>
  </si>
  <si>
    <t>Cataño Romero</t>
  </si>
  <si>
    <t>Antonio</t>
  </si>
  <si>
    <t>Relación Alumnos Diciembre 2007</t>
  </si>
  <si>
    <t>Relación Alumnos Diciembre 2017</t>
  </si>
  <si>
    <t>INSTITUTO PNP</t>
  </si>
  <si>
    <t>Total</t>
  </si>
  <si>
    <t>a) Extraer todos los registros de los estudiantes hombres del distrito Ate.</t>
  </si>
  <si>
    <t>b)Extraer todos los registro que cursaron el curso de Word</t>
  </si>
  <si>
    <t>c)Extraer todos los registros de los estudiantes que tienen mas de 16 y menos de 20 años.</t>
  </si>
  <si>
    <t>b)HALLAR LA CANTIDAD TOTAL DE PERSONAS POR CURSO</t>
  </si>
  <si>
    <t>#NUMERO DE PERSONAS</t>
  </si>
  <si>
    <t>PROMEDIO DE NOTAS</t>
  </si>
  <si>
    <t>a) HALLAR LOS PROMEDIOS POR CADA CURSO Y DISTRITO TANTO PARA HOMBRES Y MUJERES</t>
  </si>
  <si>
    <t>Proyecto</t>
  </si>
  <si>
    <t>Habitaciones</t>
  </si>
  <si>
    <t>Manzana</t>
  </si>
  <si>
    <t>Banco</t>
  </si>
  <si>
    <t>Lugar</t>
  </si>
  <si>
    <t>Vendedor</t>
  </si>
  <si>
    <t>Cantidad</t>
  </si>
  <si>
    <t>Precio</t>
  </si>
  <si>
    <t>Monto</t>
  </si>
  <si>
    <t>Comisión</t>
  </si>
  <si>
    <t>Miramar</t>
  </si>
  <si>
    <t>Dos</t>
  </si>
  <si>
    <t>Interbank</t>
  </si>
  <si>
    <t>Alva</t>
  </si>
  <si>
    <t>Cuatro</t>
  </si>
  <si>
    <t>Citibank</t>
  </si>
  <si>
    <t>Cueva</t>
  </si>
  <si>
    <t>Alondra</t>
  </si>
  <si>
    <t>Una</t>
  </si>
  <si>
    <t>H</t>
  </si>
  <si>
    <t>Bellido</t>
  </si>
  <si>
    <t>Estrella</t>
  </si>
  <si>
    <t>Tres</t>
  </si>
  <si>
    <t>G</t>
  </si>
  <si>
    <t>BCP</t>
  </si>
  <si>
    <t>Jara</t>
  </si>
  <si>
    <t>O</t>
  </si>
  <si>
    <t>Continental</t>
  </si>
  <si>
    <t>Q</t>
  </si>
  <si>
    <t>Financiero</t>
  </si>
  <si>
    <t>Romero</t>
  </si>
  <si>
    <t>J</t>
  </si>
  <si>
    <t>P</t>
  </si>
  <si>
    <t>L</t>
  </si>
  <si>
    <t>S</t>
  </si>
  <si>
    <t>K</t>
  </si>
  <si>
    <t>I</t>
  </si>
  <si>
    <t>N</t>
  </si>
  <si>
    <t>T</t>
  </si>
  <si>
    <t>R</t>
  </si>
  <si>
    <t>Preguntas:</t>
  </si>
  <si>
    <t>San Miguel</t>
  </si>
  <si>
    <t>Miraflores</t>
  </si>
  <si>
    <t>San Borja</t>
  </si>
  <si>
    <t>EMPRESA A CARGO: TORRETORRE S.A.C</t>
  </si>
  <si>
    <t>REGISTRO DE MOVIMIENTOS</t>
  </si>
  <si>
    <t>a) Calcular la Comisión acumulada por Romero en el proyecto Estrella por la venta de viviendas de</t>
  </si>
  <si>
    <t>b) Calcular la cantidad de viviendas financiadas por el Interbank cuyo Precio estaba entre 100,000</t>
  </si>
  <si>
    <t>c) Calcular el Monto financiado por el BCP en las Manzanas de la A hasta la M del proyecto</t>
  </si>
  <si>
    <t xml:space="preserve"> Dos habitaciones. </t>
  </si>
  <si>
    <t xml:space="preserve"> y 150,000 soles. </t>
  </si>
  <si>
    <t xml:space="preserve"> Miramar.</t>
  </si>
  <si>
    <t xml:space="preserve">d) Que banco tiene el mayor monto financiado </t>
  </si>
  <si>
    <t xml:space="preserve">e ) Quién es el vendedor con mayor numero de viviendas vendidas  </t>
  </si>
  <si>
    <t xml:space="preserve">f) Quien es el mejor vendedor </t>
  </si>
  <si>
    <t xml:space="preserve">g) Calcular la cantidad de viviendas vendidas por Alva en el proyecto Alondra. </t>
  </si>
  <si>
    <t>Etiquetas de columna</t>
  </si>
  <si>
    <t>Total general</t>
  </si>
  <si>
    <t>Etiquetas de fila</t>
  </si>
  <si>
    <t>Cuenta de Promedio</t>
  </si>
  <si>
    <t>Promedio de Promedio</t>
  </si>
  <si>
    <t>Suma de Monto</t>
  </si>
  <si>
    <t>Suma de Cantidad</t>
  </si>
  <si>
    <t>d</t>
  </si>
  <si>
    <t>e</t>
  </si>
  <si>
    <t>f</t>
  </si>
  <si>
    <t>Suma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</si>
</sst>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(* #,##0_);_(* \(#,##0\);_(* &quot;-&quot;??_);_(@_)"/>
    <numFmt numFmtId="170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5" tint="-0.499984740745262"/>
      <name val="Arial"/>
      <family val="2"/>
    </font>
    <font>
      <b/>
      <u/>
      <sz val="12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5" fillId="7" borderId="1" xfId="0" applyFont="1" applyFill="1" applyBorder="1" applyAlignment="1">
      <alignment horizontal="center"/>
    </xf>
    <xf numFmtId="0" fontId="8" fillId="10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1" fillId="0" borderId="1" xfId="0" applyFont="1" applyBorder="1"/>
    <xf numFmtId="4" fontId="1" fillId="0" borderId="0" xfId="0" applyNumberFormat="1" applyFont="1"/>
    <xf numFmtId="0" fontId="1" fillId="4" borderId="1" xfId="0" applyFont="1" applyFill="1" applyBorder="1"/>
    <xf numFmtId="0" fontId="9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indent="1"/>
    </xf>
    <xf numFmtId="165" fontId="0" fillId="0" borderId="1" xfId="1" applyNumberFormat="1" applyFont="1" applyBorder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7" fillId="3" borderId="0" xfId="0" applyFont="1" applyFill="1"/>
    <xf numFmtId="0" fontId="2" fillId="8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/>
    <xf numFmtId="0" fontId="9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right"/>
    </xf>
    <xf numFmtId="4" fontId="2" fillId="0" borderId="0" xfId="0" applyNumberFormat="1" applyFont="1" applyFill="1" applyBorder="1"/>
    <xf numFmtId="2" fontId="0" fillId="0" borderId="0" xfId="0" applyNumberFormat="1"/>
    <xf numFmtId="170" fontId="0" fillId="0" borderId="1" xfId="0" applyNumberFormat="1" applyBorder="1"/>
    <xf numFmtId="170" fontId="1" fillId="0" borderId="1" xfId="0" applyNumberFormat="1" applyFont="1" applyBorder="1"/>
    <xf numFmtId="0" fontId="9" fillId="6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/>
    <xf numFmtId="0" fontId="9" fillId="6" borderId="3" xfId="0" applyFont="1" applyFill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/>
    </xf>
    <xf numFmtId="4" fontId="2" fillId="0" borderId="5" xfId="0" applyNumberFormat="1" applyFont="1" applyBorder="1"/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" fontId="2" fillId="0" borderId="9" xfId="0" applyNumberFormat="1" applyFont="1" applyBorder="1"/>
    <xf numFmtId="164" fontId="0" fillId="0" borderId="0" xfId="1" applyFont="1"/>
    <xf numFmtId="0" fontId="0" fillId="0" borderId="4" xfId="0" applyBorder="1" applyAlignment="1">
      <alignment horizontal="left" indent="1"/>
    </xf>
    <xf numFmtId="165" fontId="0" fillId="0" borderId="5" xfId="1" applyNumberFormat="1" applyFont="1" applyBorder="1"/>
    <xf numFmtId="0" fontId="9" fillId="9" borderId="6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0" fillId="0" borderId="8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center"/>
    </xf>
    <xf numFmtId="165" fontId="0" fillId="0" borderId="2" xfId="1" applyNumberFormat="1" applyFont="1" applyBorder="1"/>
    <xf numFmtId="165" fontId="0" fillId="0" borderId="9" xfId="1" applyNumberFormat="1" applyFont="1" applyBorder="1"/>
  </cellXfs>
  <cellStyles count="2">
    <cellStyle name="Millares" xfId="1" builtinId="3"/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478367</xdr:colOff>
      <xdr:row>39</xdr:row>
      <xdr:rowOff>144992</xdr:rowOff>
    </xdr:from>
    <xdr:to>
      <xdr:col>12</xdr:col>
      <xdr:colOff>730250</xdr:colOff>
      <xdr:row>59</xdr:row>
      <xdr:rowOff>144992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istri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8860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309033</xdr:colOff>
      <xdr:row>49</xdr:row>
      <xdr:rowOff>70909</xdr:rowOff>
    </xdr:from>
    <xdr:to>
      <xdr:col>20</xdr:col>
      <xdr:colOff>613833</xdr:colOff>
      <xdr:row>64</xdr:row>
      <xdr:rowOff>70909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E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4533" y="3605742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531283</xdr:colOff>
      <xdr:row>33</xdr:row>
      <xdr:rowOff>28575</xdr:rowOff>
    </xdr:from>
    <xdr:to>
      <xdr:col>17</xdr:col>
      <xdr:colOff>74083</xdr:colOff>
      <xdr:row>57</xdr:row>
      <xdr:rowOff>28575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Curs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8783" y="2452158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BORATORIO FII" refreshedDate="43604.527179629629" createdVersion="6" refreshedVersion="6" minRefreshableVersion="3" recordCount="41">
  <cacheSource type="worksheet">
    <worksheetSource ref="A10:J51" sheet="Hoja1"/>
  </cacheSource>
  <cacheFields count="10">
    <cacheField name="Codigo" numFmtId="0">
      <sharedItems containsSemiMixedTypes="0" containsString="0" containsNumber="1" containsInteger="1" minValue="1" maxValue="41"/>
    </cacheField>
    <cacheField name="Apellidos" numFmtId="0">
      <sharedItems/>
    </cacheField>
    <cacheField name="Nombres" numFmtId="0">
      <sharedItems/>
    </cacheField>
    <cacheField name="Distrito" numFmtId="0">
      <sharedItems count="5">
        <s v="Lince"/>
        <s v="Ate"/>
        <s v="Rimac"/>
        <s v="Breña"/>
        <s v="Smp"/>
      </sharedItems>
    </cacheField>
    <cacheField name="Seccion" numFmtId="0">
      <sharedItems/>
    </cacheField>
    <cacheField name="Curso" numFmtId="0">
      <sharedItems count="5">
        <s v="Windows"/>
        <s v="Word"/>
        <s v="Excel"/>
        <s v="Foxpro"/>
        <s v="Internet"/>
      </sharedItems>
    </cacheField>
    <cacheField name="Sexo " numFmtId="0">
      <sharedItems count="2">
        <s v="M"/>
        <s v="F"/>
      </sharedItems>
    </cacheField>
    <cacheField name="Aporte" numFmtId="4">
      <sharedItems containsSemiMixedTypes="0" containsString="0" containsNumber="1" containsInteger="1" minValue="98" maxValue="1200"/>
    </cacheField>
    <cacheField name="Edad" numFmtId="0">
      <sharedItems containsSemiMixedTypes="0" containsString="0" containsNumber="1" containsInteger="1" minValue="16" maxValue="29"/>
    </cacheField>
    <cacheField name="Promedio" numFmtId="4">
      <sharedItems containsSemiMixedTypes="0" containsString="0" containsNumber="1" minValue="8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BORATORIO FII" refreshedDate="43604.53973773148" createdVersion="6" refreshedVersion="6" minRefreshableVersion="3" recordCount="41">
  <cacheSource type="worksheet">
    <worksheetSource ref="A6:J47" sheet="Hoja2"/>
  </cacheSource>
  <cacheFields count="10">
    <cacheField name="Codigo" numFmtId="0">
      <sharedItems containsSemiMixedTypes="0" containsString="0" containsNumber="1" containsInteger="1" minValue="1" maxValue="41"/>
    </cacheField>
    <cacheField name="Apellidos" numFmtId="0">
      <sharedItems count="41">
        <s v="Aguedo Cruz"/>
        <s v="Arevalo Mori"/>
        <s v="Bendezu Flores "/>
        <s v="Torres Flores"/>
        <s v="Ruiz Perez"/>
        <s v="Morales Salas"/>
        <s v="Mendoza Peña"/>
        <s v="Peña Sanchez"/>
        <s v="Lopez Salazar"/>
        <s v="Quiroz Mendoza"/>
        <s v="Lavarte Nuñez"/>
        <s v="Lopez Juarez"/>
        <s v="Liñan Quiroz"/>
        <s v="Bernuy Caceres"/>
        <s v="Brañez Mendoza"/>
        <s v="Ramirez Rodriguez"/>
        <s v="Casiano Estrada"/>
        <s v="Castanogla Barriga"/>
        <s v="Galvez de la Barra"/>
        <s v="Gonzales Caceres"/>
        <s v="Inga Lopez"/>
        <s v="Jimenez Cruz"/>
        <s v="La Madrid Carmen"/>
        <s v="Loayza Huapaya"/>
        <s v="Magallanes Aburto"/>
        <s v="Medina Molina"/>
        <s v="Niquen Salinas"/>
        <s v="Prieto Marcos"/>
        <s v="Quintanilla Quintanilla"/>
        <s v="Quintana suarez"/>
        <s v="Reyes Quispe"/>
        <s v="Riofrio Suyon"/>
        <s v="Rivera Osorio"/>
        <s v="Rodriguez Chavez"/>
        <s v="Rodriguez Garcia"/>
        <s v="Sanchez Alvarado"/>
        <s v="Sulca Montenegro"/>
        <s v="Mendoza Quiroz"/>
        <s v="Salazar Rios"/>
        <s v="Grados Cabrera"/>
        <s v="Cataño Romero"/>
      </sharedItems>
    </cacheField>
    <cacheField name="Nombres" numFmtId="0">
      <sharedItems count="39">
        <s v="Gerald Nolasco"/>
        <s v="Carlos Alberto"/>
        <s v="Yesica Beatriz"/>
        <s v="Marco Antonio"/>
        <s v="Maria Rosa"/>
        <s v="Juan Manuel"/>
        <s v="Ricardo Manuel"/>
        <s v="Karla Rosa"/>
        <s v="Julio Raul"/>
        <s v="Sara"/>
        <s v="Ricardo"/>
        <s v="Guisella"/>
        <s v="Luis Miguel"/>
        <s v="Paul Michel"/>
        <s v="Blanca Vanessa"/>
        <s v="Jessica Ines"/>
        <s v="Victor"/>
        <s v="Giuesppe"/>
        <s v="Eduardo Aurelio"/>
        <s v="Bruno Antonio"/>
        <s v="Jose Luis"/>
        <s v="Roxana"/>
        <s v="Miriam Rosalin"/>
        <s v="Luis Angel"/>
        <s v="Rosa Fabiola"/>
        <s v="Noemi Mariela"/>
        <s v="Mario Alexis"/>
        <s v="Aurora Zoila"/>
        <s v="Robinson Martín"/>
        <s v="Liliana Matilde"/>
        <s v="Jorge Jhon"/>
        <s v="Edith"/>
        <s v="Gustavo Ricardo"/>
        <s v="Jhoni Glicerio"/>
        <s v="Richard Chirstian"/>
        <s v="Nmaria Esperanza"/>
        <s v="Liuis Miguel"/>
        <s v="Victoria"/>
        <s v="Antonio"/>
      </sharedItems>
    </cacheField>
    <cacheField name="Distrito" numFmtId="0">
      <sharedItems count="5">
        <s v="Lince"/>
        <s v="Ate"/>
        <s v="Rimac"/>
        <s v="Breña"/>
        <s v="Smp"/>
      </sharedItems>
    </cacheField>
    <cacheField name="Seccion" numFmtId="0">
      <sharedItems/>
    </cacheField>
    <cacheField name="Curso" numFmtId="0">
      <sharedItems count="5">
        <s v="Windows"/>
        <s v="Word"/>
        <s v="Excel"/>
        <s v="Foxpro"/>
        <s v="Internet"/>
      </sharedItems>
    </cacheField>
    <cacheField name="Sexo " numFmtId="0">
      <sharedItems count="2">
        <s v="M"/>
        <s v="F"/>
      </sharedItems>
    </cacheField>
    <cacheField name="Aporte" numFmtId="4">
      <sharedItems containsSemiMixedTypes="0" containsString="0" containsNumber="1" containsInteger="1" minValue="98" maxValue="1200"/>
    </cacheField>
    <cacheField name="Edad" numFmtId="0">
      <sharedItems containsSemiMixedTypes="0" containsString="0" containsNumber="1" containsInteger="1" minValue="16" maxValue="29"/>
    </cacheField>
    <cacheField name="Promedio" numFmtId="4">
      <sharedItems containsSemiMixedTypes="0" containsString="0" containsNumber="1" minValue="8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BORATORIO FII" refreshedDate="43604.566498263892" createdVersion="6" refreshedVersion="6" minRefreshableVersion="3" recordCount="654">
  <cacheSource type="worksheet">
    <worksheetSource ref="A22:J676" sheet="Hoja4"/>
  </cacheSource>
  <cacheFields count="10">
    <cacheField name="Proyecto" numFmtId="0">
      <sharedItems count="3">
        <s v="Miramar"/>
        <s v="Alondra"/>
        <s v="Estrella"/>
      </sharedItems>
    </cacheField>
    <cacheField name="Habitaciones" numFmtId="0">
      <sharedItems count="4">
        <s v="Tres"/>
        <s v="Una"/>
        <s v="Cuatro"/>
        <s v="Dos"/>
      </sharedItems>
    </cacheField>
    <cacheField name="Manzana" numFmtId="0">
      <sharedItems/>
    </cacheField>
    <cacheField name="Banco" numFmtId="0">
      <sharedItems count="5">
        <s v="BCP"/>
        <s v="Financiero"/>
        <s v="Interbank"/>
        <s v="Continental"/>
        <s v="Citibank"/>
      </sharedItems>
    </cacheField>
    <cacheField name="Lugar" numFmtId="0">
      <sharedItems/>
    </cacheField>
    <cacheField name="Vendedor" numFmtId="0">
      <sharedItems count="5">
        <s v="Alva"/>
        <s v="Romero"/>
        <s v="Jara"/>
        <s v="Bellido"/>
        <s v="Cueva"/>
      </sharedItems>
    </cacheField>
    <cacheField name="Cantidad" numFmtId="0">
      <sharedItems containsSemiMixedTypes="0" containsString="0" containsNumber="1" containsInteger="1" minValue="1" maxValue="15" count="15">
        <n v="3"/>
        <n v="7"/>
        <n v="11"/>
        <n v="13"/>
        <n v="6"/>
        <n v="5"/>
        <n v="8"/>
        <n v="4"/>
        <n v="12"/>
        <n v="1"/>
        <n v="14"/>
        <n v="9"/>
        <n v="10"/>
        <n v="2"/>
        <n v="15"/>
      </sharedItems>
    </cacheField>
    <cacheField name="Precio" numFmtId="165">
      <sharedItems containsSemiMixedTypes="0" containsString="0" containsNumber="1" containsInteger="1" minValue="50440" maxValue="178200"/>
    </cacheField>
    <cacheField name="Monto" numFmtId="165">
      <sharedItems containsSemiMixedTypes="0" containsString="0" containsNumber="1" containsInteger="1" minValue="50440" maxValue="2673000" count="159">
        <n v="364800"/>
        <n v="851200"/>
        <n v="177000"/>
        <n v="1337600"/>
        <n v="1911000"/>
        <n v="729600"/>
        <n v="391250"/>
        <n v="972800"/>
        <n v="588000"/>
        <n v="708000"/>
        <n v="147000"/>
        <n v="826000"/>
        <n v="1094400"/>
        <n v="882000"/>
        <n v="1216000"/>
        <n v="294000"/>
        <n v="78250"/>
        <n v="486400"/>
        <n v="2205000"/>
        <n v="1095500"/>
        <n v="626000"/>
        <n v="531000"/>
        <n v="608000"/>
        <n v="1029000"/>
        <n v="313000"/>
        <n v="712800"/>
        <n v="1606800"/>
        <n v="209100"/>
        <n v="860750"/>
        <n v="2494800"/>
        <n v="782500"/>
        <n v="100880"/>
        <n v="1782000"/>
        <n v="627300"/>
        <n v="2673000"/>
        <n v="88400"/>
        <n v="427800"/>
        <n v="2058000"/>
        <n v="590000"/>
        <n v="201760"/>
        <n v="1459200"/>
        <n v="2316600"/>
        <n v="756600"/>
        <n v="2122400"/>
        <n v="348500"/>
        <n v="1323000"/>
        <n v="176800"/>
        <n v="1824000"/>
        <n v="891000"/>
        <n v="707200"/>
        <n v="1580800"/>
        <n v="554840"/>
        <n v="243200"/>
        <n v="909600"/>
        <n v="418200"/>
        <n v="557600"/>
        <n v="1603800"/>
        <n v="353600"/>
        <n v="1667600"/>
        <n v="442000"/>
        <n v="472000"/>
        <n v="454800"/>
        <n v="285200"/>
        <n v="1045500"/>
        <n v="1617000"/>
        <n v="118000"/>
        <n v="295000"/>
        <n v="403520"/>
        <n v="1071200"/>
        <n v="937300"/>
        <n v="766700"/>
        <n v="1326000"/>
        <n v="121600"/>
        <n v="713000"/>
        <n v="142600"/>
        <n v="2138400"/>
        <n v="139400"/>
        <n v="855600"/>
        <n v="1364400"/>
        <n v="213900"/>
        <n v="487900"/>
        <n v="71300"/>
        <n v="1205100"/>
        <n v="1470000"/>
        <n v="1702400"/>
        <n v="469500"/>
        <n v="735000"/>
        <n v="133900"/>
        <n v="302640"/>
        <n v="1472900"/>
        <n v="649000"/>
        <n v="1017250"/>
        <n v="1176000"/>
        <n v="156500"/>
        <n v="641700"/>
        <n v="606400"/>
        <n v="354000"/>
        <n v="535600"/>
        <n v="655720"/>
        <n v="356500"/>
        <n v="885000"/>
        <n v="267800"/>
        <n v="697000"/>
        <n v="2008500"/>
        <n v="1764000"/>
        <n v="1740700"/>
        <n v="570400"/>
        <n v="530400"/>
        <n v="939000"/>
        <n v="1339000"/>
        <n v="265200"/>
        <n v="236000"/>
        <n v="1819200"/>
        <n v="884000"/>
        <n v="784300"/>
        <n v="906100"/>
        <n v="441000"/>
        <n v="69700"/>
        <n v="401700"/>
        <n v="1060800"/>
        <n v="1061200"/>
        <n v="975800"/>
        <n v="1425600"/>
        <n v="1247400"/>
        <n v="50440"/>
        <n v="1970800"/>
        <n v="706160"/>
        <n v="59000"/>
        <n v="547750"/>
        <n v="1874600"/>
        <n v="1173750"/>
        <n v="704250"/>
        <n v="151600"/>
        <n v="453960"/>
        <n v="1069200"/>
        <n v="1516000"/>
        <n v="303200"/>
        <n v="618800"/>
        <n v="504400"/>
        <n v="767000"/>
        <n v="972400"/>
        <n v="234750"/>
        <n v="1212800"/>
        <n v="252200"/>
        <n v="2274000"/>
        <n v="1960200"/>
        <n v="278800"/>
        <n v="669500"/>
        <n v="836400"/>
        <n v="356400"/>
        <n v="178200"/>
        <n v="803400"/>
        <n v="926900"/>
        <n v="413000"/>
        <n v="1237600"/>
        <n v="795600"/>
        <n v="998200"/>
        <n v="353080"/>
        <n v="1149200"/>
      </sharedItems>
    </cacheField>
    <cacheField name="Comisión" numFmtId="165">
      <sharedItems containsSemiMixedTypes="0" containsString="0" containsNumber="1" minValue="151.32" maxValue="668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s v="Aguedo Cruz"/>
    <s v="Gerald Nolasco"/>
    <x v="0"/>
    <s v="A"/>
    <x v="0"/>
    <x v="0"/>
    <n v="500"/>
    <n v="21"/>
    <n v="13.67"/>
  </r>
  <r>
    <n v="2"/>
    <s v="Arevalo Mori"/>
    <s v="Carlos Alberto"/>
    <x v="1"/>
    <s v="A"/>
    <x v="1"/>
    <x v="0"/>
    <n v="380"/>
    <n v="18"/>
    <n v="14.5"/>
  </r>
  <r>
    <n v="3"/>
    <s v="Bendezu Flores "/>
    <s v="Yesica Beatriz"/>
    <x v="1"/>
    <s v="A"/>
    <x v="0"/>
    <x v="1"/>
    <n v="500"/>
    <n v="22"/>
    <n v="11"/>
  </r>
  <r>
    <n v="4"/>
    <s v="Torres Flores"/>
    <s v="Marco Antonio"/>
    <x v="0"/>
    <s v="E"/>
    <x v="2"/>
    <x v="0"/>
    <n v="540"/>
    <n v="23"/>
    <n v="13.4"/>
  </r>
  <r>
    <n v="5"/>
    <s v="Ruiz Perez"/>
    <s v="Maria Rosa"/>
    <x v="0"/>
    <s v="E"/>
    <x v="3"/>
    <x v="1"/>
    <n v="500"/>
    <n v="24"/>
    <n v="16.5"/>
  </r>
  <r>
    <n v="6"/>
    <s v="Morales Salas"/>
    <s v="Juan Manuel"/>
    <x v="0"/>
    <s v="E"/>
    <x v="4"/>
    <x v="0"/>
    <n v="650"/>
    <n v="18"/>
    <n v="13"/>
  </r>
  <r>
    <n v="7"/>
    <s v="Mendoza Peña"/>
    <s v="Ricardo Manuel"/>
    <x v="1"/>
    <s v="E"/>
    <x v="0"/>
    <x v="0"/>
    <n v="650"/>
    <n v="19"/>
    <n v="15"/>
  </r>
  <r>
    <n v="8"/>
    <s v="Peña Sanchez"/>
    <s v="Karla Rosa"/>
    <x v="2"/>
    <s v="A"/>
    <x v="4"/>
    <x v="1"/>
    <n v="860"/>
    <n v="22"/>
    <n v="17"/>
  </r>
  <r>
    <n v="9"/>
    <s v="Lopez Salazar"/>
    <s v="Julio Raul"/>
    <x v="1"/>
    <s v="E"/>
    <x v="2"/>
    <x v="0"/>
    <n v="650"/>
    <n v="26"/>
    <n v="19"/>
  </r>
  <r>
    <n v="10"/>
    <s v="Quiroz Mendoza"/>
    <s v="Sara"/>
    <x v="0"/>
    <s v="E"/>
    <x v="3"/>
    <x v="1"/>
    <n v="98"/>
    <n v="24"/>
    <n v="14"/>
  </r>
  <r>
    <n v="11"/>
    <s v="Lavarte Nuñez"/>
    <s v="Ricardo"/>
    <x v="2"/>
    <s v="E"/>
    <x v="0"/>
    <x v="0"/>
    <n v="700"/>
    <n v="28"/>
    <n v="15"/>
  </r>
  <r>
    <n v="12"/>
    <s v="Lopez Juarez"/>
    <s v="Guisella"/>
    <x v="0"/>
    <s v="C"/>
    <x v="1"/>
    <x v="1"/>
    <n v="650"/>
    <n v="25"/>
    <n v="11"/>
  </r>
  <r>
    <n v="13"/>
    <s v="Liñan Quiroz"/>
    <s v="Luis Miguel"/>
    <x v="0"/>
    <s v="C"/>
    <x v="4"/>
    <x v="0"/>
    <n v="780"/>
    <n v="22"/>
    <n v="13"/>
  </r>
  <r>
    <n v="14"/>
    <s v="Bernuy Caceres"/>
    <s v="Paul Michel"/>
    <x v="0"/>
    <s v="A"/>
    <x v="3"/>
    <x v="0"/>
    <n v="540"/>
    <n v="17"/>
    <n v="12.7"/>
  </r>
  <r>
    <n v="15"/>
    <s v="Brañez Mendoza"/>
    <s v="Blanca Vanessa"/>
    <x v="0"/>
    <s v="A"/>
    <x v="3"/>
    <x v="1"/>
    <n v="700"/>
    <n v="28"/>
    <n v="13.3"/>
  </r>
  <r>
    <n v="16"/>
    <s v="Ramirez Rodriguez"/>
    <s v="Jessica Ines"/>
    <x v="3"/>
    <s v="B"/>
    <x v="4"/>
    <x v="1"/>
    <n v="940"/>
    <n v="18"/>
    <n v="18.8"/>
  </r>
  <r>
    <n v="17"/>
    <s v="Casiano Estrada"/>
    <s v="Victor"/>
    <x v="4"/>
    <s v="A"/>
    <x v="0"/>
    <x v="0"/>
    <n v="1000"/>
    <n v="16"/>
    <n v="14.68"/>
  </r>
  <r>
    <n v="18"/>
    <s v="Castanogla Barriga"/>
    <s v="Giuesppe"/>
    <x v="1"/>
    <s v="A"/>
    <x v="0"/>
    <x v="0"/>
    <n v="1000"/>
    <n v="20"/>
    <n v="16.5"/>
  </r>
  <r>
    <n v="19"/>
    <s v="Galvez de la Barra"/>
    <s v="Eduardo Aurelio"/>
    <x v="4"/>
    <s v="B"/>
    <x v="3"/>
    <x v="0"/>
    <n v="380"/>
    <n v="21"/>
    <n v="17.47"/>
  </r>
  <r>
    <n v="20"/>
    <s v="Gonzales Caceres"/>
    <s v="Bruno Antonio"/>
    <x v="2"/>
    <s v="B"/>
    <x v="3"/>
    <x v="0"/>
    <n v="1000"/>
    <n v="19"/>
    <n v="16.670000000000002"/>
  </r>
  <r>
    <n v="21"/>
    <s v="Inga Lopez"/>
    <s v="Jose Luis"/>
    <x v="0"/>
    <s v="B"/>
    <x v="4"/>
    <x v="0"/>
    <n v="1000"/>
    <n v="25"/>
    <n v="13.93"/>
  </r>
  <r>
    <n v="22"/>
    <s v="Jimenez Cruz"/>
    <s v="Roxana"/>
    <x v="4"/>
    <s v="B"/>
    <x v="4"/>
    <x v="1"/>
    <n v="900"/>
    <n v="17"/>
    <n v="11.17"/>
  </r>
  <r>
    <n v="23"/>
    <s v="La Madrid Carmen"/>
    <s v="Miriam Rosalin"/>
    <x v="4"/>
    <s v="B"/>
    <x v="4"/>
    <x v="1"/>
    <n v="900"/>
    <n v="28"/>
    <n v="13.33"/>
  </r>
  <r>
    <n v="24"/>
    <s v="Loayza Huapaya"/>
    <s v="Luis Angel"/>
    <x v="0"/>
    <s v="B"/>
    <x v="4"/>
    <x v="0"/>
    <n v="470"/>
    <n v="26"/>
    <n v="12.93"/>
  </r>
  <r>
    <n v="25"/>
    <s v="Magallanes Aburto"/>
    <s v="Rosa Fabiola"/>
    <x v="0"/>
    <s v="B"/>
    <x v="0"/>
    <x v="1"/>
    <n v="900"/>
    <n v="19"/>
    <n v="14.67"/>
  </r>
  <r>
    <n v="26"/>
    <s v="Medina Molina"/>
    <s v="Noemi Mariela"/>
    <x v="0"/>
    <s v="B"/>
    <x v="1"/>
    <x v="1"/>
    <n v="850"/>
    <n v="20"/>
    <n v="13.3"/>
  </r>
  <r>
    <n v="27"/>
    <s v="Niquen Salinas"/>
    <s v="Mario Alexis"/>
    <x v="2"/>
    <s v="B"/>
    <x v="3"/>
    <x v="0"/>
    <n v="600"/>
    <n v="21"/>
    <n v="14.67"/>
  </r>
  <r>
    <n v="28"/>
    <s v="Prieto Marcos"/>
    <s v="Luis Angel"/>
    <x v="2"/>
    <s v="B"/>
    <x v="3"/>
    <x v="0"/>
    <n v="570"/>
    <n v="18"/>
    <n v="10"/>
  </r>
  <r>
    <n v="29"/>
    <s v="Quintanilla Quintanilla"/>
    <s v="Aurora Zoila"/>
    <x v="2"/>
    <s v="C"/>
    <x v="0"/>
    <x v="1"/>
    <n v="600"/>
    <n v="24"/>
    <n v="9.25"/>
  </r>
  <r>
    <n v="30"/>
    <s v="Quintana suarez"/>
    <s v="Robinson Martín"/>
    <x v="4"/>
    <s v="C"/>
    <x v="1"/>
    <x v="0"/>
    <n v="980"/>
    <n v="18"/>
    <n v="8.33"/>
  </r>
  <r>
    <n v="31"/>
    <s v="Reyes Quispe"/>
    <s v="Liliana Matilde"/>
    <x v="2"/>
    <s v="C"/>
    <x v="1"/>
    <x v="1"/>
    <n v="600"/>
    <n v="23"/>
    <n v="13.64"/>
  </r>
  <r>
    <n v="32"/>
    <s v="Riofrio Suyon"/>
    <s v="Jorge Jhon"/>
    <x v="0"/>
    <s v="C"/>
    <x v="4"/>
    <x v="0"/>
    <n v="940"/>
    <n v="29"/>
    <n v="13.67"/>
  </r>
  <r>
    <n v="33"/>
    <s v="Rivera Osorio"/>
    <s v="Edith"/>
    <x v="4"/>
    <s v="C"/>
    <x v="4"/>
    <x v="1"/>
    <n v="800"/>
    <n v="27"/>
    <n v="14.33"/>
  </r>
  <r>
    <n v="34"/>
    <s v="Rodriguez Chavez"/>
    <s v="Gustavo Ricardo"/>
    <x v="4"/>
    <s v="C"/>
    <x v="4"/>
    <x v="0"/>
    <n v="800"/>
    <n v="18"/>
    <n v="16.899999999999999"/>
  </r>
  <r>
    <n v="35"/>
    <s v="Rodriguez Garcia"/>
    <s v="Jhoni Glicerio"/>
    <x v="0"/>
    <s v="D"/>
    <x v="0"/>
    <x v="0"/>
    <n v="740"/>
    <n v="19"/>
    <n v="14.8"/>
  </r>
  <r>
    <n v="36"/>
    <s v="Sanchez Alvarado"/>
    <s v="Richard Chirstian"/>
    <x v="0"/>
    <s v="D"/>
    <x v="0"/>
    <x v="0"/>
    <n v="800"/>
    <n v="20"/>
    <n v="12"/>
  </r>
  <r>
    <n v="37"/>
    <s v="Sulca Montenegro"/>
    <s v="Nmaria Esperanza"/>
    <x v="2"/>
    <s v="D"/>
    <x v="4"/>
    <x v="1"/>
    <n v="700"/>
    <n v="26"/>
    <n v="8"/>
  </r>
  <r>
    <n v="38"/>
    <s v="Mendoza Quiroz"/>
    <s v="Liuis Miguel"/>
    <x v="1"/>
    <s v="D"/>
    <x v="3"/>
    <x v="0"/>
    <n v="1200"/>
    <n v="21"/>
    <n v="10.3"/>
  </r>
  <r>
    <n v="39"/>
    <s v="Salazar Rios"/>
    <s v="Karla Rosa"/>
    <x v="2"/>
    <s v="D"/>
    <x v="3"/>
    <x v="1"/>
    <n v="1080"/>
    <n v="19"/>
    <n v="14.75"/>
  </r>
  <r>
    <n v="40"/>
    <s v="Grados Cabrera"/>
    <s v="Victoria"/>
    <x v="2"/>
    <s v="D"/>
    <x v="1"/>
    <x v="1"/>
    <n v="1200"/>
    <n v="22"/>
    <n v="18"/>
  </r>
  <r>
    <n v="41"/>
    <s v="Cataño Romero"/>
    <s v="Antonio"/>
    <x v="2"/>
    <s v="C"/>
    <x v="0"/>
    <x v="0"/>
    <n v="1200"/>
    <n v="23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n v="1"/>
    <x v="0"/>
    <x v="0"/>
    <x v="0"/>
    <s v="A"/>
    <x v="0"/>
    <x v="0"/>
    <n v="500"/>
    <n v="21"/>
    <n v="13.67"/>
  </r>
  <r>
    <n v="2"/>
    <x v="1"/>
    <x v="1"/>
    <x v="1"/>
    <s v="A"/>
    <x v="1"/>
    <x v="0"/>
    <n v="380"/>
    <n v="18"/>
    <n v="14.5"/>
  </r>
  <r>
    <n v="3"/>
    <x v="2"/>
    <x v="2"/>
    <x v="1"/>
    <s v="A"/>
    <x v="0"/>
    <x v="1"/>
    <n v="500"/>
    <n v="22"/>
    <n v="11"/>
  </r>
  <r>
    <n v="4"/>
    <x v="3"/>
    <x v="3"/>
    <x v="0"/>
    <s v="E"/>
    <x v="2"/>
    <x v="0"/>
    <n v="540"/>
    <n v="23"/>
    <n v="13.4"/>
  </r>
  <r>
    <n v="5"/>
    <x v="4"/>
    <x v="4"/>
    <x v="0"/>
    <s v="E"/>
    <x v="3"/>
    <x v="1"/>
    <n v="500"/>
    <n v="24"/>
    <n v="16.5"/>
  </r>
  <r>
    <n v="6"/>
    <x v="5"/>
    <x v="5"/>
    <x v="0"/>
    <s v="E"/>
    <x v="4"/>
    <x v="0"/>
    <n v="650"/>
    <n v="18"/>
    <n v="13"/>
  </r>
  <r>
    <n v="7"/>
    <x v="6"/>
    <x v="6"/>
    <x v="1"/>
    <s v="E"/>
    <x v="0"/>
    <x v="0"/>
    <n v="650"/>
    <n v="19"/>
    <n v="15"/>
  </r>
  <r>
    <n v="8"/>
    <x v="7"/>
    <x v="7"/>
    <x v="2"/>
    <s v="A"/>
    <x v="4"/>
    <x v="1"/>
    <n v="860"/>
    <n v="22"/>
    <n v="17"/>
  </r>
  <r>
    <n v="9"/>
    <x v="8"/>
    <x v="8"/>
    <x v="1"/>
    <s v="E"/>
    <x v="2"/>
    <x v="0"/>
    <n v="650"/>
    <n v="26"/>
    <n v="19"/>
  </r>
  <r>
    <n v="10"/>
    <x v="9"/>
    <x v="9"/>
    <x v="0"/>
    <s v="E"/>
    <x v="3"/>
    <x v="1"/>
    <n v="98"/>
    <n v="24"/>
    <n v="14"/>
  </r>
  <r>
    <n v="11"/>
    <x v="10"/>
    <x v="10"/>
    <x v="2"/>
    <s v="E"/>
    <x v="0"/>
    <x v="0"/>
    <n v="700"/>
    <n v="28"/>
    <n v="15"/>
  </r>
  <r>
    <n v="12"/>
    <x v="11"/>
    <x v="11"/>
    <x v="0"/>
    <s v="C"/>
    <x v="1"/>
    <x v="1"/>
    <n v="650"/>
    <n v="25"/>
    <n v="11"/>
  </r>
  <r>
    <n v="13"/>
    <x v="12"/>
    <x v="12"/>
    <x v="0"/>
    <s v="C"/>
    <x v="4"/>
    <x v="0"/>
    <n v="780"/>
    <n v="22"/>
    <n v="13"/>
  </r>
  <r>
    <n v="14"/>
    <x v="13"/>
    <x v="13"/>
    <x v="0"/>
    <s v="A"/>
    <x v="3"/>
    <x v="0"/>
    <n v="540"/>
    <n v="17"/>
    <n v="12.7"/>
  </r>
  <r>
    <n v="15"/>
    <x v="14"/>
    <x v="14"/>
    <x v="0"/>
    <s v="A"/>
    <x v="3"/>
    <x v="1"/>
    <n v="700"/>
    <n v="28"/>
    <n v="13.3"/>
  </r>
  <r>
    <n v="16"/>
    <x v="15"/>
    <x v="15"/>
    <x v="3"/>
    <s v="B"/>
    <x v="4"/>
    <x v="1"/>
    <n v="940"/>
    <n v="18"/>
    <n v="18.8"/>
  </r>
  <r>
    <n v="17"/>
    <x v="16"/>
    <x v="16"/>
    <x v="4"/>
    <s v="A"/>
    <x v="0"/>
    <x v="0"/>
    <n v="1000"/>
    <n v="16"/>
    <n v="14.68"/>
  </r>
  <r>
    <n v="18"/>
    <x v="17"/>
    <x v="17"/>
    <x v="1"/>
    <s v="A"/>
    <x v="0"/>
    <x v="0"/>
    <n v="1000"/>
    <n v="20"/>
    <n v="16.5"/>
  </r>
  <r>
    <n v="19"/>
    <x v="18"/>
    <x v="18"/>
    <x v="4"/>
    <s v="B"/>
    <x v="3"/>
    <x v="0"/>
    <n v="380"/>
    <n v="21"/>
    <n v="17.47"/>
  </r>
  <r>
    <n v="20"/>
    <x v="19"/>
    <x v="19"/>
    <x v="2"/>
    <s v="B"/>
    <x v="3"/>
    <x v="0"/>
    <n v="1000"/>
    <n v="19"/>
    <n v="16.670000000000002"/>
  </r>
  <r>
    <n v="21"/>
    <x v="20"/>
    <x v="20"/>
    <x v="0"/>
    <s v="B"/>
    <x v="4"/>
    <x v="0"/>
    <n v="1000"/>
    <n v="25"/>
    <n v="13.93"/>
  </r>
  <r>
    <n v="22"/>
    <x v="21"/>
    <x v="21"/>
    <x v="4"/>
    <s v="B"/>
    <x v="4"/>
    <x v="1"/>
    <n v="900"/>
    <n v="17"/>
    <n v="11.17"/>
  </r>
  <r>
    <n v="23"/>
    <x v="22"/>
    <x v="22"/>
    <x v="4"/>
    <s v="B"/>
    <x v="4"/>
    <x v="1"/>
    <n v="900"/>
    <n v="28"/>
    <n v="13.33"/>
  </r>
  <r>
    <n v="24"/>
    <x v="23"/>
    <x v="23"/>
    <x v="0"/>
    <s v="B"/>
    <x v="4"/>
    <x v="0"/>
    <n v="470"/>
    <n v="26"/>
    <n v="12.93"/>
  </r>
  <r>
    <n v="25"/>
    <x v="24"/>
    <x v="24"/>
    <x v="0"/>
    <s v="B"/>
    <x v="0"/>
    <x v="1"/>
    <n v="900"/>
    <n v="19"/>
    <n v="14.67"/>
  </r>
  <r>
    <n v="26"/>
    <x v="25"/>
    <x v="25"/>
    <x v="0"/>
    <s v="B"/>
    <x v="1"/>
    <x v="1"/>
    <n v="850"/>
    <n v="20"/>
    <n v="13.3"/>
  </r>
  <r>
    <n v="27"/>
    <x v="26"/>
    <x v="26"/>
    <x v="2"/>
    <s v="B"/>
    <x v="3"/>
    <x v="0"/>
    <n v="600"/>
    <n v="21"/>
    <n v="14.67"/>
  </r>
  <r>
    <n v="28"/>
    <x v="27"/>
    <x v="23"/>
    <x v="2"/>
    <s v="B"/>
    <x v="3"/>
    <x v="0"/>
    <n v="570"/>
    <n v="18"/>
    <n v="10"/>
  </r>
  <r>
    <n v="29"/>
    <x v="28"/>
    <x v="27"/>
    <x v="2"/>
    <s v="C"/>
    <x v="0"/>
    <x v="1"/>
    <n v="600"/>
    <n v="24"/>
    <n v="9.25"/>
  </r>
  <r>
    <n v="30"/>
    <x v="29"/>
    <x v="28"/>
    <x v="4"/>
    <s v="C"/>
    <x v="1"/>
    <x v="0"/>
    <n v="980"/>
    <n v="18"/>
    <n v="8.33"/>
  </r>
  <r>
    <n v="31"/>
    <x v="30"/>
    <x v="29"/>
    <x v="2"/>
    <s v="C"/>
    <x v="1"/>
    <x v="1"/>
    <n v="600"/>
    <n v="23"/>
    <n v="13.64"/>
  </r>
  <r>
    <n v="32"/>
    <x v="31"/>
    <x v="30"/>
    <x v="0"/>
    <s v="C"/>
    <x v="4"/>
    <x v="0"/>
    <n v="940"/>
    <n v="29"/>
    <n v="13.67"/>
  </r>
  <r>
    <n v="33"/>
    <x v="32"/>
    <x v="31"/>
    <x v="4"/>
    <s v="C"/>
    <x v="4"/>
    <x v="1"/>
    <n v="800"/>
    <n v="27"/>
    <n v="14.33"/>
  </r>
  <r>
    <n v="34"/>
    <x v="33"/>
    <x v="32"/>
    <x v="4"/>
    <s v="C"/>
    <x v="4"/>
    <x v="0"/>
    <n v="800"/>
    <n v="18"/>
    <n v="16.899999999999999"/>
  </r>
  <r>
    <n v="35"/>
    <x v="34"/>
    <x v="33"/>
    <x v="0"/>
    <s v="D"/>
    <x v="0"/>
    <x v="0"/>
    <n v="740"/>
    <n v="19"/>
    <n v="14.8"/>
  </r>
  <r>
    <n v="36"/>
    <x v="35"/>
    <x v="34"/>
    <x v="0"/>
    <s v="D"/>
    <x v="0"/>
    <x v="0"/>
    <n v="800"/>
    <n v="20"/>
    <n v="12"/>
  </r>
  <r>
    <n v="37"/>
    <x v="36"/>
    <x v="35"/>
    <x v="2"/>
    <s v="D"/>
    <x v="4"/>
    <x v="1"/>
    <n v="700"/>
    <n v="26"/>
    <n v="8"/>
  </r>
  <r>
    <n v="38"/>
    <x v="37"/>
    <x v="36"/>
    <x v="1"/>
    <s v="D"/>
    <x v="3"/>
    <x v="0"/>
    <n v="1200"/>
    <n v="21"/>
    <n v="10.3"/>
  </r>
  <r>
    <n v="39"/>
    <x v="38"/>
    <x v="7"/>
    <x v="2"/>
    <s v="D"/>
    <x v="3"/>
    <x v="1"/>
    <n v="1080"/>
    <n v="19"/>
    <n v="14.75"/>
  </r>
  <r>
    <n v="40"/>
    <x v="39"/>
    <x v="37"/>
    <x v="2"/>
    <s v="D"/>
    <x v="1"/>
    <x v="1"/>
    <n v="1200"/>
    <n v="22"/>
    <n v="18"/>
  </r>
  <r>
    <n v="41"/>
    <x v="40"/>
    <x v="38"/>
    <x v="2"/>
    <s v="C"/>
    <x v="0"/>
    <x v="0"/>
    <n v="1200"/>
    <n v="23"/>
    <n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54">
  <r>
    <x v="0"/>
    <x v="0"/>
    <s v="J"/>
    <x v="0"/>
    <s v="San Miguel"/>
    <x v="0"/>
    <x v="0"/>
    <n v="121600"/>
    <x v="0"/>
    <n v="984.96"/>
  </r>
  <r>
    <x v="0"/>
    <x v="0"/>
    <s v="I"/>
    <x v="0"/>
    <s v="San Miguel"/>
    <x v="1"/>
    <x v="1"/>
    <n v="121600"/>
    <x v="1"/>
    <n v="2298.2399999999998"/>
  </r>
  <r>
    <x v="0"/>
    <x v="1"/>
    <s v="D"/>
    <x v="0"/>
    <s v="San Miguel"/>
    <x v="2"/>
    <x v="0"/>
    <n v="59000"/>
    <x v="2"/>
    <n v="531"/>
  </r>
  <r>
    <x v="0"/>
    <x v="0"/>
    <s v="E"/>
    <x v="0"/>
    <s v="San Miguel"/>
    <x v="0"/>
    <x v="2"/>
    <n v="121600"/>
    <x v="3"/>
    <n v="3611.52"/>
  </r>
  <r>
    <x v="0"/>
    <x v="2"/>
    <s v="H"/>
    <x v="0"/>
    <s v="San Miguel"/>
    <x v="3"/>
    <x v="3"/>
    <n v="147000"/>
    <x v="4"/>
    <n v="5159.7000000000007"/>
  </r>
  <r>
    <x v="0"/>
    <x v="0"/>
    <s v="F"/>
    <x v="0"/>
    <s v="San Miguel"/>
    <x v="1"/>
    <x v="1"/>
    <n v="121600"/>
    <x v="1"/>
    <n v="2298.2399999999998"/>
  </r>
  <r>
    <x v="0"/>
    <x v="0"/>
    <s v="E"/>
    <x v="0"/>
    <s v="San Miguel"/>
    <x v="2"/>
    <x v="4"/>
    <n v="121600"/>
    <x v="5"/>
    <n v="1969.92"/>
  </r>
  <r>
    <x v="0"/>
    <x v="3"/>
    <s v="C"/>
    <x v="0"/>
    <s v="San Miguel"/>
    <x v="0"/>
    <x v="5"/>
    <n v="78250"/>
    <x v="6"/>
    <n v="1173.75"/>
  </r>
  <r>
    <x v="0"/>
    <x v="0"/>
    <s v="F"/>
    <x v="0"/>
    <s v="San Miguel"/>
    <x v="0"/>
    <x v="6"/>
    <n v="121600"/>
    <x v="7"/>
    <n v="2626.56"/>
  </r>
  <r>
    <x v="0"/>
    <x v="2"/>
    <s v="A"/>
    <x v="0"/>
    <s v="San Miguel"/>
    <x v="2"/>
    <x v="7"/>
    <n v="147000"/>
    <x v="8"/>
    <n v="1587.6000000000001"/>
  </r>
  <r>
    <x v="0"/>
    <x v="1"/>
    <s v="E"/>
    <x v="0"/>
    <s v="San Miguel"/>
    <x v="0"/>
    <x v="8"/>
    <n v="59000"/>
    <x v="9"/>
    <n v="2124"/>
  </r>
  <r>
    <x v="0"/>
    <x v="2"/>
    <s v="F"/>
    <x v="0"/>
    <s v="San Miguel"/>
    <x v="2"/>
    <x v="7"/>
    <n v="147000"/>
    <x v="8"/>
    <n v="1587.6000000000001"/>
  </r>
  <r>
    <x v="0"/>
    <x v="2"/>
    <s v="D"/>
    <x v="0"/>
    <s v="San Miguel"/>
    <x v="0"/>
    <x v="9"/>
    <n v="147000"/>
    <x v="10"/>
    <n v="396.90000000000003"/>
  </r>
  <r>
    <x v="0"/>
    <x v="1"/>
    <s v="C"/>
    <x v="0"/>
    <s v="San Miguel"/>
    <x v="2"/>
    <x v="10"/>
    <n v="59000"/>
    <x v="11"/>
    <n v="2478"/>
  </r>
  <r>
    <x v="0"/>
    <x v="0"/>
    <s v="D"/>
    <x v="0"/>
    <s v="San Miguel"/>
    <x v="0"/>
    <x v="4"/>
    <n v="121600"/>
    <x v="5"/>
    <n v="1969.92"/>
  </r>
  <r>
    <x v="0"/>
    <x v="0"/>
    <s v="D"/>
    <x v="0"/>
    <s v="San Miguel"/>
    <x v="1"/>
    <x v="11"/>
    <n v="121600"/>
    <x v="12"/>
    <n v="2954.88"/>
  </r>
  <r>
    <x v="0"/>
    <x v="0"/>
    <s v="H"/>
    <x v="0"/>
    <s v="San Miguel"/>
    <x v="4"/>
    <x v="2"/>
    <n v="121600"/>
    <x v="3"/>
    <n v="3611.52"/>
  </r>
  <r>
    <x v="0"/>
    <x v="2"/>
    <s v="A"/>
    <x v="0"/>
    <s v="San Miguel"/>
    <x v="1"/>
    <x v="4"/>
    <n v="147000"/>
    <x v="13"/>
    <n v="2381.4"/>
  </r>
  <r>
    <x v="0"/>
    <x v="0"/>
    <s v="H"/>
    <x v="0"/>
    <s v="San Miguel"/>
    <x v="3"/>
    <x v="12"/>
    <n v="121600"/>
    <x v="14"/>
    <n v="3283.2"/>
  </r>
  <r>
    <x v="0"/>
    <x v="2"/>
    <s v="A"/>
    <x v="0"/>
    <s v="San Miguel"/>
    <x v="2"/>
    <x v="13"/>
    <n v="147000"/>
    <x v="15"/>
    <n v="793.80000000000007"/>
  </r>
  <r>
    <x v="0"/>
    <x v="3"/>
    <s v="G"/>
    <x v="0"/>
    <s v="San Miguel"/>
    <x v="3"/>
    <x v="9"/>
    <n v="78250"/>
    <x v="16"/>
    <n v="234.75"/>
  </r>
  <r>
    <x v="0"/>
    <x v="0"/>
    <s v="H"/>
    <x v="0"/>
    <s v="San Miguel"/>
    <x v="1"/>
    <x v="12"/>
    <n v="121600"/>
    <x v="14"/>
    <n v="3283.2"/>
  </r>
  <r>
    <x v="0"/>
    <x v="0"/>
    <s v="K"/>
    <x v="0"/>
    <s v="San Miguel"/>
    <x v="1"/>
    <x v="7"/>
    <n v="121600"/>
    <x v="17"/>
    <n v="1313.28"/>
  </r>
  <r>
    <x v="0"/>
    <x v="2"/>
    <s v="C"/>
    <x v="0"/>
    <s v="San Miguel"/>
    <x v="0"/>
    <x v="14"/>
    <n v="147000"/>
    <x v="18"/>
    <n v="5953.5000000000009"/>
  </r>
  <r>
    <x v="0"/>
    <x v="1"/>
    <s v="D"/>
    <x v="0"/>
    <s v="San Miguel"/>
    <x v="1"/>
    <x v="8"/>
    <n v="59000"/>
    <x v="9"/>
    <n v="2124"/>
  </r>
  <r>
    <x v="0"/>
    <x v="3"/>
    <s v="B"/>
    <x v="0"/>
    <s v="San Miguel"/>
    <x v="2"/>
    <x v="10"/>
    <n v="78250"/>
    <x v="19"/>
    <n v="3286.5"/>
  </r>
  <r>
    <x v="0"/>
    <x v="3"/>
    <s v="B"/>
    <x v="0"/>
    <s v="San Miguel"/>
    <x v="2"/>
    <x v="6"/>
    <n v="78250"/>
    <x v="20"/>
    <n v="1878"/>
  </r>
  <r>
    <x v="0"/>
    <x v="1"/>
    <s v="M"/>
    <x v="0"/>
    <s v="San Miguel"/>
    <x v="0"/>
    <x v="11"/>
    <n v="59000"/>
    <x v="21"/>
    <n v="1593"/>
  </r>
  <r>
    <x v="0"/>
    <x v="0"/>
    <s v="C"/>
    <x v="0"/>
    <s v="San Miguel"/>
    <x v="1"/>
    <x v="7"/>
    <n v="121600"/>
    <x v="17"/>
    <n v="1313.28"/>
  </r>
  <r>
    <x v="0"/>
    <x v="3"/>
    <s v="A"/>
    <x v="0"/>
    <s v="San Miguel"/>
    <x v="2"/>
    <x v="6"/>
    <n v="78250"/>
    <x v="20"/>
    <n v="1878"/>
  </r>
  <r>
    <x v="0"/>
    <x v="0"/>
    <s v="J"/>
    <x v="0"/>
    <s v="San Miguel"/>
    <x v="0"/>
    <x v="1"/>
    <n v="121600"/>
    <x v="1"/>
    <n v="2298.2399999999998"/>
  </r>
  <r>
    <x v="0"/>
    <x v="0"/>
    <s v="K"/>
    <x v="0"/>
    <s v="San Miguel"/>
    <x v="0"/>
    <x v="5"/>
    <n v="121600"/>
    <x v="22"/>
    <n v="1641.6"/>
  </r>
  <r>
    <x v="0"/>
    <x v="1"/>
    <s v="H"/>
    <x v="0"/>
    <s v="San Miguel"/>
    <x v="1"/>
    <x v="0"/>
    <n v="59000"/>
    <x v="2"/>
    <n v="531"/>
  </r>
  <r>
    <x v="0"/>
    <x v="0"/>
    <s v="G"/>
    <x v="0"/>
    <s v="San Miguel"/>
    <x v="3"/>
    <x v="0"/>
    <n v="121600"/>
    <x v="0"/>
    <n v="984.96"/>
  </r>
  <r>
    <x v="0"/>
    <x v="2"/>
    <s v="B"/>
    <x v="0"/>
    <s v="San Miguel"/>
    <x v="2"/>
    <x v="14"/>
    <n v="147000"/>
    <x v="18"/>
    <n v="5953.5000000000009"/>
  </r>
  <r>
    <x v="0"/>
    <x v="2"/>
    <s v="J"/>
    <x v="0"/>
    <s v="San Miguel"/>
    <x v="3"/>
    <x v="1"/>
    <n v="147000"/>
    <x v="23"/>
    <n v="2778.3"/>
  </r>
  <r>
    <x v="0"/>
    <x v="1"/>
    <s v="B"/>
    <x v="0"/>
    <s v="San Miguel"/>
    <x v="1"/>
    <x v="0"/>
    <n v="59000"/>
    <x v="2"/>
    <n v="531"/>
  </r>
  <r>
    <x v="0"/>
    <x v="3"/>
    <s v="I"/>
    <x v="0"/>
    <s v="San Miguel"/>
    <x v="2"/>
    <x v="7"/>
    <n v="78250"/>
    <x v="24"/>
    <n v="939"/>
  </r>
  <r>
    <x v="1"/>
    <x v="2"/>
    <s v="C"/>
    <x v="0"/>
    <s v="Miraflores"/>
    <x v="3"/>
    <x v="7"/>
    <n v="178200"/>
    <x v="25"/>
    <n v="1782"/>
  </r>
  <r>
    <x v="1"/>
    <x v="0"/>
    <s v="B"/>
    <x v="1"/>
    <s v="Miraflores"/>
    <x v="2"/>
    <x v="8"/>
    <n v="133900"/>
    <x v="26"/>
    <n v="4338.3600000000006"/>
  </r>
  <r>
    <x v="0"/>
    <x v="3"/>
    <s v="I"/>
    <x v="2"/>
    <s v="San Miguel"/>
    <x v="1"/>
    <x v="10"/>
    <n v="78250"/>
    <x v="19"/>
    <n v="3286.5"/>
  </r>
  <r>
    <x v="2"/>
    <x v="0"/>
    <s v="T"/>
    <x v="2"/>
    <s v="San Borja"/>
    <x v="1"/>
    <x v="4"/>
    <n v="147000"/>
    <x v="13"/>
    <n v="2381.4"/>
  </r>
  <r>
    <x v="2"/>
    <x v="3"/>
    <s v="Q"/>
    <x v="2"/>
    <s v="San Borja"/>
    <x v="2"/>
    <x v="0"/>
    <n v="69700"/>
    <x v="27"/>
    <n v="627.29999999999995"/>
  </r>
  <r>
    <x v="0"/>
    <x v="3"/>
    <s v="I"/>
    <x v="2"/>
    <s v="San Miguel"/>
    <x v="0"/>
    <x v="2"/>
    <n v="78250"/>
    <x v="28"/>
    <n v="2582.25"/>
  </r>
  <r>
    <x v="1"/>
    <x v="2"/>
    <s v="D"/>
    <x v="0"/>
    <s v="Miraflores"/>
    <x v="0"/>
    <x v="10"/>
    <n v="178200"/>
    <x v="29"/>
    <n v="6237"/>
  </r>
  <r>
    <x v="0"/>
    <x v="3"/>
    <s v="M"/>
    <x v="3"/>
    <s v="San Miguel"/>
    <x v="4"/>
    <x v="12"/>
    <n v="78250"/>
    <x v="30"/>
    <n v="2347.5"/>
  </r>
  <r>
    <x v="2"/>
    <x v="1"/>
    <s v="S"/>
    <x v="3"/>
    <s v="San Borja"/>
    <x v="0"/>
    <x v="13"/>
    <n v="50440"/>
    <x v="31"/>
    <n v="302.64"/>
  </r>
  <r>
    <x v="1"/>
    <x v="2"/>
    <s v="K"/>
    <x v="4"/>
    <s v="Miraflores"/>
    <x v="3"/>
    <x v="12"/>
    <n v="178200"/>
    <x v="32"/>
    <n v="4455"/>
  </r>
  <r>
    <x v="0"/>
    <x v="1"/>
    <s v="D"/>
    <x v="0"/>
    <s v="San Miguel"/>
    <x v="2"/>
    <x v="0"/>
    <n v="59000"/>
    <x v="2"/>
    <n v="531"/>
  </r>
  <r>
    <x v="2"/>
    <x v="3"/>
    <s v="R"/>
    <x v="1"/>
    <s v="San Borja"/>
    <x v="0"/>
    <x v="11"/>
    <n v="69700"/>
    <x v="33"/>
    <n v="1881.8999999999999"/>
  </r>
  <r>
    <x v="1"/>
    <x v="2"/>
    <s v="F"/>
    <x v="2"/>
    <s v="Miraflores"/>
    <x v="1"/>
    <x v="14"/>
    <n v="178200"/>
    <x v="34"/>
    <n v="6682.5"/>
  </r>
  <r>
    <x v="1"/>
    <x v="3"/>
    <s v="L"/>
    <x v="0"/>
    <s v="Miraflores"/>
    <x v="0"/>
    <x v="9"/>
    <n v="88400"/>
    <x v="35"/>
    <n v="256.35999999999996"/>
  </r>
  <r>
    <x v="1"/>
    <x v="1"/>
    <s v="E"/>
    <x v="0"/>
    <s v="Miraflores"/>
    <x v="0"/>
    <x v="4"/>
    <n v="71300"/>
    <x v="36"/>
    <n v="1283.4000000000001"/>
  </r>
  <r>
    <x v="2"/>
    <x v="0"/>
    <s v="R"/>
    <x v="3"/>
    <s v="San Borja"/>
    <x v="3"/>
    <x v="10"/>
    <n v="147000"/>
    <x v="37"/>
    <n v="5556.6"/>
  </r>
  <r>
    <x v="0"/>
    <x v="1"/>
    <s v="T"/>
    <x v="1"/>
    <s v="San Miguel"/>
    <x v="0"/>
    <x v="12"/>
    <n v="59000"/>
    <x v="38"/>
    <n v="1770"/>
  </r>
  <r>
    <x v="2"/>
    <x v="1"/>
    <s v="Q"/>
    <x v="2"/>
    <s v="San Borja"/>
    <x v="4"/>
    <x v="7"/>
    <n v="50440"/>
    <x v="39"/>
    <n v="605.28"/>
  </r>
  <r>
    <x v="0"/>
    <x v="0"/>
    <s v="N"/>
    <x v="2"/>
    <s v="San Miguel"/>
    <x v="2"/>
    <x v="8"/>
    <n v="121600"/>
    <x v="40"/>
    <n v="3939.84"/>
  </r>
  <r>
    <x v="1"/>
    <x v="2"/>
    <s v="I"/>
    <x v="2"/>
    <s v="Miraflores"/>
    <x v="2"/>
    <x v="3"/>
    <n v="178200"/>
    <x v="41"/>
    <n v="5791.5"/>
  </r>
  <r>
    <x v="2"/>
    <x v="1"/>
    <s v="R"/>
    <x v="2"/>
    <s v="San Borja"/>
    <x v="4"/>
    <x v="14"/>
    <n v="50440"/>
    <x v="42"/>
    <n v="2269.7999999999997"/>
  </r>
  <r>
    <x v="0"/>
    <x v="0"/>
    <s v="F"/>
    <x v="1"/>
    <s v="San Miguel"/>
    <x v="4"/>
    <x v="11"/>
    <n v="121600"/>
    <x v="12"/>
    <n v="2954.88"/>
  </r>
  <r>
    <x v="2"/>
    <x v="2"/>
    <s v="A"/>
    <x v="0"/>
    <s v="San Borja"/>
    <x v="2"/>
    <x v="10"/>
    <n v="151600"/>
    <x v="43"/>
    <n v="5306"/>
  </r>
  <r>
    <x v="2"/>
    <x v="3"/>
    <s v="T"/>
    <x v="0"/>
    <s v="San Borja"/>
    <x v="3"/>
    <x v="5"/>
    <n v="69700"/>
    <x v="44"/>
    <n v="1045.5"/>
  </r>
  <r>
    <x v="2"/>
    <x v="0"/>
    <s v="F"/>
    <x v="4"/>
    <s v="San Borja"/>
    <x v="2"/>
    <x v="14"/>
    <n v="147000"/>
    <x v="18"/>
    <n v="5953.5000000000009"/>
  </r>
  <r>
    <x v="2"/>
    <x v="0"/>
    <s v="H"/>
    <x v="2"/>
    <s v="San Borja"/>
    <x v="1"/>
    <x v="11"/>
    <n v="147000"/>
    <x v="45"/>
    <n v="3572.1000000000004"/>
  </r>
  <r>
    <x v="1"/>
    <x v="3"/>
    <s v="A"/>
    <x v="1"/>
    <s v="Miraflores"/>
    <x v="0"/>
    <x v="13"/>
    <n v="88400"/>
    <x v="46"/>
    <n v="512.71999999999991"/>
  </r>
  <r>
    <x v="0"/>
    <x v="0"/>
    <s v="K"/>
    <x v="1"/>
    <s v="San Miguel"/>
    <x v="3"/>
    <x v="14"/>
    <n v="121600"/>
    <x v="47"/>
    <n v="4924.8"/>
  </r>
  <r>
    <x v="1"/>
    <x v="2"/>
    <s v="A"/>
    <x v="2"/>
    <s v="Miraflores"/>
    <x v="1"/>
    <x v="5"/>
    <n v="178200"/>
    <x v="48"/>
    <n v="2227.5"/>
  </r>
  <r>
    <x v="1"/>
    <x v="3"/>
    <s v="R"/>
    <x v="3"/>
    <s v="Miraflores"/>
    <x v="3"/>
    <x v="6"/>
    <n v="88400"/>
    <x v="49"/>
    <n v="2050.8799999999997"/>
  </r>
  <r>
    <x v="0"/>
    <x v="0"/>
    <s v="P"/>
    <x v="0"/>
    <s v="San Miguel"/>
    <x v="1"/>
    <x v="3"/>
    <n v="121600"/>
    <x v="50"/>
    <n v="4268.16"/>
  </r>
  <r>
    <x v="2"/>
    <x v="1"/>
    <s v="C"/>
    <x v="4"/>
    <s v="San Borja"/>
    <x v="3"/>
    <x v="2"/>
    <n v="50440"/>
    <x v="51"/>
    <n v="1664.52"/>
  </r>
  <r>
    <x v="0"/>
    <x v="0"/>
    <s v="O"/>
    <x v="0"/>
    <s v="San Miguel"/>
    <x v="2"/>
    <x v="13"/>
    <n v="121600"/>
    <x v="52"/>
    <n v="656.64"/>
  </r>
  <r>
    <x v="2"/>
    <x v="1"/>
    <s v="O"/>
    <x v="2"/>
    <s v="San Borja"/>
    <x v="3"/>
    <x v="14"/>
    <n v="50440"/>
    <x v="42"/>
    <n v="2269.7999999999997"/>
  </r>
  <r>
    <x v="2"/>
    <x v="2"/>
    <s v="I"/>
    <x v="4"/>
    <s v="San Borja"/>
    <x v="2"/>
    <x v="4"/>
    <n v="151600"/>
    <x v="53"/>
    <n v="2274"/>
  </r>
  <r>
    <x v="2"/>
    <x v="3"/>
    <s v="D"/>
    <x v="0"/>
    <s v="San Borja"/>
    <x v="1"/>
    <x v="4"/>
    <n v="69700"/>
    <x v="54"/>
    <n v="1254.5999999999999"/>
  </r>
  <r>
    <x v="2"/>
    <x v="3"/>
    <s v="E"/>
    <x v="2"/>
    <s v="San Borja"/>
    <x v="1"/>
    <x v="6"/>
    <n v="69700"/>
    <x v="55"/>
    <n v="1672.8"/>
  </r>
  <r>
    <x v="1"/>
    <x v="2"/>
    <s v="K"/>
    <x v="1"/>
    <s v="Miraflores"/>
    <x v="2"/>
    <x v="11"/>
    <n v="178200"/>
    <x v="56"/>
    <n v="4009.5"/>
  </r>
  <r>
    <x v="0"/>
    <x v="2"/>
    <s v="O"/>
    <x v="0"/>
    <s v="San Miguel"/>
    <x v="0"/>
    <x v="1"/>
    <n v="147000"/>
    <x v="23"/>
    <n v="2778.3"/>
  </r>
  <r>
    <x v="2"/>
    <x v="0"/>
    <s v="I"/>
    <x v="0"/>
    <s v="San Borja"/>
    <x v="0"/>
    <x v="3"/>
    <n v="147000"/>
    <x v="4"/>
    <n v="5159.7000000000007"/>
  </r>
  <r>
    <x v="0"/>
    <x v="3"/>
    <s v="A"/>
    <x v="1"/>
    <s v="San Miguel"/>
    <x v="4"/>
    <x v="5"/>
    <n v="78250"/>
    <x v="6"/>
    <n v="1173.75"/>
  </r>
  <r>
    <x v="0"/>
    <x v="0"/>
    <s v="E"/>
    <x v="0"/>
    <s v="San Miguel"/>
    <x v="0"/>
    <x v="2"/>
    <n v="121600"/>
    <x v="3"/>
    <n v="3611.52"/>
  </r>
  <r>
    <x v="0"/>
    <x v="3"/>
    <s v="F"/>
    <x v="1"/>
    <s v="San Miguel"/>
    <x v="3"/>
    <x v="12"/>
    <n v="78250"/>
    <x v="30"/>
    <n v="2347.5"/>
  </r>
  <r>
    <x v="1"/>
    <x v="3"/>
    <s v="Q"/>
    <x v="2"/>
    <s v="Miraflores"/>
    <x v="2"/>
    <x v="7"/>
    <n v="88400"/>
    <x v="57"/>
    <n v="1025.4399999999998"/>
  </r>
  <r>
    <x v="2"/>
    <x v="2"/>
    <s v="A"/>
    <x v="1"/>
    <s v="San Borja"/>
    <x v="0"/>
    <x v="2"/>
    <n v="151600"/>
    <x v="58"/>
    <n v="4169"/>
  </r>
  <r>
    <x v="1"/>
    <x v="3"/>
    <s v="J"/>
    <x v="3"/>
    <s v="Miraflores"/>
    <x v="1"/>
    <x v="5"/>
    <n v="88400"/>
    <x v="59"/>
    <n v="1281.7999999999997"/>
  </r>
  <r>
    <x v="0"/>
    <x v="1"/>
    <s v="R"/>
    <x v="0"/>
    <s v="San Miguel"/>
    <x v="0"/>
    <x v="6"/>
    <n v="59000"/>
    <x v="60"/>
    <n v="1416"/>
  </r>
  <r>
    <x v="2"/>
    <x v="2"/>
    <s v="F"/>
    <x v="2"/>
    <s v="San Borja"/>
    <x v="0"/>
    <x v="0"/>
    <n v="151600"/>
    <x v="61"/>
    <n v="1137"/>
  </r>
  <r>
    <x v="1"/>
    <x v="1"/>
    <s v="O"/>
    <x v="0"/>
    <s v="Miraflores"/>
    <x v="3"/>
    <x v="7"/>
    <n v="71300"/>
    <x v="62"/>
    <n v="855.6"/>
  </r>
  <r>
    <x v="2"/>
    <x v="3"/>
    <s v="E"/>
    <x v="0"/>
    <s v="San Borja"/>
    <x v="0"/>
    <x v="14"/>
    <n v="69700"/>
    <x v="63"/>
    <n v="3136.5"/>
  </r>
  <r>
    <x v="0"/>
    <x v="2"/>
    <s v="H"/>
    <x v="2"/>
    <s v="San Miguel"/>
    <x v="4"/>
    <x v="2"/>
    <n v="147000"/>
    <x v="64"/>
    <n v="4365.9000000000005"/>
  </r>
  <r>
    <x v="2"/>
    <x v="3"/>
    <s v="R"/>
    <x v="2"/>
    <s v="San Borja"/>
    <x v="2"/>
    <x v="11"/>
    <n v="69700"/>
    <x v="33"/>
    <n v="1881.8999999999999"/>
  </r>
  <r>
    <x v="0"/>
    <x v="1"/>
    <s v="L"/>
    <x v="3"/>
    <s v="San Miguel"/>
    <x v="2"/>
    <x v="13"/>
    <n v="59000"/>
    <x v="65"/>
    <n v="354"/>
  </r>
  <r>
    <x v="2"/>
    <x v="0"/>
    <s v="C"/>
    <x v="1"/>
    <s v="San Borja"/>
    <x v="4"/>
    <x v="14"/>
    <n v="147000"/>
    <x v="18"/>
    <n v="5953.5000000000009"/>
  </r>
  <r>
    <x v="0"/>
    <x v="1"/>
    <s v="L"/>
    <x v="2"/>
    <s v="San Miguel"/>
    <x v="4"/>
    <x v="5"/>
    <n v="59000"/>
    <x v="66"/>
    <n v="885"/>
  </r>
  <r>
    <x v="2"/>
    <x v="1"/>
    <s v="R"/>
    <x v="1"/>
    <s v="San Borja"/>
    <x v="2"/>
    <x v="2"/>
    <n v="50440"/>
    <x v="51"/>
    <n v="1664.52"/>
  </r>
  <r>
    <x v="0"/>
    <x v="0"/>
    <s v="D"/>
    <x v="2"/>
    <s v="San Miguel"/>
    <x v="3"/>
    <x v="5"/>
    <n v="121600"/>
    <x v="22"/>
    <n v="1641.6"/>
  </r>
  <r>
    <x v="0"/>
    <x v="2"/>
    <s v="K"/>
    <x v="1"/>
    <s v="San Miguel"/>
    <x v="2"/>
    <x v="2"/>
    <n v="147000"/>
    <x v="64"/>
    <n v="4365.9000000000005"/>
  </r>
  <r>
    <x v="2"/>
    <x v="1"/>
    <s v="J"/>
    <x v="2"/>
    <s v="San Borja"/>
    <x v="1"/>
    <x v="6"/>
    <n v="50440"/>
    <x v="67"/>
    <n v="1210.56"/>
  </r>
  <r>
    <x v="1"/>
    <x v="0"/>
    <s v="C"/>
    <x v="3"/>
    <s v="Miraflores"/>
    <x v="0"/>
    <x v="6"/>
    <n v="133900"/>
    <x v="68"/>
    <n v="2892.2400000000002"/>
  </r>
  <r>
    <x v="0"/>
    <x v="2"/>
    <s v="H"/>
    <x v="0"/>
    <s v="San Miguel"/>
    <x v="3"/>
    <x v="3"/>
    <n v="147000"/>
    <x v="4"/>
    <n v="5159.7000000000007"/>
  </r>
  <r>
    <x v="0"/>
    <x v="3"/>
    <s v="C"/>
    <x v="4"/>
    <s v="San Miguel"/>
    <x v="1"/>
    <x v="6"/>
    <n v="78250"/>
    <x v="20"/>
    <n v="1878"/>
  </r>
  <r>
    <x v="1"/>
    <x v="0"/>
    <s v="F"/>
    <x v="2"/>
    <s v="Miraflores"/>
    <x v="3"/>
    <x v="1"/>
    <n v="133900"/>
    <x v="69"/>
    <n v="2530.71"/>
  </r>
  <r>
    <x v="0"/>
    <x v="0"/>
    <s v="F"/>
    <x v="0"/>
    <s v="San Miguel"/>
    <x v="1"/>
    <x v="1"/>
    <n v="121600"/>
    <x v="1"/>
    <n v="2298.2399999999998"/>
  </r>
  <r>
    <x v="2"/>
    <x v="3"/>
    <s v="D"/>
    <x v="4"/>
    <s v="San Borja"/>
    <x v="3"/>
    <x v="2"/>
    <n v="69700"/>
    <x v="70"/>
    <n v="2300.1"/>
  </r>
  <r>
    <x v="2"/>
    <x v="0"/>
    <s v="E"/>
    <x v="2"/>
    <s v="San Borja"/>
    <x v="2"/>
    <x v="14"/>
    <n v="147000"/>
    <x v="18"/>
    <n v="5953.5000000000009"/>
  </r>
  <r>
    <x v="1"/>
    <x v="2"/>
    <s v="K"/>
    <x v="1"/>
    <s v="Miraflores"/>
    <x v="3"/>
    <x v="7"/>
    <n v="178200"/>
    <x v="25"/>
    <n v="1782"/>
  </r>
  <r>
    <x v="1"/>
    <x v="3"/>
    <s v="J"/>
    <x v="3"/>
    <s v="Miraflores"/>
    <x v="2"/>
    <x v="14"/>
    <n v="88400"/>
    <x v="71"/>
    <n v="3845.3999999999992"/>
  </r>
  <r>
    <x v="0"/>
    <x v="0"/>
    <s v="P"/>
    <x v="0"/>
    <s v="San Miguel"/>
    <x v="1"/>
    <x v="9"/>
    <n v="121600"/>
    <x v="72"/>
    <n v="328.32"/>
  </r>
  <r>
    <x v="1"/>
    <x v="1"/>
    <s v="B"/>
    <x v="2"/>
    <s v="Miraflores"/>
    <x v="1"/>
    <x v="12"/>
    <n v="71300"/>
    <x v="73"/>
    <n v="2139"/>
  </r>
  <r>
    <x v="0"/>
    <x v="0"/>
    <s v="E"/>
    <x v="0"/>
    <s v="San Miguel"/>
    <x v="2"/>
    <x v="4"/>
    <n v="121600"/>
    <x v="5"/>
    <n v="1969.92"/>
  </r>
  <r>
    <x v="1"/>
    <x v="1"/>
    <s v="O"/>
    <x v="1"/>
    <s v="Miraflores"/>
    <x v="0"/>
    <x v="13"/>
    <n v="71300"/>
    <x v="74"/>
    <n v="427.8"/>
  </r>
  <r>
    <x v="1"/>
    <x v="2"/>
    <s v="H"/>
    <x v="1"/>
    <s v="Miraflores"/>
    <x v="0"/>
    <x v="8"/>
    <n v="178200"/>
    <x v="75"/>
    <n v="5346"/>
  </r>
  <r>
    <x v="0"/>
    <x v="3"/>
    <s v="Q"/>
    <x v="2"/>
    <s v="San Miguel"/>
    <x v="4"/>
    <x v="7"/>
    <n v="78250"/>
    <x v="24"/>
    <n v="939"/>
  </r>
  <r>
    <x v="0"/>
    <x v="3"/>
    <s v="C"/>
    <x v="0"/>
    <s v="San Miguel"/>
    <x v="0"/>
    <x v="5"/>
    <n v="78250"/>
    <x v="6"/>
    <n v="1173.75"/>
  </r>
  <r>
    <x v="0"/>
    <x v="2"/>
    <s v="P"/>
    <x v="3"/>
    <s v="San Miguel"/>
    <x v="3"/>
    <x v="4"/>
    <n v="147000"/>
    <x v="13"/>
    <n v="2381.4"/>
  </r>
  <r>
    <x v="0"/>
    <x v="2"/>
    <s v="D"/>
    <x v="4"/>
    <s v="San Miguel"/>
    <x v="2"/>
    <x v="7"/>
    <n v="147000"/>
    <x v="8"/>
    <n v="1587.6000000000001"/>
  </r>
  <r>
    <x v="2"/>
    <x v="0"/>
    <s v="R"/>
    <x v="2"/>
    <s v="San Borja"/>
    <x v="0"/>
    <x v="11"/>
    <n v="147000"/>
    <x v="45"/>
    <n v="3572.1000000000004"/>
  </r>
  <r>
    <x v="0"/>
    <x v="3"/>
    <s v="S"/>
    <x v="2"/>
    <s v="San Miguel"/>
    <x v="1"/>
    <x v="12"/>
    <n v="78250"/>
    <x v="30"/>
    <n v="2347.5"/>
  </r>
  <r>
    <x v="0"/>
    <x v="0"/>
    <s v="F"/>
    <x v="0"/>
    <s v="San Miguel"/>
    <x v="0"/>
    <x v="6"/>
    <n v="121600"/>
    <x v="7"/>
    <n v="2626.56"/>
  </r>
  <r>
    <x v="2"/>
    <x v="3"/>
    <s v="I"/>
    <x v="0"/>
    <s v="San Borja"/>
    <x v="0"/>
    <x v="13"/>
    <n v="69700"/>
    <x v="76"/>
    <n v="418.2"/>
  </r>
  <r>
    <x v="0"/>
    <x v="3"/>
    <s v="P"/>
    <x v="2"/>
    <s v="San Miguel"/>
    <x v="3"/>
    <x v="10"/>
    <n v="78250"/>
    <x v="19"/>
    <n v="3286.5"/>
  </r>
  <r>
    <x v="1"/>
    <x v="2"/>
    <s v="C"/>
    <x v="1"/>
    <s v="Miraflores"/>
    <x v="0"/>
    <x v="7"/>
    <n v="178200"/>
    <x v="25"/>
    <n v="1782"/>
  </r>
  <r>
    <x v="2"/>
    <x v="3"/>
    <s v="R"/>
    <x v="0"/>
    <s v="San Borja"/>
    <x v="4"/>
    <x v="2"/>
    <n v="69700"/>
    <x v="70"/>
    <n v="2300.1"/>
  </r>
  <r>
    <x v="1"/>
    <x v="1"/>
    <s v="N"/>
    <x v="4"/>
    <s v="Miraflores"/>
    <x v="2"/>
    <x v="8"/>
    <n v="71300"/>
    <x v="77"/>
    <n v="2566.8000000000002"/>
  </r>
  <r>
    <x v="2"/>
    <x v="2"/>
    <s v="P"/>
    <x v="1"/>
    <s v="San Borja"/>
    <x v="2"/>
    <x v="11"/>
    <n v="151600"/>
    <x v="78"/>
    <n v="3411"/>
  </r>
  <r>
    <x v="1"/>
    <x v="1"/>
    <s v="B"/>
    <x v="1"/>
    <s v="Miraflores"/>
    <x v="4"/>
    <x v="0"/>
    <n v="71300"/>
    <x v="79"/>
    <n v="641.70000000000005"/>
  </r>
  <r>
    <x v="2"/>
    <x v="3"/>
    <s v="N"/>
    <x v="1"/>
    <s v="San Borja"/>
    <x v="4"/>
    <x v="6"/>
    <n v="69700"/>
    <x v="55"/>
    <n v="1672.8"/>
  </r>
  <r>
    <x v="0"/>
    <x v="2"/>
    <s v="N"/>
    <x v="0"/>
    <s v="San Miguel"/>
    <x v="2"/>
    <x v="9"/>
    <n v="147000"/>
    <x v="10"/>
    <n v="396.90000000000003"/>
  </r>
  <r>
    <x v="2"/>
    <x v="3"/>
    <s v="J"/>
    <x v="3"/>
    <s v="San Borja"/>
    <x v="3"/>
    <x v="1"/>
    <n v="69700"/>
    <x v="80"/>
    <n v="1463.7"/>
  </r>
  <r>
    <x v="1"/>
    <x v="1"/>
    <s v="P"/>
    <x v="0"/>
    <s v="Miraflores"/>
    <x v="2"/>
    <x v="0"/>
    <n v="71300"/>
    <x v="79"/>
    <n v="641.70000000000005"/>
  </r>
  <r>
    <x v="0"/>
    <x v="0"/>
    <s v="O"/>
    <x v="4"/>
    <s v="San Miguel"/>
    <x v="1"/>
    <x v="2"/>
    <n v="121600"/>
    <x v="3"/>
    <n v="3611.52"/>
  </r>
  <r>
    <x v="2"/>
    <x v="1"/>
    <s v="C"/>
    <x v="2"/>
    <s v="San Borja"/>
    <x v="0"/>
    <x v="14"/>
    <n v="50440"/>
    <x v="42"/>
    <n v="2269.7999999999997"/>
  </r>
  <r>
    <x v="1"/>
    <x v="1"/>
    <s v="S"/>
    <x v="2"/>
    <s v="Miraflores"/>
    <x v="3"/>
    <x v="9"/>
    <n v="71300"/>
    <x v="81"/>
    <n v="213.9"/>
  </r>
  <r>
    <x v="1"/>
    <x v="0"/>
    <s v="R"/>
    <x v="4"/>
    <s v="Miraflores"/>
    <x v="1"/>
    <x v="11"/>
    <n v="133900"/>
    <x v="82"/>
    <n v="3253.7700000000004"/>
  </r>
  <r>
    <x v="0"/>
    <x v="2"/>
    <s v="O"/>
    <x v="2"/>
    <s v="San Miguel"/>
    <x v="3"/>
    <x v="12"/>
    <n v="147000"/>
    <x v="83"/>
    <n v="3969.0000000000005"/>
  </r>
  <r>
    <x v="1"/>
    <x v="1"/>
    <s v="A"/>
    <x v="1"/>
    <s v="Miraflores"/>
    <x v="1"/>
    <x v="13"/>
    <n v="71300"/>
    <x v="74"/>
    <n v="427.8"/>
  </r>
  <r>
    <x v="0"/>
    <x v="0"/>
    <s v="C"/>
    <x v="1"/>
    <s v="San Miguel"/>
    <x v="3"/>
    <x v="10"/>
    <n v="121600"/>
    <x v="84"/>
    <n v="4596.4799999999996"/>
  </r>
  <r>
    <x v="0"/>
    <x v="2"/>
    <s v="A"/>
    <x v="0"/>
    <s v="San Miguel"/>
    <x v="2"/>
    <x v="7"/>
    <n v="147000"/>
    <x v="8"/>
    <n v="1587.6000000000001"/>
  </r>
  <r>
    <x v="1"/>
    <x v="3"/>
    <s v="I"/>
    <x v="2"/>
    <s v="Miraflores"/>
    <x v="3"/>
    <x v="6"/>
    <n v="88400"/>
    <x v="49"/>
    <n v="2050.8799999999997"/>
  </r>
  <r>
    <x v="0"/>
    <x v="0"/>
    <s v="K"/>
    <x v="1"/>
    <s v="San Miguel"/>
    <x v="2"/>
    <x v="6"/>
    <n v="121600"/>
    <x v="7"/>
    <n v="2626.56"/>
  </r>
  <r>
    <x v="0"/>
    <x v="0"/>
    <s v="I"/>
    <x v="1"/>
    <s v="San Miguel"/>
    <x v="1"/>
    <x v="1"/>
    <n v="121600"/>
    <x v="1"/>
    <n v="2298.2399999999998"/>
  </r>
  <r>
    <x v="0"/>
    <x v="3"/>
    <s v="D"/>
    <x v="1"/>
    <s v="San Miguel"/>
    <x v="1"/>
    <x v="4"/>
    <n v="78250"/>
    <x v="85"/>
    <n v="1408.5"/>
  </r>
  <r>
    <x v="2"/>
    <x v="0"/>
    <s v="E"/>
    <x v="2"/>
    <s v="San Borja"/>
    <x v="2"/>
    <x v="5"/>
    <n v="147000"/>
    <x v="86"/>
    <n v="1984.5000000000002"/>
  </r>
  <r>
    <x v="0"/>
    <x v="2"/>
    <s v="B"/>
    <x v="3"/>
    <s v="San Miguel"/>
    <x v="0"/>
    <x v="11"/>
    <n v="147000"/>
    <x v="45"/>
    <n v="3572.1000000000004"/>
  </r>
  <r>
    <x v="0"/>
    <x v="3"/>
    <s v="O"/>
    <x v="0"/>
    <s v="San Miguel"/>
    <x v="0"/>
    <x v="5"/>
    <n v="78250"/>
    <x v="6"/>
    <n v="1173.75"/>
  </r>
  <r>
    <x v="1"/>
    <x v="0"/>
    <s v="S"/>
    <x v="2"/>
    <s v="Miraflores"/>
    <x v="4"/>
    <x v="9"/>
    <n v="133900"/>
    <x v="87"/>
    <n v="361.53000000000003"/>
  </r>
  <r>
    <x v="2"/>
    <x v="1"/>
    <s v="L"/>
    <x v="1"/>
    <s v="San Borja"/>
    <x v="0"/>
    <x v="4"/>
    <n v="50440"/>
    <x v="88"/>
    <n v="907.92"/>
  </r>
  <r>
    <x v="1"/>
    <x v="0"/>
    <s v="E"/>
    <x v="2"/>
    <s v="Miraflores"/>
    <x v="3"/>
    <x v="2"/>
    <n v="133900"/>
    <x v="89"/>
    <n v="3976.8300000000004"/>
  </r>
  <r>
    <x v="0"/>
    <x v="1"/>
    <s v="Q"/>
    <x v="0"/>
    <s v="San Miguel"/>
    <x v="2"/>
    <x v="2"/>
    <n v="59000"/>
    <x v="90"/>
    <n v="1947"/>
  </r>
  <r>
    <x v="0"/>
    <x v="2"/>
    <s v="B"/>
    <x v="1"/>
    <s v="San Miguel"/>
    <x v="0"/>
    <x v="1"/>
    <n v="147000"/>
    <x v="23"/>
    <n v="2778.3"/>
  </r>
  <r>
    <x v="0"/>
    <x v="3"/>
    <s v="G"/>
    <x v="3"/>
    <s v="San Miguel"/>
    <x v="1"/>
    <x v="3"/>
    <n v="78250"/>
    <x v="91"/>
    <n v="3051.75"/>
  </r>
  <r>
    <x v="2"/>
    <x v="3"/>
    <s v="G"/>
    <x v="2"/>
    <s v="San Borja"/>
    <x v="0"/>
    <x v="14"/>
    <n v="69700"/>
    <x v="63"/>
    <n v="3136.5"/>
  </r>
  <r>
    <x v="0"/>
    <x v="2"/>
    <s v="L"/>
    <x v="1"/>
    <s v="San Miguel"/>
    <x v="0"/>
    <x v="12"/>
    <n v="147000"/>
    <x v="83"/>
    <n v="3969.0000000000005"/>
  </r>
  <r>
    <x v="0"/>
    <x v="2"/>
    <s v="S"/>
    <x v="2"/>
    <s v="San Miguel"/>
    <x v="3"/>
    <x v="3"/>
    <n v="147000"/>
    <x v="4"/>
    <n v="5159.7000000000007"/>
  </r>
  <r>
    <x v="2"/>
    <x v="0"/>
    <s v="M"/>
    <x v="2"/>
    <s v="San Borja"/>
    <x v="0"/>
    <x v="5"/>
    <n v="147000"/>
    <x v="86"/>
    <n v="1984.5000000000002"/>
  </r>
  <r>
    <x v="0"/>
    <x v="3"/>
    <s v="N"/>
    <x v="0"/>
    <s v="San Miguel"/>
    <x v="4"/>
    <x v="5"/>
    <n v="78250"/>
    <x v="6"/>
    <n v="1173.75"/>
  </r>
  <r>
    <x v="2"/>
    <x v="0"/>
    <s v="C"/>
    <x v="1"/>
    <s v="San Borja"/>
    <x v="2"/>
    <x v="6"/>
    <n v="147000"/>
    <x v="92"/>
    <n v="3175.2000000000003"/>
  </r>
  <r>
    <x v="0"/>
    <x v="3"/>
    <s v="R"/>
    <x v="2"/>
    <s v="San Miguel"/>
    <x v="2"/>
    <x v="3"/>
    <n v="78250"/>
    <x v="91"/>
    <n v="3051.75"/>
  </r>
  <r>
    <x v="0"/>
    <x v="3"/>
    <s v="M"/>
    <x v="4"/>
    <s v="San Miguel"/>
    <x v="4"/>
    <x v="13"/>
    <n v="78250"/>
    <x v="93"/>
    <n v="469.5"/>
  </r>
  <r>
    <x v="1"/>
    <x v="2"/>
    <s v="N"/>
    <x v="2"/>
    <s v="Miraflores"/>
    <x v="4"/>
    <x v="7"/>
    <n v="178200"/>
    <x v="25"/>
    <n v="1782"/>
  </r>
  <r>
    <x v="2"/>
    <x v="3"/>
    <s v="R"/>
    <x v="2"/>
    <s v="San Borja"/>
    <x v="2"/>
    <x v="4"/>
    <n v="69700"/>
    <x v="54"/>
    <n v="1254.5999999999999"/>
  </r>
  <r>
    <x v="1"/>
    <x v="1"/>
    <s v="O"/>
    <x v="0"/>
    <s v="Miraflores"/>
    <x v="3"/>
    <x v="11"/>
    <n v="71300"/>
    <x v="94"/>
    <n v="1925.1000000000001"/>
  </r>
  <r>
    <x v="2"/>
    <x v="2"/>
    <s v="K"/>
    <x v="3"/>
    <s v="San Borja"/>
    <x v="2"/>
    <x v="7"/>
    <n v="151600"/>
    <x v="95"/>
    <n v="1516"/>
  </r>
  <r>
    <x v="0"/>
    <x v="1"/>
    <s v="S"/>
    <x v="1"/>
    <s v="San Miguel"/>
    <x v="1"/>
    <x v="12"/>
    <n v="59000"/>
    <x v="38"/>
    <n v="1770"/>
  </r>
  <r>
    <x v="1"/>
    <x v="3"/>
    <s v="M"/>
    <x v="0"/>
    <s v="Miraflores"/>
    <x v="0"/>
    <x v="5"/>
    <n v="88400"/>
    <x v="59"/>
    <n v="1281.7999999999997"/>
  </r>
  <r>
    <x v="0"/>
    <x v="2"/>
    <s v="J"/>
    <x v="2"/>
    <s v="San Miguel"/>
    <x v="3"/>
    <x v="12"/>
    <n v="147000"/>
    <x v="83"/>
    <n v="3969.0000000000005"/>
  </r>
  <r>
    <x v="0"/>
    <x v="3"/>
    <s v="T"/>
    <x v="1"/>
    <s v="San Miguel"/>
    <x v="1"/>
    <x v="6"/>
    <n v="78250"/>
    <x v="20"/>
    <n v="1878"/>
  </r>
  <r>
    <x v="0"/>
    <x v="1"/>
    <s v="K"/>
    <x v="2"/>
    <s v="San Miguel"/>
    <x v="3"/>
    <x v="4"/>
    <n v="59000"/>
    <x v="96"/>
    <n v="1062"/>
  </r>
  <r>
    <x v="1"/>
    <x v="0"/>
    <s v="G"/>
    <x v="1"/>
    <s v="Miraflores"/>
    <x v="1"/>
    <x v="7"/>
    <n v="133900"/>
    <x v="97"/>
    <n v="1446.1200000000001"/>
  </r>
  <r>
    <x v="2"/>
    <x v="1"/>
    <s v="M"/>
    <x v="0"/>
    <s v="San Borja"/>
    <x v="3"/>
    <x v="3"/>
    <n v="50440"/>
    <x v="98"/>
    <n v="1967.1599999999999"/>
  </r>
  <r>
    <x v="1"/>
    <x v="1"/>
    <s v="N"/>
    <x v="0"/>
    <s v="Miraflores"/>
    <x v="2"/>
    <x v="5"/>
    <n v="71300"/>
    <x v="99"/>
    <n v="1069.5"/>
  </r>
  <r>
    <x v="0"/>
    <x v="0"/>
    <s v="I"/>
    <x v="2"/>
    <s v="San Miguel"/>
    <x v="3"/>
    <x v="13"/>
    <n v="121600"/>
    <x v="52"/>
    <n v="656.64"/>
  </r>
  <r>
    <x v="0"/>
    <x v="2"/>
    <s v="S"/>
    <x v="2"/>
    <s v="San Miguel"/>
    <x v="2"/>
    <x v="2"/>
    <n v="147000"/>
    <x v="64"/>
    <n v="4365.9000000000005"/>
  </r>
  <r>
    <x v="0"/>
    <x v="1"/>
    <s v="K"/>
    <x v="4"/>
    <s v="San Miguel"/>
    <x v="1"/>
    <x v="14"/>
    <n v="59000"/>
    <x v="100"/>
    <n v="2655"/>
  </r>
  <r>
    <x v="1"/>
    <x v="0"/>
    <s v="A"/>
    <x v="0"/>
    <s v="Miraflores"/>
    <x v="1"/>
    <x v="13"/>
    <n v="133900"/>
    <x v="101"/>
    <n v="723.06000000000006"/>
  </r>
  <r>
    <x v="2"/>
    <x v="2"/>
    <s v="H"/>
    <x v="2"/>
    <s v="San Borja"/>
    <x v="2"/>
    <x v="10"/>
    <n v="151600"/>
    <x v="43"/>
    <n v="5306"/>
  </r>
  <r>
    <x v="2"/>
    <x v="3"/>
    <s v="N"/>
    <x v="0"/>
    <s v="San Borja"/>
    <x v="0"/>
    <x v="12"/>
    <n v="69700"/>
    <x v="102"/>
    <n v="2091"/>
  </r>
  <r>
    <x v="0"/>
    <x v="0"/>
    <s v="L"/>
    <x v="3"/>
    <s v="San Miguel"/>
    <x v="0"/>
    <x v="5"/>
    <n v="121600"/>
    <x v="22"/>
    <n v="1641.6"/>
  </r>
  <r>
    <x v="2"/>
    <x v="0"/>
    <s v="N"/>
    <x v="1"/>
    <s v="San Borja"/>
    <x v="4"/>
    <x v="7"/>
    <n v="147000"/>
    <x v="8"/>
    <n v="1587.6000000000001"/>
  </r>
  <r>
    <x v="2"/>
    <x v="3"/>
    <s v="D"/>
    <x v="1"/>
    <s v="San Borja"/>
    <x v="0"/>
    <x v="0"/>
    <n v="69700"/>
    <x v="27"/>
    <n v="627.29999999999995"/>
  </r>
  <r>
    <x v="1"/>
    <x v="0"/>
    <s v="J"/>
    <x v="2"/>
    <s v="Miraflores"/>
    <x v="3"/>
    <x v="14"/>
    <n v="133900"/>
    <x v="103"/>
    <n v="5422.9500000000007"/>
  </r>
  <r>
    <x v="2"/>
    <x v="2"/>
    <s v="T"/>
    <x v="2"/>
    <s v="San Borja"/>
    <x v="2"/>
    <x v="2"/>
    <n v="151600"/>
    <x v="58"/>
    <n v="4169"/>
  </r>
  <r>
    <x v="2"/>
    <x v="3"/>
    <s v="P"/>
    <x v="2"/>
    <s v="San Borja"/>
    <x v="0"/>
    <x v="12"/>
    <n v="69700"/>
    <x v="102"/>
    <n v="2091"/>
  </r>
  <r>
    <x v="2"/>
    <x v="0"/>
    <s v="E"/>
    <x v="0"/>
    <s v="San Borja"/>
    <x v="1"/>
    <x v="8"/>
    <n v="147000"/>
    <x v="104"/>
    <n v="4762.8"/>
  </r>
  <r>
    <x v="0"/>
    <x v="1"/>
    <s v="E"/>
    <x v="0"/>
    <s v="San Miguel"/>
    <x v="0"/>
    <x v="8"/>
    <n v="59000"/>
    <x v="9"/>
    <n v="2124"/>
  </r>
  <r>
    <x v="1"/>
    <x v="0"/>
    <s v="T"/>
    <x v="1"/>
    <s v="Miraflores"/>
    <x v="0"/>
    <x v="3"/>
    <n v="133900"/>
    <x v="105"/>
    <n v="4699.8900000000003"/>
  </r>
  <r>
    <x v="1"/>
    <x v="1"/>
    <s v="K"/>
    <x v="2"/>
    <s v="Miraflores"/>
    <x v="3"/>
    <x v="6"/>
    <n v="71300"/>
    <x v="106"/>
    <n v="1711.2"/>
  </r>
  <r>
    <x v="0"/>
    <x v="2"/>
    <s v="A"/>
    <x v="2"/>
    <s v="San Miguel"/>
    <x v="0"/>
    <x v="4"/>
    <n v="147000"/>
    <x v="13"/>
    <n v="2381.4"/>
  </r>
  <r>
    <x v="1"/>
    <x v="3"/>
    <s v="I"/>
    <x v="2"/>
    <s v="Miraflores"/>
    <x v="4"/>
    <x v="4"/>
    <n v="88400"/>
    <x v="107"/>
    <n v="1538.1599999999999"/>
  </r>
  <r>
    <x v="0"/>
    <x v="3"/>
    <s v="N"/>
    <x v="2"/>
    <s v="San Miguel"/>
    <x v="2"/>
    <x v="8"/>
    <n v="78250"/>
    <x v="108"/>
    <n v="2817"/>
  </r>
  <r>
    <x v="0"/>
    <x v="2"/>
    <s v="F"/>
    <x v="0"/>
    <s v="San Miguel"/>
    <x v="2"/>
    <x v="7"/>
    <n v="147000"/>
    <x v="8"/>
    <n v="1587.6000000000001"/>
  </r>
  <r>
    <x v="1"/>
    <x v="2"/>
    <s v="F"/>
    <x v="3"/>
    <s v="Miraflores"/>
    <x v="4"/>
    <x v="8"/>
    <n v="178200"/>
    <x v="75"/>
    <n v="5346"/>
  </r>
  <r>
    <x v="1"/>
    <x v="0"/>
    <s v="N"/>
    <x v="3"/>
    <s v="Miraflores"/>
    <x v="4"/>
    <x v="12"/>
    <n v="133900"/>
    <x v="109"/>
    <n v="3615.3"/>
  </r>
  <r>
    <x v="1"/>
    <x v="3"/>
    <s v="O"/>
    <x v="4"/>
    <s v="Miraflores"/>
    <x v="2"/>
    <x v="0"/>
    <n v="88400"/>
    <x v="110"/>
    <n v="769.07999999999993"/>
  </r>
  <r>
    <x v="0"/>
    <x v="0"/>
    <s v="T"/>
    <x v="0"/>
    <s v="San Miguel"/>
    <x v="3"/>
    <x v="7"/>
    <n v="121600"/>
    <x v="17"/>
    <n v="1313.28"/>
  </r>
  <r>
    <x v="2"/>
    <x v="3"/>
    <s v="F"/>
    <x v="1"/>
    <s v="San Borja"/>
    <x v="2"/>
    <x v="14"/>
    <n v="69700"/>
    <x v="63"/>
    <n v="3136.5"/>
  </r>
  <r>
    <x v="2"/>
    <x v="3"/>
    <s v="E"/>
    <x v="2"/>
    <s v="San Borja"/>
    <x v="1"/>
    <x v="4"/>
    <n v="69700"/>
    <x v="54"/>
    <n v="1254.5999999999999"/>
  </r>
  <r>
    <x v="0"/>
    <x v="2"/>
    <s v="D"/>
    <x v="0"/>
    <s v="San Miguel"/>
    <x v="0"/>
    <x v="9"/>
    <n v="147000"/>
    <x v="10"/>
    <n v="396.90000000000003"/>
  </r>
  <r>
    <x v="1"/>
    <x v="3"/>
    <s v="Q"/>
    <x v="0"/>
    <s v="Miraflores"/>
    <x v="3"/>
    <x v="5"/>
    <n v="88400"/>
    <x v="59"/>
    <n v="1281.7999999999997"/>
  </r>
  <r>
    <x v="0"/>
    <x v="1"/>
    <s v="L"/>
    <x v="3"/>
    <s v="San Miguel"/>
    <x v="1"/>
    <x v="7"/>
    <n v="59000"/>
    <x v="111"/>
    <n v="708"/>
  </r>
  <r>
    <x v="2"/>
    <x v="2"/>
    <s v="F"/>
    <x v="1"/>
    <s v="San Borja"/>
    <x v="3"/>
    <x v="8"/>
    <n v="151600"/>
    <x v="112"/>
    <n v="4548"/>
  </r>
  <r>
    <x v="1"/>
    <x v="1"/>
    <s v="P"/>
    <x v="2"/>
    <s v="Miraflores"/>
    <x v="1"/>
    <x v="7"/>
    <n v="71300"/>
    <x v="62"/>
    <n v="855.6"/>
  </r>
  <r>
    <x v="0"/>
    <x v="3"/>
    <s v="T"/>
    <x v="2"/>
    <s v="San Miguel"/>
    <x v="3"/>
    <x v="7"/>
    <n v="78250"/>
    <x v="24"/>
    <n v="939"/>
  </r>
  <r>
    <x v="2"/>
    <x v="2"/>
    <s v="C"/>
    <x v="4"/>
    <s v="San Borja"/>
    <x v="2"/>
    <x v="11"/>
    <n v="151600"/>
    <x v="78"/>
    <n v="3411"/>
  </r>
  <r>
    <x v="1"/>
    <x v="3"/>
    <s v="E"/>
    <x v="2"/>
    <s v="Miraflores"/>
    <x v="3"/>
    <x v="12"/>
    <n v="88400"/>
    <x v="113"/>
    <n v="2563.5999999999995"/>
  </r>
  <r>
    <x v="1"/>
    <x v="1"/>
    <s v="H"/>
    <x v="1"/>
    <s v="Miraflores"/>
    <x v="2"/>
    <x v="2"/>
    <n v="71300"/>
    <x v="114"/>
    <n v="2352.9"/>
  </r>
  <r>
    <x v="1"/>
    <x v="0"/>
    <s v="R"/>
    <x v="0"/>
    <s v="Miraflores"/>
    <x v="1"/>
    <x v="6"/>
    <n v="133900"/>
    <x v="68"/>
    <n v="2892.2400000000002"/>
  </r>
  <r>
    <x v="2"/>
    <x v="1"/>
    <s v="D"/>
    <x v="0"/>
    <s v="San Borja"/>
    <x v="1"/>
    <x v="7"/>
    <n v="50440"/>
    <x v="39"/>
    <n v="605.28"/>
  </r>
  <r>
    <x v="0"/>
    <x v="1"/>
    <s v="R"/>
    <x v="4"/>
    <s v="San Miguel"/>
    <x v="2"/>
    <x v="8"/>
    <n v="59000"/>
    <x v="9"/>
    <n v="2124"/>
  </r>
  <r>
    <x v="2"/>
    <x v="0"/>
    <s v="F"/>
    <x v="2"/>
    <s v="San Borja"/>
    <x v="0"/>
    <x v="13"/>
    <n v="147000"/>
    <x v="15"/>
    <n v="793.80000000000007"/>
  </r>
  <r>
    <x v="0"/>
    <x v="2"/>
    <s v="O"/>
    <x v="1"/>
    <s v="San Miguel"/>
    <x v="0"/>
    <x v="14"/>
    <n v="147000"/>
    <x v="18"/>
    <n v="5953.5000000000009"/>
  </r>
  <r>
    <x v="1"/>
    <x v="1"/>
    <s v="T"/>
    <x v="1"/>
    <s v="Miraflores"/>
    <x v="4"/>
    <x v="7"/>
    <n v="71300"/>
    <x v="62"/>
    <n v="855.6"/>
  </r>
  <r>
    <x v="2"/>
    <x v="0"/>
    <s v="E"/>
    <x v="2"/>
    <s v="San Borja"/>
    <x v="0"/>
    <x v="12"/>
    <n v="147000"/>
    <x v="83"/>
    <n v="3969.0000000000005"/>
  </r>
  <r>
    <x v="0"/>
    <x v="2"/>
    <s v="E"/>
    <x v="3"/>
    <s v="San Miguel"/>
    <x v="3"/>
    <x v="14"/>
    <n v="147000"/>
    <x v="18"/>
    <n v="5953.5000000000009"/>
  </r>
  <r>
    <x v="2"/>
    <x v="3"/>
    <s v="C"/>
    <x v="0"/>
    <s v="San Borja"/>
    <x v="2"/>
    <x v="3"/>
    <n v="69700"/>
    <x v="115"/>
    <n v="2718.2999999999997"/>
  </r>
  <r>
    <x v="2"/>
    <x v="0"/>
    <s v="I"/>
    <x v="4"/>
    <s v="San Borja"/>
    <x v="0"/>
    <x v="7"/>
    <n v="147000"/>
    <x v="8"/>
    <n v="1587.6000000000001"/>
  </r>
  <r>
    <x v="2"/>
    <x v="0"/>
    <s v="N"/>
    <x v="0"/>
    <s v="San Borja"/>
    <x v="1"/>
    <x v="0"/>
    <n v="147000"/>
    <x v="116"/>
    <n v="1190.7"/>
  </r>
  <r>
    <x v="2"/>
    <x v="3"/>
    <s v="S"/>
    <x v="2"/>
    <s v="San Borja"/>
    <x v="0"/>
    <x v="9"/>
    <n v="69700"/>
    <x v="117"/>
    <n v="209.1"/>
  </r>
  <r>
    <x v="1"/>
    <x v="0"/>
    <s v="M"/>
    <x v="4"/>
    <s v="Miraflores"/>
    <x v="0"/>
    <x v="0"/>
    <n v="133900"/>
    <x v="118"/>
    <n v="1084.5900000000001"/>
  </r>
  <r>
    <x v="0"/>
    <x v="2"/>
    <s v="P"/>
    <x v="0"/>
    <s v="San Miguel"/>
    <x v="3"/>
    <x v="10"/>
    <n v="147000"/>
    <x v="37"/>
    <n v="5556.6"/>
  </r>
  <r>
    <x v="1"/>
    <x v="3"/>
    <s v="I"/>
    <x v="2"/>
    <s v="Miraflores"/>
    <x v="0"/>
    <x v="8"/>
    <n v="88400"/>
    <x v="119"/>
    <n v="3076.3199999999997"/>
  </r>
  <r>
    <x v="1"/>
    <x v="0"/>
    <s v="Q"/>
    <x v="0"/>
    <s v="Miraflores"/>
    <x v="4"/>
    <x v="12"/>
    <n v="133900"/>
    <x v="109"/>
    <n v="3615.3"/>
  </r>
  <r>
    <x v="0"/>
    <x v="1"/>
    <s v="C"/>
    <x v="0"/>
    <s v="San Miguel"/>
    <x v="2"/>
    <x v="10"/>
    <n v="59000"/>
    <x v="11"/>
    <n v="2478"/>
  </r>
  <r>
    <x v="2"/>
    <x v="0"/>
    <s v="A"/>
    <x v="0"/>
    <s v="San Borja"/>
    <x v="2"/>
    <x v="12"/>
    <n v="147000"/>
    <x v="83"/>
    <n v="3969.0000000000005"/>
  </r>
  <r>
    <x v="0"/>
    <x v="1"/>
    <s v="M"/>
    <x v="1"/>
    <s v="San Miguel"/>
    <x v="4"/>
    <x v="11"/>
    <n v="59000"/>
    <x v="21"/>
    <n v="1593"/>
  </r>
  <r>
    <x v="2"/>
    <x v="2"/>
    <s v="J"/>
    <x v="0"/>
    <s v="San Borja"/>
    <x v="4"/>
    <x v="1"/>
    <n v="151600"/>
    <x v="120"/>
    <n v="2653"/>
  </r>
  <r>
    <x v="2"/>
    <x v="3"/>
    <s v="M"/>
    <x v="1"/>
    <s v="San Borja"/>
    <x v="2"/>
    <x v="10"/>
    <n v="69700"/>
    <x v="121"/>
    <n v="2927.4"/>
  </r>
  <r>
    <x v="2"/>
    <x v="3"/>
    <s v="C"/>
    <x v="2"/>
    <s v="San Borja"/>
    <x v="3"/>
    <x v="14"/>
    <n v="69700"/>
    <x v="63"/>
    <n v="3136.5"/>
  </r>
  <r>
    <x v="2"/>
    <x v="2"/>
    <s v="G"/>
    <x v="1"/>
    <s v="San Borja"/>
    <x v="2"/>
    <x v="0"/>
    <n v="151600"/>
    <x v="61"/>
    <n v="1137"/>
  </r>
  <r>
    <x v="1"/>
    <x v="2"/>
    <s v="F"/>
    <x v="3"/>
    <s v="Miraflores"/>
    <x v="1"/>
    <x v="6"/>
    <n v="178200"/>
    <x v="122"/>
    <n v="3564"/>
  </r>
  <r>
    <x v="0"/>
    <x v="0"/>
    <s v="D"/>
    <x v="0"/>
    <s v="San Miguel"/>
    <x v="0"/>
    <x v="4"/>
    <n v="121600"/>
    <x v="5"/>
    <n v="1969.92"/>
  </r>
  <r>
    <x v="2"/>
    <x v="3"/>
    <s v="R"/>
    <x v="2"/>
    <s v="San Borja"/>
    <x v="3"/>
    <x v="13"/>
    <n v="69700"/>
    <x v="76"/>
    <n v="418.2"/>
  </r>
  <r>
    <x v="0"/>
    <x v="0"/>
    <s v="D"/>
    <x v="0"/>
    <s v="San Miguel"/>
    <x v="1"/>
    <x v="11"/>
    <n v="121600"/>
    <x v="12"/>
    <n v="2954.88"/>
  </r>
  <r>
    <x v="0"/>
    <x v="3"/>
    <s v="N"/>
    <x v="0"/>
    <s v="San Miguel"/>
    <x v="3"/>
    <x v="3"/>
    <n v="78250"/>
    <x v="91"/>
    <n v="3051.75"/>
  </r>
  <r>
    <x v="0"/>
    <x v="3"/>
    <s v="R"/>
    <x v="2"/>
    <s v="San Miguel"/>
    <x v="1"/>
    <x v="3"/>
    <n v="78250"/>
    <x v="91"/>
    <n v="3051.75"/>
  </r>
  <r>
    <x v="1"/>
    <x v="2"/>
    <s v="Q"/>
    <x v="2"/>
    <s v="Miraflores"/>
    <x v="3"/>
    <x v="1"/>
    <n v="178200"/>
    <x v="123"/>
    <n v="3118.5"/>
  </r>
  <r>
    <x v="2"/>
    <x v="3"/>
    <s v="J"/>
    <x v="3"/>
    <s v="San Borja"/>
    <x v="2"/>
    <x v="6"/>
    <n v="69700"/>
    <x v="55"/>
    <n v="1672.8"/>
  </r>
  <r>
    <x v="1"/>
    <x v="1"/>
    <s v="K"/>
    <x v="1"/>
    <s v="Miraflores"/>
    <x v="3"/>
    <x v="4"/>
    <n v="71300"/>
    <x v="36"/>
    <n v="1283.4000000000001"/>
  </r>
  <r>
    <x v="0"/>
    <x v="2"/>
    <s v="D"/>
    <x v="4"/>
    <s v="San Miguel"/>
    <x v="2"/>
    <x v="2"/>
    <n v="147000"/>
    <x v="64"/>
    <n v="4365.9000000000005"/>
  </r>
  <r>
    <x v="2"/>
    <x v="1"/>
    <s v="J"/>
    <x v="1"/>
    <s v="San Borja"/>
    <x v="1"/>
    <x v="9"/>
    <n v="50440"/>
    <x v="124"/>
    <n v="151.32"/>
  </r>
  <r>
    <x v="1"/>
    <x v="3"/>
    <s v="C"/>
    <x v="2"/>
    <s v="Miraflores"/>
    <x v="1"/>
    <x v="12"/>
    <n v="88400"/>
    <x v="113"/>
    <n v="2563.5999999999995"/>
  </r>
  <r>
    <x v="2"/>
    <x v="2"/>
    <s v="L"/>
    <x v="1"/>
    <s v="San Borja"/>
    <x v="2"/>
    <x v="3"/>
    <n v="151600"/>
    <x v="125"/>
    <n v="4927"/>
  </r>
  <r>
    <x v="0"/>
    <x v="3"/>
    <s v="B"/>
    <x v="2"/>
    <s v="San Miguel"/>
    <x v="0"/>
    <x v="6"/>
    <n v="78250"/>
    <x v="20"/>
    <n v="1878"/>
  </r>
  <r>
    <x v="2"/>
    <x v="1"/>
    <s v="C"/>
    <x v="3"/>
    <s v="San Borja"/>
    <x v="0"/>
    <x v="9"/>
    <n v="50440"/>
    <x v="124"/>
    <n v="151.32"/>
  </r>
  <r>
    <x v="0"/>
    <x v="0"/>
    <s v="H"/>
    <x v="0"/>
    <s v="San Miguel"/>
    <x v="4"/>
    <x v="2"/>
    <n v="121600"/>
    <x v="3"/>
    <n v="3611.52"/>
  </r>
  <r>
    <x v="2"/>
    <x v="1"/>
    <s v="C"/>
    <x v="2"/>
    <s v="San Borja"/>
    <x v="0"/>
    <x v="10"/>
    <n v="50440"/>
    <x v="126"/>
    <n v="2118.48"/>
  </r>
  <r>
    <x v="0"/>
    <x v="1"/>
    <s v="E"/>
    <x v="2"/>
    <s v="San Miguel"/>
    <x v="3"/>
    <x v="9"/>
    <n v="59000"/>
    <x v="127"/>
    <n v="177"/>
  </r>
  <r>
    <x v="2"/>
    <x v="0"/>
    <s v="K"/>
    <x v="0"/>
    <s v="San Borja"/>
    <x v="2"/>
    <x v="1"/>
    <n v="147000"/>
    <x v="23"/>
    <n v="2778.3"/>
  </r>
  <r>
    <x v="0"/>
    <x v="2"/>
    <s v="T"/>
    <x v="4"/>
    <s v="San Miguel"/>
    <x v="0"/>
    <x v="12"/>
    <n v="147000"/>
    <x v="83"/>
    <n v="3969.0000000000005"/>
  </r>
  <r>
    <x v="0"/>
    <x v="1"/>
    <s v="I"/>
    <x v="2"/>
    <s v="San Miguel"/>
    <x v="1"/>
    <x v="4"/>
    <n v="59000"/>
    <x v="96"/>
    <n v="1062"/>
  </r>
  <r>
    <x v="2"/>
    <x v="0"/>
    <s v="E"/>
    <x v="1"/>
    <s v="San Borja"/>
    <x v="0"/>
    <x v="7"/>
    <n v="147000"/>
    <x v="8"/>
    <n v="1587.6000000000001"/>
  </r>
  <r>
    <x v="1"/>
    <x v="2"/>
    <s v="S"/>
    <x v="3"/>
    <s v="Miraflores"/>
    <x v="0"/>
    <x v="5"/>
    <n v="178200"/>
    <x v="48"/>
    <n v="2227.5"/>
  </r>
  <r>
    <x v="0"/>
    <x v="3"/>
    <s v="O"/>
    <x v="0"/>
    <s v="San Miguel"/>
    <x v="3"/>
    <x v="5"/>
    <n v="78250"/>
    <x v="6"/>
    <n v="1173.75"/>
  </r>
  <r>
    <x v="0"/>
    <x v="0"/>
    <s v="Q"/>
    <x v="4"/>
    <s v="San Miguel"/>
    <x v="0"/>
    <x v="4"/>
    <n v="121600"/>
    <x v="5"/>
    <n v="1969.92"/>
  </r>
  <r>
    <x v="1"/>
    <x v="0"/>
    <s v="C"/>
    <x v="0"/>
    <s v="Miraflores"/>
    <x v="4"/>
    <x v="3"/>
    <n v="133900"/>
    <x v="105"/>
    <n v="4699.8900000000003"/>
  </r>
  <r>
    <x v="0"/>
    <x v="3"/>
    <s v="H"/>
    <x v="1"/>
    <s v="San Miguel"/>
    <x v="2"/>
    <x v="1"/>
    <n v="78250"/>
    <x v="128"/>
    <n v="1643.25"/>
  </r>
  <r>
    <x v="2"/>
    <x v="0"/>
    <s v="I"/>
    <x v="1"/>
    <s v="San Borja"/>
    <x v="2"/>
    <x v="13"/>
    <n v="147000"/>
    <x v="15"/>
    <n v="793.80000000000007"/>
  </r>
  <r>
    <x v="2"/>
    <x v="2"/>
    <s v="M"/>
    <x v="2"/>
    <s v="San Borja"/>
    <x v="4"/>
    <x v="2"/>
    <n v="151600"/>
    <x v="58"/>
    <n v="4169"/>
  </r>
  <r>
    <x v="1"/>
    <x v="3"/>
    <s v="Q"/>
    <x v="0"/>
    <s v="Miraflores"/>
    <x v="4"/>
    <x v="7"/>
    <n v="88400"/>
    <x v="57"/>
    <n v="1025.4399999999998"/>
  </r>
  <r>
    <x v="1"/>
    <x v="0"/>
    <s v="F"/>
    <x v="3"/>
    <s v="Miraflores"/>
    <x v="2"/>
    <x v="9"/>
    <n v="133900"/>
    <x v="87"/>
    <n v="361.53000000000003"/>
  </r>
  <r>
    <x v="0"/>
    <x v="1"/>
    <s v="M"/>
    <x v="4"/>
    <s v="San Miguel"/>
    <x v="3"/>
    <x v="6"/>
    <n v="59000"/>
    <x v="60"/>
    <n v="1416"/>
  </r>
  <r>
    <x v="1"/>
    <x v="0"/>
    <s v="M"/>
    <x v="2"/>
    <s v="Miraflores"/>
    <x v="2"/>
    <x v="10"/>
    <n v="133900"/>
    <x v="129"/>
    <n v="5061.42"/>
  </r>
  <r>
    <x v="0"/>
    <x v="1"/>
    <s v="I"/>
    <x v="2"/>
    <s v="San Miguel"/>
    <x v="1"/>
    <x v="9"/>
    <n v="59000"/>
    <x v="127"/>
    <n v="177"/>
  </r>
  <r>
    <x v="1"/>
    <x v="2"/>
    <s v="S"/>
    <x v="1"/>
    <s v="Miraflores"/>
    <x v="0"/>
    <x v="12"/>
    <n v="178200"/>
    <x v="32"/>
    <n v="4455"/>
  </r>
  <r>
    <x v="1"/>
    <x v="3"/>
    <s v="K"/>
    <x v="0"/>
    <s v="Miraflores"/>
    <x v="3"/>
    <x v="0"/>
    <n v="88400"/>
    <x v="110"/>
    <n v="769.07999999999993"/>
  </r>
  <r>
    <x v="0"/>
    <x v="3"/>
    <s v="T"/>
    <x v="2"/>
    <s v="San Miguel"/>
    <x v="1"/>
    <x v="14"/>
    <n v="78250"/>
    <x v="130"/>
    <n v="3521.25"/>
  </r>
  <r>
    <x v="0"/>
    <x v="2"/>
    <s v="C"/>
    <x v="1"/>
    <s v="San Miguel"/>
    <x v="3"/>
    <x v="1"/>
    <n v="147000"/>
    <x v="23"/>
    <n v="2778.3"/>
  </r>
  <r>
    <x v="0"/>
    <x v="2"/>
    <s v="A"/>
    <x v="0"/>
    <s v="San Miguel"/>
    <x v="1"/>
    <x v="4"/>
    <n v="147000"/>
    <x v="13"/>
    <n v="2381.4"/>
  </r>
  <r>
    <x v="0"/>
    <x v="0"/>
    <s v="P"/>
    <x v="4"/>
    <s v="San Miguel"/>
    <x v="3"/>
    <x v="4"/>
    <n v="121600"/>
    <x v="5"/>
    <n v="1969.92"/>
  </r>
  <r>
    <x v="2"/>
    <x v="3"/>
    <s v="J"/>
    <x v="0"/>
    <s v="San Borja"/>
    <x v="2"/>
    <x v="2"/>
    <n v="69700"/>
    <x v="70"/>
    <n v="2300.1"/>
  </r>
  <r>
    <x v="0"/>
    <x v="0"/>
    <s v="H"/>
    <x v="0"/>
    <s v="San Miguel"/>
    <x v="3"/>
    <x v="12"/>
    <n v="121600"/>
    <x v="14"/>
    <n v="3283.2"/>
  </r>
  <r>
    <x v="0"/>
    <x v="3"/>
    <s v="B"/>
    <x v="1"/>
    <s v="San Miguel"/>
    <x v="2"/>
    <x v="11"/>
    <n v="78250"/>
    <x v="131"/>
    <n v="2112.75"/>
  </r>
  <r>
    <x v="2"/>
    <x v="3"/>
    <s v="J"/>
    <x v="0"/>
    <s v="San Borja"/>
    <x v="1"/>
    <x v="14"/>
    <n v="69700"/>
    <x v="63"/>
    <n v="3136.5"/>
  </r>
  <r>
    <x v="0"/>
    <x v="2"/>
    <s v="S"/>
    <x v="3"/>
    <s v="San Miguel"/>
    <x v="1"/>
    <x v="14"/>
    <n v="147000"/>
    <x v="18"/>
    <n v="5953.5000000000009"/>
  </r>
  <r>
    <x v="1"/>
    <x v="3"/>
    <s v="P"/>
    <x v="0"/>
    <s v="Miraflores"/>
    <x v="2"/>
    <x v="5"/>
    <n v="88400"/>
    <x v="59"/>
    <n v="1281.7999999999997"/>
  </r>
  <r>
    <x v="2"/>
    <x v="1"/>
    <s v="F"/>
    <x v="4"/>
    <s v="San Borja"/>
    <x v="0"/>
    <x v="7"/>
    <n v="50440"/>
    <x v="39"/>
    <n v="605.28"/>
  </r>
  <r>
    <x v="1"/>
    <x v="2"/>
    <s v="M"/>
    <x v="2"/>
    <s v="Miraflores"/>
    <x v="0"/>
    <x v="12"/>
    <n v="178200"/>
    <x v="32"/>
    <n v="4455"/>
  </r>
  <r>
    <x v="2"/>
    <x v="1"/>
    <s v="F"/>
    <x v="2"/>
    <s v="San Borja"/>
    <x v="4"/>
    <x v="14"/>
    <n v="50440"/>
    <x v="42"/>
    <n v="2269.7999999999997"/>
  </r>
  <r>
    <x v="1"/>
    <x v="3"/>
    <s v="O"/>
    <x v="4"/>
    <s v="Miraflores"/>
    <x v="0"/>
    <x v="4"/>
    <n v="88400"/>
    <x v="107"/>
    <n v="1538.1599999999999"/>
  </r>
  <r>
    <x v="2"/>
    <x v="2"/>
    <s v="C"/>
    <x v="2"/>
    <s v="San Borja"/>
    <x v="3"/>
    <x v="9"/>
    <n v="151600"/>
    <x v="132"/>
    <n v="379"/>
  </r>
  <r>
    <x v="0"/>
    <x v="3"/>
    <s v="G"/>
    <x v="1"/>
    <s v="San Miguel"/>
    <x v="2"/>
    <x v="1"/>
    <n v="78250"/>
    <x v="128"/>
    <n v="1643.25"/>
  </r>
  <r>
    <x v="2"/>
    <x v="1"/>
    <s v="T"/>
    <x v="1"/>
    <s v="San Borja"/>
    <x v="0"/>
    <x v="11"/>
    <n v="50440"/>
    <x v="133"/>
    <n v="1361.8799999999999"/>
  </r>
  <r>
    <x v="1"/>
    <x v="0"/>
    <s v="H"/>
    <x v="0"/>
    <s v="Miraflores"/>
    <x v="1"/>
    <x v="8"/>
    <n v="133900"/>
    <x v="26"/>
    <n v="4338.3600000000006"/>
  </r>
  <r>
    <x v="0"/>
    <x v="1"/>
    <s v="M"/>
    <x v="4"/>
    <s v="San Miguel"/>
    <x v="0"/>
    <x v="14"/>
    <n v="59000"/>
    <x v="100"/>
    <n v="2655"/>
  </r>
  <r>
    <x v="2"/>
    <x v="1"/>
    <s v="Q"/>
    <x v="1"/>
    <s v="San Borja"/>
    <x v="0"/>
    <x v="2"/>
    <n v="50440"/>
    <x v="51"/>
    <n v="1664.52"/>
  </r>
  <r>
    <x v="1"/>
    <x v="0"/>
    <s v="K"/>
    <x v="1"/>
    <s v="Miraflores"/>
    <x v="3"/>
    <x v="3"/>
    <n v="133900"/>
    <x v="105"/>
    <n v="4699.8900000000003"/>
  </r>
  <r>
    <x v="1"/>
    <x v="2"/>
    <s v="N"/>
    <x v="1"/>
    <s v="Miraflores"/>
    <x v="0"/>
    <x v="4"/>
    <n v="178200"/>
    <x v="134"/>
    <n v="2673"/>
  </r>
  <r>
    <x v="0"/>
    <x v="1"/>
    <s v="N"/>
    <x v="2"/>
    <s v="San Miguel"/>
    <x v="4"/>
    <x v="14"/>
    <n v="59000"/>
    <x v="100"/>
    <n v="2655"/>
  </r>
  <r>
    <x v="1"/>
    <x v="0"/>
    <s v="K"/>
    <x v="3"/>
    <s v="Miraflores"/>
    <x v="2"/>
    <x v="14"/>
    <n v="133900"/>
    <x v="103"/>
    <n v="5422.9500000000007"/>
  </r>
  <r>
    <x v="0"/>
    <x v="2"/>
    <s v="A"/>
    <x v="0"/>
    <s v="San Miguel"/>
    <x v="2"/>
    <x v="13"/>
    <n v="147000"/>
    <x v="15"/>
    <n v="793.80000000000007"/>
  </r>
  <r>
    <x v="0"/>
    <x v="3"/>
    <s v="P"/>
    <x v="2"/>
    <s v="San Miguel"/>
    <x v="4"/>
    <x v="1"/>
    <n v="78250"/>
    <x v="128"/>
    <n v="1643.25"/>
  </r>
  <r>
    <x v="1"/>
    <x v="0"/>
    <s v="T"/>
    <x v="1"/>
    <s v="Miraflores"/>
    <x v="4"/>
    <x v="2"/>
    <n v="133900"/>
    <x v="89"/>
    <n v="3976.8300000000004"/>
  </r>
  <r>
    <x v="0"/>
    <x v="0"/>
    <s v="T"/>
    <x v="2"/>
    <s v="San Miguel"/>
    <x v="2"/>
    <x v="12"/>
    <n v="121600"/>
    <x v="14"/>
    <n v="3283.2"/>
  </r>
  <r>
    <x v="0"/>
    <x v="3"/>
    <s v="G"/>
    <x v="0"/>
    <s v="San Miguel"/>
    <x v="3"/>
    <x v="9"/>
    <n v="78250"/>
    <x v="16"/>
    <n v="234.75"/>
  </r>
  <r>
    <x v="0"/>
    <x v="0"/>
    <s v="H"/>
    <x v="1"/>
    <s v="San Miguel"/>
    <x v="2"/>
    <x v="11"/>
    <n v="121600"/>
    <x v="12"/>
    <n v="2954.88"/>
  </r>
  <r>
    <x v="2"/>
    <x v="2"/>
    <s v="P"/>
    <x v="3"/>
    <s v="San Borja"/>
    <x v="1"/>
    <x v="12"/>
    <n v="151600"/>
    <x v="135"/>
    <n v="3790"/>
  </r>
  <r>
    <x v="0"/>
    <x v="3"/>
    <s v="D"/>
    <x v="2"/>
    <s v="San Miguel"/>
    <x v="0"/>
    <x v="13"/>
    <n v="78250"/>
    <x v="93"/>
    <n v="469.5"/>
  </r>
  <r>
    <x v="0"/>
    <x v="0"/>
    <s v="L"/>
    <x v="1"/>
    <s v="San Miguel"/>
    <x v="3"/>
    <x v="0"/>
    <n v="121600"/>
    <x v="0"/>
    <n v="984.96"/>
  </r>
  <r>
    <x v="1"/>
    <x v="1"/>
    <s v="R"/>
    <x v="2"/>
    <s v="Miraflores"/>
    <x v="1"/>
    <x v="2"/>
    <n v="71300"/>
    <x v="114"/>
    <n v="2352.9"/>
  </r>
  <r>
    <x v="2"/>
    <x v="0"/>
    <s v="D"/>
    <x v="2"/>
    <s v="San Borja"/>
    <x v="3"/>
    <x v="12"/>
    <n v="147000"/>
    <x v="83"/>
    <n v="3969.0000000000005"/>
  </r>
  <r>
    <x v="1"/>
    <x v="1"/>
    <s v="J"/>
    <x v="0"/>
    <s v="Miraflores"/>
    <x v="1"/>
    <x v="0"/>
    <n v="71300"/>
    <x v="79"/>
    <n v="641.70000000000005"/>
  </r>
  <r>
    <x v="0"/>
    <x v="2"/>
    <s v="M"/>
    <x v="1"/>
    <s v="San Miguel"/>
    <x v="3"/>
    <x v="0"/>
    <n v="147000"/>
    <x v="116"/>
    <n v="1190.7"/>
  </r>
  <r>
    <x v="0"/>
    <x v="3"/>
    <s v="O"/>
    <x v="2"/>
    <s v="San Miguel"/>
    <x v="2"/>
    <x v="2"/>
    <n v="78250"/>
    <x v="28"/>
    <n v="2582.25"/>
  </r>
  <r>
    <x v="0"/>
    <x v="3"/>
    <s v="M"/>
    <x v="4"/>
    <s v="San Miguel"/>
    <x v="3"/>
    <x v="13"/>
    <n v="78250"/>
    <x v="93"/>
    <n v="469.5"/>
  </r>
  <r>
    <x v="2"/>
    <x v="2"/>
    <s v="K"/>
    <x v="2"/>
    <s v="San Borja"/>
    <x v="2"/>
    <x v="13"/>
    <n v="151600"/>
    <x v="136"/>
    <n v="758"/>
  </r>
  <r>
    <x v="0"/>
    <x v="2"/>
    <s v="K"/>
    <x v="2"/>
    <s v="San Miguel"/>
    <x v="1"/>
    <x v="3"/>
    <n v="147000"/>
    <x v="4"/>
    <n v="5159.7000000000007"/>
  </r>
  <r>
    <x v="0"/>
    <x v="0"/>
    <s v="H"/>
    <x v="0"/>
    <s v="San Miguel"/>
    <x v="1"/>
    <x v="12"/>
    <n v="121600"/>
    <x v="14"/>
    <n v="3283.2"/>
  </r>
  <r>
    <x v="2"/>
    <x v="3"/>
    <s v="F"/>
    <x v="3"/>
    <s v="San Borja"/>
    <x v="2"/>
    <x v="9"/>
    <n v="69700"/>
    <x v="117"/>
    <n v="209.1"/>
  </r>
  <r>
    <x v="0"/>
    <x v="0"/>
    <s v="B"/>
    <x v="1"/>
    <s v="San Miguel"/>
    <x v="0"/>
    <x v="12"/>
    <n v="121600"/>
    <x v="14"/>
    <n v="3283.2"/>
  </r>
  <r>
    <x v="2"/>
    <x v="3"/>
    <s v="C"/>
    <x v="0"/>
    <s v="San Borja"/>
    <x v="0"/>
    <x v="9"/>
    <n v="69700"/>
    <x v="117"/>
    <n v="209.1"/>
  </r>
  <r>
    <x v="0"/>
    <x v="3"/>
    <s v="O"/>
    <x v="2"/>
    <s v="San Miguel"/>
    <x v="4"/>
    <x v="1"/>
    <n v="78250"/>
    <x v="128"/>
    <n v="1643.25"/>
  </r>
  <r>
    <x v="0"/>
    <x v="2"/>
    <s v="B"/>
    <x v="1"/>
    <s v="San Miguel"/>
    <x v="0"/>
    <x v="4"/>
    <n v="147000"/>
    <x v="13"/>
    <n v="2381.4"/>
  </r>
  <r>
    <x v="1"/>
    <x v="3"/>
    <s v="Q"/>
    <x v="2"/>
    <s v="Miraflores"/>
    <x v="3"/>
    <x v="1"/>
    <n v="88400"/>
    <x v="137"/>
    <n v="1794.5199999999998"/>
  </r>
  <r>
    <x v="2"/>
    <x v="1"/>
    <s v="E"/>
    <x v="1"/>
    <s v="San Borja"/>
    <x v="2"/>
    <x v="13"/>
    <n v="50440"/>
    <x v="31"/>
    <n v="302.64"/>
  </r>
  <r>
    <x v="1"/>
    <x v="2"/>
    <s v="G"/>
    <x v="0"/>
    <s v="Miraflores"/>
    <x v="0"/>
    <x v="3"/>
    <n v="178200"/>
    <x v="41"/>
    <n v="5791.5"/>
  </r>
  <r>
    <x v="2"/>
    <x v="1"/>
    <s v="R"/>
    <x v="0"/>
    <s v="San Borja"/>
    <x v="1"/>
    <x v="12"/>
    <n v="50440"/>
    <x v="138"/>
    <n v="1513.1999999999998"/>
  </r>
  <r>
    <x v="0"/>
    <x v="3"/>
    <s v="J"/>
    <x v="2"/>
    <s v="San Miguel"/>
    <x v="0"/>
    <x v="2"/>
    <n v="78250"/>
    <x v="28"/>
    <n v="2582.25"/>
  </r>
  <r>
    <x v="1"/>
    <x v="2"/>
    <s v="N"/>
    <x v="2"/>
    <s v="Miraflores"/>
    <x v="0"/>
    <x v="14"/>
    <n v="178200"/>
    <x v="34"/>
    <n v="6682.5"/>
  </r>
  <r>
    <x v="0"/>
    <x v="3"/>
    <s v="N"/>
    <x v="2"/>
    <s v="San Miguel"/>
    <x v="3"/>
    <x v="4"/>
    <n v="78250"/>
    <x v="85"/>
    <n v="1408.5"/>
  </r>
  <r>
    <x v="0"/>
    <x v="1"/>
    <s v="N"/>
    <x v="0"/>
    <s v="San Miguel"/>
    <x v="0"/>
    <x v="3"/>
    <n v="59000"/>
    <x v="139"/>
    <n v="2301"/>
  </r>
  <r>
    <x v="0"/>
    <x v="0"/>
    <s v="H"/>
    <x v="2"/>
    <s v="San Miguel"/>
    <x v="4"/>
    <x v="6"/>
    <n v="121600"/>
    <x v="7"/>
    <n v="2626.56"/>
  </r>
  <r>
    <x v="1"/>
    <x v="1"/>
    <s v="F"/>
    <x v="0"/>
    <s v="Miraflores"/>
    <x v="2"/>
    <x v="9"/>
    <n v="71300"/>
    <x v="81"/>
    <n v="213.9"/>
  </r>
  <r>
    <x v="2"/>
    <x v="1"/>
    <s v="E"/>
    <x v="3"/>
    <s v="San Borja"/>
    <x v="2"/>
    <x v="3"/>
    <n v="50440"/>
    <x v="98"/>
    <n v="1967.1599999999999"/>
  </r>
  <r>
    <x v="1"/>
    <x v="0"/>
    <s v="T"/>
    <x v="0"/>
    <s v="Miraflores"/>
    <x v="4"/>
    <x v="10"/>
    <n v="133900"/>
    <x v="129"/>
    <n v="5061.42"/>
  </r>
  <r>
    <x v="0"/>
    <x v="2"/>
    <s v="B"/>
    <x v="1"/>
    <s v="San Miguel"/>
    <x v="4"/>
    <x v="0"/>
    <n v="147000"/>
    <x v="116"/>
    <n v="1190.7"/>
  </r>
  <r>
    <x v="0"/>
    <x v="1"/>
    <s v="C"/>
    <x v="2"/>
    <s v="San Miguel"/>
    <x v="2"/>
    <x v="9"/>
    <n v="59000"/>
    <x v="127"/>
    <n v="177"/>
  </r>
  <r>
    <x v="0"/>
    <x v="0"/>
    <s v="A"/>
    <x v="2"/>
    <s v="San Miguel"/>
    <x v="3"/>
    <x v="8"/>
    <n v="121600"/>
    <x v="40"/>
    <n v="3939.84"/>
  </r>
  <r>
    <x v="1"/>
    <x v="2"/>
    <s v="E"/>
    <x v="2"/>
    <s v="Miraflores"/>
    <x v="2"/>
    <x v="14"/>
    <n v="178200"/>
    <x v="34"/>
    <n v="6682.5"/>
  </r>
  <r>
    <x v="2"/>
    <x v="3"/>
    <s v="T"/>
    <x v="0"/>
    <s v="San Borja"/>
    <x v="1"/>
    <x v="10"/>
    <n v="69700"/>
    <x v="121"/>
    <n v="2927.4"/>
  </r>
  <r>
    <x v="2"/>
    <x v="0"/>
    <s v="J"/>
    <x v="0"/>
    <s v="San Borja"/>
    <x v="0"/>
    <x v="11"/>
    <n v="147000"/>
    <x v="45"/>
    <n v="3572.1000000000004"/>
  </r>
  <r>
    <x v="0"/>
    <x v="0"/>
    <s v="N"/>
    <x v="1"/>
    <s v="San Miguel"/>
    <x v="3"/>
    <x v="6"/>
    <n v="121600"/>
    <x v="7"/>
    <n v="2626.56"/>
  </r>
  <r>
    <x v="2"/>
    <x v="3"/>
    <s v="Q"/>
    <x v="2"/>
    <s v="San Borja"/>
    <x v="1"/>
    <x v="3"/>
    <n v="69700"/>
    <x v="115"/>
    <n v="2718.2999999999997"/>
  </r>
  <r>
    <x v="2"/>
    <x v="0"/>
    <s v="R"/>
    <x v="2"/>
    <s v="San Borja"/>
    <x v="3"/>
    <x v="13"/>
    <n v="147000"/>
    <x v="15"/>
    <n v="793.80000000000007"/>
  </r>
  <r>
    <x v="1"/>
    <x v="2"/>
    <s v="Q"/>
    <x v="4"/>
    <s v="Miraflores"/>
    <x v="1"/>
    <x v="11"/>
    <n v="178200"/>
    <x v="56"/>
    <n v="4009.5"/>
  </r>
  <r>
    <x v="2"/>
    <x v="3"/>
    <s v="T"/>
    <x v="2"/>
    <s v="San Borja"/>
    <x v="3"/>
    <x v="9"/>
    <n v="69700"/>
    <x v="117"/>
    <n v="209.1"/>
  </r>
  <r>
    <x v="2"/>
    <x v="0"/>
    <s v="I"/>
    <x v="0"/>
    <s v="San Borja"/>
    <x v="2"/>
    <x v="14"/>
    <n v="147000"/>
    <x v="18"/>
    <n v="5953.5000000000009"/>
  </r>
  <r>
    <x v="2"/>
    <x v="1"/>
    <s v="J"/>
    <x v="3"/>
    <s v="San Borja"/>
    <x v="3"/>
    <x v="4"/>
    <n v="50440"/>
    <x v="88"/>
    <n v="907.92"/>
  </r>
  <r>
    <x v="0"/>
    <x v="0"/>
    <s v="O"/>
    <x v="3"/>
    <s v="San Miguel"/>
    <x v="2"/>
    <x v="8"/>
    <n v="121600"/>
    <x v="40"/>
    <n v="3939.84"/>
  </r>
  <r>
    <x v="1"/>
    <x v="1"/>
    <s v="G"/>
    <x v="4"/>
    <s v="Miraflores"/>
    <x v="1"/>
    <x v="5"/>
    <n v="71300"/>
    <x v="99"/>
    <n v="1069.5"/>
  </r>
  <r>
    <x v="1"/>
    <x v="2"/>
    <s v="H"/>
    <x v="0"/>
    <s v="Miraflores"/>
    <x v="1"/>
    <x v="11"/>
    <n v="178200"/>
    <x v="56"/>
    <n v="4009.5"/>
  </r>
  <r>
    <x v="0"/>
    <x v="3"/>
    <s v="T"/>
    <x v="0"/>
    <s v="San Miguel"/>
    <x v="2"/>
    <x v="2"/>
    <n v="78250"/>
    <x v="28"/>
    <n v="2582.25"/>
  </r>
  <r>
    <x v="1"/>
    <x v="3"/>
    <s v="L"/>
    <x v="2"/>
    <s v="Miraflores"/>
    <x v="0"/>
    <x v="7"/>
    <n v="88400"/>
    <x v="57"/>
    <n v="1025.4399999999998"/>
  </r>
  <r>
    <x v="0"/>
    <x v="2"/>
    <s v="Q"/>
    <x v="0"/>
    <s v="San Miguel"/>
    <x v="0"/>
    <x v="1"/>
    <n v="147000"/>
    <x v="23"/>
    <n v="2778.3"/>
  </r>
  <r>
    <x v="0"/>
    <x v="2"/>
    <s v="O"/>
    <x v="0"/>
    <s v="San Miguel"/>
    <x v="4"/>
    <x v="6"/>
    <n v="147000"/>
    <x v="92"/>
    <n v="3175.2000000000003"/>
  </r>
  <r>
    <x v="1"/>
    <x v="0"/>
    <s v="P"/>
    <x v="3"/>
    <s v="Miraflores"/>
    <x v="0"/>
    <x v="14"/>
    <n v="133900"/>
    <x v="103"/>
    <n v="5422.9500000000007"/>
  </r>
  <r>
    <x v="1"/>
    <x v="3"/>
    <s v="T"/>
    <x v="1"/>
    <s v="Miraflores"/>
    <x v="3"/>
    <x v="2"/>
    <n v="88400"/>
    <x v="140"/>
    <n v="2819.9599999999996"/>
  </r>
  <r>
    <x v="1"/>
    <x v="0"/>
    <s v="M"/>
    <x v="2"/>
    <s v="Miraflores"/>
    <x v="2"/>
    <x v="7"/>
    <n v="133900"/>
    <x v="97"/>
    <n v="1446.1200000000001"/>
  </r>
  <r>
    <x v="0"/>
    <x v="3"/>
    <s v="I"/>
    <x v="2"/>
    <s v="San Miguel"/>
    <x v="0"/>
    <x v="0"/>
    <n v="78250"/>
    <x v="141"/>
    <n v="704.25"/>
  </r>
  <r>
    <x v="2"/>
    <x v="3"/>
    <s v="I"/>
    <x v="4"/>
    <s v="San Borja"/>
    <x v="1"/>
    <x v="2"/>
    <n v="69700"/>
    <x v="70"/>
    <n v="2300.1"/>
  </r>
  <r>
    <x v="2"/>
    <x v="2"/>
    <s v="S"/>
    <x v="2"/>
    <s v="San Borja"/>
    <x v="0"/>
    <x v="6"/>
    <n v="151600"/>
    <x v="142"/>
    <n v="3032"/>
  </r>
  <r>
    <x v="0"/>
    <x v="3"/>
    <s v="D"/>
    <x v="1"/>
    <s v="San Miguel"/>
    <x v="0"/>
    <x v="7"/>
    <n v="78250"/>
    <x v="24"/>
    <n v="939"/>
  </r>
  <r>
    <x v="1"/>
    <x v="1"/>
    <s v="H"/>
    <x v="0"/>
    <s v="Miraflores"/>
    <x v="3"/>
    <x v="2"/>
    <n v="71300"/>
    <x v="114"/>
    <n v="2352.9"/>
  </r>
  <r>
    <x v="0"/>
    <x v="2"/>
    <s v="Q"/>
    <x v="0"/>
    <s v="San Miguel"/>
    <x v="0"/>
    <x v="9"/>
    <n v="147000"/>
    <x v="10"/>
    <n v="396.90000000000003"/>
  </r>
  <r>
    <x v="2"/>
    <x v="1"/>
    <s v="M"/>
    <x v="2"/>
    <s v="San Borja"/>
    <x v="4"/>
    <x v="14"/>
    <n v="50440"/>
    <x v="42"/>
    <n v="2269.7999999999997"/>
  </r>
  <r>
    <x v="1"/>
    <x v="3"/>
    <s v="H"/>
    <x v="2"/>
    <s v="Miraflores"/>
    <x v="2"/>
    <x v="9"/>
    <n v="88400"/>
    <x v="35"/>
    <n v="256.35999999999996"/>
  </r>
  <r>
    <x v="0"/>
    <x v="2"/>
    <s v="E"/>
    <x v="1"/>
    <s v="San Miguel"/>
    <x v="2"/>
    <x v="7"/>
    <n v="147000"/>
    <x v="8"/>
    <n v="1587.6000000000001"/>
  </r>
  <r>
    <x v="2"/>
    <x v="3"/>
    <s v="B"/>
    <x v="1"/>
    <s v="San Borja"/>
    <x v="4"/>
    <x v="13"/>
    <n v="69700"/>
    <x v="76"/>
    <n v="418.2"/>
  </r>
  <r>
    <x v="1"/>
    <x v="1"/>
    <s v="S"/>
    <x v="2"/>
    <s v="Miraflores"/>
    <x v="4"/>
    <x v="5"/>
    <n v="71300"/>
    <x v="99"/>
    <n v="1069.5"/>
  </r>
  <r>
    <x v="1"/>
    <x v="0"/>
    <s v="P"/>
    <x v="3"/>
    <s v="Miraflores"/>
    <x v="2"/>
    <x v="10"/>
    <n v="133900"/>
    <x v="129"/>
    <n v="5061.42"/>
  </r>
  <r>
    <x v="1"/>
    <x v="1"/>
    <s v="M"/>
    <x v="0"/>
    <s v="Miraflores"/>
    <x v="3"/>
    <x v="4"/>
    <n v="71300"/>
    <x v="36"/>
    <n v="1283.4000000000001"/>
  </r>
  <r>
    <x v="2"/>
    <x v="1"/>
    <s v="E"/>
    <x v="4"/>
    <s v="San Borja"/>
    <x v="2"/>
    <x v="7"/>
    <n v="50440"/>
    <x v="39"/>
    <n v="605.28"/>
  </r>
  <r>
    <x v="0"/>
    <x v="0"/>
    <s v="K"/>
    <x v="0"/>
    <s v="San Miguel"/>
    <x v="1"/>
    <x v="7"/>
    <n v="121600"/>
    <x v="17"/>
    <n v="1313.28"/>
  </r>
  <r>
    <x v="2"/>
    <x v="2"/>
    <s v="I"/>
    <x v="2"/>
    <s v="San Borja"/>
    <x v="0"/>
    <x v="2"/>
    <n v="151600"/>
    <x v="58"/>
    <n v="4169"/>
  </r>
  <r>
    <x v="0"/>
    <x v="1"/>
    <s v="J"/>
    <x v="4"/>
    <s v="San Miguel"/>
    <x v="3"/>
    <x v="9"/>
    <n v="59000"/>
    <x v="127"/>
    <n v="177"/>
  </r>
  <r>
    <x v="1"/>
    <x v="0"/>
    <s v="O"/>
    <x v="0"/>
    <s v="Miraflores"/>
    <x v="1"/>
    <x v="13"/>
    <n v="133900"/>
    <x v="101"/>
    <n v="723.06000000000006"/>
  </r>
  <r>
    <x v="2"/>
    <x v="2"/>
    <s v="N"/>
    <x v="2"/>
    <s v="San Borja"/>
    <x v="3"/>
    <x v="3"/>
    <n v="151600"/>
    <x v="125"/>
    <n v="4927"/>
  </r>
  <r>
    <x v="0"/>
    <x v="3"/>
    <s v="C"/>
    <x v="1"/>
    <s v="San Miguel"/>
    <x v="1"/>
    <x v="5"/>
    <n v="78250"/>
    <x v="6"/>
    <n v="1173.75"/>
  </r>
  <r>
    <x v="2"/>
    <x v="0"/>
    <s v="H"/>
    <x v="0"/>
    <s v="San Borja"/>
    <x v="3"/>
    <x v="13"/>
    <n v="147000"/>
    <x v="15"/>
    <n v="793.80000000000007"/>
  </r>
  <r>
    <x v="2"/>
    <x v="0"/>
    <s v="N"/>
    <x v="0"/>
    <s v="San Borja"/>
    <x v="2"/>
    <x v="4"/>
    <n v="147000"/>
    <x v="13"/>
    <n v="2381.4"/>
  </r>
  <r>
    <x v="2"/>
    <x v="3"/>
    <s v="A"/>
    <x v="0"/>
    <s v="San Borja"/>
    <x v="3"/>
    <x v="13"/>
    <n v="69700"/>
    <x v="76"/>
    <n v="418.2"/>
  </r>
  <r>
    <x v="2"/>
    <x v="0"/>
    <s v="G"/>
    <x v="0"/>
    <s v="San Borja"/>
    <x v="2"/>
    <x v="10"/>
    <n v="147000"/>
    <x v="37"/>
    <n v="5556.6"/>
  </r>
  <r>
    <x v="1"/>
    <x v="2"/>
    <s v="I"/>
    <x v="1"/>
    <s v="Miraflores"/>
    <x v="1"/>
    <x v="12"/>
    <n v="178200"/>
    <x v="32"/>
    <n v="4455"/>
  </r>
  <r>
    <x v="0"/>
    <x v="3"/>
    <s v="N"/>
    <x v="2"/>
    <s v="San Miguel"/>
    <x v="1"/>
    <x v="8"/>
    <n v="78250"/>
    <x v="108"/>
    <n v="2817"/>
  </r>
  <r>
    <x v="1"/>
    <x v="0"/>
    <s v="T"/>
    <x v="1"/>
    <s v="Miraflores"/>
    <x v="2"/>
    <x v="1"/>
    <n v="133900"/>
    <x v="69"/>
    <n v="2530.71"/>
  </r>
  <r>
    <x v="1"/>
    <x v="1"/>
    <s v="H"/>
    <x v="3"/>
    <s v="Miraflores"/>
    <x v="0"/>
    <x v="5"/>
    <n v="71300"/>
    <x v="99"/>
    <n v="1069.5"/>
  </r>
  <r>
    <x v="0"/>
    <x v="0"/>
    <s v="R"/>
    <x v="0"/>
    <s v="San Miguel"/>
    <x v="0"/>
    <x v="1"/>
    <n v="121600"/>
    <x v="1"/>
    <n v="2298.2399999999998"/>
  </r>
  <r>
    <x v="2"/>
    <x v="1"/>
    <s v="F"/>
    <x v="2"/>
    <s v="San Borja"/>
    <x v="4"/>
    <x v="5"/>
    <n v="50440"/>
    <x v="143"/>
    <n v="756.59999999999991"/>
  </r>
  <r>
    <x v="0"/>
    <x v="2"/>
    <s v="C"/>
    <x v="0"/>
    <s v="San Miguel"/>
    <x v="0"/>
    <x v="14"/>
    <n v="147000"/>
    <x v="18"/>
    <n v="5953.5000000000009"/>
  </r>
  <r>
    <x v="2"/>
    <x v="3"/>
    <s v="O"/>
    <x v="0"/>
    <s v="San Borja"/>
    <x v="3"/>
    <x v="9"/>
    <n v="69700"/>
    <x v="117"/>
    <n v="209.1"/>
  </r>
  <r>
    <x v="2"/>
    <x v="3"/>
    <s v="N"/>
    <x v="2"/>
    <s v="San Borja"/>
    <x v="2"/>
    <x v="13"/>
    <n v="69700"/>
    <x v="76"/>
    <n v="418.2"/>
  </r>
  <r>
    <x v="2"/>
    <x v="2"/>
    <s v="K"/>
    <x v="2"/>
    <s v="San Borja"/>
    <x v="0"/>
    <x v="7"/>
    <n v="151600"/>
    <x v="95"/>
    <n v="1516"/>
  </r>
  <r>
    <x v="2"/>
    <x v="2"/>
    <s v="C"/>
    <x v="3"/>
    <s v="San Borja"/>
    <x v="1"/>
    <x v="14"/>
    <n v="151600"/>
    <x v="144"/>
    <n v="5685"/>
  </r>
  <r>
    <x v="1"/>
    <x v="0"/>
    <s v="N"/>
    <x v="1"/>
    <s v="Miraflores"/>
    <x v="0"/>
    <x v="14"/>
    <n v="133900"/>
    <x v="103"/>
    <n v="5422.9500000000007"/>
  </r>
  <r>
    <x v="0"/>
    <x v="3"/>
    <s v="B"/>
    <x v="4"/>
    <s v="San Miguel"/>
    <x v="0"/>
    <x v="0"/>
    <n v="78250"/>
    <x v="141"/>
    <n v="704.25"/>
  </r>
  <r>
    <x v="2"/>
    <x v="0"/>
    <s v="A"/>
    <x v="1"/>
    <s v="San Borja"/>
    <x v="3"/>
    <x v="2"/>
    <n v="147000"/>
    <x v="64"/>
    <n v="4365.9000000000005"/>
  </r>
  <r>
    <x v="0"/>
    <x v="3"/>
    <s v="G"/>
    <x v="2"/>
    <s v="San Miguel"/>
    <x v="0"/>
    <x v="0"/>
    <n v="78250"/>
    <x v="141"/>
    <n v="704.25"/>
  </r>
  <r>
    <x v="0"/>
    <x v="3"/>
    <s v="O"/>
    <x v="1"/>
    <s v="San Miguel"/>
    <x v="4"/>
    <x v="9"/>
    <n v="78250"/>
    <x v="16"/>
    <n v="234.75"/>
  </r>
  <r>
    <x v="0"/>
    <x v="2"/>
    <s v="H"/>
    <x v="2"/>
    <s v="San Miguel"/>
    <x v="2"/>
    <x v="7"/>
    <n v="147000"/>
    <x v="8"/>
    <n v="1587.6000000000001"/>
  </r>
  <r>
    <x v="1"/>
    <x v="3"/>
    <s v="A"/>
    <x v="3"/>
    <s v="Miraflores"/>
    <x v="2"/>
    <x v="14"/>
    <n v="88400"/>
    <x v="71"/>
    <n v="3845.3999999999992"/>
  </r>
  <r>
    <x v="2"/>
    <x v="1"/>
    <s v="P"/>
    <x v="0"/>
    <s v="San Borja"/>
    <x v="4"/>
    <x v="4"/>
    <n v="50440"/>
    <x v="88"/>
    <n v="907.92"/>
  </r>
  <r>
    <x v="1"/>
    <x v="2"/>
    <s v="O"/>
    <x v="4"/>
    <s v="Miraflores"/>
    <x v="4"/>
    <x v="11"/>
    <n v="178200"/>
    <x v="56"/>
    <n v="4009.5"/>
  </r>
  <r>
    <x v="0"/>
    <x v="1"/>
    <s v="Q"/>
    <x v="2"/>
    <s v="San Miguel"/>
    <x v="2"/>
    <x v="4"/>
    <n v="59000"/>
    <x v="96"/>
    <n v="1062"/>
  </r>
  <r>
    <x v="2"/>
    <x v="3"/>
    <s v="L"/>
    <x v="0"/>
    <s v="San Borja"/>
    <x v="3"/>
    <x v="0"/>
    <n v="69700"/>
    <x v="27"/>
    <n v="627.29999999999995"/>
  </r>
  <r>
    <x v="1"/>
    <x v="2"/>
    <s v="I"/>
    <x v="4"/>
    <s v="Miraflores"/>
    <x v="2"/>
    <x v="2"/>
    <n v="178200"/>
    <x v="145"/>
    <n v="4900.5"/>
  </r>
  <r>
    <x v="2"/>
    <x v="3"/>
    <s v="J"/>
    <x v="2"/>
    <s v="San Borja"/>
    <x v="1"/>
    <x v="14"/>
    <n v="69700"/>
    <x v="63"/>
    <n v="3136.5"/>
  </r>
  <r>
    <x v="0"/>
    <x v="1"/>
    <s v="J"/>
    <x v="1"/>
    <s v="San Miguel"/>
    <x v="0"/>
    <x v="13"/>
    <n v="59000"/>
    <x v="65"/>
    <n v="354"/>
  </r>
  <r>
    <x v="2"/>
    <x v="0"/>
    <s v="N"/>
    <x v="3"/>
    <s v="San Borja"/>
    <x v="3"/>
    <x v="10"/>
    <n v="147000"/>
    <x v="37"/>
    <n v="5556.6"/>
  </r>
  <r>
    <x v="0"/>
    <x v="1"/>
    <s v="D"/>
    <x v="0"/>
    <s v="San Miguel"/>
    <x v="1"/>
    <x v="8"/>
    <n v="59000"/>
    <x v="9"/>
    <n v="2124"/>
  </r>
  <r>
    <x v="2"/>
    <x v="1"/>
    <s v="F"/>
    <x v="4"/>
    <s v="San Borja"/>
    <x v="3"/>
    <x v="6"/>
    <n v="50440"/>
    <x v="67"/>
    <n v="1210.56"/>
  </r>
  <r>
    <x v="0"/>
    <x v="0"/>
    <s v="S"/>
    <x v="0"/>
    <s v="San Miguel"/>
    <x v="1"/>
    <x v="6"/>
    <n v="121600"/>
    <x v="7"/>
    <n v="2626.56"/>
  </r>
  <r>
    <x v="2"/>
    <x v="2"/>
    <s v="J"/>
    <x v="1"/>
    <s v="San Borja"/>
    <x v="3"/>
    <x v="3"/>
    <n v="151600"/>
    <x v="125"/>
    <n v="4927"/>
  </r>
  <r>
    <x v="0"/>
    <x v="1"/>
    <s v="D"/>
    <x v="1"/>
    <s v="San Miguel"/>
    <x v="2"/>
    <x v="8"/>
    <n v="59000"/>
    <x v="9"/>
    <n v="2124"/>
  </r>
  <r>
    <x v="0"/>
    <x v="0"/>
    <s v="S"/>
    <x v="2"/>
    <s v="San Miguel"/>
    <x v="3"/>
    <x v="10"/>
    <n v="121600"/>
    <x v="84"/>
    <n v="4596.4799999999996"/>
  </r>
  <r>
    <x v="2"/>
    <x v="2"/>
    <s v="R"/>
    <x v="0"/>
    <s v="San Borja"/>
    <x v="2"/>
    <x v="8"/>
    <n v="151600"/>
    <x v="112"/>
    <n v="4548"/>
  </r>
  <r>
    <x v="1"/>
    <x v="3"/>
    <s v="P"/>
    <x v="3"/>
    <s v="Miraflores"/>
    <x v="1"/>
    <x v="8"/>
    <n v="88400"/>
    <x v="119"/>
    <n v="3076.3199999999997"/>
  </r>
  <r>
    <x v="0"/>
    <x v="0"/>
    <s v="F"/>
    <x v="4"/>
    <s v="San Miguel"/>
    <x v="1"/>
    <x v="2"/>
    <n v="121600"/>
    <x v="3"/>
    <n v="3611.52"/>
  </r>
  <r>
    <x v="0"/>
    <x v="0"/>
    <s v="T"/>
    <x v="2"/>
    <s v="San Miguel"/>
    <x v="2"/>
    <x v="12"/>
    <n v="121600"/>
    <x v="14"/>
    <n v="3283.2"/>
  </r>
  <r>
    <x v="1"/>
    <x v="3"/>
    <s v="R"/>
    <x v="2"/>
    <s v="Miraflores"/>
    <x v="0"/>
    <x v="14"/>
    <n v="88400"/>
    <x v="71"/>
    <n v="3845.3999999999992"/>
  </r>
  <r>
    <x v="0"/>
    <x v="0"/>
    <s v="C"/>
    <x v="1"/>
    <s v="San Miguel"/>
    <x v="0"/>
    <x v="14"/>
    <n v="121600"/>
    <x v="47"/>
    <n v="4924.8"/>
  </r>
  <r>
    <x v="2"/>
    <x v="2"/>
    <s v="T"/>
    <x v="0"/>
    <s v="San Borja"/>
    <x v="4"/>
    <x v="11"/>
    <n v="151600"/>
    <x v="78"/>
    <n v="3411"/>
  </r>
  <r>
    <x v="2"/>
    <x v="3"/>
    <s v="R"/>
    <x v="2"/>
    <s v="San Borja"/>
    <x v="0"/>
    <x v="7"/>
    <n v="69700"/>
    <x v="146"/>
    <n v="836.4"/>
  </r>
  <r>
    <x v="1"/>
    <x v="0"/>
    <s v="C"/>
    <x v="1"/>
    <s v="Miraflores"/>
    <x v="3"/>
    <x v="5"/>
    <n v="133900"/>
    <x v="147"/>
    <n v="1807.65"/>
  </r>
  <r>
    <x v="1"/>
    <x v="1"/>
    <s v="K"/>
    <x v="0"/>
    <s v="Miraflores"/>
    <x v="2"/>
    <x v="0"/>
    <n v="71300"/>
    <x v="79"/>
    <n v="641.70000000000005"/>
  </r>
  <r>
    <x v="0"/>
    <x v="0"/>
    <s v="P"/>
    <x v="4"/>
    <s v="San Miguel"/>
    <x v="0"/>
    <x v="2"/>
    <n v="121600"/>
    <x v="3"/>
    <n v="3611.52"/>
  </r>
  <r>
    <x v="1"/>
    <x v="1"/>
    <s v="H"/>
    <x v="1"/>
    <s v="Miraflores"/>
    <x v="1"/>
    <x v="7"/>
    <n v="71300"/>
    <x v="62"/>
    <n v="855.6"/>
  </r>
  <r>
    <x v="0"/>
    <x v="2"/>
    <s v="E"/>
    <x v="1"/>
    <s v="San Miguel"/>
    <x v="0"/>
    <x v="13"/>
    <n v="147000"/>
    <x v="15"/>
    <n v="793.80000000000007"/>
  </r>
  <r>
    <x v="1"/>
    <x v="3"/>
    <s v="K"/>
    <x v="1"/>
    <s v="Miraflores"/>
    <x v="0"/>
    <x v="0"/>
    <n v="88400"/>
    <x v="110"/>
    <n v="769.07999999999993"/>
  </r>
  <r>
    <x v="1"/>
    <x v="3"/>
    <s v="J"/>
    <x v="0"/>
    <s v="Miraflores"/>
    <x v="3"/>
    <x v="5"/>
    <n v="88400"/>
    <x v="59"/>
    <n v="1281.7999999999997"/>
  </r>
  <r>
    <x v="0"/>
    <x v="2"/>
    <s v="M"/>
    <x v="3"/>
    <s v="San Miguel"/>
    <x v="0"/>
    <x v="7"/>
    <n v="147000"/>
    <x v="8"/>
    <n v="1587.6000000000001"/>
  </r>
  <r>
    <x v="0"/>
    <x v="2"/>
    <s v="T"/>
    <x v="0"/>
    <s v="San Miguel"/>
    <x v="4"/>
    <x v="11"/>
    <n v="147000"/>
    <x v="45"/>
    <n v="3572.1000000000004"/>
  </r>
  <r>
    <x v="0"/>
    <x v="0"/>
    <s v="J"/>
    <x v="4"/>
    <s v="San Miguel"/>
    <x v="2"/>
    <x v="12"/>
    <n v="121600"/>
    <x v="14"/>
    <n v="3283.2"/>
  </r>
  <r>
    <x v="0"/>
    <x v="3"/>
    <s v="P"/>
    <x v="2"/>
    <s v="San Miguel"/>
    <x v="2"/>
    <x v="1"/>
    <n v="78250"/>
    <x v="128"/>
    <n v="1643.25"/>
  </r>
  <r>
    <x v="2"/>
    <x v="0"/>
    <s v="K"/>
    <x v="2"/>
    <s v="San Borja"/>
    <x v="4"/>
    <x v="0"/>
    <n v="147000"/>
    <x v="116"/>
    <n v="1190.7"/>
  </r>
  <r>
    <x v="0"/>
    <x v="3"/>
    <s v="O"/>
    <x v="4"/>
    <s v="San Miguel"/>
    <x v="4"/>
    <x v="13"/>
    <n v="78250"/>
    <x v="93"/>
    <n v="469.5"/>
  </r>
  <r>
    <x v="0"/>
    <x v="3"/>
    <s v="M"/>
    <x v="2"/>
    <s v="San Miguel"/>
    <x v="2"/>
    <x v="11"/>
    <n v="78250"/>
    <x v="131"/>
    <n v="2112.75"/>
  </r>
  <r>
    <x v="2"/>
    <x v="2"/>
    <s v="J"/>
    <x v="1"/>
    <s v="San Borja"/>
    <x v="3"/>
    <x v="7"/>
    <n v="151600"/>
    <x v="95"/>
    <n v="1516"/>
  </r>
  <r>
    <x v="0"/>
    <x v="3"/>
    <s v="S"/>
    <x v="0"/>
    <s v="San Miguel"/>
    <x v="2"/>
    <x v="3"/>
    <n v="78250"/>
    <x v="91"/>
    <n v="3051.75"/>
  </r>
  <r>
    <x v="1"/>
    <x v="1"/>
    <s v="P"/>
    <x v="0"/>
    <s v="Miraflores"/>
    <x v="1"/>
    <x v="11"/>
    <n v="71300"/>
    <x v="94"/>
    <n v="1925.1000000000001"/>
  </r>
  <r>
    <x v="2"/>
    <x v="2"/>
    <s v="E"/>
    <x v="4"/>
    <s v="San Borja"/>
    <x v="0"/>
    <x v="14"/>
    <n v="151600"/>
    <x v="144"/>
    <n v="5685"/>
  </r>
  <r>
    <x v="1"/>
    <x v="1"/>
    <s v="I"/>
    <x v="1"/>
    <s v="Miraflores"/>
    <x v="3"/>
    <x v="0"/>
    <n v="71300"/>
    <x v="79"/>
    <n v="641.70000000000005"/>
  </r>
  <r>
    <x v="2"/>
    <x v="3"/>
    <s v="N"/>
    <x v="1"/>
    <s v="San Borja"/>
    <x v="1"/>
    <x v="8"/>
    <n v="69700"/>
    <x v="148"/>
    <n v="2509.1999999999998"/>
  </r>
  <r>
    <x v="1"/>
    <x v="2"/>
    <s v="K"/>
    <x v="1"/>
    <s v="Miraflores"/>
    <x v="3"/>
    <x v="4"/>
    <n v="178200"/>
    <x v="134"/>
    <n v="2673"/>
  </r>
  <r>
    <x v="2"/>
    <x v="3"/>
    <s v="I"/>
    <x v="2"/>
    <s v="San Borja"/>
    <x v="1"/>
    <x v="10"/>
    <n v="69700"/>
    <x v="121"/>
    <n v="2927.4"/>
  </r>
  <r>
    <x v="0"/>
    <x v="1"/>
    <s v="F"/>
    <x v="3"/>
    <s v="San Miguel"/>
    <x v="3"/>
    <x v="6"/>
    <n v="59000"/>
    <x v="60"/>
    <n v="1416"/>
  </r>
  <r>
    <x v="2"/>
    <x v="0"/>
    <s v="K"/>
    <x v="0"/>
    <s v="San Borja"/>
    <x v="2"/>
    <x v="6"/>
    <n v="147000"/>
    <x v="92"/>
    <n v="3175.2000000000003"/>
  </r>
  <r>
    <x v="1"/>
    <x v="1"/>
    <s v="C"/>
    <x v="2"/>
    <s v="Miraflores"/>
    <x v="3"/>
    <x v="4"/>
    <n v="71300"/>
    <x v="36"/>
    <n v="1283.4000000000001"/>
  </r>
  <r>
    <x v="0"/>
    <x v="1"/>
    <s v="F"/>
    <x v="1"/>
    <s v="San Miguel"/>
    <x v="2"/>
    <x v="7"/>
    <n v="59000"/>
    <x v="111"/>
    <n v="708"/>
  </r>
  <r>
    <x v="2"/>
    <x v="0"/>
    <s v="C"/>
    <x v="2"/>
    <s v="San Borja"/>
    <x v="1"/>
    <x v="8"/>
    <n v="147000"/>
    <x v="104"/>
    <n v="4762.8"/>
  </r>
  <r>
    <x v="1"/>
    <x v="2"/>
    <s v="G"/>
    <x v="0"/>
    <s v="Miraflores"/>
    <x v="1"/>
    <x v="13"/>
    <n v="178200"/>
    <x v="149"/>
    <n v="891"/>
  </r>
  <r>
    <x v="1"/>
    <x v="1"/>
    <s v="G"/>
    <x v="1"/>
    <s v="Miraflores"/>
    <x v="2"/>
    <x v="8"/>
    <n v="71300"/>
    <x v="77"/>
    <n v="2566.8000000000002"/>
  </r>
  <r>
    <x v="0"/>
    <x v="0"/>
    <s v="K"/>
    <x v="3"/>
    <s v="San Miguel"/>
    <x v="0"/>
    <x v="14"/>
    <n v="121600"/>
    <x v="47"/>
    <n v="4924.8"/>
  </r>
  <r>
    <x v="1"/>
    <x v="2"/>
    <s v="P"/>
    <x v="2"/>
    <s v="Miraflores"/>
    <x v="0"/>
    <x v="9"/>
    <n v="178200"/>
    <x v="150"/>
    <n v="445.5"/>
  </r>
  <r>
    <x v="0"/>
    <x v="3"/>
    <s v="G"/>
    <x v="1"/>
    <s v="San Miguel"/>
    <x v="4"/>
    <x v="5"/>
    <n v="78250"/>
    <x v="6"/>
    <n v="1173.75"/>
  </r>
  <r>
    <x v="0"/>
    <x v="0"/>
    <s v="C"/>
    <x v="2"/>
    <s v="San Miguel"/>
    <x v="0"/>
    <x v="0"/>
    <n v="121600"/>
    <x v="0"/>
    <n v="984.96"/>
  </r>
  <r>
    <x v="1"/>
    <x v="0"/>
    <s v="F"/>
    <x v="2"/>
    <s v="Miraflores"/>
    <x v="3"/>
    <x v="4"/>
    <n v="133900"/>
    <x v="151"/>
    <n v="2169.1800000000003"/>
  </r>
  <r>
    <x v="0"/>
    <x v="3"/>
    <s v="Q"/>
    <x v="0"/>
    <s v="San Miguel"/>
    <x v="2"/>
    <x v="12"/>
    <n v="78250"/>
    <x v="30"/>
    <n v="2347.5"/>
  </r>
  <r>
    <x v="0"/>
    <x v="0"/>
    <s v="L"/>
    <x v="1"/>
    <s v="San Miguel"/>
    <x v="0"/>
    <x v="8"/>
    <n v="121600"/>
    <x v="40"/>
    <n v="3939.84"/>
  </r>
  <r>
    <x v="0"/>
    <x v="2"/>
    <s v="C"/>
    <x v="2"/>
    <s v="San Miguel"/>
    <x v="1"/>
    <x v="4"/>
    <n v="147000"/>
    <x v="13"/>
    <n v="2381.4"/>
  </r>
  <r>
    <x v="2"/>
    <x v="3"/>
    <s v="H"/>
    <x v="4"/>
    <s v="San Borja"/>
    <x v="0"/>
    <x v="8"/>
    <n v="69700"/>
    <x v="148"/>
    <n v="2509.1999999999998"/>
  </r>
  <r>
    <x v="0"/>
    <x v="0"/>
    <s v="J"/>
    <x v="2"/>
    <s v="San Miguel"/>
    <x v="0"/>
    <x v="5"/>
    <n v="121600"/>
    <x v="22"/>
    <n v="1641.6"/>
  </r>
  <r>
    <x v="0"/>
    <x v="1"/>
    <s v="G"/>
    <x v="2"/>
    <s v="San Miguel"/>
    <x v="3"/>
    <x v="4"/>
    <n v="59000"/>
    <x v="96"/>
    <n v="1062"/>
  </r>
  <r>
    <x v="1"/>
    <x v="0"/>
    <s v="E"/>
    <x v="0"/>
    <s v="Miraflores"/>
    <x v="0"/>
    <x v="14"/>
    <n v="133900"/>
    <x v="103"/>
    <n v="5422.9500000000007"/>
  </r>
  <r>
    <x v="2"/>
    <x v="1"/>
    <s v="T"/>
    <x v="3"/>
    <s v="San Borja"/>
    <x v="4"/>
    <x v="3"/>
    <n v="50440"/>
    <x v="98"/>
    <n v="1967.1599999999999"/>
  </r>
  <r>
    <x v="1"/>
    <x v="2"/>
    <s v="A"/>
    <x v="1"/>
    <s v="Miraflores"/>
    <x v="2"/>
    <x v="8"/>
    <n v="178200"/>
    <x v="75"/>
    <n v="5346"/>
  </r>
  <r>
    <x v="0"/>
    <x v="3"/>
    <s v="B"/>
    <x v="0"/>
    <s v="San Miguel"/>
    <x v="2"/>
    <x v="10"/>
    <n v="78250"/>
    <x v="19"/>
    <n v="3286.5"/>
  </r>
  <r>
    <x v="0"/>
    <x v="3"/>
    <s v="M"/>
    <x v="2"/>
    <s v="San Miguel"/>
    <x v="4"/>
    <x v="13"/>
    <n v="78250"/>
    <x v="93"/>
    <n v="469.5"/>
  </r>
  <r>
    <x v="0"/>
    <x v="2"/>
    <s v="M"/>
    <x v="1"/>
    <s v="San Miguel"/>
    <x v="4"/>
    <x v="2"/>
    <n v="147000"/>
    <x v="64"/>
    <n v="4365.9000000000005"/>
  </r>
  <r>
    <x v="2"/>
    <x v="2"/>
    <s v="Q"/>
    <x v="2"/>
    <s v="San Borja"/>
    <x v="2"/>
    <x v="10"/>
    <n v="151600"/>
    <x v="43"/>
    <n v="5306"/>
  </r>
  <r>
    <x v="0"/>
    <x v="0"/>
    <s v="K"/>
    <x v="1"/>
    <s v="San Miguel"/>
    <x v="3"/>
    <x v="14"/>
    <n v="121600"/>
    <x v="47"/>
    <n v="4924.8"/>
  </r>
  <r>
    <x v="0"/>
    <x v="3"/>
    <s v="B"/>
    <x v="0"/>
    <s v="San Miguel"/>
    <x v="2"/>
    <x v="6"/>
    <n v="78250"/>
    <x v="20"/>
    <n v="1878"/>
  </r>
  <r>
    <x v="2"/>
    <x v="0"/>
    <s v="F"/>
    <x v="0"/>
    <s v="San Borja"/>
    <x v="1"/>
    <x v="5"/>
    <n v="147000"/>
    <x v="86"/>
    <n v="1984.5000000000002"/>
  </r>
  <r>
    <x v="0"/>
    <x v="3"/>
    <s v="E"/>
    <x v="2"/>
    <s v="San Miguel"/>
    <x v="0"/>
    <x v="9"/>
    <n v="78250"/>
    <x v="16"/>
    <n v="234.75"/>
  </r>
  <r>
    <x v="2"/>
    <x v="3"/>
    <s v="R"/>
    <x v="2"/>
    <s v="San Borja"/>
    <x v="3"/>
    <x v="0"/>
    <n v="69700"/>
    <x v="27"/>
    <n v="627.29999999999995"/>
  </r>
  <r>
    <x v="0"/>
    <x v="2"/>
    <s v="L"/>
    <x v="4"/>
    <s v="San Miguel"/>
    <x v="1"/>
    <x v="11"/>
    <n v="147000"/>
    <x v="45"/>
    <n v="3572.1000000000004"/>
  </r>
  <r>
    <x v="0"/>
    <x v="3"/>
    <s v="Q"/>
    <x v="0"/>
    <s v="San Miguel"/>
    <x v="3"/>
    <x v="7"/>
    <n v="78250"/>
    <x v="24"/>
    <n v="939"/>
  </r>
  <r>
    <x v="1"/>
    <x v="1"/>
    <s v="J"/>
    <x v="2"/>
    <s v="Miraflores"/>
    <x v="1"/>
    <x v="3"/>
    <n v="71300"/>
    <x v="152"/>
    <n v="2780.7000000000003"/>
  </r>
  <r>
    <x v="2"/>
    <x v="2"/>
    <s v="E"/>
    <x v="0"/>
    <s v="San Borja"/>
    <x v="3"/>
    <x v="10"/>
    <n v="151600"/>
    <x v="43"/>
    <n v="5306"/>
  </r>
  <r>
    <x v="1"/>
    <x v="1"/>
    <s v="L"/>
    <x v="3"/>
    <s v="Miraflores"/>
    <x v="2"/>
    <x v="5"/>
    <n v="71300"/>
    <x v="99"/>
    <n v="1069.5"/>
  </r>
  <r>
    <x v="2"/>
    <x v="3"/>
    <s v="Q"/>
    <x v="1"/>
    <s v="San Borja"/>
    <x v="3"/>
    <x v="10"/>
    <n v="69700"/>
    <x v="121"/>
    <n v="2927.4"/>
  </r>
  <r>
    <x v="0"/>
    <x v="2"/>
    <s v="P"/>
    <x v="1"/>
    <s v="San Miguel"/>
    <x v="2"/>
    <x v="12"/>
    <n v="147000"/>
    <x v="83"/>
    <n v="3969.0000000000005"/>
  </r>
  <r>
    <x v="1"/>
    <x v="3"/>
    <s v="R"/>
    <x v="2"/>
    <s v="Miraflores"/>
    <x v="1"/>
    <x v="7"/>
    <n v="88400"/>
    <x v="57"/>
    <n v="1025.4399999999998"/>
  </r>
  <r>
    <x v="0"/>
    <x v="1"/>
    <s v="E"/>
    <x v="2"/>
    <s v="San Miguel"/>
    <x v="1"/>
    <x v="1"/>
    <n v="59000"/>
    <x v="153"/>
    <n v="1239"/>
  </r>
  <r>
    <x v="0"/>
    <x v="0"/>
    <s v="F"/>
    <x v="2"/>
    <s v="San Miguel"/>
    <x v="2"/>
    <x v="11"/>
    <n v="121600"/>
    <x v="12"/>
    <n v="2954.88"/>
  </r>
  <r>
    <x v="0"/>
    <x v="1"/>
    <s v="M"/>
    <x v="0"/>
    <s v="San Miguel"/>
    <x v="0"/>
    <x v="11"/>
    <n v="59000"/>
    <x v="21"/>
    <n v="1593"/>
  </r>
  <r>
    <x v="1"/>
    <x v="1"/>
    <s v="O"/>
    <x v="0"/>
    <s v="Miraflores"/>
    <x v="0"/>
    <x v="6"/>
    <n v="71300"/>
    <x v="106"/>
    <n v="1711.2"/>
  </r>
  <r>
    <x v="2"/>
    <x v="0"/>
    <s v="L"/>
    <x v="1"/>
    <s v="San Borja"/>
    <x v="4"/>
    <x v="8"/>
    <n v="147000"/>
    <x v="104"/>
    <n v="4762.8"/>
  </r>
  <r>
    <x v="1"/>
    <x v="2"/>
    <s v="Q"/>
    <x v="2"/>
    <s v="Miraflores"/>
    <x v="0"/>
    <x v="5"/>
    <n v="178200"/>
    <x v="48"/>
    <n v="2227.5"/>
  </r>
  <r>
    <x v="0"/>
    <x v="1"/>
    <s v="K"/>
    <x v="2"/>
    <s v="San Miguel"/>
    <x v="3"/>
    <x v="4"/>
    <n v="59000"/>
    <x v="96"/>
    <n v="1062"/>
  </r>
  <r>
    <x v="0"/>
    <x v="0"/>
    <s v="N"/>
    <x v="4"/>
    <s v="San Miguel"/>
    <x v="2"/>
    <x v="6"/>
    <n v="121600"/>
    <x v="7"/>
    <n v="2626.56"/>
  </r>
  <r>
    <x v="0"/>
    <x v="2"/>
    <s v="H"/>
    <x v="2"/>
    <s v="San Miguel"/>
    <x v="0"/>
    <x v="9"/>
    <n v="147000"/>
    <x v="10"/>
    <n v="396.90000000000003"/>
  </r>
  <r>
    <x v="1"/>
    <x v="3"/>
    <s v="J"/>
    <x v="0"/>
    <s v="Miraflores"/>
    <x v="1"/>
    <x v="0"/>
    <n v="88400"/>
    <x v="110"/>
    <n v="769.07999999999993"/>
  </r>
  <r>
    <x v="2"/>
    <x v="0"/>
    <s v="J"/>
    <x v="3"/>
    <s v="San Borja"/>
    <x v="0"/>
    <x v="14"/>
    <n v="147000"/>
    <x v="18"/>
    <n v="5953.5000000000009"/>
  </r>
  <r>
    <x v="2"/>
    <x v="0"/>
    <s v="K"/>
    <x v="3"/>
    <s v="San Borja"/>
    <x v="0"/>
    <x v="14"/>
    <n v="147000"/>
    <x v="18"/>
    <n v="5953.5000000000009"/>
  </r>
  <r>
    <x v="0"/>
    <x v="3"/>
    <s v="A"/>
    <x v="4"/>
    <s v="San Miguel"/>
    <x v="3"/>
    <x v="11"/>
    <n v="78250"/>
    <x v="131"/>
    <n v="2112.75"/>
  </r>
  <r>
    <x v="2"/>
    <x v="0"/>
    <s v="F"/>
    <x v="0"/>
    <s v="San Borja"/>
    <x v="0"/>
    <x v="11"/>
    <n v="147000"/>
    <x v="45"/>
    <n v="3572.1000000000004"/>
  </r>
  <r>
    <x v="2"/>
    <x v="2"/>
    <s v="H"/>
    <x v="1"/>
    <s v="San Borja"/>
    <x v="4"/>
    <x v="13"/>
    <n v="151600"/>
    <x v="136"/>
    <n v="758"/>
  </r>
  <r>
    <x v="1"/>
    <x v="3"/>
    <s v="E"/>
    <x v="2"/>
    <s v="Miraflores"/>
    <x v="2"/>
    <x v="7"/>
    <n v="88400"/>
    <x v="57"/>
    <n v="1025.4399999999998"/>
  </r>
  <r>
    <x v="2"/>
    <x v="0"/>
    <s v="Q"/>
    <x v="0"/>
    <s v="San Borja"/>
    <x v="2"/>
    <x v="1"/>
    <n v="147000"/>
    <x v="23"/>
    <n v="2778.3"/>
  </r>
  <r>
    <x v="2"/>
    <x v="1"/>
    <s v="T"/>
    <x v="0"/>
    <s v="San Borja"/>
    <x v="4"/>
    <x v="13"/>
    <n v="50440"/>
    <x v="31"/>
    <n v="302.64"/>
  </r>
  <r>
    <x v="2"/>
    <x v="0"/>
    <s v="P"/>
    <x v="3"/>
    <s v="San Borja"/>
    <x v="4"/>
    <x v="7"/>
    <n v="147000"/>
    <x v="8"/>
    <n v="1587.6000000000001"/>
  </r>
  <r>
    <x v="0"/>
    <x v="1"/>
    <s v="R"/>
    <x v="1"/>
    <s v="San Miguel"/>
    <x v="2"/>
    <x v="9"/>
    <n v="59000"/>
    <x v="127"/>
    <n v="177"/>
  </r>
  <r>
    <x v="1"/>
    <x v="2"/>
    <s v="F"/>
    <x v="2"/>
    <s v="Miraflores"/>
    <x v="3"/>
    <x v="3"/>
    <n v="178200"/>
    <x v="41"/>
    <n v="5791.5"/>
  </r>
  <r>
    <x v="1"/>
    <x v="3"/>
    <s v="A"/>
    <x v="2"/>
    <s v="Miraflores"/>
    <x v="2"/>
    <x v="10"/>
    <n v="88400"/>
    <x v="154"/>
    <n v="3589.0399999999995"/>
  </r>
  <r>
    <x v="0"/>
    <x v="3"/>
    <s v="Q"/>
    <x v="4"/>
    <s v="San Miguel"/>
    <x v="1"/>
    <x v="5"/>
    <n v="78250"/>
    <x v="6"/>
    <n v="1173.75"/>
  </r>
  <r>
    <x v="1"/>
    <x v="2"/>
    <s v="A"/>
    <x v="2"/>
    <s v="Miraflores"/>
    <x v="0"/>
    <x v="6"/>
    <n v="178200"/>
    <x v="122"/>
    <n v="3564"/>
  </r>
  <r>
    <x v="0"/>
    <x v="2"/>
    <s v="T"/>
    <x v="1"/>
    <s v="San Miguel"/>
    <x v="3"/>
    <x v="2"/>
    <n v="147000"/>
    <x v="64"/>
    <n v="4365.9000000000005"/>
  </r>
  <r>
    <x v="0"/>
    <x v="0"/>
    <s v="C"/>
    <x v="0"/>
    <s v="San Miguel"/>
    <x v="1"/>
    <x v="7"/>
    <n v="121600"/>
    <x v="17"/>
    <n v="1313.28"/>
  </r>
  <r>
    <x v="1"/>
    <x v="3"/>
    <s v="C"/>
    <x v="0"/>
    <s v="Miraflores"/>
    <x v="3"/>
    <x v="9"/>
    <n v="88400"/>
    <x v="35"/>
    <n v="256.35999999999996"/>
  </r>
  <r>
    <x v="1"/>
    <x v="0"/>
    <s v="L"/>
    <x v="4"/>
    <s v="Miraflores"/>
    <x v="1"/>
    <x v="0"/>
    <n v="133900"/>
    <x v="118"/>
    <n v="1084.5900000000001"/>
  </r>
  <r>
    <x v="1"/>
    <x v="3"/>
    <s v="S"/>
    <x v="2"/>
    <s v="Miraflores"/>
    <x v="3"/>
    <x v="11"/>
    <n v="88400"/>
    <x v="155"/>
    <n v="2307.2399999999998"/>
  </r>
  <r>
    <x v="0"/>
    <x v="3"/>
    <s v="M"/>
    <x v="1"/>
    <s v="San Miguel"/>
    <x v="2"/>
    <x v="10"/>
    <n v="78250"/>
    <x v="19"/>
    <n v="3286.5"/>
  </r>
  <r>
    <x v="2"/>
    <x v="2"/>
    <s v="S"/>
    <x v="0"/>
    <s v="San Borja"/>
    <x v="3"/>
    <x v="9"/>
    <n v="151600"/>
    <x v="132"/>
    <n v="379"/>
  </r>
  <r>
    <x v="2"/>
    <x v="3"/>
    <s v="L"/>
    <x v="2"/>
    <s v="San Borja"/>
    <x v="2"/>
    <x v="5"/>
    <n v="69700"/>
    <x v="44"/>
    <n v="1045.5"/>
  </r>
  <r>
    <x v="0"/>
    <x v="1"/>
    <s v="T"/>
    <x v="3"/>
    <s v="San Miguel"/>
    <x v="1"/>
    <x v="10"/>
    <n v="59000"/>
    <x v="11"/>
    <n v="2478"/>
  </r>
  <r>
    <x v="1"/>
    <x v="2"/>
    <s v="R"/>
    <x v="0"/>
    <s v="Miraflores"/>
    <x v="1"/>
    <x v="11"/>
    <n v="178200"/>
    <x v="56"/>
    <n v="4009.5"/>
  </r>
  <r>
    <x v="0"/>
    <x v="1"/>
    <s v="N"/>
    <x v="4"/>
    <s v="San Miguel"/>
    <x v="2"/>
    <x v="2"/>
    <n v="59000"/>
    <x v="90"/>
    <n v="1947"/>
  </r>
  <r>
    <x v="2"/>
    <x v="3"/>
    <s v="G"/>
    <x v="0"/>
    <s v="San Borja"/>
    <x v="0"/>
    <x v="8"/>
    <n v="69700"/>
    <x v="148"/>
    <n v="2509.1999999999998"/>
  </r>
  <r>
    <x v="1"/>
    <x v="2"/>
    <s v="T"/>
    <x v="2"/>
    <s v="Miraflores"/>
    <x v="0"/>
    <x v="10"/>
    <n v="178200"/>
    <x v="29"/>
    <n v="6237"/>
  </r>
  <r>
    <x v="0"/>
    <x v="3"/>
    <s v="E"/>
    <x v="2"/>
    <s v="San Miguel"/>
    <x v="4"/>
    <x v="8"/>
    <n v="78250"/>
    <x v="108"/>
    <n v="2817"/>
  </r>
  <r>
    <x v="2"/>
    <x v="1"/>
    <s v="B"/>
    <x v="0"/>
    <s v="San Borja"/>
    <x v="0"/>
    <x v="9"/>
    <n v="50440"/>
    <x v="124"/>
    <n v="151.32"/>
  </r>
  <r>
    <x v="1"/>
    <x v="0"/>
    <s v="L"/>
    <x v="2"/>
    <s v="Miraflores"/>
    <x v="3"/>
    <x v="6"/>
    <n v="133900"/>
    <x v="68"/>
    <n v="2892.2400000000002"/>
  </r>
  <r>
    <x v="1"/>
    <x v="1"/>
    <s v="A"/>
    <x v="1"/>
    <s v="Miraflores"/>
    <x v="2"/>
    <x v="0"/>
    <n v="71300"/>
    <x v="79"/>
    <n v="641.70000000000005"/>
  </r>
  <r>
    <x v="1"/>
    <x v="1"/>
    <s v="D"/>
    <x v="0"/>
    <s v="Miraflores"/>
    <x v="0"/>
    <x v="9"/>
    <n v="71300"/>
    <x v="81"/>
    <n v="213.9"/>
  </r>
  <r>
    <x v="2"/>
    <x v="0"/>
    <s v="B"/>
    <x v="0"/>
    <s v="San Borja"/>
    <x v="1"/>
    <x v="9"/>
    <n v="147000"/>
    <x v="10"/>
    <n v="396.90000000000003"/>
  </r>
  <r>
    <x v="0"/>
    <x v="2"/>
    <s v="I"/>
    <x v="1"/>
    <s v="San Miguel"/>
    <x v="0"/>
    <x v="2"/>
    <n v="147000"/>
    <x v="64"/>
    <n v="4365.9000000000005"/>
  </r>
  <r>
    <x v="2"/>
    <x v="1"/>
    <s v="Q"/>
    <x v="0"/>
    <s v="San Borja"/>
    <x v="0"/>
    <x v="13"/>
    <n v="50440"/>
    <x v="31"/>
    <n v="302.64"/>
  </r>
  <r>
    <x v="0"/>
    <x v="0"/>
    <s v="G"/>
    <x v="1"/>
    <s v="San Miguel"/>
    <x v="3"/>
    <x v="5"/>
    <n v="121600"/>
    <x v="22"/>
    <n v="1641.6"/>
  </r>
  <r>
    <x v="1"/>
    <x v="2"/>
    <s v="T"/>
    <x v="2"/>
    <s v="Miraflores"/>
    <x v="0"/>
    <x v="7"/>
    <n v="178200"/>
    <x v="25"/>
    <n v="1782"/>
  </r>
  <r>
    <x v="2"/>
    <x v="3"/>
    <s v="Q"/>
    <x v="1"/>
    <s v="San Borja"/>
    <x v="4"/>
    <x v="11"/>
    <n v="69700"/>
    <x v="33"/>
    <n v="1881.8999999999999"/>
  </r>
  <r>
    <x v="0"/>
    <x v="0"/>
    <s v="T"/>
    <x v="3"/>
    <s v="San Miguel"/>
    <x v="2"/>
    <x v="1"/>
    <n v="121600"/>
    <x v="1"/>
    <n v="2298.2399999999998"/>
  </r>
  <r>
    <x v="2"/>
    <x v="0"/>
    <s v="I"/>
    <x v="0"/>
    <s v="San Borja"/>
    <x v="2"/>
    <x v="3"/>
    <n v="147000"/>
    <x v="4"/>
    <n v="5159.7000000000007"/>
  </r>
  <r>
    <x v="2"/>
    <x v="3"/>
    <s v="F"/>
    <x v="2"/>
    <s v="San Borja"/>
    <x v="4"/>
    <x v="12"/>
    <n v="69700"/>
    <x v="102"/>
    <n v="2091"/>
  </r>
  <r>
    <x v="2"/>
    <x v="0"/>
    <s v="S"/>
    <x v="0"/>
    <s v="San Borja"/>
    <x v="4"/>
    <x v="8"/>
    <n v="147000"/>
    <x v="104"/>
    <n v="4762.8"/>
  </r>
  <r>
    <x v="2"/>
    <x v="2"/>
    <s v="I"/>
    <x v="0"/>
    <s v="San Borja"/>
    <x v="2"/>
    <x v="9"/>
    <n v="151600"/>
    <x v="132"/>
    <n v="379"/>
  </r>
  <r>
    <x v="1"/>
    <x v="3"/>
    <s v="S"/>
    <x v="2"/>
    <s v="Miraflores"/>
    <x v="3"/>
    <x v="12"/>
    <n v="88400"/>
    <x v="113"/>
    <n v="2563.5999999999995"/>
  </r>
  <r>
    <x v="0"/>
    <x v="0"/>
    <s v="K"/>
    <x v="2"/>
    <s v="San Miguel"/>
    <x v="2"/>
    <x v="2"/>
    <n v="121600"/>
    <x v="3"/>
    <n v="3611.52"/>
  </r>
  <r>
    <x v="1"/>
    <x v="1"/>
    <s v="E"/>
    <x v="3"/>
    <s v="Miraflores"/>
    <x v="1"/>
    <x v="2"/>
    <n v="71300"/>
    <x v="114"/>
    <n v="2352.9"/>
  </r>
  <r>
    <x v="1"/>
    <x v="0"/>
    <s v="T"/>
    <x v="1"/>
    <s v="Miraflores"/>
    <x v="0"/>
    <x v="8"/>
    <n v="133900"/>
    <x v="26"/>
    <n v="4338.3600000000006"/>
  </r>
  <r>
    <x v="0"/>
    <x v="1"/>
    <s v="T"/>
    <x v="4"/>
    <s v="San Miguel"/>
    <x v="3"/>
    <x v="13"/>
    <n v="59000"/>
    <x v="65"/>
    <n v="354"/>
  </r>
  <r>
    <x v="2"/>
    <x v="2"/>
    <s v="Q"/>
    <x v="1"/>
    <s v="San Borja"/>
    <x v="1"/>
    <x v="3"/>
    <n v="151600"/>
    <x v="125"/>
    <n v="4927"/>
  </r>
  <r>
    <x v="0"/>
    <x v="3"/>
    <s v="L"/>
    <x v="2"/>
    <s v="San Miguel"/>
    <x v="3"/>
    <x v="13"/>
    <n v="78250"/>
    <x v="93"/>
    <n v="469.5"/>
  </r>
  <r>
    <x v="2"/>
    <x v="3"/>
    <s v="F"/>
    <x v="1"/>
    <s v="San Borja"/>
    <x v="1"/>
    <x v="3"/>
    <n v="69700"/>
    <x v="115"/>
    <n v="2718.2999999999997"/>
  </r>
  <r>
    <x v="2"/>
    <x v="2"/>
    <s v="I"/>
    <x v="2"/>
    <s v="San Borja"/>
    <x v="3"/>
    <x v="9"/>
    <n v="151600"/>
    <x v="132"/>
    <n v="379"/>
  </r>
  <r>
    <x v="2"/>
    <x v="2"/>
    <s v="R"/>
    <x v="3"/>
    <s v="San Borja"/>
    <x v="2"/>
    <x v="4"/>
    <n v="151600"/>
    <x v="53"/>
    <n v="2274"/>
  </r>
  <r>
    <x v="2"/>
    <x v="0"/>
    <s v="A"/>
    <x v="0"/>
    <s v="San Borja"/>
    <x v="3"/>
    <x v="13"/>
    <n v="147000"/>
    <x v="15"/>
    <n v="793.80000000000007"/>
  </r>
  <r>
    <x v="1"/>
    <x v="3"/>
    <s v="F"/>
    <x v="2"/>
    <s v="Miraflores"/>
    <x v="2"/>
    <x v="4"/>
    <n v="88400"/>
    <x v="107"/>
    <n v="1538.1599999999999"/>
  </r>
  <r>
    <x v="0"/>
    <x v="0"/>
    <s v="D"/>
    <x v="2"/>
    <s v="San Miguel"/>
    <x v="1"/>
    <x v="4"/>
    <n v="121600"/>
    <x v="5"/>
    <n v="1969.92"/>
  </r>
  <r>
    <x v="2"/>
    <x v="3"/>
    <s v="E"/>
    <x v="0"/>
    <s v="San Borja"/>
    <x v="1"/>
    <x v="8"/>
    <n v="69700"/>
    <x v="148"/>
    <n v="2509.1999999999998"/>
  </r>
  <r>
    <x v="0"/>
    <x v="3"/>
    <s v="C"/>
    <x v="4"/>
    <s v="San Miguel"/>
    <x v="2"/>
    <x v="4"/>
    <n v="78250"/>
    <x v="85"/>
    <n v="1408.5"/>
  </r>
  <r>
    <x v="0"/>
    <x v="2"/>
    <s v="H"/>
    <x v="2"/>
    <s v="San Miguel"/>
    <x v="0"/>
    <x v="2"/>
    <n v="147000"/>
    <x v="64"/>
    <n v="4365.9000000000005"/>
  </r>
  <r>
    <x v="0"/>
    <x v="3"/>
    <s v="H"/>
    <x v="1"/>
    <s v="San Miguel"/>
    <x v="0"/>
    <x v="1"/>
    <n v="78250"/>
    <x v="128"/>
    <n v="1643.25"/>
  </r>
  <r>
    <x v="1"/>
    <x v="1"/>
    <s v="A"/>
    <x v="3"/>
    <s v="Miraflores"/>
    <x v="4"/>
    <x v="10"/>
    <n v="71300"/>
    <x v="156"/>
    <n v="2994.6"/>
  </r>
  <r>
    <x v="2"/>
    <x v="2"/>
    <s v="M"/>
    <x v="0"/>
    <s v="San Borja"/>
    <x v="0"/>
    <x v="10"/>
    <n v="151600"/>
    <x v="43"/>
    <n v="5306"/>
  </r>
  <r>
    <x v="1"/>
    <x v="1"/>
    <s v="F"/>
    <x v="4"/>
    <s v="Miraflores"/>
    <x v="3"/>
    <x v="6"/>
    <n v="71300"/>
    <x v="106"/>
    <n v="1711.2"/>
  </r>
  <r>
    <x v="0"/>
    <x v="3"/>
    <s v="A"/>
    <x v="0"/>
    <s v="San Miguel"/>
    <x v="2"/>
    <x v="6"/>
    <n v="78250"/>
    <x v="20"/>
    <n v="1878"/>
  </r>
  <r>
    <x v="2"/>
    <x v="2"/>
    <s v="H"/>
    <x v="1"/>
    <s v="San Borja"/>
    <x v="0"/>
    <x v="10"/>
    <n v="151600"/>
    <x v="43"/>
    <n v="5306"/>
  </r>
  <r>
    <x v="1"/>
    <x v="3"/>
    <s v="L"/>
    <x v="1"/>
    <s v="Miraflores"/>
    <x v="1"/>
    <x v="0"/>
    <n v="88400"/>
    <x v="110"/>
    <n v="769.07999999999993"/>
  </r>
  <r>
    <x v="2"/>
    <x v="1"/>
    <s v="E"/>
    <x v="2"/>
    <s v="San Borja"/>
    <x v="0"/>
    <x v="5"/>
    <n v="50440"/>
    <x v="143"/>
    <n v="756.59999999999991"/>
  </r>
  <r>
    <x v="0"/>
    <x v="0"/>
    <s v="J"/>
    <x v="0"/>
    <s v="San Miguel"/>
    <x v="0"/>
    <x v="1"/>
    <n v="121600"/>
    <x v="1"/>
    <n v="2298.2399999999998"/>
  </r>
  <r>
    <x v="2"/>
    <x v="1"/>
    <s v="L"/>
    <x v="3"/>
    <s v="San Borja"/>
    <x v="3"/>
    <x v="14"/>
    <n v="50440"/>
    <x v="42"/>
    <n v="2269.7999999999997"/>
  </r>
  <r>
    <x v="0"/>
    <x v="1"/>
    <s v="Q"/>
    <x v="4"/>
    <s v="San Miguel"/>
    <x v="0"/>
    <x v="10"/>
    <n v="59000"/>
    <x v="11"/>
    <n v="2478"/>
  </r>
  <r>
    <x v="2"/>
    <x v="0"/>
    <s v="H"/>
    <x v="2"/>
    <s v="San Borja"/>
    <x v="4"/>
    <x v="14"/>
    <n v="147000"/>
    <x v="18"/>
    <n v="5953.5000000000009"/>
  </r>
  <r>
    <x v="0"/>
    <x v="2"/>
    <s v="A"/>
    <x v="2"/>
    <s v="San Miguel"/>
    <x v="2"/>
    <x v="7"/>
    <n v="147000"/>
    <x v="8"/>
    <n v="1587.6000000000001"/>
  </r>
  <r>
    <x v="2"/>
    <x v="1"/>
    <s v="L"/>
    <x v="1"/>
    <s v="San Borja"/>
    <x v="2"/>
    <x v="1"/>
    <n v="50440"/>
    <x v="157"/>
    <n v="1059.24"/>
  </r>
  <r>
    <x v="0"/>
    <x v="0"/>
    <s v="N"/>
    <x v="0"/>
    <s v="San Miguel"/>
    <x v="4"/>
    <x v="12"/>
    <n v="121600"/>
    <x v="14"/>
    <n v="3283.2"/>
  </r>
  <r>
    <x v="0"/>
    <x v="2"/>
    <s v="N"/>
    <x v="2"/>
    <s v="San Miguel"/>
    <x v="4"/>
    <x v="8"/>
    <n v="147000"/>
    <x v="104"/>
    <n v="4762.8"/>
  </r>
  <r>
    <x v="2"/>
    <x v="3"/>
    <s v="R"/>
    <x v="1"/>
    <s v="San Borja"/>
    <x v="2"/>
    <x v="4"/>
    <n v="69700"/>
    <x v="54"/>
    <n v="1254.5999999999999"/>
  </r>
  <r>
    <x v="1"/>
    <x v="0"/>
    <s v="H"/>
    <x v="0"/>
    <s v="Miraflores"/>
    <x v="3"/>
    <x v="7"/>
    <n v="133900"/>
    <x v="97"/>
    <n v="1446.1200000000001"/>
  </r>
  <r>
    <x v="0"/>
    <x v="0"/>
    <s v="R"/>
    <x v="4"/>
    <s v="San Miguel"/>
    <x v="2"/>
    <x v="14"/>
    <n v="121600"/>
    <x v="47"/>
    <n v="4924.8"/>
  </r>
  <r>
    <x v="0"/>
    <x v="3"/>
    <s v="G"/>
    <x v="1"/>
    <s v="San Miguel"/>
    <x v="1"/>
    <x v="1"/>
    <n v="78250"/>
    <x v="128"/>
    <n v="1643.25"/>
  </r>
  <r>
    <x v="1"/>
    <x v="0"/>
    <s v="D"/>
    <x v="1"/>
    <s v="Miraflores"/>
    <x v="0"/>
    <x v="4"/>
    <n v="133900"/>
    <x v="151"/>
    <n v="2169.1800000000003"/>
  </r>
  <r>
    <x v="0"/>
    <x v="2"/>
    <s v="I"/>
    <x v="1"/>
    <s v="San Miguel"/>
    <x v="3"/>
    <x v="6"/>
    <n v="147000"/>
    <x v="92"/>
    <n v="3175.2000000000003"/>
  </r>
  <r>
    <x v="2"/>
    <x v="3"/>
    <s v="R"/>
    <x v="0"/>
    <s v="San Borja"/>
    <x v="1"/>
    <x v="3"/>
    <n v="69700"/>
    <x v="115"/>
    <n v="2718.2999999999997"/>
  </r>
  <r>
    <x v="2"/>
    <x v="0"/>
    <s v="H"/>
    <x v="3"/>
    <s v="San Borja"/>
    <x v="3"/>
    <x v="3"/>
    <n v="147000"/>
    <x v="4"/>
    <n v="5159.7000000000007"/>
  </r>
  <r>
    <x v="1"/>
    <x v="1"/>
    <s v="T"/>
    <x v="0"/>
    <s v="Miraflores"/>
    <x v="1"/>
    <x v="4"/>
    <n v="71300"/>
    <x v="36"/>
    <n v="1283.4000000000001"/>
  </r>
  <r>
    <x v="1"/>
    <x v="0"/>
    <s v="G"/>
    <x v="4"/>
    <s v="Miraflores"/>
    <x v="3"/>
    <x v="14"/>
    <n v="133900"/>
    <x v="103"/>
    <n v="5422.9500000000007"/>
  </r>
  <r>
    <x v="0"/>
    <x v="1"/>
    <s v="M"/>
    <x v="2"/>
    <s v="San Miguel"/>
    <x v="2"/>
    <x v="3"/>
    <n v="59000"/>
    <x v="139"/>
    <n v="2301"/>
  </r>
  <r>
    <x v="1"/>
    <x v="2"/>
    <s v="K"/>
    <x v="2"/>
    <s v="Miraflores"/>
    <x v="3"/>
    <x v="12"/>
    <n v="178200"/>
    <x v="32"/>
    <n v="4455"/>
  </r>
  <r>
    <x v="0"/>
    <x v="3"/>
    <s v="K"/>
    <x v="4"/>
    <s v="San Miguel"/>
    <x v="2"/>
    <x v="12"/>
    <n v="78250"/>
    <x v="30"/>
    <n v="2347.5"/>
  </r>
  <r>
    <x v="1"/>
    <x v="3"/>
    <s v="I"/>
    <x v="2"/>
    <s v="Miraflores"/>
    <x v="1"/>
    <x v="3"/>
    <n v="88400"/>
    <x v="158"/>
    <n v="3332.6799999999994"/>
  </r>
  <r>
    <x v="1"/>
    <x v="2"/>
    <s v="Q"/>
    <x v="1"/>
    <s v="Miraflores"/>
    <x v="1"/>
    <x v="3"/>
    <n v="178200"/>
    <x v="41"/>
    <n v="5791.5"/>
  </r>
  <r>
    <x v="0"/>
    <x v="2"/>
    <s v="L"/>
    <x v="1"/>
    <s v="San Miguel"/>
    <x v="2"/>
    <x v="1"/>
    <n v="147000"/>
    <x v="23"/>
    <n v="2778.3"/>
  </r>
  <r>
    <x v="0"/>
    <x v="0"/>
    <s v="K"/>
    <x v="0"/>
    <s v="San Miguel"/>
    <x v="0"/>
    <x v="5"/>
    <n v="121600"/>
    <x v="22"/>
    <n v="1641.6"/>
  </r>
  <r>
    <x v="0"/>
    <x v="3"/>
    <s v="Q"/>
    <x v="2"/>
    <s v="San Miguel"/>
    <x v="0"/>
    <x v="2"/>
    <n v="78250"/>
    <x v="28"/>
    <n v="2582.25"/>
  </r>
  <r>
    <x v="0"/>
    <x v="0"/>
    <s v="A"/>
    <x v="1"/>
    <s v="San Miguel"/>
    <x v="4"/>
    <x v="4"/>
    <n v="121600"/>
    <x v="5"/>
    <n v="1969.92"/>
  </r>
  <r>
    <x v="2"/>
    <x v="3"/>
    <s v="L"/>
    <x v="1"/>
    <s v="San Borja"/>
    <x v="0"/>
    <x v="0"/>
    <n v="69700"/>
    <x v="27"/>
    <n v="627.29999999999995"/>
  </r>
  <r>
    <x v="0"/>
    <x v="3"/>
    <s v="Q"/>
    <x v="1"/>
    <s v="San Miguel"/>
    <x v="3"/>
    <x v="13"/>
    <n v="78250"/>
    <x v="93"/>
    <n v="469.5"/>
  </r>
  <r>
    <x v="0"/>
    <x v="2"/>
    <s v="O"/>
    <x v="2"/>
    <s v="San Miguel"/>
    <x v="2"/>
    <x v="1"/>
    <n v="147000"/>
    <x v="23"/>
    <n v="2778.3"/>
  </r>
  <r>
    <x v="2"/>
    <x v="3"/>
    <s v="A"/>
    <x v="3"/>
    <s v="San Borja"/>
    <x v="0"/>
    <x v="0"/>
    <n v="69700"/>
    <x v="27"/>
    <n v="627.29999999999995"/>
  </r>
  <r>
    <x v="0"/>
    <x v="1"/>
    <s v="H"/>
    <x v="0"/>
    <s v="San Miguel"/>
    <x v="1"/>
    <x v="0"/>
    <n v="59000"/>
    <x v="2"/>
    <n v="531"/>
  </r>
  <r>
    <x v="1"/>
    <x v="2"/>
    <s v="E"/>
    <x v="2"/>
    <s v="Miraflores"/>
    <x v="0"/>
    <x v="10"/>
    <n v="178200"/>
    <x v="29"/>
    <n v="6237"/>
  </r>
  <r>
    <x v="2"/>
    <x v="1"/>
    <s v="J"/>
    <x v="1"/>
    <s v="San Borja"/>
    <x v="0"/>
    <x v="3"/>
    <n v="50440"/>
    <x v="98"/>
    <n v="1967.1599999999999"/>
  </r>
  <r>
    <x v="1"/>
    <x v="3"/>
    <s v="I"/>
    <x v="2"/>
    <s v="Miraflores"/>
    <x v="3"/>
    <x v="1"/>
    <n v="88400"/>
    <x v="137"/>
    <n v="1794.5199999999998"/>
  </r>
  <r>
    <x v="2"/>
    <x v="2"/>
    <s v="J"/>
    <x v="1"/>
    <s v="San Borja"/>
    <x v="0"/>
    <x v="11"/>
    <n v="151600"/>
    <x v="78"/>
    <n v="3411"/>
  </r>
  <r>
    <x v="1"/>
    <x v="3"/>
    <s v="A"/>
    <x v="1"/>
    <s v="Miraflores"/>
    <x v="4"/>
    <x v="14"/>
    <n v="88400"/>
    <x v="71"/>
    <n v="3845.3999999999992"/>
  </r>
  <r>
    <x v="2"/>
    <x v="1"/>
    <s v="F"/>
    <x v="3"/>
    <s v="San Borja"/>
    <x v="2"/>
    <x v="12"/>
    <n v="50440"/>
    <x v="138"/>
    <n v="1513.1999999999998"/>
  </r>
  <r>
    <x v="0"/>
    <x v="0"/>
    <s v="A"/>
    <x v="2"/>
    <s v="San Miguel"/>
    <x v="2"/>
    <x v="9"/>
    <n v="121600"/>
    <x v="72"/>
    <n v="328.32"/>
  </r>
  <r>
    <x v="2"/>
    <x v="1"/>
    <s v="Q"/>
    <x v="0"/>
    <s v="San Borja"/>
    <x v="4"/>
    <x v="3"/>
    <n v="50440"/>
    <x v="98"/>
    <n v="1967.1599999999999"/>
  </r>
  <r>
    <x v="1"/>
    <x v="1"/>
    <s v="Q"/>
    <x v="2"/>
    <s v="Miraflores"/>
    <x v="4"/>
    <x v="2"/>
    <n v="71300"/>
    <x v="114"/>
    <n v="2352.9"/>
  </r>
  <r>
    <x v="0"/>
    <x v="0"/>
    <s v="G"/>
    <x v="2"/>
    <s v="San Miguel"/>
    <x v="2"/>
    <x v="9"/>
    <n v="121600"/>
    <x v="72"/>
    <n v="328.32"/>
  </r>
  <r>
    <x v="2"/>
    <x v="2"/>
    <s v="D"/>
    <x v="0"/>
    <s v="San Borja"/>
    <x v="3"/>
    <x v="10"/>
    <n v="151600"/>
    <x v="43"/>
    <n v="5306"/>
  </r>
  <r>
    <x v="1"/>
    <x v="1"/>
    <s v="O"/>
    <x v="1"/>
    <s v="Miraflores"/>
    <x v="2"/>
    <x v="4"/>
    <n v="71300"/>
    <x v="36"/>
    <n v="1283.4000000000001"/>
  </r>
  <r>
    <x v="1"/>
    <x v="0"/>
    <s v="N"/>
    <x v="2"/>
    <s v="Miraflores"/>
    <x v="1"/>
    <x v="0"/>
    <n v="133900"/>
    <x v="118"/>
    <n v="1084.5900000000001"/>
  </r>
  <r>
    <x v="0"/>
    <x v="2"/>
    <s v="E"/>
    <x v="4"/>
    <s v="San Miguel"/>
    <x v="0"/>
    <x v="12"/>
    <n v="147000"/>
    <x v="83"/>
    <n v="3969.0000000000005"/>
  </r>
  <r>
    <x v="1"/>
    <x v="3"/>
    <s v="G"/>
    <x v="2"/>
    <s v="Miraflores"/>
    <x v="3"/>
    <x v="0"/>
    <n v="88400"/>
    <x v="110"/>
    <n v="769.07999999999993"/>
  </r>
  <r>
    <x v="0"/>
    <x v="0"/>
    <s v="H"/>
    <x v="2"/>
    <s v="San Miguel"/>
    <x v="1"/>
    <x v="8"/>
    <n v="121600"/>
    <x v="40"/>
    <n v="3939.84"/>
  </r>
  <r>
    <x v="0"/>
    <x v="0"/>
    <s v="G"/>
    <x v="0"/>
    <s v="San Miguel"/>
    <x v="3"/>
    <x v="0"/>
    <n v="121600"/>
    <x v="0"/>
    <n v="984.96"/>
  </r>
  <r>
    <x v="1"/>
    <x v="3"/>
    <s v="R"/>
    <x v="3"/>
    <s v="Miraflores"/>
    <x v="1"/>
    <x v="8"/>
    <n v="88400"/>
    <x v="119"/>
    <n v="3076.3199999999997"/>
  </r>
  <r>
    <x v="0"/>
    <x v="0"/>
    <s v="B"/>
    <x v="1"/>
    <s v="San Miguel"/>
    <x v="3"/>
    <x v="14"/>
    <n v="121600"/>
    <x v="47"/>
    <n v="4924.8"/>
  </r>
  <r>
    <x v="0"/>
    <x v="2"/>
    <s v="B"/>
    <x v="0"/>
    <s v="San Miguel"/>
    <x v="2"/>
    <x v="14"/>
    <n v="147000"/>
    <x v="18"/>
    <n v="5953.5000000000009"/>
  </r>
  <r>
    <x v="0"/>
    <x v="3"/>
    <s v="E"/>
    <x v="2"/>
    <s v="San Miguel"/>
    <x v="3"/>
    <x v="1"/>
    <n v="78250"/>
    <x v="128"/>
    <n v="1643.25"/>
  </r>
  <r>
    <x v="2"/>
    <x v="0"/>
    <s v="C"/>
    <x v="0"/>
    <s v="San Borja"/>
    <x v="2"/>
    <x v="7"/>
    <n v="147000"/>
    <x v="8"/>
    <n v="1587.6000000000001"/>
  </r>
  <r>
    <x v="0"/>
    <x v="1"/>
    <s v="Q"/>
    <x v="2"/>
    <s v="San Miguel"/>
    <x v="1"/>
    <x v="11"/>
    <n v="59000"/>
    <x v="21"/>
    <n v="1593"/>
  </r>
  <r>
    <x v="0"/>
    <x v="0"/>
    <s v="S"/>
    <x v="1"/>
    <s v="San Miguel"/>
    <x v="1"/>
    <x v="10"/>
    <n v="121600"/>
    <x v="84"/>
    <n v="4596.4799999999996"/>
  </r>
  <r>
    <x v="1"/>
    <x v="1"/>
    <s v="F"/>
    <x v="0"/>
    <s v="Miraflores"/>
    <x v="2"/>
    <x v="11"/>
    <n v="71300"/>
    <x v="94"/>
    <n v="1925.1000000000001"/>
  </r>
  <r>
    <x v="2"/>
    <x v="2"/>
    <s v="S"/>
    <x v="0"/>
    <s v="San Borja"/>
    <x v="0"/>
    <x v="14"/>
    <n v="151600"/>
    <x v="144"/>
    <n v="5685"/>
  </r>
  <r>
    <x v="1"/>
    <x v="3"/>
    <s v="T"/>
    <x v="2"/>
    <s v="Miraflores"/>
    <x v="0"/>
    <x v="1"/>
    <n v="88400"/>
    <x v="137"/>
    <n v="1794.5199999999998"/>
  </r>
  <r>
    <x v="0"/>
    <x v="3"/>
    <s v="G"/>
    <x v="2"/>
    <s v="San Miguel"/>
    <x v="4"/>
    <x v="14"/>
    <n v="78250"/>
    <x v="130"/>
    <n v="3521.25"/>
  </r>
  <r>
    <x v="0"/>
    <x v="2"/>
    <s v="O"/>
    <x v="4"/>
    <s v="San Miguel"/>
    <x v="0"/>
    <x v="12"/>
    <n v="147000"/>
    <x v="83"/>
    <n v="3969.0000000000005"/>
  </r>
  <r>
    <x v="0"/>
    <x v="2"/>
    <s v="J"/>
    <x v="0"/>
    <s v="San Miguel"/>
    <x v="3"/>
    <x v="1"/>
    <n v="147000"/>
    <x v="23"/>
    <n v="2778.3"/>
  </r>
  <r>
    <x v="2"/>
    <x v="0"/>
    <s v="T"/>
    <x v="2"/>
    <s v="San Borja"/>
    <x v="2"/>
    <x v="9"/>
    <n v="147000"/>
    <x v="10"/>
    <n v="396.90000000000003"/>
  </r>
  <r>
    <x v="0"/>
    <x v="3"/>
    <s v="T"/>
    <x v="0"/>
    <s v="San Miguel"/>
    <x v="0"/>
    <x v="4"/>
    <n v="78250"/>
    <x v="85"/>
    <n v="1408.5"/>
  </r>
  <r>
    <x v="0"/>
    <x v="0"/>
    <s v="O"/>
    <x v="3"/>
    <s v="San Miguel"/>
    <x v="1"/>
    <x v="8"/>
    <n v="121600"/>
    <x v="40"/>
    <n v="3939.84"/>
  </r>
  <r>
    <x v="2"/>
    <x v="3"/>
    <s v="N"/>
    <x v="1"/>
    <s v="San Borja"/>
    <x v="0"/>
    <x v="6"/>
    <n v="69700"/>
    <x v="55"/>
    <n v="1672.8"/>
  </r>
  <r>
    <x v="0"/>
    <x v="3"/>
    <s v="K"/>
    <x v="1"/>
    <s v="San Miguel"/>
    <x v="0"/>
    <x v="0"/>
    <n v="78250"/>
    <x v="141"/>
    <n v="704.25"/>
  </r>
  <r>
    <x v="2"/>
    <x v="2"/>
    <s v="K"/>
    <x v="2"/>
    <s v="San Borja"/>
    <x v="3"/>
    <x v="6"/>
    <n v="151600"/>
    <x v="142"/>
    <n v="3032"/>
  </r>
  <r>
    <x v="0"/>
    <x v="3"/>
    <s v="E"/>
    <x v="2"/>
    <s v="San Miguel"/>
    <x v="0"/>
    <x v="9"/>
    <n v="78250"/>
    <x v="16"/>
    <n v="234.75"/>
  </r>
  <r>
    <x v="0"/>
    <x v="1"/>
    <s v="H"/>
    <x v="2"/>
    <s v="San Miguel"/>
    <x v="4"/>
    <x v="14"/>
    <n v="59000"/>
    <x v="100"/>
    <n v="2655"/>
  </r>
  <r>
    <x v="1"/>
    <x v="2"/>
    <s v="D"/>
    <x v="0"/>
    <s v="Miraflores"/>
    <x v="2"/>
    <x v="2"/>
    <n v="178200"/>
    <x v="145"/>
    <n v="4900.5"/>
  </r>
  <r>
    <x v="2"/>
    <x v="1"/>
    <s v="E"/>
    <x v="0"/>
    <s v="San Borja"/>
    <x v="2"/>
    <x v="14"/>
    <n v="50440"/>
    <x v="42"/>
    <n v="2269.7999999999997"/>
  </r>
  <r>
    <x v="1"/>
    <x v="3"/>
    <s v="S"/>
    <x v="0"/>
    <s v="Miraflores"/>
    <x v="4"/>
    <x v="10"/>
    <n v="88400"/>
    <x v="154"/>
    <n v="3589.0399999999995"/>
  </r>
  <r>
    <x v="2"/>
    <x v="2"/>
    <s v="T"/>
    <x v="2"/>
    <s v="San Borja"/>
    <x v="4"/>
    <x v="3"/>
    <n v="151600"/>
    <x v="125"/>
    <n v="4927"/>
  </r>
  <r>
    <x v="0"/>
    <x v="3"/>
    <s v="R"/>
    <x v="2"/>
    <s v="San Miguel"/>
    <x v="2"/>
    <x v="1"/>
    <n v="78250"/>
    <x v="128"/>
    <n v="1643.25"/>
  </r>
  <r>
    <x v="1"/>
    <x v="1"/>
    <s v="M"/>
    <x v="4"/>
    <s v="Miraflores"/>
    <x v="3"/>
    <x v="8"/>
    <n v="71300"/>
    <x v="77"/>
    <n v="2566.8000000000002"/>
  </r>
  <r>
    <x v="0"/>
    <x v="0"/>
    <s v="M"/>
    <x v="2"/>
    <s v="San Miguel"/>
    <x v="2"/>
    <x v="7"/>
    <n v="121600"/>
    <x v="17"/>
    <n v="1313.28"/>
  </r>
  <r>
    <x v="0"/>
    <x v="1"/>
    <s v="B"/>
    <x v="0"/>
    <s v="San Miguel"/>
    <x v="1"/>
    <x v="0"/>
    <n v="59000"/>
    <x v="2"/>
    <n v="531"/>
  </r>
  <r>
    <x v="0"/>
    <x v="1"/>
    <s v="H"/>
    <x v="3"/>
    <s v="San Miguel"/>
    <x v="0"/>
    <x v="14"/>
    <n v="59000"/>
    <x v="100"/>
    <n v="2655"/>
  </r>
  <r>
    <x v="1"/>
    <x v="0"/>
    <s v="K"/>
    <x v="3"/>
    <s v="Miraflores"/>
    <x v="3"/>
    <x v="14"/>
    <n v="133900"/>
    <x v="103"/>
    <n v="5422.9500000000007"/>
  </r>
  <r>
    <x v="2"/>
    <x v="2"/>
    <s v="B"/>
    <x v="4"/>
    <s v="San Borja"/>
    <x v="1"/>
    <x v="3"/>
    <n v="151600"/>
    <x v="125"/>
    <n v="4927"/>
  </r>
  <r>
    <x v="1"/>
    <x v="1"/>
    <s v="A"/>
    <x v="0"/>
    <s v="Miraflores"/>
    <x v="3"/>
    <x v="9"/>
    <n v="71300"/>
    <x v="81"/>
    <n v="213.9"/>
  </r>
  <r>
    <x v="0"/>
    <x v="0"/>
    <s v="G"/>
    <x v="1"/>
    <s v="San Miguel"/>
    <x v="1"/>
    <x v="11"/>
    <n v="121600"/>
    <x v="12"/>
    <n v="2954.88"/>
  </r>
  <r>
    <x v="0"/>
    <x v="2"/>
    <s v="H"/>
    <x v="2"/>
    <s v="San Miguel"/>
    <x v="3"/>
    <x v="9"/>
    <n v="147000"/>
    <x v="10"/>
    <n v="396.90000000000003"/>
  </r>
  <r>
    <x v="0"/>
    <x v="3"/>
    <s v="I"/>
    <x v="0"/>
    <s v="San Miguel"/>
    <x v="2"/>
    <x v="7"/>
    <n v="78250"/>
    <x v="24"/>
    <n v="939"/>
  </r>
  <r>
    <x v="1"/>
    <x v="0"/>
    <s v="Q"/>
    <x v="0"/>
    <s v="Miraflores"/>
    <x v="3"/>
    <x v="9"/>
    <n v="133900"/>
    <x v="87"/>
    <n v="361.53000000000003"/>
  </r>
  <r>
    <x v="2"/>
    <x v="0"/>
    <s v="E"/>
    <x v="3"/>
    <s v="San Borja"/>
    <x v="2"/>
    <x v="1"/>
    <n v="147000"/>
    <x v="23"/>
    <n v="2778.3"/>
  </r>
  <r>
    <x v="2"/>
    <x v="3"/>
    <s v="J"/>
    <x v="1"/>
    <s v="San Borja"/>
    <x v="1"/>
    <x v="11"/>
    <n v="69700"/>
    <x v="33"/>
    <n v="1881.8999999999999"/>
  </r>
  <r>
    <x v="0"/>
    <x v="0"/>
    <s v="Q"/>
    <x v="2"/>
    <s v="San Miguel"/>
    <x v="1"/>
    <x v="13"/>
    <n v="121600"/>
    <x v="52"/>
    <n v="656.64"/>
  </r>
  <r>
    <x v="2"/>
    <x v="2"/>
    <s v="T"/>
    <x v="2"/>
    <s v="San Borja"/>
    <x v="2"/>
    <x v="3"/>
    <n v="151600"/>
    <x v="125"/>
    <n v="4927"/>
  </r>
  <r>
    <x v="2"/>
    <x v="3"/>
    <s v="T"/>
    <x v="4"/>
    <s v="San Borja"/>
    <x v="0"/>
    <x v="8"/>
    <n v="69700"/>
    <x v="148"/>
    <n v="2509.1999999999998"/>
  </r>
  <r>
    <x v="1"/>
    <x v="0"/>
    <s v="I"/>
    <x v="2"/>
    <s v="Miraflores"/>
    <x v="0"/>
    <x v="5"/>
    <n v="133900"/>
    <x v="147"/>
    <n v="1807.65"/>
  </r>
  <r>
    <x v="2"/>
    <x v="1"/>
    <s v="H"/>
    <x v="0"/>
    <s v="San Borja"/>
    <x v="4"/>
    <x v="14"/>
    <n v="50440"/>
    <x v="42"/>
    <n v="2269.7999999999997"/>
  </r>
  <r>
    <x v="2"/>
    <x v="0"/>
    <s v="E"/>
    <x v="0"/>
    <s v="San Borja"/>
    <x v="0"/>
    <x v="8"/>
    <n v="147000"/>
    <x v="104"/>
    <n v="4762.8"/>
  </r>
  <r>
    <x v="2"/>
    <x v="1"/>
    <s v="J"/>
    <x v="0"/>
    <s v="San Borja"/>
    <x v="3"/>
    <x v="4"/>
    <n v="50440"/>
    <x v="88"/>
    <n v="907.92"/>
  </r>
  <r>
    <x v="0"/>
    <x v="2"/>
    <s v="R"/>
    <x v="4"/>
    <s v="San Miguel"/>
    <x v="2"/>
    <x v="9"/>
    <n v="147000"/>
    <x v="10"/>
    <n v="396.90000000000003"/>
  </r>
  <r>
    <x v="1"/>
    <x v="3"/>
    <s v="I"/>
    <x v="2"/>
    <s v="Miraflores"/>
    <x v="0"/>
    <x v="4"/>
    <n v="88400"/>
    <x v="107"/>
    <n v="1538.1599999999999"/>
  </r>
  <r>
    <x v="1"/>
    <x v="3"/>
    <s v="P"/>
    <x v="1"/>
    <s v="Miraflores"/>
    <x v="1"/>
    <x v="9"/>
    <n v="88400"/>
    <x v="35"/>
    <n v="256.35999999999996"/>
  </r>
  <r>
    <x v="0"/>
    <x v="2"/>
    <s v="R"/>
    <x v="0"/>
    <s v="San Miguel"/>
    <x v="0"/>
    <x v="14"/>
    <n v="147000"/>
    <x v="18"/>
    <n v="5953.5000000000009"/>
  </r>
  <r>
    <x v="1"/>
    <x v="2"/>
    <s v="T"/>
    <x v="2"/>
    <s v="Miraflores"/>
    <x v="0"/>
    <x v="4"/>
    <n v="178200"/>
    <x v="134"/>
    <n v="2673"/>
  </r>
  <r>
    <x v="0"/>
    <x v="0"/>
    <s v="K"/>
    <x v="3"/>
    <s v="San Miguel"/>
    <x v="3"/>
    <x v="8"/>
    <n v="121600"/>
    <x v="40"/>
    <n v="3939.84"/>
  </r>
  <r>
    <x v="0"/>
    <x v="3"/>
    <s v="N"/>
    <x v="0"/>
    <s v="San Miguel"/>
    <x v="0"/>
    <x v="2"/>
    <n v="78250"/>
    <x v="28"/>
    <n v="2582.25"/>
  </r>
  <r>
    <x v="1"/>
    <x v="0"/>
    <s v="L"/>
    <x v="4"/>
    <s v="Miraflores"/>
    <x v="4"/>
    <x v="4"/>
    <n v="133900"/>
    <x v="151"/>
    <n v="2169.1800000000003"/>
  </r>
  <r>
    <x v="1"/>
    <x v="3"/>
    <s v="B"/>
    <x v="0"/>
    <s v="Miraflores"/>
    <x v="2"/>
    <x v="7"/>
    <n v="88400"/>
    <x v="57"/>
    <n v="1025.4399999999998"/>
  </r>
  <r>
    <x v="1"/>
    <x v="3"/>
    <s v="T"/>
    <x v="2"/>
    <s v="Miraflores"/>
    <x v="2"/>
    <x v="2"/>
    <n v="88400"/>
    <x v="140"/>
    <n v="2819.9599999999996"/>
  </r>
  <r>
    <x v="0"/>
    <x v="2"/>
    <s v="A"/>
    <x v="4"/>
    <s v="San Miguel"/>
    <x v="4"/>
    <x v="1"/>
    <n v="147000"/>
    <x v="23"/>
    <n v="2778.3"/>
  </r>
  <r>
    <x v="2"/>
    <x v="3"/>
    <s v="H"/>
    <x v="0"/>
    <s v="San Borja"/>
    <x v="4"/>
    <x v="12"/>
    <n v="69700"/>
    <x v="102"/>
    <n v="2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G16" firstHeaderRow="1" firstDataRow="2" firstDataCol="1"/>
  <pivotFields count="10">
    <pivotField showAll="0"/>
    <pivotField showAll="0"/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4" showAll="0"/>
    <pivotField showAll="0"/>
    <pivotField dataField="1" numFmtId="4" showAll="0"/>
  </pivotFields>
  <rowFields count="1">
    <field x="6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Promedio" fld="9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7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1" firstDataCol="1"/>
  <pivotFields count="10">
    <pivotField showAll="0"/>
    <pivotField showAll="0"/>
    <pivotField showAll="0"/>
    <pivotField axis="axisRow" showAll="0" measureFilter="1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>
      <items count="16">
        <item x="9"/>
        <item x="13"/>
        <item x="0"/>
        <item x="7"/>
        <item x="5"/>
        <item x="4"/>
        <item x="1"/>
        <item x="6"/>
        <item x="11"/>
        <item x="12"/>
        <item x="2"/>
        <item x="8"/>
        <item x="3"/>
        <item x="10"/>
        <item x="14"/>
        <item t="default"/>
      </items>
    </pivotField>
    <pivotField numFmtId="165" showAll="0"/>
    <pivotField dataField="1" numFmtId="165" showAll="0">
      <items count="160">
        <item x="124"/>
        <item x="127"/>
        <item x="117"/>
        <item x="81"/>
        <item x="16"/>
        <item x="35"/>
        <item x="31"/>
        <item x="65"/>
        <item x="72"/>
        <item x="87"/>
        <item x="76"/>
        <item x="74"/>
        <item x="10"/>
        <item x="132"/>
        <item x="93"/>
        <item x="46"/>
        <item x="2"/>
        <item x="150"/>
        <item x="39"/>
        <item x="27"/>
        <item x="79"/>
        <item x="141"/>
        <item x="111"/>
        <item x="52"/>
        <item x="143"/>
        <item x="110"/>
        <item x="101"/>
        <item x="146"/>
        <item x="62"/>
        <item x="15"/>
        <item x="66"/>
        <item x="88"/>
        <item x="136"/>
        <item x="24"/>
        <item x="44"/>
        <item x="157"/>
        <item x="57"/>
        <item x="96"/>
        <item x="149"/>
        <item x="99"/>
        <item x="0"/>
        <item x="6"/>
        <item x="118"/>
        <item x="67"/>
        <item x="153"/>
        <item x="54"/>
        <item x="36"/>
        <item x="116"/>
        <item x="59"/>
        <item x="133"/>
        <item x="61"/>
        <item x="85"/>
        <item x="60"/>
        <item x="17"/>
        <item x="80"/>
        <item x="138"/>
        <item x="107"/>
        <item x="21"/>
        <item x="97"/>
        <item x="128"/>
        <item x="51"/>
        <item x="55"/>
        <item x="106"/>
        <item x="8"/>
        <item x="38"/>
        <item x="95"/>
        <item x="22"/>
        <item x="137"/>
        <item x="20"/>
        <item x="33"/>
        <item x="94"/>
        <item x="90"/>
        <item x="98"/>
        <item x="147"/>
        <item x="102"/>
        <item x="131"/>
        <item x="126"/>
        <item x="49"/>
        <item x="9"/>
        <item x="25"/>
        <item x="73"/>
        <item x="5"/>
        <item x="86"/>
        <item x="42"/>
        <item x="70"/>
        <item x="139"/>
        <item x="30"/>
        <item x="114"/>
        <item x="155"/>
        <item x="151"/>
        <item x="11"/>
        <item x="148"/>
        <item x="1"/>
        <item x="77"/>
        <item x="28"/>
        <item x="13"/>
        <item x="113"/>
        <item x="100"/>
        <item x="48"/>
        <item x="115"/>
        <item x="53"/>
        <item x="152"/>
        <item x="69"/>
        <item x="108"/>
        <item x="140"/>
        <item x="7"/>
        <item x="121"/>
        <item x="156"/>
        <item x="91"/>
        <item x="23"/>
        <item x="63"/>
        <item x="119"/>
        <item x="120"/>
        <item x="134"/>
        <item x="68"/>
        <item x="12"/>
        <item x="19"/>
        <item x="158"/>
        <item x="130"/>
        <item x="92"/>
        <item x="82"/>
        <item x="142"/>
        <item x="14"/>
        <item x="154"/>
        <item x="123"/>
        <item x="45"/>
        <item x="71"/>
        <item x="3"/>
        <item x="109"/>
        <item x="78"/>
        <item x="122"/>
        <item x="40"/>
        <item x="83"/>
        <item x="89"/>
        <item x="135"/>
        <item x="50"/>
        <item x="56"/>
        <item x="26"/>
        <item x="64"/>
        <item x="58"/>
        <item x="84"/>
        <item x="105"/>
        <item x="104"/>
        <item x="32"/>
        <item x="112"/>
        <item x="47"/>
        <item x="129"/>
        <item x="4"/>
        <item x="145"/>
        <item x="125"/>
        <item x="103"/>
        <item x="37"/>
        <item x="43"/>
        <item x="75"/>
        <item x="18"/>
        <item x="144"/>
        <item x="41"/>
        <item x="29"/>
        <item x="34"/>
        <item t="default"/>
      </items>
    </pivotField>
    <pivotField numFmtId="165"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a de Monto" fld="8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7" firstHeaderRow="1" firstDataRow="2" firstDataCol="1"/>
  <pivotFields count="10">
    <pivotField showAll="0"/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  <pivotField showAll="0"/>
    <pivotField axis="axisCol" showAll="0">
      <items count="6">
        <item x="2"/>
        <item x="3"/>
        <item x="4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4" showAll="0"/>
    <pivotField showAll="0"/>
    <pivotField dataField="1" numFmtId="4" showAll="0"/>
  </pivotFields>
  <rowFields count="1">
    <field x="6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Promedio" fld="9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:D22" firstHeaderRow="1" firstDataRow="2" firstDataCol="1"/>
  <pivotFields count="10">
    <pivotField showAll="0"/>
    <pivotField showAll="0">
      <items count="42">
        <item x="0"/>
        <item x="1"/>
        <item x="2"/>
        <item x="13"/>
        <item x="14"/>
        <item x="16"/>
        <item x="17"/>
        <item x="40"/>
        <item x="18"/>
        <item x="19"/>
        <item x="39"/>
        <item x="20"/>
        <item x="21"/>
        <item x="22"/>
        <item x="10"/>
        <item x="12"/>
        <item x="23"/>
        <item x="11"/>
        <item x="8"/>
        <item x="24"/>
        <item x="25"/>
        <item x="6"/>
        <item x="37"/>
        <item x="5"/>
        <item x="26"/>
        <item x="7"/>
        <item x="27"/>
        <item x="29"/>
        <item x="28"/>
        <item x="9"/>
        <item x="15"/>
        <item x="30"/>
        <item x="31"/>
        <item x="32"/>
        <item x="33"/>
        <item x="34"/>
        <item x="4"/>
        <item x="38"/>
        <item x="35"/>
        <item x="36"/>
        <item x="3"/>
        <item t="default"/>
      </items>
    </pivotField>
    <pivotField showAll="0">
      <items count="40">
        <item x="38"/>
        <item x="27"/>
        <item x="14"/>
        <item x="19"/>
        <item x="1"/>
        <item x="31"/>
        <item x="18"/>
        <item x="0"/>
        <item x="17"/>
        <item x="11"/>
        <item x="32"/>
        <item x="15"/>
        <item x="33"/>
        <item x="30"/>
        <item x="20"/>
        <item x="5"/>
        <item x="8"/>
        <item x="7"/>
        <item x="29"/>
        <item x="36"/>
        <item x="23"/>
        <item x="12"/>
        <item x="3"/>
        <item x="4"/>
        <item x="26"/>
        <item x="22"/>
        <item x="35"/>
        <item x="25"/>
        <item x="13"/>
        <item x="10"/>
        <item x="6"/>
        <item x="34"/>
        <item x="28"/>
        <item x="24"/>
        <item x="21"/>
        <item x="9"/>
        <item x="16"/>
        <item x="37"/>
        <item x="2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>
      <items count="6">
        <item h="1" x="2"/>
        <item h="1" x="3"/>
        <item h="1" x="4"/>
        <item h="1"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numFmtId="4" showAll="0"/>
    <pivotField showAll="0"/>
    <pivotField dataField="1" numFmtId="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Promedio de Promedio" fld="9" subtotal="average" baseField="6" baseItem="0" numFmtId="2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5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0" firstHeaderRow="1" firstDataRow="2" firstDataCol="1"/>
  <pivotFields count="10">
    <pivotField showAll="0"/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axis="axisCol" showAll="0">
      <items count="6">
        <item x="2"/>
        <item x="3"/>
        <item x="4"/>
        <item x="0"/>
        <item x="1"/>
        <item t="default"/>
      </items>
    </pivotField>
    <pivotField showAll="0"/>
    <pivotField numFmtId="4" showAll="0"/>
    <pivotField showAll="0"/>
    <pivotField dataField="1" numFmtId="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medio de Promedio" fld="9" subtotal="average" baseField="3" baseItem="0" numFmtId="2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4:B40" firstHeaderRow="1" firstDataRow="1" firstDataCol="1"/>
  <pivotFields count="10"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>
      <items count="6">
        <item x="0"/>
        <item x="3"/>
        <item x="4"/>
        <item x="2"/>
        <item x="1"/>
        <item t="default"/>
      </items>
    </pivotField>
    <pivotField showAll="0">
      <items count="16">
        <item x="9"/>
        <item x="13"/>
        <item x="0"/>
        <item x="7"/>
        <item x="5"/>
        <item x="4"/>
        <item x="1"/>
        <item x="6"/>
        <item x="11"/>
        <item x="12"/>
        <item x="2"/>
        <item x="8"/>
        <item x="3"/>
        <item x="10"/>
        <item x="14"/>
        <item t="default"/>
      </items>
    </pivotField>
    <pivotField dataField="1" numFmtId="165" showAll="0"/>
    <pivotField numFmtId="165" showAll="0">
      <items count="160">
        <item x="124"/>
        <item x="127"/>
        <item x="117"/>
        <item x="81"/>
        <item x="16"/>
        <item x="35"/>
        <item x="31"/>
        <item x="65"/>
        <item x="72"/>
        <item x="87"/>
        <item x="76"/>
        <item x="74"/>
        <item x="10"/>
        <item x="132"/>
        <item x="93"/>
        <item x="46"/>
        <item x="2"/>
        <item x="150"/>
        <item x="39"/>
        <item x="27"/>
        <item x="79"/>
        <item x="141"/>
        <item x="111"/>
        <item x="52"/>
        <item x="143"/>
        <item x="110"/>
        <item x="101"/>
        <item x="146"/>
        <item x="62"/>
        <item x="15"/>
        <item x="66"/>
        <item x="88"/>
        <item x="136"/>
        <item x="24"/>
        <item x="44"/>
        <item x="157"/>
        <item x="57"/>
        <item x="96"/>
        <item x="149"/>
        <item x="99"/>
        <item x="0"/>
        <item x="6"/>
        <item x="118"/>
        <item x="67"/>
        <item x="153"/>
        <item x="54"/>
        <item x="36"/>
        <item x="116"/>
        <item x="59"/>
        <item x="133"/>
        <item x="61"/>
        <item x="85"/>
        <item x="60"/>
        <item x="17"/>
        <item x="80"/>
        <item x="138"/>
        <item x="107"/>
        <item x="21"/>
        <item x="97"/>
        <item x="128"/>
        <item x="51"/>
        <item x="55"/>
        <item x="106"/>
        <item x="8"/>
        <item x="38"/>
        <item x="95"/>
        <item x="22"/>
        <item x="137"/>
        <item x="20"/>
        <item x="33"/>
        <item x="94"/>
        <item x="90"/>
        <item x="98"/>
        <item x="147"/>
        <item x="102"/>
        <item x="131"/>
        <item x="126"/>
        <item x="49"/>
        <item x="9"/>
        <item x="25"/>
        <item x="73"/>
        <item x="5"/>
        <item x="86"/>
        <item x="42"/>
        <item x="70"/>
        <item x="139"/>
        <item x="30"/>
        <item x="114"/>
        <item x="155"/>
        <item x="151"/>
        <item x="11"/>
        <item x="148"/>
        <item x="1"/>
        <item x="77"/>
        <item x="28"/>
        <item x="13"/>
        <item x="113"/>
        <item x="100"/>
        <item x="48"/>
        <item x="115"/>
        <item x="53"/>
        <item x="152"/>
        <item x="69"/>
        <item x="108"/>
        <item x="140"/>
        <item x="7"/>
        <item x="121"/>
        <item x="156"/>
        <item x="91"/>
        <item x="23"/>
        <item x="63"/>
        <item x="119"/>
        <item x="120"/>
        <item x="134"/>
        <item x="68"/>
        <item x="12"/>
        <item x="19"/>
        <item x="158"/>
        <item x="130"/>
        <item x="92"/>
        <item x="82"/>
        <item x="142"/>
        <item x="14"/>
        <item x="154"/>
        <item x="123"/>
        <item x="45"/>
        <item x="71"/>
        <item x="3"/>
        <item x="109"/>
        <item x="78"/>
        <item x="122"/>
        <item x="40"/>
        <item x="83"/>
        <item x="89"/>
        <item x="135"/>
        <item x="50"/>
        <item x="56"/>
        <item x="26"/>
        <item x="64"/>
        <item x="58"/>
        <item x="84"/>
        <item x="105"/>
        <item x="104"/>
        <item x="32"/>
        <item x="112"/>
        <item x="47"/>
        <item x="129"/>
        <item x="4"/>
        <item x="145"/>
        <item x="125"/>
        <item x="103"/>
        <item x="37"/>
        <item x="43"/>
        <item x="75"/>
        <item x="18"/>
        <item x="144"/>
        <item x="41"/>
        <item x="29"/>
        <item x="34"/>
        <item t="default"/>
      </items>
    </pivotField>
    <pivotField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eci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9:A30" firstHeaderRow="1" firstDataRow="1" firstDataCol="0"/>
  <pivotFields count="10">
    <pivotField showAll="0"/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 measureFilter="1">
      <items count="6">
        <item x="0"/>
        <item x="3"/>
        <item x="4"/>
        <item x="2"/>
        <item x="1"/>
        <item t="default"/>
      </items>
    </pivotField>
    <pivotField showAll="0">
      <items count="16">
        <item x="9"/>
        <item x="13"/>
        <item x="0"/>
        <item x="7"/>
        <item x="5"/>
        <item x="4"/>
        <item x="1"/>
        <item x="6"/>
        <item x="11"/>
        <item x="12"/>
        <item x="2"/>
        <item x="8"/>
        <item x="3"/>
        <item x="10"/>
        <item x="14"/>
        <item t="default"/>
      </items>
    </pivotField>
    <pivotField numFmtId="165" showAll="0"/>
    <pivotField dataField="1" numFmtId="165" showAll="0">
      <items count="160">
        <item x="124"/>
        <item x="127"/>
        <item x="117"/>
        <item x="81"/>
        <item x="16"/>
        <item x="35"/>
        <item x="31"/>
        <item x="65"/>
        <item x="72"/>
        <item x="87"/>
        <item x="76"/>
        <item x="74"/>
        <item x="10"/>
        <item x="132"/>
        <item x="93"/>
        <item x="46"/>
        <item x="2"/>
        <item x="150"/>
        <item x="39"/>
        <item x="27"/>
        <item x="79"/>
        <item x="141"/>
        <item x="111"/>
        <item x="52"/>
        <item x="143"/>
        <item x="110"/>
        <item x="101"/>
        <item x="146"/>
        <item x="62"/>
        <item x="15"/>
        <item x="66"/>
        <item x="88"/>
        <item x="136"/>
        <item x="24"/>
        <item x="44"/>
        <item x="157"/>
        <item x="57"/>
        <item x="96"/>
        <item x="149"/>
        <item x="99"/>
        <item x="0"/>
        <item x="6"/>
        <item x="118"/>
        <item x="67"/>
        <item x="153"/>
        <item x="54"/>
        <item x="36"/>
        <item x="116"/>
        <item x="59"/>
        <item x="133"/>
        <item x="61"/>
        <item x="85"/>
        <item x="60"/>
        <item x="17"/>
        <item x="80"/>
        <item x="138"/>
        <item x="107"/>
        <item x="21"/>
        <item x="97"/>
        <item x="128"/>
        <item x="51"/>
        <item x="55"/>
        <item x="106"/>
        <item x="8"/>
        <item x="38"/>
        <item x="95"/>
        <item x="22"/>
        <item x="137"/>
        <item x="20"/>
        <item x="33"/>
        <item x="94"/>
        <item x="90"/>
        <item x="98"/>
        <item x="147"/>
        <item x="102"/>
        <item x="131"/>
        <item x="126"/>
        <item x="49"/>
        <item x="9"/>
        <item x="25"/>
        <item x="73"/>
        <item x="5"/>
        <item x="86"/>
        <item x="42"/>
        <item x="70"/>
        <item x="139"/>
        <item x="30"/>
        <item x="114"/>
        <item x="155"/>
        <item x="151"/>
        <item x="11"/>
        <item x="148"/>
        <item x="1"/>
        <item x="77"/>
        <item x="28"/>
        <item x="13"/>
        <item x="113"/>
        <item x="100"/>
        <item x="48"/>
        <item x="115"/>
        <item x="53"/>
        <item x="152"/>
        <item x="69"/>
        <item x="108"/>
        <item x="140"/>
        <item x="7"/>
        <item x="121"/>
        <item x="156"/>
        <item x="91"/>
        <item x="23"/>
        <item x="63"/>
        <item x="119"/>
        <item x="120"/>
        <item x="134"/>
        <item x="68"/>
        <item x="12"/>
        <item x="19"/>
        <item x="158"/>
        <item x="130"/>
        <item x="92"/>
        <item x="82"/>
        <item x="142"/>
        <item x="14"/>
        <item x="154"/>
        <item x="123"/>
        <item x="45"/>
        <item x="71"/>
        <item x="3"/>
        <item x="109"/>
        <item x="78"/>
        <item x="122"/>
        <item x="40"/>
        <item x="83"/>
        <item x="89"/>
        <item x="135"/>
        <item x="50"/>
        <item x="56"/>
        <item x="26"/>
        <item x="64"/>
        <item x="58"/>
        <item x="84"/>
        <item x="105"/>
        <item x="104"/>
        <item x="32"/>
        <item x="112"/>
        <item x="47"/>
        <item x="129"/>
        <item x="4"/>
        <item x="145"/>
        <item x="125"/>
        <item x="103"/>
        <item x="37"/>
        <item x="43"/>
        <item x="75"/>
        <item x="18"/>
        <item x="144"/>
        <item x="41"/>
        <item x="29"/>
        <item x="34"/>
        <item t="default"/>
      </items>
    </pivotField>
    <pivotField numFmtId="165" showAll="0"/>
  </pivotFields>
  <rowItems count="1">
    <i/>
  </rowItems>
  <colItems count="1">
    <i/>
  </colItems>
  <dataFields count="1">
    <dataField name="Suma de Monto" fld="8" baseField="0" baseItem="0"/>
  </dataField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0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3:C26" firstHeaderRow="1" firstDataRow="2" firstDataCol="1"/>
  <pivotFields count="10">
    <pivotField axis="axisCol" showAll="0">
      <items count="4">
        <item h="1" x="1"/>
        <item x="2"/>
        <item h="1"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axis="axisRow" showAll="0">
      <items count="6">
        <item h="1" x="0"/>
        <item h="1" x="3"/>
        <item h="1" x="4"/>
        <item h="1" x="2"/>
        <item x="1"/>
        <item t="default"/>
      </items>
    </pivotField>
    <pivotField showAll="0">
      <items count="16">
        <item x="9"/>
        <item x="13"/>
        <item x="0"/>
        <item x="7"/>
        <item x="5"/>
        <item x="4"/>
        <item x="1"/>
        <item x="6"/>
        <item x="11"/>
        <item x="12"/>
        <item x="2"/>
        <item x="8"/>
        <item x="3"/>
        <item x="10"/>
        <item x="14"/>
        <item t="default"/>
      </items>
    </pivotField>
    <pivotField numFmtId="165" showAll="0"/>
    <pivotField dataField="1" numFmtId="165" showAll="0">
      <items count="160">
        <item x="124"/>
        <item x="127"/>
        <item x="117"/>
        <item x="81"/>
        <item x="16"/>
        <item x="35"/>
        <item x="31"/>
        <item x="65"/>
        <item x="72"/>
        <item x="87"/>
        <item x="76"/>
        <item x="74"/>
        <item x="10"/>
        <item x="132"/>
        <item x="93"/>
        <item x="46"/>
        <item x="2"/>
        <item x="150"/>
        <item x="39"/>
        <item x="27"/>
        <item x="79"/>
        <item x="141"/>
        <item x="111"/>
        <item x="52"/>
        <item x="143"/>
        <item x="110"/>
        <item x="101"/>
        <item x="146"/>
        <item x="62"/>
        <item x="15"/>
        <item x="66"/>
        <item x="88"/>
        <item x="136"/>
        <item x="24"/>
        <item x="44"/>
        <item x="157"/>
        <item x="57"/>
        <item x="96"/>
        <item x="149"/>
        <item x="99"/>
        <item x="0"/>
        <item x="6"/>
        <item x="118"/>
        <item x="67"/>
        <item x="153"/>
        <item x="54"/>
        <item x="36"/>
        <item x="116"/>
        <item x="59"/>
        <item x="133"/>
        <item x="61"/>
        <item x="85"/>
        <item x="60"/>
        <item x="17"/>
        <item x="80"/>
        <item x="138"/>
        <item x="107"/>
        <item x="21"/>
        <item x="97"/>
        <item x="128"/>
        <item x="51"/>
        <item x="55"/>
        <item x="106"/>
        <item x="8"/>
        <item x="38"/>
        <item x="95"/>
        <item x="22"/>
        <item x="137"/>
        <item x="20"/>
        <item x="33"/>
        <item x="94"/>
        <item x="90"/>
        <item x="98"/>
        <item x="147"/>
        <item x="102"/>
        <item x="131"/>
        <item x="126"/>
        <item x="49"/>
        <item x="9"/>
        <item x="25"/>
        <item x="73"/>
        <item x="5"/>
        <item x="86"/>
        <item x="42"/>
        <item x="70"/>
        <item x="139"/>
        <item x="30"/>
        <item x="114"/>
        <item x="155"/>
        <item x="151"/>
        <item x="11"/>
        <item x="148"/>
        <item x="1"/>
        <item x="77"/>
        <item x="28"/>
        <item x="13"/>
        <item x="113"/>
        <item x="100"/>
        <item x="48"/>
        <item x="115"/>
        <item x="53"/>
        <item x="152"/>
        <item x="69"/>
        <item x="108"/>
        <item x="140"/>
        <item x="7"/>
        <item x="121"/>
        <item x="156"/>
        <item x="91"/>
        <item x="23"/>
        <item x="63"/>
        <item x="119"/>
        <item x="120"/>
        <item x="134"/>
        <item x="68"/>
        <item x="12"/>
        <item x="19"/>
        <item x="158"/>
        <item x="130"/>
        <item x="92"/>
        <item x="82"/>
        <item x="142"/>
        <item x="14"/>
        <item x="154"/>
        <item x="123"/>
        <item x="45"/>
        <item x="71"/>
        <item x="3"/>
        <item x="109"/>
        <item x="78"/>
        <item x="122"/>
        <item x="40"/>
        <item x="83"/>
        <item x="89"/>
        <item x="135"/>
        <item x="50"/>
        <item x="56"/>
        <item x="26"/>
        <item x="64"/>
        <item x="58"/>
        <item x="84"/>
        <item x="105"/>
        <item x="104"/>
        <item x="32"/>
        <item x="112"/>
        <item x="47"/>
        <item x="129"/>
        <item x="4"/>
        <item x="145"/>
        <item x="125"/>
        <item x="103"/>
        <item x="37"/>
        <item x="43"/>
        <item x="75"/>
        <item x="18"/>
        <item x="144"/>
        <item x="41"/>
        <item x="29"/>
        <item x="34"/>
        <item t="default"/>
      </items>
    </pivotField>
    <pivotField numFmtId="165" showAll="0"/>
  </pivotFields>
  <rowFields count="1">
    <field x="5"/>
  </rowFields>
  <rowItems count="2">
    <i>
      <x v="4"/>
    </i>
    <i t="grand">
      <x/>
    </i>
  </rowItems>
  <colFields count="1">
    <field x="0"/>
  </colFields>
  <colItems count="2">
    <i>
      <x v="1"/>
    </i>
    <i t="grand">
      <x/>
    </i>
  </colItems>
  <dataFields count="1">
    <dataField name="Suma de Mon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9" cacheId="26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A18:B19" firstHeaderRow="1" firstDataRow="1" firstDataCol="1"/>
  <pivotFields count="10">
    <pivotField showAll="0"/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axis="axisRow" showAll="0" measureFilter="1">
      <items count="6">
        <item x="0"/>
        <item x="3"/>
        <item x="4"/>
        <item x="2"/>
        <item x="1"/>
        <item t="default"/>
      </items>
    </pivotField>
    <pivotField showAll="0">
      <items count="16">
        <item x="9"/>
        <item x="13"/>
        <item x="0"/>
        <item x="7"/>
        <item x="5"/>
        <item x="4"/>
        <item x="1"/>
        <item x="6"/>
        <item x="11"/>
        <item x="12"/>
        <item x="2"/>
        <item x="8"/>
        <item x="3"/>
        <item x="10"/>
        <item x="14"/>
        <item t="default"/>
      </items>
    </pivotField>
    <pivotField numFmtId="165" showAll="0"/>
    <pivotField dataField="1" numFmtId="165" showAll="0">
      <items count="160">
        <item x="124"/>
        <item x="127"/>
        <item x="117"/>
        <item x="81"/>
        <item x="16"/>
        <item x="35"/>
        <item x="31"/>
        <item x="65"/>
        <item x="72"/>
        <item x="87"/>
        <item x="76"/>
        <item x="74"/>
        <item x="10"/>
        <item x="132"/>
        <item x="93"/>
        <item x="46"/>
        <item x="2"/>
        <item x="150"/>
        <item x="39"/>
        <item x="27"/>
        <item x="79"/>
        <item x="141"/>
        <item x="111"/>
        <item x="52"/>
        <item x="143"/>
        <item x="110"/>
        <item x="101"/>
        <item x="146"/>
        <item x="62"/>
        <item x="15"/>
        <item x="66"/>
        <item x="88"/>
        <item x="136"/>
        <item x="24"/>
        <item x="44"/>
        <item x="157"/>
        <item x="57"/>
        <item x="96"/>
        <item x="149"/>
        <item x="99"/>
        <item x="0"/>
        <item x="6"/>
        <item x="118"/>
        <item x="67"/>
        <item x="153"/>
        <item x="54"/>
        <item x="36"/>
        <item x="116"/>
        <item x="59"/>
        <item x="133"/>
        <item x="61"/>
        <item x="85"/>
        <item x="60"/>
        <item x="17"/>
        <item x="80"/>
        <item x="138"/>
        <item x="107"/>
        <item x="21"/>
        <item x="97"/>
        <item x="128"/>
        <item x="51"/>
        <item x="55"/>
        <item x="106"/>
        <item x="8"/>
        <item x="38"/>
        <item x="95"/>
        <item x="22"/>
        <item x="137"/>
        <item x="20"/>
        <item x="33"/>
        <item x="94"/>
        <item x="90"/>
        <item x="98"/>
        <item x="147"/>
        <item x="102"/>
        <item x="131"/>
        <item x="126"/>
        <item x="49"/>
        <item x="9"/>
        <item x="25"/>
        <item x="73"/>
        <item x="5"/>
        <item x="86"/>
        <item x="42"/>
        <item x="70"/>
        <item x="139"/>
        <item x="30"/>
        <item x="114"/>
        <item x="155"/>
        <item x="151"/>
        <item x="11"/>
        <item x="148"/>
        <item x="1"/>
        <item x="77"/>
        <item x="28"/>
        <item x="13"/>
        <item x="113"/>
        <item x="100"/>
        <item x="48"/>
        <item x="115"/>
        <item x="53"/>
        <item x="152"/>
        <item x="69"/>
        <item x="108"/>
        <item x="140"/>
        <item x="7"/>
        <item x="121"/>
        <item x="156"/>
        <item x="91"/>
        <item x="23"/>
        <item x="63"/>
        <item x="119"/>
        <item x="120"/>
        <item x="134"/>
        <item x="68"/>
        <item x="12"/>
        <item x="19"/>
        <item x="158"/>
        <item x="130"/>
        <item x="92"/>
        <item x="82"/>
        <item x="142"/>
        <item x="14"/>
        <item x="154"/>
        <item x="123"/>
        <item x="45"/>
        <item x="71"/>
        <item x="3"/>
        <item x="109"/>
        <item x="78"/>
        <item x="122"/>
        <item x="40"/>
        <item x="83"/>
        <item x="89"/>
        <item x="135"/>
        <item x="50"/>
        <item x="56"/>
        <item x="26"/>
        <item x="64"/>
        <item x="58"/>
        <item x="84"/>
        <item x="105"/>
        <item x="104"/>
        <item x="32"/>
        <item x="112"/>
        <item x="47"/>
        <item x="129"/>
        <item x="4"/>
        <item x="145"/>
        <item x="125"/>
        <item x="103"/>
        <item x="37"/>
        <item x="43"/>
        <item x="75"/>
        <item x="18"/>
        <item x="144"/>
        <item x="41"/>
        <item x="29"/>
        <item x="34"/>
        <item t="default"/>
      </items>
    </pivotField>
    <pivotField numFmtId="165" showAll="0"/>
  </pivotFields>
  <rowFields count="1">
    <field x="5"/>
  </rowFields>
  <rowItems count="1">
    <i>
      <x/>
    </i>
  </rowItems>
  <colItems count="1">
    <i/>
  </colItems>
  <dataFields count="1">
    <dataField name="Suma de Monto" fld="8" baseField="0" baseItem="0"/>
  </dataField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8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0:B12" firstHeaderRow="1" firstDataRow="1" firstDataCol="1"/>
  <pivotFields count="10">
    <pivotField showAll="0"/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axis="axisRow" showAll="0" measureFilter="1">
      <items count="6">
        <item x="0"/>
        <item x="3"/>
        <item x="4"/>
        <item x="2"/>
        <item x="1"/>
        <item t="default"/>
      </items>
    </pivotField>
    <pivotField dataField="1" showAll="0">
      <items count="16">
        <item x="9"/>
        <item x="13"/>
        <item x="0"/>
        <item x="7"/>
        <item x="5"/>
        <item x="4"/>
        <item x="1"/>
        <item x="6"/>
        <item x="11"/>
        <item x="12"/>
        <item x="2"/>
        <item x="8"/>
        <item x="3"/>
        <item x="10"/>
        <item x="14"/>
        <item t="default"/>
      </items>
    </pivotField>
    <pivotField numFmtId="165" showAll="0"/>
    <pivotField numFmtId="165" showAll="0">
      <items count="160">
        <item x="124"/>
        <item x="127"/>
        <item x="117"/>
        <item x="81"/>
        <item x="16"/>
        <item x="35"/>
        <item x="31"/>
        <item x="65"/>
        <item x="72"/>
        <item x="87"/>
        <item x="76"/>
        <item x="74"/>
        <item x="10"/>
        <item x="132"/>
        <item x="93"/>
        <item x="46"/>
        <item x="2"/>
        <item x="150"/>
        <item x="39"/>
        <item x="27"/>
        <item x="79"/>
        <item x="141"/>
        <item x="111"/>
        <item x="52"/>
        <item x="143"/>
        <item x="110"/>
        <item x="101"/>
        <item x="146"/>
        <item x="62"/>
        <item x="15"/>
        <item x="66"/>
        <item x="88"/>
        <item x="136"/>
        <item x="24"/>
        <item x="44"/>
        <item x="157"/>
        <item x="57"/>
        <item x="96"/>
        <item x="149"/>
        <item x="99"/>
        <item x="0"/>
        <item x="6"/>
        <item x="118"/>
        <item x="67"/>
        <item x="153"/>
        <item x="54"/>
        <item x="36"/>
        <item x="116"/>
        <item x="59"/>
        <item x="133"/>
        <item x="61"/>
        <item x="85"/>
        <item x="60"/>
        <item x="17"/>
        <item x="80"/>
        <item x="138"/>
        <item x="107"/>
        <item x="21"/>
        <item x="97"/>
        <item x="128"/>
        <item x="51"/>
        <item x="55"/>
        <item x="106"/>
        <item x="8"/>
        <item x="38"/>
        <item x="95"/>
        <item x="22"/>
        <item x="137"/>
        <item x="20"/>
        <item x="33"/>
        <item x="94"/>
        <item x="90"/>
        <item x="98"/>
        <item x="147"/>
        <item x="102"/>
        <item x="131"/>
        <item x="126"/>
        <item x="49"/>
        <item x="9"/>
        <item x="25"/>
        <item x="73"/>
        <item x="5"/>
        <item x="86"/>
        <item x="42"/>
        <item x="70"/>
        <item x="139"/>
        <item x="30"/>
        <item x="114"/>
        <item x="155"/>
        <item x="151"/>
        <item x="11"/>
        <item x="148"/>
        <item x="1"/>
        <item x="77"/>
        <item x="28"/>
        <item x="13"/>
        <item x="113"/>
        <item x="100"/>
        <item x="48"/>
        <item x="115"/>
        <item x="53"/>
        <item x="152"/>
        <item x="69"/>
        <item x="108"/>
        <item x="140"/>
        <item x="7"/>
        <item x="121"/>
        <item x="156"/>
        <item x="91"/>
        <item x="23"/>
        <item x="63"/>
        <item x="119"/>
        <item x="120"/>
        <item x="134"/>
        <item x="68"/>
        <item x="12"/>
        <item x="19"/>
        <item x="158"/>
        <item x="130"/>
        <item x="92"/>
        <item x="82"/>
        <item x="142"/>
        <item x="14"/>
        <item x="154"/>
        <item x="123"/>
        <item x="45"/>
        <item x="71"/>
        <item x="3"/>
        <item x="109"/>
        <item x="78"/>
        <item x="122"/>
        <item x="40"/>
        <item x="83"/>
        <item x="89"/>
        <item x="135"/>
        <item x="50"/>
        <item x="56"/>
        <item x="26"/>
        <item x="64"/>
        <item x="58"/>
        <item x="84"/>
        <item x="105"/>
        <item x="104"/>
        <item x="32"/>
        <item x="112"/>
        <item x="47"/>
        <item x="129"/>
        <item x="4"/>
        <item x="145"/>
        <item x="125"/>
        <item x="103"/>
        <item x="37"/>
        <item x="43"/>
        <item x="75"/>
        <item x="18"/>
        <item x="144"/>
        <item x="41"/>
        <item x="29"/>
        <item x="34"/>
        <item t="default"/>
      </items>
    </pivotField>
    <pivotField numFmtId="165" showAll="0"/>
  </pivotFields>
  <rowFields count="1">
    <field x="5"/>
  </rowFields>
  <rowItems count="2">
    <i>
      <x v="3"/>
    </i>
    <i t="grand">
      <x/>
    </i>
  </rowItems>
  <colItems count="1">
    <i/>
  </colItems>
  <dataFields count="1">
    <dataField name="Suma de Cantidad" fld="6" baseField="0" baseItem="0"/>
  </dataField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istrito" sourceName="Distri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ad" sourceName="Edad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urso" sourceName="Curso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strito" cache="SegmentaciónDeDatos_Distrito" caption="Distrito" rowHeight="225425"/>
  <slicer name="Edad" cache="SegmentaciónDeDatos_Edad" caption="Edad" rowHeight="225425"/>
  <slicer name="Curso" cache="SegmentaciónDeDatos_Curso" caption="Curso" rowHeight="225425"/>
</slicers>
</file>

<file path=xl/tables/table1.xml><?xml version="1.0" encoding="utf-8"?>
<table xmlns="http://schemas.openxmlformats.org/spreadsheetml/2006/main" id="1" name="Tabla1" displayName="Tabla1" ref="A6:J47" totalsRowShown="0" headerRowDxfId="14" headerRowBorderDxfId="26" tableBorderDxfId="27" totalsRowBorderDxfId="25">
  <autoFilter ref="A6:J47">
    <filterColumn colId="8">
      <filters>
        <filter val="17"/>
        <filter val="18"/>
        <filter val="19"/>
      </filters>
    </filterColumn>
  </autoFilter>
  <tableColumns count="10">
    <tableColumn id="1" name="Codigo" dataDxfId="24"/>
    <tableColumn id="2" name="Apellidos" dataDxfId="23"/>
    <tableColumn id="3" name="Nombres" dataDxfId="22"/>
    <tableColumn id="4" name="Distrito" dataDxfId="21"/>
    <tableColumn id="5" name="Seccion" dataDxfId="20"/>
    <tableColumn id="6" name="Curso" dataDxfId="19"/>
    <tableColumn id="7" name="Sexo " dataDxfId="18"/>
    <tableColumn id="8" name="Aporte" dataDxfId="17"/>
    <tableColumn id="9" name="Edad" dataDxfId="16"/>
    <tableColumn id="10" name="Promedio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2:J676" totalsRowShown="0" headerRowDxfId="0" headerRowBorderDxfId="12" tableBorderDxfId="13" totalsRowBorderDxfId="11">
  <autoFilter ref="A22:J676"/>
  <tableColumns count="10">
    <tableColumn id="1" name="Proyecto" dataDxfId="10"/>
    <tableColumn id="2" name="Habitaciones" dataDxfId="9"/>
    <tableColumn id="3" name="Manzana" dataDxfId="8"/>
    <tableColumn id="4" name="Banco" dataDxfId="7"/>
    <tableColumn id="5" name="Lugar" dataDxfId="6"/>
    <tableColumn id="6" name="Vendedor" dataDxfId="5"/>
    <tableColumn id="7" name="Cantidad" dataDxfId="4"/>
    <tableColumn id="8" name="Precio" dataDxfId="3" dataCellStyle="Millares"/>
    <tableColumn id="9" name="Monto" dataDxfId="2" dataCellStyle="Millares"/>
    <tableColumn id="10" name="Comisión" dataDxfId="1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C5" sqref="C5"/>
    </sheetView>
  </sheetViews>
  <sheetFormatPr baseColWidth="10" defaultRowHeight="12.75" x14ac:dyDescent="0.2"/>
  <cols>
    <col min="1" max="1" width="19.85546875" customWidth="1"/>
    <col min="2" max="2" width="23" customWidth="1"/>
    <col min="3" max="3" width="7.42578125" customWidth="1"/>
    <col min="4" max="4" width="8" customWidth="1"/>
    <col min="5" max="5" width="9.28515625" customWidth="1"/>
    <col min="6" max="6" width="5.85546875" customWidth="1"/>
    <col min="7" max="7" width="13.140625" bestFit="1" customWidth="1"/>
  </cols>
  <sheetData>
    <row r="3" spans="1:7" x14ac:dyDescent="0.2">
      <c r="A3" s="33" t="s">
        <v>177</v>
      </c>
      <c r="B3" s="33" t="s">
        <v>174</v>
      </c>
    </row>
    <row r="4" spans="1:7" x14ac:dyDescent="0.2">
      <c r="A4" s="33" t="s">
        <v>176</v>
      </c>
      <c r="B4" t="s">
        <v>26</v>
      </c>
      <c r="C4" t="s">
        <v>29</v>
      </c>
      <c r="D4" t="s">
        <v>32</v>
      </c>
      <c r="E4" t="s">
        <v>14</v>
      </c>
      <c r="F4" t="s">
        <v>19</v>
      </c>
      <c r="G4" t="s">
        <v>175</v>
      </c>
    </row>
    <row r="5" spans="1:7" x14ac:dyDescent="0.2">
      <c r="A5" s="34" t="s">
        <v>22</v>
      </c>
      <c r="B5" s="35"/>
      <c r="C5" s="35">
        <v>4</v>
      </c>
      <c r="D5" s="35">
        <v>6</v>
      </c>
      <c r="E5" s="35">
        <v>3</v>
      </c>
      <c r="F5" s="35">
        <v>4</v>
      </c>
      <c r="G5" s="35">
        <v>17</v>
      </c>
    </row>
    <row r="6" spans="1:7" x14ac:dyDescent="0.2">
      <c r="A6" s="34" t="s">
        <v>15</v>
      </c>
      <c r="B6" s="35">
        <v>2</v>
      </c>
      <c r="C6" s="35">
        <v>6</v>
      </c>
      <c r="D6" s="35">
        <v>6</v>
      </c>
      <c r="E6" s="35">
        <v>8</v>
      </c>
      <c r="F6" s="35">
        <v>2</v>
      </c>
      <c r="G6" s="35">
        <v>24</v>
      </c>
    </row>
    <row r="7" spans="1:7" x14ac:dyDescent="0.2">
      <c r="A7" s="34" t="s">
        <v>175</v>
      </c>
      <c r="B7" s="35">
        <v>2</v>
      </c>
      <c r="C7" s="35">
        <v>10</v>
      </c>
      <c r="D7" s="35">
        <v>12</v>
      </c>
      <c r="E7" s="35">
        <v>11</v>
      </c>
      <c r="F7" s="35">
        <v>6</v>
      </c>
      <c r="G7" s="35">
        <v>41</v>
      </c>
    </row>
    <row r="12" spans="1:7" x14ac:dyDescent="0.2">
      <c r="A12" s="33" t="s">
        <v>177</v>
      </c>
      <c r="B12" s="33" t="s">
        <v>174</v>
      </c>
    </row>
    <row r="13" spans="1:7" x14ac:dyDescent="0.2">
      <c r="A13" s="33" t="s">
        <v>176</v>
      </c>
      <c r="B13" t="s">
        <v>18</v>
      </c>
      <c r="C13" t="s">
        <v>55</v>
      </c>
      <c r="D13" t="s">
        <v>12</v>
      </c>
      <c r="E13" t="s">
        <v>37</v>
      </c>
      <c r="F13" t="s">
        <v>59</v>
      </c>
      <c r="G13" t="s">
        <v>175</v>
      </c>
    </row>
    <row r="14" spans="1:7" x14ac:dyDescent="0.2">
      <c r="A14" s="34" t="s">
        <v>22</v>
      </c>
      <c r="B14" s="35">
        <v>1</v>
      </c>
      <c r="C14" s="35">
        <v>1</v>
      </c>
      <c r="D14" s="35">
        <v>6</v>
      </c>
      <c r="E14" s="35">
        <v>6</v>
      </c>
      <c r="F14" s="35">
        <v>3</v>
      </c>
      <c r="G14" s="35">
        <v>17</v>
      </c>
    </row>
    <row r="15" spans="1:7" x14ac:dyDescent="0.2">
      <c r="A15" s="34" t="s">
        <v>15</v>
      </c>
      <c r="B15" s="35">
        <v>5</v>
      </c>
      <c r="C15" s="35"/>
      <c r="D15" s="35">
        <v>10</v>
      </c>
      <c r="E15" s="35">
        <v>5</v>
      </c>
      <c r="F15" s="35">
        <v>4</v>
      </c>
      <c r="G15" s="35">
        <v>24</v>
      </c>
    </row>
    <row r="16" spans="1:7" x14ac:dyDescent="0.2">
      <c r="A16" s="34" t="s">
        <v>175</v>
      </c>
      <c r="B16" s="35">
        <v>6</v>
      </c>
      <c r="C16" s="35">
        <v>1</v>
      </c>
      <c r="D16" s="35">
        <v>16</v>
      </c>
      <c r="E16" s="35">
        <v>11</v>
      </c>
      <c r="F16" s="35">
        <v>7</v>
      </c>
      <c r="G16" s="35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71"/>
  <sheetViews>
    <sheetView topLeftCell="A4" zoomScale="90" zoomScaleNormal="90" workbookViewId="0">
      <selection activeCell="P30" sqref="P30"/>
    </sheetView>
  </sheetViews>
  <sheetFormatPr baseColWidth="10" defaultColWidth="11.42578125" defaultRowHeight="12.75" x14ac:dyDescent="0.2"/>
  <cols>
    <col min="1" max="1" width="7.42578125" style="1" bestFit="1" customWidth="1"/>
    <col min="2" max="2" width="19.140625" style="1" bestFit="1" customWidth="1"/>
    <col min="3" max="3" width="16.42578125" style="1" bestFit="1" customWidth="1"/>
    <col min="4" max="4" width="11" style="1" bestFit="1" customWidth="1"/>
    <col min="5" max="5" width="8.28515625" style="1" bestFit="1" customWidth="1"/>
    <col min="6" max="11" width="11.42578125" style="1"/>
    <col min="12" max="12" width="12.28515625" style="1" bestFit="1" customWidth="1"/>
    <col min="13" max="13" width="11.42578125" style="1" customWidth="1"/>
    <col min="14" max="16384" width="11.42578125" style="1"/>
  </cols>
  <sheetData>
    <row r="1" spans="1:22" ht="18" x14ac:dyDescent="0.25">
      <c r="A1" s="28" t="s">
        <v>109</v>
      </c>
      <c r="B1" s="28"/>
      <c r="C1" s="28"/>
      <c r="D1" s="28"/>
      <c r="E1" s="28"/>
      <c r="F1" s="28"/>
      <c r="G1" s="28"/>
      <c r="H1" s="28"/>
      <c r="I1" s="28"/>
      <c r="J1" s="28"/>
    </row>
    <row r="2" spans="1:22" ht="15.75" x14ac:dyDescent="0.25">
      <c r="A2" s="29" t="s">
        <v>108</v>
      </c>
      <c r="B2" s="29"/>
      <c r="C2" s="29"/>
      <c r="D2" s="29"/>
      <c r="E2" s="29"/>
      <c r="F2" s="29"/>
      <c r="G2" s="29"/>
      <c r="H2" s="29"/>
      <c r="I2" s="29"/>
      <c r="J2" s="29"/>
      <c r="L2" s="30"/>
      <c r="M2" s="30"/>
      <c r="N2" s="30"/>
      <c r="O2" s="30"/>
    </row>
    <row r="3" spans="1:22" x14ac:dyDescent="0.2">
      <c r="L3" s="27" t="s">
        <v>115</v>
      </c>
      <c r="M3" s="27"/>
      <c r="N3" s="27"/>
      <c r="O3"/>
      <c r="P3" s="27" t="s">
        <v>116</v>
      </c>
      <c r="Q3" s="27"/>
      <c r="R3" s="27"/>
      <c r="S3"/>
      <c r="T3"/>
      <c r="U3"/>
      <c r="V3"/>
    </row>
    <row r="4" spans="1:22" x14ac:dyDescent="0.2">
      <c r="L4"/>
      <c r="M4"/>
      <c r="N4"/>
      <c r="O4"/>
      <c r="P4"/>
      <c r="Q4"/>
      <c r="R4"/>
      <c r="S4"/>
      <c r="T4"/>
      <c r="U4"/>
      <c r="V4"/>
    </row>
    <row r="5" spans="1:22" x14ac:dyDescent="0.2">
      <c r="A5" s="1" t="s">
        <v>117</v>
      </c>
      <c r="L5" s="10"/>
      <c r="M5" s="12" t="s">
        <v>15</v>
      </c>
      <c r="N5" s="12" t="s">
        <v>22</v>
      </c>
      <c r="O5"/>
      <c r="P5" s="10"/>
      <c r="Q5" s="12" t="s">
        <v>15</v>
      </c>
      <c r="R5" s="12" t="s">
        <v>22</v>
      </c>
      <c r="S5"/>
      <c r="T5"/>
      <c r="U5"/>
      <c r="V5"/>
    </row>
    <row r="6" spans="1:22" x14ac:dyDescent="0.2">
      <c r="A6" s="1" t="s">
        <v>114</v>
      </c>
      <c r="L6" s="12" t="s">
        <v>14</v>
      </c>
      <c r="M6" s="14">
        <f>COUNTIFS(Curso,$L6,Sexo,M$5)</f>
        <v>8</v>
      </c>
      <c r="N6" s="14">
        <f>COUNTIFS(Curso,$L6,Sexo,N$5)</f>
        <v>3</v>
      </c>
      <c r="O6"/>
      <c r="P6" s="12" t="s">
        <v>14</v>
      </c>
      <c r="Q6" s="48">
        <f>AVERAGEIFS(Promedio,Curso,$P6,Sexo,Q$5)</f>
        <v>14.581249999999999</v>
      </c>
      <c r="R6" s="48">
        <f>AVERAGEIFS(Promedio,Curso,$P6,Sexo,R$5)</f>
        <v>11.64</v>
      </c>
      <c r="S6"/>
      <c r="T6"/>
      <c r="U6"/>
      <c r="V6"/>
    </row>
    <row r="7" spans="1:22" x14ac:dyDescent="0.2">
      <c r="L7" s="12" t="s">
        <v>19</v>
      </c>
      <c r="M7" s="14">
        <f>COUNTIFS(Curso,$L7,Sexo,M$5)</f>
        <v>2</v>
      </c>
      <c r="N7" s="14">
        <f>COUNTIFS(Curso,$L7,Sexo,N$5)</f>
        <v>4</v>
      </c>
      <c r="O7"/>
      <c r="P7" s="12" t="s">
        <v>19</v>
      </c>
      <c r="Q7" s="48">
        <f>AVERAGEIFS(Promedio,Curso,$P7,Sexo,Q$5)</f>
        <v>11.414999999999999</v>
      </c>
      <c r="R7" s="48">
        <f>AVERAGEIFS(Promedio,Curso,$P7,Sexo,R$5)</f>
        <v>13.984999999999999</v>
      </c>
      <c r="S7"/>
      <c r="T7"/>
      <c r="U7"/>
      <c r="V7"/>
    </row>
    <row r="8" spans="1:22" x14ac:dyDescent="0.2">
      <c r="L8" s="12" t="s">
        <v>26</v>
      </c>
      <c r="M8" s="14">
        <f>COUNTIFS(Curso,$L8,Sexo,M$5)</f>
        <v>2</v>
      </c>
      <c r="N8" s="14">
        <f>COUNTIFS(Curso,$L8,Sexo,N$5)</f>
        <v>0</v>
      </c>
      <c r="O8"/>
      <c r="P8" s="12" t="s">
        <v>26</v>
      </c>
      <c r="Q8" s="48">
        <f>AVERAGEIFS(Promedio,Curso,$P8,Sexo,Q$5)</f>
        <v>16.2</v>
      </c>
      <c r="R8" s="48" t="e">
        <f>AVERAGEIFS(Promedio,Curso,$P8,Sexo,R$5)</f>
        <v>#DIV/0!</v>
      </c>
      <c r="S8"/>
      <c r="T8"/>
      <c r="U8"/>
      <c r="V8"/>
    </row>
    <row r="9" spans="1:22" x14ac:dyDescent="0.2">
      <c r="L9" s="12" t="s">
        <v>29</v>
      </c>
      <c r="M9" s="14">
        <f>COUNTIFS(Curso,$L9,Sexo,M$5)</f>
        <v>6</v>
      </c>
      <c r="N9" s="14">
        <f>COUNTIFS(Curso,$L9,Sexo,N$5)</f>
        <v>4</v>
      </c>
      <c r="P9" s="12" t="s">
        <v>29</v>
      </c>
      <c r="Q9" s="48">
        <f>AVERAGEIFS(Promedio,Curso,$P9,Sexo,Q$5)</f>
        <v>13.635</v>
      </c>
      <c r="R9" s="48">
        <f>AVERAGEIFS(Promedio,Curso,$P9,Sexo,R$5)</f>
        <v>14.637499999999999</v>
      </c>
    </row>
    <row r="10" spans="1:22" ht="15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H10" s="11" t="s">
        <v>7</v>
      </c>
      <c r="I10" s="11" t="s">
        <v>8</v>
      </c>
      <c r="J10" s="11" t="s">
        <v>9</v>
      </c>
      <c r="L10" s="12" t="s">
        <v>32</v>
      </c>
      <c r="M10" s="14">
        <f>COUNTIFS(Curso,$L10,Sexo,M$5)</f>
        <v>6</v>
      </c>
      <c r="N10" s="14">
        <f>COUNTIFS(Curso,$L10,Sexo,N$5)</f>
        <v>6</v>
      </c>
      <c r="P10" s="12" t="s">
        <v>32</v>
      </c>
      <c r="Q10" s="48">
        <f>AVERAGEIFS(Promedio,Curso,$P10,Sexo,Q$5)</f>
        <v>13.905000000000001</v>
      </c>
      <c r="R10" s="48">
        <f>AVERAGEIFS(Promedio,Curso,$P10,Sexo,R$5)</f>
        <v>13.771666666666667</v>
      </c>
    </row>
    <row r="11" spans="1:22" x14ac:dyDescent="0.2">
      <c r="A11" s="2">
        <v>1</v>
      </c>
      <c r="B11" s="3" t="s">
        <v>10</v>
      </c>
      <c r="C11" s="3" t="s">
        <v>11</v>
      </c>
      <c r="D11" s="3" t="s">
        <v>12</v>
      </c>
      <c r="E11" s="4" t="s">
        <v>13</v>
      </c>
      <c r="F11" s="5" t="s">
        <v>14</v>
      </c>
      <c r="G11" s="4" t="s">
        <v>15</v>
      </c>
      <c r="H11" s="6">
        <v>500</v>
      </c>
      <c r="I11" s="4">
        <v>21</v>
      </c>
      <c r="J11" s="7">
        <v>13.67</v>
      </c>
      <c r="L11" s="13" t="s">
        <v>110</v>
      </c>
      <c r="M11" s="15">
        <f>SUM(M6:M10)</f>
        <v>24</v>
      </c>
      <c r="N11" s="15">
        <f>SUM(N6:N10)</f>
        <v>17</v>
      </c>
      <c r="P11"/>
      <c r="Q11"/>
      <c r="R11"/>
    </row>
    <row r="12" spans="1:22" x14ac:dyDescent="0.2">
      <c r="A12" s="2">
        <v>2</v>
      </c>
      <c r="B12" s="3" t="s">
        <v>16</v>
      </c>
      <c r="C12" s="3" t="s">
        <v>17</v>
      </c>
      <c r="D12" s="3" t="s">
        <v>18</v>
      </c>
      <c r="E12" s="4" t="s">
        <v>13</v>
      </c>
      <c r="F12" s="5" t="s">
        <v>19</v>
      </c>
      <c r="G12" s="4" t="s">
        <v>15</v>
      </c>
      <c r="H12" s="6">
        <v>380</v>
      </c>
      <c r="I12" s="4">
        <v>18</v>
      </c>
      <c r="J12" s="7">
        <v>14.5</v>
      </c>
    </row>
    <row r="13" spans="1:22" x14ac:dyDescent="0.2">
      <c r="A13" s="2">
        <v>3</v>
      </c>
      <c r="B13" s="3" t="s">
        <v>20</v>
      </c>
      <c r="C13" s="3" t="s">
        <v>21</v>
      </c>
      <c r="D13" s="3" t="s">
        <v>18</v>
      </c>
      <c r="E13" s="4" t="s">
        <v>13</v>
      </c>
      <c r="F13" s="5" t="s">
        <v>14</v>
      </c>
      <c r="G13" s="4" t="s">
        <v>22</v>
      </c>
      <c r="H13" s="6">
        <v>500</v>
      </c>
      <c r="I13" s="4">
        <v>22</v>
      </c>
      <c r="J13" s="7">
        <v>11</v>
      </c>
    </row>
    <row r="14" spans="1:22" x14ac:dyDescent="0.2">
      <c r="A14" s="2">
        <v>4</v>
      </c>
      <c r="B14" s="3" t="s">
        <v>23</v>
      </c>
      <c r="C14" s="3" t="s">
        <v>24</v>
      </c>
      <c r="D14" s="3" t="s">
        <v>12</v>
      </c>
      <c r="E14" s="4" t="s">
        <v>25</v>
      </c>
      <c r="F14" s="5" t="s">
        <v>26</v>
      </c>
      <c r="G14" s="4" t="s">
        <v>15</v>
      </c>
      <c r="H14" s="6">
        <v>540</v>
      </c>
      <c r="I14" s="4">
        <v>23</v>
      </c>
      <c r="J14" s="7">
        <v>13.4</v>
      </c>
      <c r="L14" s="27" t="s">
        <v>115</v>
      </c>
      <c r="M14" s="27"/>
      <c r="N14" s="27"/>
      <c r="P14" s="27" t="s">
        <v>116</v>
      </c>
      <c r="Q14" s="27"/>
      <c r="R14" s="27"/>
    </row>
    <row r="15" spans="1:22" x14ac:dyDescent="0.2">
      <c r="A15" s="2">
        <v>5</v>
      </c>
      <c r="B15" s="3" t="s">
        <v>27</v>
      </c>
      <c r="C15" s="3" t="s">
        <v>28</v>
      </c>
      <c r="D15" s="3" t="s">
        <v>12</v>
      </c>
      <c r="E15" s="4" t="s">
        <v>25</v>
      </c>
      <c r="F15" s="5" t="s">
        <v>29</v>
      </c>
      <c r="G15" s="4" t="s">
        <v>22</v>
      </c>
      <c r="H15" s="6">
        <v>500</v>
      </c>
      <c r="I15" s="4">
        <v>24</v>
      </c>
      <c r="J15" s="7">
        <v>16.5</v>
      </c>
    </row>
    <row r="16" spans="1:22" x14ac:dyDescent="0.2">
      <c r="A16" s="2">
        <v>6</v>
      </c>
      <c r="B16" s="3" t="s">
        <v>30</v>
      </c>
      <c r="C16" s="3" t="s">
        <v>31</v>
      </c>
      <c r="D16" s="3" t="s">
        <v>12</v>
      </c>
      <c r="E16" s="4" t="s">
        <v>25</v>
      </c>
      <c r="F16" s="5" t="s">
        <v>32</v>
      </c>
      <c r="G16" s="4" t="s">
        <v>15</v>
      </c>
      <c r="H16" s="6">
        <v>650</v>
      </c>
      <c r="I16" s="4">
        <v>18</v>
      </c>
      <c r="J16" s="7">
        <v>13</v>
      </c>
      <c r="M16" s="12" t="s">
        <v>15</v>
      </c>
      <c r="N16" s="12" t="s">
        <v>22</v>
      </c>
      <c r="Q16" s="12" t="s">
        <v>15</v>
      </c>
      <c r="R16" s="12" t="s">
        <v>22</v>
      </c>
    </row>
    <row r="17" spans="1:18" x14ac:dyDescent="0.2">
      <c r="A17" s="2">
        <v>7</v>
      </c>
      <c r="B17" s="3" t="s">
        <v>33</v>
      </c>
      <c r="C17" s="3" t="s">
        <v>34</v>
      </c>
      <c r="D17" s="3" t="s">
        <v>18</v>
      </c>
      <c r="E17" s="4" t="s">
        <v>25</v>
      </c>
      <c r="F17" s="5" t="s">
        <v>14</v>
      </c>
      <c r="G17" s="4" t="s">
        <v>15</v>
      </c>
      <c r="H17" s="6">
        <v>650</v>
      </c>
      <c r="I17" s="4">
        <v>19</v>
      </c>
      <c r="J17" s="7">
        <v>15</v>
      </c>
      <c r="L17" s="12" t="s">
        <v>12</v>
      </c>
      <c r="M17" s="15">
        <f>COUNTIFS(Distrito,$L17,Sexo,M$16)</f>
        <v>10</v>
      </c>
      <c r="N17" s="15">
        <f>COUNTIFS(Distrito,$L17,Sexo,N$16)</f>
        <v>6</v>
      </c>
      <c r="P17" s="12" t="s">
        <v>12</v>
      </c>
      <c r="Q17" s="49">
        <f>AVERAGEIFS(Promedio,Distrito,$P17,Sexo,Q$16)</f>
        <v>13.309999999999999</v>
      </c>
      <c r="R17" s="49">
        <f>AVERAGEIFS(Promedio,Distrito,$P17,Sexo,R$16)</f>
        <v>13.795</v>
      </c>
    </row>
    <row r="18" spans="1:18" x14ac:dyDescent="0.2">
      <c r="A18" s="2">
        <v>8</v>
      </c>
      <c r="B18" s="3" t="s">
        <v>35</v>
      </c>
      <c r="C18" s="3" t="s">
        <v>36</v>
      </c>
      <c r="D18" s="3" t="s">
        <v>37</v>
      </c>
      <c r="E18" s="4" t="s">
        <v>13</v>
      </c>
      <c r="F18" s="5" t="s">
        <v>32</v>
      </c>
      <c r="G18" s="4" t="s">
        <v>22</v>
      </c>
      <c r="H18" s="6">
        <v>860</v>
      </c>
      <c r="I18" s="4">
        <v>22</v>
      </c>
      <c r="J18" s="7">
        <v>17</v>
      </c>
      <c r="L18" s="12" t="s">
        <v>18</v>
      </c>
      <c r="M18" s="15">
        <f>COUNTIFS(Distrito,$L18,Sexo,M$16)</f>
        <v>5</v>
      </c>
      <c r="N18" s="15">
        <f>COUNTIFS(Distrito,$L18,Sexo,N$16)</f>
        <v>1</v>
      </c>
      <c r="O18" s="16"/>
      <c r="P18" s="12" t="s">
        <v>18</v>
      </c>
      <c r="Q18" s="49">
        <f>AVERAGEIFS(Promedio,Distrito,$P18,Sexo,Q$16)</f>
        <v>15.059999999999999</v>
      </c>
      <c r="R18" s="49">
        <f>AVERAGEIFS(Promedio,Distrito,$P18,Sexo,R$16)</f>
        <v>11</v>
      </c>
    </row>
    <row r="19" spans="1:18" x14ac:dyDescent="0.2">
      <c r="A19" s="2">
        <v>9</v>
      </c>
      <c r="B19" s="3" t="s">
        <v>38</v>
      </c>
      <c r="C19" s="3" t="s">
        <v>39</v>
      </c>
      <c r="D19" s="3" t="s">
        <v>18</v>
      </c>
      <c r="E19" s="4" t="s">
        <v>25</v>
      </c>
      <c r="F19" s="5" t="s">
        <v>26</v>
      </c>
      <c r="G19" s="4" t="s">
        <v>15</v>
      </c>
      <c r="H19" s="6">
        <v>650</v>
      </c>
      <c r="I19" s="4">
        <v>26</v>
      </c>
      <c r="J19" s="7">
        <v>19</v>
      </c>
      <c r="L19" s="12" t="s">
        <v>37</v>
      </c>
      <c r="M19" s="15">
        <f>COUNTIFS(Distrito,$L19,Sexo,M$16)</f>
        <v>5</v>
      </c>
      <c r="N19" s="15">
        <f>COUNTIFS(Distrito,$L19,Sexo,N$16)</f>
        <v>6</v>
      </c>
      <c r="P19" s="12" t="s">
        <v>37</v>
      </c>
      <c r="Q19" s="49">
        <f>AVERAGEIFS(Promedio,Distrito,$P19,Sexo,Q$16)</f>
        <v>14.268000000000001</v>
      </c>
      <c r="R19" s="49">
        <f>AVERAGEIFS(Promedio,Distrito,$P19,Sexo,R$16)</f>
        <v>13.44</v>
      </c>
    </row>
    <row r="20" spans="1:18" x14ac:dyDescent="0.2">
      <c r="A20" s="2">
        <v>10</v>
      </c>
      <c r="B20" s="3" t="s">
        <v>40</v>
      </c>
      <c r="C20" s="3" t="s">
        <v>41</v>
      </c>
      <c r="D20" s="3" t="s">
        <v>12</v>
      </c>
      <c r="E20" s="4" t="s">
        <v>25</v>
      </c>
      <c r="F20" s="5" t="s">
        <v>29</v>
      </c>
      <c r="G20" s="4" t="s">
        <v>22</v>
      </c>
      <c r="H20" s="6">
        <v>98</v>
      </c>
      <c r="I20" s="4">
        <v>24</v>
      </c>
      <c r="J20" s="7">
        <v>14</v>
      </c>
      <c r="L20" s="12" t="s">
        <v>59</v>
      </c>
      <c r="M20" s="15">
        <f>COUNTIFS(Distrito,$L20,Sexo,M$16)</f>
        <v>4</v>
      </c>
      <c r="N20" s="15">
        <f>COUNTIFS(Distrito,$L20,Sexo,N$16)</f>
        <v>3</v>
      </c>
      <c r="O20" s="16"/>
      <c r="P20" s="12" t="s">
        <v>59</v>
      </c>
      <c r="Q20" s="49">
        <f>AVERAGEIFS(Promedio,Distrito,$P20,Sexo,Q$16)</f>
        <v>14.344999999999999</v>
      </c>
      <c r="R20" s="49">
        <f>AVERAGEIFS(Promedio,Distrito,$P20,Sexo,R$16)</f>
        <v>12.943333333333333</v>
      </c>
    </row>
    <row r="21" spans="1:18" x14ac:dyDescent="0.2">
      <c r="A21" s="2">
        <v>11</v>
      </c>
      <c r="B21" s="3" t="s">
        <v>42</v>
      </c>
      <c r="C21" s="3" t="s">
        <v>43</v>
      </c>
      <c r="D21" s="3" t="s">
        <v>37</v>
      </c>
      <c r="E21" s="4" t="s">
        <v>25</v>
      </c>
      <c r="F21" s="5" t="s">
        <v>14</v>
      </c>
      <c r="G21" s="4" t="s">
        <v>15</v>
      </c>
      <c r="H21" s="6">
        <v>700</v>
      </c>
      <c r="I21" s="4">
        <v>28</v>
      </c>
      <c r="J21" s="7">
        <v>15</v>
      </c>
      <c r="L21" s="12" t="s">
        <v>55</v>
      </c>
      <c r="M21" s="15">
        <f>COUNTIFS(Distrito,$L21,Sexo,M$16)</f>
        <v>0</v>
      </c>
      <c r="N21" s="15">
        <f>COUNTIFS(Distrito,$L21,Sexo,N$16)</f>
        <v>1</v>
      </c>
      <c r="P21" s="12" t="s">
        <v>55</v>
      </c>
      <c r="Q21" s="49" t="e">
        <f>AVERAGEIFS(Promedio,Distrito,$P21,Sexo,Q$16)</f>
        <v>#DIV/0!</v>
      </c>
      <c r="R21" s="49">
        <f>AVERAGEIFS(Promedio,Distrito,$P21,Sexo,R$16)</f>
        <v>18.8</v>
      </c>
    </row>
    <row r="22" spans="1:18" x14ac:dyDescent="0.2">
      <c r="A22" s="2">
        <v>12</v>
      </c>
      <c r="B22" s="3" t="s">
        <v>44</v>
      </c>
      <c r="C22" s="3" t="s">
        <v>45</v>
      </c>
      <c r="D22" s="3" t="s">
        <v>12</v>
      </c>
      <c r="E22" s="4" t="s">
        <v>46</v>
      </c>
      <c r="F22" s="5" t="s">
        <v>19</v>
      </c>
      <c r="G22" s="4" t="s">
        <v>22</v>
      </c>
      <c r="H22" s="6">
        <v>650</v>
      </c>
      <c r="I22" s="4">
        <v>25</v>
      </c>
      <c r="J22" s="7">
        <v>11</v>
      </c>
      <c r="L22" s="17" t="s">
        <v>110</v>
      </c>
      <c r="M22" s="15">
        <f>SUM(M17:M21)</f>
        <v>24</v>
      </c>
      <c r="N22" s="15">
        <f>SUM(N17:N21)</f>
        <v>17</v>
      </c>
    </row>
    <row r="23" spans="1:18" x14ac:dyDescent="0.2">
      <c r="A23" s="2">
        <v>13</v>
      </c>
      <c r="B23" s="3" t="s">
        <v>47</v>
      </c>
      <c r="C23" s="3" t="s">
        <v>48</v>
      </c>
      <c r="D23" s="3" t="s">
        <v>12</v>
      </c>
      <c r="E23" s="4" t="s">
        <v>46</v>
      </c>
      <c r="F23" s="5" t="s">
        <v>32</v>
      </c>
      <c r="G23" s="4" t="s">
        <v>15</v>
      </c>
      <c r="H23" s="6">
        <v>780</v>
      </c>
      <c r="I23" s="4">
        <v>22</v>
      </c>
      <c r="J23" s="7">
        <v>13</v>
      </c>
    </row>
    <row r="24" spans="1:18" x14ac:dyDescent="0.2">
      <c r="A24" s="2">
        <v>14</v>
      </c>
      <c r="B24" s="3" t="s">
        <v>49</v>
      </c>
      <c r="C24" s="3" t="s">
        <v>50</v>
      </c>
      <c r="D24" s="3" t="s">
        <v>12</v>
      </c>
      <c r="E24" s="4" t="s">
        <v>13</v>
      </c>
      <c r="F24" s="5" t="s">
        <v>29</v>
      </c>
      <c r="G24" s="4" t="s">
        <v>15</v>
      </c>
      <c r="H24" s="6">
        <v>540</v>
      </c>
      <c r="I24" s="4">
        <v>17</v>
      </c>
      <c r="J24" s="7">
        <v>12.7</v>
      </c>
      <c r="L24"/>
    </row>
    <row r="25" spans="1:18" x14ac:dyDescent="0.2">
      <c r="A25" s="2">
        <v>15</v>
      </c>
      <c r="B25" s="3" t="s">
        <v>51</v>
      </c>
      <c r="C25" s="3" t="s">
        <v>52</v>
      </c>
      <c r="D25" s="3" t="s">
        <v>12</v>
      </c>
      <c r="E25" s="4" t="s">
        <v>13</v>
      </c>
      <c r="F25" s="5" t="s">
        <v>29</v>
      </c>
      <c r="G25" s="4" t="s">
        <v>22</v>
      </c>
      <c r="H25" s="6">
        <v>700</v>
      </c>
      <c r="I25" s="4">
        <v>28</v>
      </c>
      <c r="J25" s="7">
        <v>13.3</v>
      </c>
      <c r="L25"/>
    </row>
    <row r="26" spans="1:18" x14ac:dyDescent="0.2">
      <c r="A26" s="2">
        <v>16</v>
      </c>
      <c r="B26" s="3" t="s">
        <v>53</v>
      </c>
      <c r="C26" s="3" t="s">
        <v>54</v>
      </c>
      <c r="D26" s="3" t="s">
        <v>55</v>
      </c>
      <c r="E26" s="4" t="s">
        <v>56</v>
      </c>
      <c r="F26" s="5" t="s">
        <v>32</v>
      </c>
      <c r="G26" s="4" t="s">
        <v>22</v>
      </c>
      <c r="H26" s="6">
        <v>940</v>
      </c>
      <c r="I26" s="4">
        <v>18</v>
      </c>
      <c r="J26" s="7">
        <v>18.8</v>
      </c>
      <c r="L26"/>
    </row>
    <row r="27" spans="1:18" x14ac:dyDescent="0.2">
      <c r="A27" s="2">
        <v>17</v>
      </c>
      <c r="B27" s="3" t="s">
        <v>57</v>
      </c>
      <c r="C27" s="3" t="s">
        <v>58</v>
      </c>
      <c r="D27" s="3" t="s">
        <v>59</v>
      </c>
      <c r="E27" s="4" t="s">
        <v>13</v>
      </c>
      <c r="F27" s="5" t="s">
        <v>14</v>
      </c>
      <c r="G27" s="4" t="s">
        <v>15</v>
      </c>
      <c r="H27" s="6">
        <v>1000</v>
      </c>
      <c r="I27" s="4">
        <v>16</v>
      </c>
      <c r="J27" s="7">
        <v>14.68</v>
      </c>
      <c r="L27"/>
    </row>
    <row r="28" spans="1:18" x14ac:dyDescent="0.2">
      <c r="A28" s="2">
        <v>18</v>
      </c>
      <c r="B28" s="3" t="s">
        <v>60</v>
      </c>
      <c r="C28" s="3" t="s">
        <v>61</v>
      </c>
      <c r="D28" s="3" t="s">
        <v>18</v>
      </c>
      <c r="E28" s="4" t="s">
        <v>13</v>
      </c>
      <c r="F28" s="5" t="s">
        <v>14</v>
      </c>
      <c r="G28" s="4" t="s">
        <v>15</v>
      </c>
      <c r="H28" s="6">
        <v>1000</v>
      </c>
      <c r="I28" s="4">
        <v>20</v>
      </c>
      <c r="J28" s="7">
        <v>16.5</v>
      </c>
      <c r="L28"/>
    </row>
    <row r="29" spans="1:18" x14ac:dyDescent="0.2">
      <c r="A29" s="2">
        <v>19</v>
      </c>
      <c r="B29" s="3" t="s">
        <v>62</v>
      </c>
      <c r="C29" s="3" t="s">
        <v>63</v>
      </c>
      <c r="D29" s="3" t="s">
        <v>59</v>
      </c>
      <c r="E29" s="4" t="s">
        <v>56</v>
      </c>
      <c r="F29" s="5" t="s">
        <v>29</v>
      </c>
      <c r="G29" s="4" t="s">
        <v>15</v>
      </c>
      <c r="H29" s="6">
        <v>380</v>
      </c>
      <c r="I29" s="4">
        <v>21</v>
      </c>
      <c r="J29" s="7">
        <v>17.47</v>
      </c>
      <c r="L29"/>
    </row>
    <row r="30" spans="1:18" x14ac:dyDescent="0.2">
      <c r="A30" s="2">
        <v>20</v>
      </c>
      <c r="B30" s="3" t="s">
        <v>64</v>
      </c>
      <c r="C30" s="3" t="s">
        <v>65</v>
      </c>
      <c r="D30" s="3" t="s">
        <v>37</v>
      </c>
      <c r="E30" s="4" t="s">
        <v>56</v>
      </c>
      <c r="F30" s="5" t="s">
        <v>29</v>
      </c>
      <c r="G30" s="4" t="s">
        <v>15</v>
      </c>
      <c r="H30" s="6">
        <v>1000</v>
      </c>
      <c r="I30" s="4">
        <v>19</v>
      </c>
      <c r="J30" s="7">
        <v>16.670000000000002</v>
      </c>
      <c r="L30"/>
    </row>
    <row r="31" spans="1:18" x14ac:dyDescent="0.2">
      <c r="A31" s="2">
        <v>21</v>
      </c>
      <c r="B31" s="3" t="s">
        <v>66</v>
      </c>
      <c r="C31" s="3" t="s">
        <v>67</v>
      </c>
      <c r="D31" s="3" t="s">
        <v>12</v>
      </c>
      <c r="E31" s="4" t="s">
        <v>56</v>
      </c>
      <c r="F31" s="5" t="s">
        <v>32</v>
      </c>
      <c r="G31" s="4" t="s">
        <v>15</v>
      </c>
      <c r="H31" s="6">
        <v>1000</v>
      </c>
      <c r="I31" s="4">
        <v>25</v>
      </c>
      <c r="J31" s="7">
        <v>13.93</v>
      </c>
      <c r="L31"/>
    </row>
    <row r="32" spans="1:18" x14ac:dyDescent="0.2">
      <c r="A32" s="2">
        <v>22</v>
      </c>
      <c r="B32" s="3" t="s">
        <v>68</v>
      </c>
      <c r="C32" s="3" t="s">
        <v>69</v>
      </c>
      <c r="D32" s="3" t="s">
        <v>59</v>
      </c>
      <c r="E32" s="4" t="s">
        <v>56</v>
      </c>
      <c r="F32" s="5" t="s">
        <v>32</v>
      </c>
      <c r="G32" s="4" t="s">
        <v>22</v>
      </c>
      <c r="H32" s="6">
        <v>900</v>
      </c>
      <c r="I32" s="4">
        <v>17</v>
      </c>
      <c r="J32" s="7">
        <v>11.17</v>
      </c>
      <c r="L32"/>
    </row>
    <row r="33" spans="1:22" x14ac:dyDescent="0.2">
      <c r="A33" s="2">
        <v>23</v>
      </c>
      <c r="B33" s="3" t="s">
        <v>70</v>
      </c>
      <c r="C33" s="3" t="s">
        <v>71</v>
      </c>
      <c r="D33" s="3" t="s">
        <v>59</v>
      </c>
      <c r="E33" s="4" t="s">
        <v>56</v>
      </c>
      <c r="F33" s="5" t="s">
        <v>32</v>
      </c>
      <c r="G33" s="4" t="s">
        <v>22</v>
      </c>
      <c r="H33" s="6">
        <v>900</v>
      </c>
      <c r="I33" s="4">
        <v>28</v>
      </c>
      <c r="J33" s="7">
        <v>13.33</v>
      </c>
      <c r="L33"/>
    </row>
    <row r="34" spans="1:22" x14ac:dyDescent="0.2">
      <c r="A34" s="2">
        <v>24</v>
      </c>
      <c r="B34" s="3" t="s">
        <v>72</v>
      </c>
      <c r="C34" s="3" t="s">
        <v>73</v>
      </c>
      <c r="D34" s="3" t="s">
        <v>12</v>
      </c>
      <c r="E34" s="4" t="s">
        <v>56</v>
      </c>
      <c r="F34" s="5" t="s">
        <v>32</v>
      </c>
      <c r="G34" s="4" t="s">
        <v>15</v>
      </c>
      <c r="H34" s="6">
        <v>470</v>
      </c>
      <c r="I34" s="4">
        <v>26</v>
      </c>
      <c r="J34" s="7">
        <v>12.93</v>
      </c>
      <c r="L34"/>
      <c r="M34"/>
      <c r="N34"/>
      <c r="O34"/>
      <c r="P34"/>
      <c r="Q34"/>
      <c r="R34"/>
      <c r="S34"/>
      <c r="T34"/>
      <c r="U34"/>
      <c r="V34"/>
    </row>
    <row r="35" spans="1:22" x14ac:dyDescent="0.2">
      <c r="A35" s="2">
        <v>25</v>
      </c>
      <c r="B35" s="3" t="s">
        <v>74</v>
      </c>
      <c r="C35" s="3" t="s">
        <v>75</v>
      </c>
      <c r="D35" s="3" t="s">
        <v>12</v>
      </c>
      <c r="E35" s="4" t="s">
        <v>56</v>
      </c>
      <c r="F35" s="5" t="s">
        <v>14</v>
      </c>
      <c r="G35" s="4" t="s">
        <v>22</v>
      </c>
      <c r="H35" s="6">
        <v>900</v>
      </c>
      <c r="I35" s="4">
        <v>19</v>
      </c>
      <c r="J35" s="7">
        <v>14.67</v>
      </c>
      <c r="L35"/>
      <c r="M35"/>
      <c r="N35"/>
      <c r="O35"/>
      <c r="P35"/>
      <c r="Q35"/>
      <c r="R35"/>
      <c r="S35"/>
      <c r="T35"/>
      <c r="U35"/>
      <c r="V35"/>
    </row>
    <row r="36" spans="1:22" x14ac:dyDescent="0.2">
      <c r="A36" s="2">
        <v>26</v>
      </c>
      <c r="B36" s="3" t="s">
        <v>76</v>
      </c>
      <c r="C36" s="3" t="s">
        <v>77</v>
      </c>
      <c r="D36" s="3" t="s">
        <v>12</v>
      </c>
      <c r="E36" s="4" t="s">
        <v>56</v>
      </c>
      <c r="F36" s="5" t="s">
        <v>19</v>
      </c>
      <c r="G36" s="4" t="s">
        <v>22</v>
      </c>
      <c r="H36" s="6">
        <v>850</v>
      </c>
      <c r="I36" s="4">
        <v>20</v>
      </c>
      <c r="J36" s="7">
        <v>13.3</v>
      </c>
      <c r="L36"/>
      <c r="M36"/>
      <c r="N36"/>
      <c r="O36"/>
      <c r="P36"/>
      <c r="Q36"/>
      <c r="R36"/>
      <c r="S36"/>
      <c r="T36"/>
      <c r="U36"/>
      <c r="V36"/>
    </row>
    <row r="37" spans="1:22" x14ac:dyDescent="0.2">
      <c r="A37" s="2">
        <v>27</v>
      </c>
      <c r="B37" s="3" t="s">
        <v>78</v>
      </c>
      <c r="C37" s="3" t="s">
        <v>79</v>
      </c>
      <c r="D37" s="3" t="s">
        <v>37</v>
      </c>
      <c r="E37" s="4" t="s">
        <v>56</v>
      </c>
      <c r="F37" s="5" t="s">
        <v>29</v>
      </c>
      <c r="G37" s="4" t="s">
        <v>15</v>
      </c>
      <c r="H37" s="6">
        <v>600</v>
      </c>
      <c r="I37" s="4">
        <v>21</v>
      </c>
      <c r="J37" s="7">
        <v>14.67</v>
      </c>
      <c r="L37"/>
      <c r="M37"/>
      <c r="N37"/>
      <c r="O37"/>
      <c r="P37"/>
      <c r="Q37"/>
      <c r="R37"/>
      <c r="S37"/>
      <c r="T37"/>
      <c r="U37"/>
      <c r="V37"/>
    </row>
    <row r="38" spans="1:22" x14ac:dyDescent="0.2">
      <c r="A38" s="2">
        <v>28</v>
      </c>
      <c r="B38" s="3" t="s">
        <v>80</v>
      </c>
      <c r="C38" s="3" t="s">
        <v>73</v>
      </c>
      <c r="D38" s="3" t="s">
        <v>37</v>
      </c>
      <c r="E38" s="4" t="s">
        <v>56</v>
      </c>
      <c r="F38" s="5" t="s">
        <v>29</v>
      </c>
      <c r="G38" s="4" t="s">
        <v>15</v>
      </c>
      <c r="H38" s="6">
        <v>570</v>
      </c>
      <c r="I38" s="4">
        <v>18</v>
      </c>
      <c r="J38" s="7">
        <v>10</v>
      </c>
      <c r="L38"/>
      <c r="M38"/>
      <c r="N38"/>
      <c r="O38"/>
      <c r="P38"/>
      <c r="Q38"/>
      <c r="R38"/>
      <c r="S38"/>
      <c r="T38"/>
      <c r="U38"/>
      <c r="V38"/>
    </row>
    <row r="39" spans="1:22" x14ac:dyDescent="0.2">
      <c r="A39" s="2">
        <v>29</v>
      </c>
      <c r="B39" s="3" t="s">
        <v>81</v>
      </c>
      <c r="C39" s="3" t="s">
        <v>82</v>
      </c>
      <c r="D39" s="3" t="s">
        <v>37</v>
      </c>
      <c r="E39" s="4" t="s">
        <v>46</v>
      </c>
      <c r="F39" s="5" t="s">
        <v>14</v>
      </c>
      <c r="G39" s="4" t="s">
        <v>22</v>
      </c>
      <c r="H39" s="6">
        <v>600</v>
      </c>
      <c r="I39" s="4">
        <v>24</v>
      </c>
      <c r="J39" s="7">
        <v>9.25</v>
      </c>
      <c r="L39"/>
      <c r="M39"/>
      <c r="N39"/>
      <c r="O39"/>
      <c r="P39"/>
      <c r="Q39"/>
      <c r="R39"/>
      <c r="S39"/>
      <c r="T39"/>
      <c r="U39"/>
      <c r="V39"/>
    </row>
    <row r="40" spans="1:22" x14ac:dyDescent="0.2">
      <c r="A40" s="2">
        <v>30</v>
      </c>
      <c r="B40" s="3" t="s">
        <v>83</v>
      </c>
      <c r="C40" s="3" t="s">
        <v>84</v>
      </c>
      <c r="D40" s="3" t="s">
        <v>59</v>
      </c>
      <c r="E40" s="4" t="s">
        <v>46</v>
      </c>
      <c r="F40" s="5" t="s">
        <v>19</v>
      </c>
      <c r="G40" s="4" t="s">
        <v>15</v>
      </c>
      <c r="H40" s="6">
        <v>980</v>
      </c>
      <c r="I40" s="4">
        <v>18</v>
      </c>
      <c r="J40" s="7">
        <v>8.33</v>
      </c>
      <c r="L40"/>
      <c r="M40"/>
      <c r="N40"/>
      <c r="O40"/>
      <c r="P40"/>
      <c r="Q40"/>
      <c r="R40"/>
      <c r="S40"/>
      <c r="T40"/>
      <c r="U40"/>
      <c r="V40"/>
    </row>
    <row r="41" spans="1:22" x14ac:dyDescent="0.2">
      <c r="A41" s="2">
        <v>31</v>
      </c>
      <c r="B41" s="3" t="s">
        <v>85</v>
      </c>
      <c r="C41" s="3" t="s">
        <v>86</v>
      </c>
      <c r="D41" s="3" t="s">
        <v>37</v>
      </c>
      <c r="E41" s="4" t="s">
        <v>46</v>
      </c>
      <c r="F41" s="5" t="s">
        <v>19</v>
      </c>
      <c r="G41" s="4" t="s">
        <v>22</v>
      </c>
      <c r="H41" s="6">
        <v>600</v>
      </c>
      <c r="I41" s="4">
        <v>23</v>
      </c>
      <c r="J41" s="7">
        <v>13.64</v>
      </c>
      <c r="L41"/>
      <c r="M41"/>
      <c r="N41"/>
      <c r="O41"/>
      <c r="P41"/>
      <c r="Q41"/>
      <c r="R41"/>
      <c r="S41"/>
      <c r="T41"/>
      <c r="U41"/>
      <c r="V41"/>
    </row>
    <row r="42" spans="1:22" x14ac:dyDescent="0.2">
      <c r="A42" s="2">
        <v>32</v>
      </c>
      <c r="B42" s="3" t="s">
        <v>87</v>
      </c>
      <c r="C42" s="3" t="s">
        <v>88</v>
      </c>
      <c r="D42" s="3" t="s">
        <v>12</v>
      </c>
      <c r="E42" s="4" t="s">
        <v>46</v>
      </c>
      <c r="F42" s="5" t="s">
        <v>32</v>
      </c>
      <c r="G42" s="4" t="s">
        <v>15</v>
      </c>
      <c r="H42" s="6">
        <v>940</v>
      </c>
      <c r="I42" s="4">
        <v>29</v>
      </c>
      <c r="J42" s="7">
        <v>13.67</v>
      </c>
      <c r="L42"/>
      <c r="M42"/>
      <c r="N42"/>
      <c r="O42"/>
      <c r="P42"/>
      <c r="Q42"/>
      <c r="R42"/>
      <c r="S42"/>
      <c r="T42"/>
      <c r="U42"/>
      <c r="V42"/>
    </row>
    <row r="43" spans="1:22" x14ac:dyDescent="0.2">
      <c r="A43" s="2">
        <v>33</v>
      </c>
      <c r="B43" s="3" t="s">
        <v>89</v>
      </c>
      <c r="C43" s="3" t="s">
        <v>90</v>
      </c>
      <c r="D43" s="3" t="s">
        <v>59</v>
      </c>
      <c r="E43" s="4" t="s">
        <v>46</v>
      </c>
      <c r="F43" s="5" t="s">
        <v>32</v>
      </c>
      <c r="G43" s="4" t="s">
        <v>22</v>
      </c>
      <c r="H43" s="6">
        <v>800</v>
      </c>
      <c r="I43" s="4">
        <v>27</v>
      </c>
      <c r="J43" s="7">
        <v>14.33</v>
      </c>
      <c r="L43"/>
      <c r="M43"/>
      <c r="N43"/>
      <c r="O43"/>
      <c r="P43"/>
      <c r="Q43"/>
      <c r="R43"/>
      <c r="S43"/>
      <c r="T43"/>
      <c r="U43"/>
      <c r="V43"/>
    </row>
    <row r="44" spans="1:22" x14ac:dyDescent="0.2">
      <c r="A44" s="2">
        <v>34</v>
      </c>
      <c r="B44" s="3" t="s">
        <v>91</v>
      </c>
      <c r="C44" s="3" t="s">
        <v>92</v>
      </c>
      <c r="D44" s="3" t="s">
        <v>59</v>
      </c>
      <c r="E44" s="4" t="s">
        <v>46</v>
      </c>
      <c r="F44" s="5" t="s">
        <v>32</v>
      </c>
      <c r="G44" s="4" t="s">
        <v>15</v>
      </c>
      <c r="H44" s="6">
        <v>800</v>
      </c>
      <c r="I44" s="4">
        <v>18</v>
      </c>
      <c r="J44" s="7">
        <v>16.899999999999999</v>
      </c>
      <c r="L44"/>
      <c r="M44"/>
      <c r="N44"/>
      <c r="O44"/>
      <c r="P44"/>
      <c r="Q44"/>
      <c r="R44"/>
      <c r="S44"/>
      <c r="T44"/>
      <c r="U44"/>
      <c r="V44"/>
    </row>
    <row r="45" spans="1:22" x14ac:dyDescent="0.2">
      <c r="A45" s="2">
        <v>35</v>
      </c>
      <c r="B45" s="3" t="s">
        <v>93</v>
      </c>
      <c r="C45" s="3" t="s">
        <v>94</v>
      </c>
      <c r="D45" s="3" t="s">
        <v>12</v>
      </c>
      <c r="E45" s="4" t="s">
        <v>95</v>
      </c>
      <c r="F45" s="5" t="s">
        <v>14</v>
      </c>
      <c r="G45" s="4" t="s">
        <v>15</v>
      </c>
      <c r="H45" s="6">
        <v>740</v>
      </c>
      <c r="I45" s="4">
        <v>19</v>
      </c>
      <c r="J45" s="7">
        <v>14.8</v>
      </c>
      <c r="L45"/>
      <c r="M45"/>
      <c r="N45"/>
      <c r="O45"/>
      <c r="P45"/>
      <c r="Q45"/>
      <c r="R45"/>
      <c r="S45"/>
      <c r="T45"/>
      <c r="U45"/>
      <c r="V45"/>
    </row>
    <row r="46" spans="1:22" x14ac:dyDescent="0.2">
      <c r="A46" s="2">
        <v>36</v>
      </c>
      <c r="B46" s="3" t="s">
        <v>96</v>
      </c>
      <c r="C46" s="3" t="s">
        <v>97</v>
      </c>
      <c r="D46" s="3" t="s">
        <v>12</v>
      </c>
      <c r="E46" s="4" t="s">
        <v>95</v>
      </c>
      <c r="F46" s="5" t="s">
        <v>14</v>
      </c>
      <c r="G46" s="4" t="s">
        <v>15</v>
      </c>
      <c r="H46" s="6">
        <v>800</v>
      </c>
      <c r="I46" s="4">
        <v>20</v>
      </c>
      <c r="J46" s="7">
        <v>12</v>
      </c>
      <c r="L46"/>
      <c r="M46"/>
      <c r="N46"/>
      <c r="O46"/>
      <c r="P46"/>
      <c r="Q46"/>
      <c r="R46"/>
      <c r="S46"/>
      <c r="T46"/>
      <c r="U46"/>
      <c r="V46"/>
    </row>
    <row r="47" spans="1:22" x14ac:dyDescent="0.2">
      <c r="A47" s="2">
        <v>37</v>
      </c>
      <c r="B47" s="3" t="s">
        <v>98</v>
      </c>
      <c r="C47" s="3" t="s">
        <v>99</v>
      </c>
      <c r="D47" s="3" t="s">
        <v>37</v>
      </c>
      <c r="E47" s="4" t="s">
        <v>95</v>
      </c>
      <c r="F47" s="5" t="s">
        <v>32</v>
      </c>
      <c r="G47" s="4" t="s">
        <v>22</v>
      </c>
      <c r="H47" s="6">
        <v>700</v>
      </c>
      <c r="I47" s="4">
        <v>26</v>
      </c>
      <c r="J47" s="7">
        <v>8</v>
      </c>
      <c r="L47"/>
      <c r="M47"/>
      <c r="N47"/>
      <c r="O47"/>
      <c r="P47"/>
      <c r="Q47"/>
      <c r="R47"/>
      <c r="S47"/>
      <c r="T47"/>
      <c r="U47"/>
      <c r="V47"/>
    </row>
    <row r="48" spans="1:22" x14ac:dyDescent="0.2">
      <c r="A48" s="2">
        <v>38</v>
      </c>
      <c r="B48" s="3" t="s">
        <v>100</v>
      </c>
      <c r="C48" s="3" t="s">
        <v>101</v>
      </c>
      <c r="D48" s="3" t="s">
        <v>18</v>
      </c>
      <c r="E48" s="4" t="s">
        <v>95</v>
      </c>
      <c r="F48" s="5" t="s">
        <v>29</v>
      </c>
      <c r="G48" s="4" t="s">
        <v>15</v>
      </c>
      <c r="H48" s="6">
        <v>1200</v>
      </c>
      <c r="I48" s="4">
        <v>21</v>
      </c>
      <c r="J48" s="7">
        <v>10.3</v>
      </c>
      <c r="L48"/>
      <c r="M48"/>
      <c r="N48"/>
      <c r="O48"/>
      <c r="P48"/>
      <c r="Q48"/>
      <c r="R48"/>
      <c r="S48"/>
      <c r="T48"/>
      <c r="U48"/>
      <c r="V48"/>
    </row>
    <row r="49" spans="1:22" x14ac:dyDescent="0.2">
      <c r="A49" s="2">
        <v>39</v>
      </c>
      <c r="B49" s="3" t="s">
        <v>102</v>
      </c>
      <c r="C49" s="3" t="s">
        <v>36</v>
      </c>
      <c r="D49" s="3" t="s">
        <v>37</v>
      </c>
      <c r="E49" s="4" t="s">
        <v>95</v>
      </c>
      <c r="F49" s="5" t="s">
        <v>29</v>
      </c>
      <c r="G49" s="4" t="s">
        <v>22</v>
      </c>
      <c r="H49" s="6">
        <v>1080</v>
      </c>
      <c r="I49" s="4">
        <v>19</v>
      </c>
      <c r="J49" s="7">
        <v>14.75</v>
      </c>
      <c r="L49"/>
      <c r="M49"/>
      <c r="N49"/>
      <c r="O49"/>
      <c r="P49"/>
      <c r="Q49"/>
      <c r="R49"/>
      <c r="S49"/>
      <c r="T49"/>
      <c r="U49"/>
      <c r="V49"/>
    </row>
    <row r="50" spans="1:22" x14ac:dyDescent="0.2">
      <c r="A50" s="2">
        <v>40</v>
      </c>
      <c r="B50" s="3" t="s">
        <v>103</v>
      </c>
      <c r="C50" s="3" t="s">
        <v>104</v>
      </c>
      <c r="D50" s="3" t="s">
        <v>37</v>
      </c>
      <c r="E50" s="4" t="s">
        <v>95</v>
      </c>
      <c r="F50" s="5" t="s">
        <v>19</v>
      </c>
      <c r="G50" s="4" t="s">
        <v>22</v>
      </c>
      <c r="H50" s="6">
        <v>1200</v>
      </c>
      <c r="I50" s="4">
        <v>22</v>
      </c>
      <c r="J50" s="7">
        <v>18</v>
      </c>
      <c r="L50"/>
      <c r="M50"/>
      <c r="N50"/>
      <c r="O50"/>
      <c r="P50"/>
      <c r="Q50"/>
      <c r="R50"/>
      <c r="S50"/>
      <c r="T50"/>
      <c r="U50"/>
      <c r="V50"/>
    </row>
    <row r="51" spans="1:22" x14ac:dyDescent="0.2">
      <c r="A51" s="2">
        <v>41</v>
      </c>
      <c r="B51" s="3" t="s">
        <v>105</v>
      </c>
      <c r="C51" s="3" t="s">
        <v>106</v>
      </c>
      <c r="D51" s="3" t="s">
        <v>37</v>
      </c>
      <c r="E51" s="4" t="s">
        <v>46</v>
      </c>
      <c r="F51" s="5" t="s">
        <v>14</v>
      </c>
      <c r="G51" s="4" t="s">
        <v>15</v>
      </c>
      <c r="H51" s="6">
        <v>1200</v>
      </c>
      <c r="I51" s="4">
        <v>23</v>
      </c>
      <c r="J51" s="7">
        <v>15</v>
      </c>
      <c r="L51"/>
      <c r="M51"/>
      <c r="N51"/>
      <c r="O51"/>
      <c r="P51"/>
      <c r="Q51"/>
      <c r="R51"/>
      <c r="S51"/>
      <c r="T51"/>
      <c r="U51"/>
      <c r="V51"/>
    </row>
    <row r="52" spans="1:22" x14ac:dyDescent="0.2">
      <c r="J52" s="10"/>
      <c r="L52"/>
      <c r="M52"/>
      <c r="N52"/>
      <c r="O52"/>
      <c r="P52"/>
      <c r="Q52"/>
      <c r="R52"/>
      <c r="S52"/>
      <c r="T52"/>
      <c r="U52"/>
      <c r="V52"/>
    </row>
    <row r="53" spans="1:22" x14ac:dyDescent="0.2">
      <c r="L53"/>
      <c r="M53"/>
      <c r="N53"/>
      <c r="O53"/>
      <c r="P53"/>
      <c r="Q53"/>
      <c r="R53"/>
      <c r="S53"/>
      <c r="T53"/>
      <c r="U53"/>
      <c r="V53"/>
    </row>
    <row r="54" spans="1:22" x14ac:dyDescent="0.2">
      <c r="L54"/>
      <c r="M54"/>
      <c r="N54"/>
      <c r="O54"/>
      <c r="P54"/>
      <c r="Q54"/>
      <c r="R54"/>
      <c r="S54"/>
      <c r="T54"/>
      <c r="U54"/>
      <c r="V54"/>
    </row>
    <row r="55" spans="1:22" x14ac:dyDescent="0.2">
      <c r="L55"/>
      <c r="M55"/>
      <c r="N55"/>
      <c r="O55"/>
      <c r="P55"/>
      <c r="Q55"/>
      <c r="R55"/>
      <c r="S55"/>
      <c r="T55"/>
      <c r="U55"/>
      <c r="V55"/>
    </row>
    <row r="56" spans="1:22" x14ac:dyDescent="0.2">
      <c r="L56"/>
      <c r="M56"/>
      <c r="N56"/>
      <c r="O56"/>
      <c r="P56"/>
      <c r="Q56"/>
      <c r="R56"/>
      <c r="S56"/>
      <c r="T56"/>
      <c r="U56"/>
      <c r="V56"/>
    </row>
    <row r="57" spans="1:22" x14ac:dyDescent="0.2">
      <c r="L57"/>
      <c r="M57"/>
      <c r="N57"/>
      <c r="O57"/>
      <c r="P57"/>
      <c r="Q57"/>
      <c r="R57"/>
      <c r="S57"/>
      <c r="T57"/>
      <c r="U57"/>
      <c r="V57"/>
    </row>
    <row r="58" spans="1:22" x14ac:dyDescent="0.2">
      <c r="L58"/>
      <c r="M58"/>
      <c r="N58"/>
      <c r="O58"/>
      <c r="P58"/>
      <c r="Q58"/>
      <c r="R58"/>
      <c r="S58"/>
      <c r="T58"/>
      <c r="U58"/>
      <c r="V58"/>
    </row>
    <row r="59" spans="1:22" x14ac:dyDescent="0.2">
      <c r="L59"/>
      <c r="M59"/>
      <c r="N59"/>
      <c r="O59"/>
      <c r="P59"/>
      <c r="Q59"/>
      <c r="R59"/>
      <c r="S59"/>
      <c r="T59"/>
      <c r="U59"/>
      <c r="V59"/>
    </row>
    <row r="60" spans="1:22" x14ac:dyDescent="0.2">
      <c r="L60"/>
      <c r="M60"/>
      <c r="N60"/>
      <c r="O60"/>
      <c r="P60"/>
      <c r="Q60"/>
      <c r="R60"/>
      <c r="S60"/>
      <c r="T60"/>
      <c r="U60"/>
      <c r="V60"/>
    </row>
    <row r="61" spans="1:22" x14ac:dyDescent="0.2">
      <c r="L61"/>
      <c r="M61"/>
      <c r="N61"/>
      <c r="O61"/>
      <c r="P61"/>
      <c r="Q61"/>
      <c r="R61"/>
      <c r="S61"/>
      <c r="T61"/>
      <c r="U61"/>
      <c r="V61"/>
    </row>
    <row r="62" spans="1:22" x14ac:dyDescent="0.2">
      <c r="L62"/>
      <c r="M62"/>
      <c r="N62"/>
      <c r="O62"/>
      <c r="P62"/>
      <c r="Q62"/>
      <c r="R62"/>
      <c r="S62"/>
      <c r="T62"/>
      <c r="U62"/>
      <c r="V62"/>
    </row>
    <row r="63" spans="1:22" x14ac:dyDescent="0.2">
      <c r="L63"/>
      <c r="M63"/>
      <c r="N63"/>
      <c r="O63"/>
      <c r="P63"/>
      <c r="Q63"/>
      <c r="R63"/>
      <c r="S63"/>
      <c r="T63"/>
      <c r="U63"/>
      <c r="V63"/>
    </row>
    <row r="64" spans="1:22" x14ac:dyDescent="0.2">
      <c r="L64"/>
      <c r="M64"/>
      <c r="N64"/>
      <c r="O64"/>
      <c r="P64"/>
      <c r="Q64"/>
      <c r="R64"/>
      <c r="S64"/>
      <c r="T64"/>
      <c r="U64"/>
      <c r="V64"/>
    </row>
    <row r="65" spans="12:22" x14ac:dyDescent="0.2">
      <c r="L65"/>
      <c r="M65"/>
      <c r="N65"/>
      <c r="O65"/>
      <c r="P65"/>
      <c r="Q65"/>
      <c r="R65"/>
      <c r="S65"/>
      <c r="T65"/>
      <c r="U65"/>
      <c r="V65"/>
    </row>
    <row r="71" spans="12:22" x14ac:dyDescent="0.2">
      <c r="L71"/>
      <c r="M71"/>
      <c r="N71"/>
    </row>
  </sheetData>
  <mergeCells count="7">
    <mergeCell ref="L14:N14"/>
    <mergeCell ref="P14:R14"/>
    <mergeCell ref="A1:J1"/>
    <mergeCell ref="A2:J2"/>
    <mergeCell ref="L2:O2"/>
    <mergeCell ref="L3:N3"/>
    <mergeCell ref="P3:R3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workbookViewId="0">
      <selection activeCell="E28" sqref="E28"/>
    </sheetView>
  </sheetViews>
  <sheetFormatPr baseColWidth="10" defaultRowHeight="12.75" x14ac:dyDescent="0.2"/>
  <cols>
    <col min="1" max="1" width="22.42578125" customWidth="1"/>
    <col min="2" max="2" width="23" bestFit="1" customWidth="1"/>
    <col min="3" max="3" width="10.140625" customWidth="1"/>
    <col min="4" max="5" width="13.140625" customWidth="1"/>
    <col min="6" max="6" width="12" customWidth="1"/>
    <col min="7" max="7" width="13.140625" bestFit="1" customWidth="1"/>
  </cols>
  <sheetData>
    <row r="3" spans="1:7" x14ac:dyDescent="0.2">
      <c r="A3" s="33" t="s">
        <v>178</v>
      </c>
      <c r="B3" s="33" t="s">
        <v>174</v>
      </c>
    </row>
    <row r="4" spans="1:7" x14ac:dyDescent="0.2">
      <c r="A4" s="33" t="s">
        <v>176</v>
      </c>
      <c r="B4" t="s">
        <v>26</v>
      </c>
      <c r="C4" t="s">
        <v>29</v>
      </c>
      <c r="D4" t="s">
        <v>32</v>
      </c>
      <c r="E4" t="s">
        <v>14</v>
      </c>
      <c r="F4" t="s">
        <v>19</v>
      </c>
      <c r="G4" t="s">
        <v>175</v>
      </c>
    </row>
    <row r="5" spans="1:7" x14ac:dyDescent="0.2">
      <c r="A5" s="34" t="s">
        <v>18</v>
      </c>
      <c r="B5" s="47">
        <v>19</v>
      </c>
      <c r="C5" s="47">
        <v>10.3</v>
      </c>
      <c r="D5" s="47"/>
      <c r="E5" s="47">
        <v>14.166666666666666</v>
      </c>
      <c r="F5" s="47">
        <v>14.5</v>
      </c>
      <c r="G5" s="47">
        <v>14.383333333333333</v>
      </c>
    </row>
    <row r="6" spans="1:7" x14ac:dyDescent="0.2">
      <c r="A6" s="34" t="s">
        <v>55</v>
      </c>
      <c r="B6" s="47"/>
      <c r="C6" s="47"/>
      <c r="D6" s="47">
        <v>18.8</v>
      </c>
      <c r="E6" s="47"/>
      <c r="F6" s="47"/>
      <c r="G6" s="47">
        <v>18.8</v>
      </c>
    </row>
    <row r="7" spans="1:7" x14ac:dyDescent="0.2">
      <c r="A7" s="34" t="s">
        <v>12</v>
      </c>
      <c r="B7" s="47">
        <v>13.4</v>
      </c>
      <c r="C7" s="47">
        <v>14.125</v>
      </c>
      <c r="D7" s="47">
        <v>13.306000000000001</v>
      </c>
      <c r="E7" s="47">
        <v>13.785</v>
      </c>
      <c r="F7" s="47">
        <v>12.15</v>
      </c>
      <c r="G7" s="47">
        <v>13.491874999999999</v>
      </c>
    </row>
    <row r="8" spans="1:7" x14ac:dyDescent="0.2">
      <c r="A8" s="34" t="s">
        <v>37</v>
      </c>
      <c r="B8" s="47"/>
      <c r="C8" s="47">
        <v>14.022500000000001</v>
      </c>
      <c r="D8" s="47">
        <v>12.5</v>
      </c>
      <c r="E8" s="47">
        <v>13.083333333333334</v>
      </c>
      <c r="F8" s="47">
        <v>15.82</v>
      </c>
      <c r="G8" s="47">
        <v>13.816363636363638</v>
      </c>
    </row>
    <row r="9" spans="1:7" x14ac:dyDescent="0.2">
      <c r="A9" s="34" t="s">
        <v>59</v>
      </c>
      <c r="B9" s="47"/>
      <c r="C9" s="47">
        <v>17.47</v>
      </c>
      <c r="D9" s="47">
        <v>13.932499999999999</v>
      </c>
      <c r="E9" s="47">
        <v>14.68</v>
      </c>
      <c r="F9" s="47">
        <v>8.33</v>
      </c>
      <c r="G9" s="47">
        <v>13.744285714285713</v>
      </c>
    </row>
    <row r="10" spans="1:7" x14ac:dyDescent="0.2">
      <c r="A10" s="34" t="s">
        <v>175</v>
      </c>
      <c r="B10" s="47">
        <v>16.2</v>
      </c>
      <c r="C10" s="47">
        <v>14.036000000000001</v>
      </c>
      <c r="D10" s="47">
        <v>13.838333333333336</v>
      </c>
      <c r="E10" s="47">
        <v>13.779090909090909</v>
      </c>
      <c r="F10" s="47">
        <v>13.128333333333332</v>
      </c>
      <c r="G10" s="47">
        <v>13.881951219512194</v>
      </c>
    </row>
    <row r="11" spans="1:7" x14ac:dyDescent="0.2">
      <c r="B11" s="47"/>
      <c r="C11" s="47"/>
      <c r="D11" s="47"/>
      <c r="E11" s="47"/>
      <c r="F11" s="47"/>
      <c r="G11" s="47"/>
    </row>
    <row r="15" spans="1:7" x14ac:dyDescent="0.2">
      <c r="A15" s="33" t="s">
        <v>178</v>
      </c>
      <c r="B15" s="33" t="s">
        <v>174</v>
      </c>
    </row>
    <row r="16" spans="1:7" x14ac:dyDescent="0.2">
      <c r="A16" s="33" t="s">
        <v>176</v>
      </c>
      <c r="B16" t="s">
        <v>22</v>
      </c>
      <c r="C16" t="s">
        <v>15</v>
      </c>
      <c r="D16" t="s">
        <v>175</v>
      </c>
    </row>
    <row r="17" spans="1:4" x14ac:dyDescent="0.2">
      <c r="A17" s="34" t="s">
        <v>18</v>
      </c>
      <c r="B17" s="47">
        <v>11</v>
      </c>
      <c r="C17" s="47">
        <v>15.059999999999999</v>
      </c>
      <c r="D17" s="47">
        <v>14.383333333333333</v>
      </c>
    </row>
    <row r="18" spans="1:4" x14ac:dyDescent="0.2">
      <c r="A18" s="34" t="s">
        <v>55</v>
      </c>
      <c r="B18" s="47">
        <v>18.8</v>
      </c>
      <c r="C18" s="47"/>
      <c r="D18" s="47">
        <v>18.8</v>
      </c>
    </row>
    <row r="19" spans="1:4" x14ac:dyDescent="0.2">
      <c r="A19" s="34" t="s">
        <v>12</v>
      </c>
      <c r="B19" s="47">
        <v>13.795</v>
      </c>
      <c r="C19" s="47">
        <v>13.309999999999999</v>
      </c>
      <c r="D19" s="47">
        <v>13.491875</v>
      </c>
    </row>
    <row r="20" spans="1:4" x14ac:dyDescent="0.2">
      <c r="A20" s="34" t="s">
        <v>37</v>
      </c>
      <c r="B20" s="47">
        <v>13.44</v>
      </c>
      <c r="C20" s="47">
        <v>14.268000000000001</v>
      </c>
      <c r="D20" s="47">
        <v>13.816363636363638</v>
      </c>
    </row>
    <row r="21" spans="1:4" x14ac:dyDescent="0.2">
      <c r="A21" s="34" t="s">
        <v>59</v>
      </c>
      <c r="B21" s="47">
        <v>12.943333333333333</v>
      </c>
      <c r="C21" s="47">
        <v>14.344999999999999</v>
      </c>
      <c r="D21" s="47">
        <v>13.744285714285711</v>
      </c>
    </row>
    <row r="22" spans="1:4" x14ac:dyDescent="0.2">
      <c r="A22" s="34" t="s">
        <v>175</v>
      </c>
      <c r="B22" s="47">
        <v>13.649411764705881</v>
      </c>
      <c r="C22" s="47">
        <v>14.046666666666665</v>
      </c>
      <c r="D22" s="47">
        <v>13.881951219512198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83"/>
  <sheetViews>
    <sheetView zoomScale="90" zoomScaleNormal="90" workbookViewId="0">
      <selection activeCell="H31" sqref="H31"/>
    </sheetView>
  </sheetViews>
  <sheetFormatPr baseColWidth="10" defaultColWidth="11.42578125" defaultRowHeight="12.75" x14ac:dyDescent="0.2"/>
  <cols>
    <col min="1" max="1" width="11.140625" style="1" customWidth="1"/>
    <col min="2" max="2" width="19.140625" style="1" bestFit="1" customWidth="1"/>
    <col min="3" max="3" width="16.42578125" style="1" bestFit="1" customWidth="1"/>
    <col min="4" max="4" width="11.28515625" style="1" customWidth="1"/>
    <col min="5" max="5" width="12" style="1" customWidth="1"/>
    <col min="6" max="9" width="11.42578125" style="1"/>
    <col min="10" max="10" width="13.85546875" style="1" customWidth="1"/>
    <col min="11" max="11" width="11.42578125" style="1"/>
    <col min="12" max="12" width="12.28515625" style="1" bestFit="1" customWidth="1"/>
    <col min="13" max="16384" width="11.42578125" style="1"/>
  </cols>
  <sheetData>
    <row r="1" spans="1:27" ht="18" x14ac:dyDescent="0.25">
      <c r="A1" s="28" t="s">
        <v>109</v>
      </c>
      <c r="B1" s="28"/>
      <c r="C1" s="28"/>
      <c r="D1" s="28"/>
      <c r="E1" s="28"/>
      <c r="F1" s="28"/>
      <c r="G1" s="28"/>
      <c r="H1" s="28"/>
      <c r="I1" s="28"/>
      <c r="J1" s="28"/>
    </row>
    <row r="2" spans="1:27" ht="15.75" x14ac:dyDescent="0.25">
      <c r="A2" s="29" t="s">
        <v>107</v>
      </c>
      <c r="B2" s="29"/>
      <c r="C2" s="29"/>
      <c r="D2" s="29"/>
      <c r="E2" s="29"/>
      <c r="F2" s="29"/>
      <c r="G2" s="29"/>
      <c r="H2" s="29"/>
      <c r="I2" s="29"/>
      <c r="J2" s="29"/>
      <c r="L2" s="10"/>
      <c r="M2"/>
      <c r="N2"/>
    </row>
    <row r="3" spans="1:27" x14ac:dyDescent="0.2">
      <c r="L3" s="1" t="s">
        <v>111</v>
      </c>
    </row>
    <row r="4" spans="1:27" x14ac:dyDescent="0.2">
      <c r="L4" s="1" t="s">
        <v>112</v>
      </c>
    </row>
    <row r="5" spans="1:27" x14ac:dyDescent="0.2">
      <c r="L5" s="1" t="s">
        <v>113</v>
      </c>
      <c r="S5"/>
      <c r="T5"/>
      <c r="U5"/>
      <c r="V5"/>
      <c r="W5"/>
      <c r="X5"/>
      <c r="Y5"/>
      <c r="Z5"/>
      <c r="AA5"/>
    </row>
    <row r="6" spans="1:27" ht="15.75" x14ac:dyDescent="0.25">
      <c r="A6" s="67" t="s">
        <v>0</v>
      </c>
      <c r="B6" s="63" t="s">
        <v>1</v>
      </c>
      <c r="C6" s="63" t="s">
        <v>2</v>
      </c>
      <c r="D6" s="63" t="s">
        <v>3</v>
      </c>
      <c r="E6" s="63" t="s">
        <v>4</v>
      </c>
      <c r="F6" s="63" t="s">
        <v>5</v>
      </c>
      <c r="G6" s="63" t="s">
        <v>6</v>
      </c>
      <c r="H6" s="63" t="s">
        <v>7</v>
      </c>
      <c r="I6" s="63" t="s">
        <v>8</v>
      </c>
      <c r="J6" s="68" t="s">
        <v>9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hidden="1" x14ac:dyDescent="0.2">
      <c r="A7" s="65">
        <v>1</v>
      </c>
      <c r="B7" s="3" t="s">
        <v>10</v>
      </c>
      <c r="C7" s="3" t="s">
        <v>11</v>
      </c>
      <c r="D7" s="3" t="s">
        <v>12</v>
      </c>
      <c r="E7" s="4" t="s">
        <v>13</v>
      </c>
      <c r="F7" s="5" t="s">
        <v>14</v>
      </c>
      <c r="G7" s="4" t="s">
        <v>15</v>
      </c>
      <c r="H7" s="6">
        <v>500</v>
      </c>
      <c r="I7" s="4">
        <v>21</v>
      </c>
      <c r="J7" s="66">
        <v>13.67</v>
      </c>
      <c r="M7" s="10"/>
      <c r="N7" s="10"/>
      <c r="O7" s="10"/>
      <c r="P7" s="10"/>
      <c r="Q7" s="10"/>
      <c r="R7" s="10"/>
      <c r="S7" s="10"/>
      <c r="T7"/>
      <c r="U7"/>
      <c r="V7"/>
      <c r="W7"/>
      <c r="X7"/>
      <c r="Y7"/>
      <c r="Z7"/>
      <c r="AA7"/>
    </row>
    <row r="8" spans="1:27" x14ac:dyDescent="0.2">
      <c r="A8" s="65">
        <v>2</v>
      </c>
      <c r="B8" s="3" t="s">
        <v>16</v>
      </c>
      <c r="C8" s="3" t="s">
        <v>17</v>
      </c>
      <c r="D8" s="3" t="s">
        <v>18</v>
      </c>
      <c r="E8" s="4" t="s">
        <v>13</v>
      </c>
      <c r="F8" s="5" t="s">
        <v>19</v>
      </c>
      <c r="G8" s="4" t="s">
        <v>15</v>
      </c>
      <c r="H8" s="6">
        <v>380</v>
      </c>
      <c r="I8" s="4">
        <v>18</v>
      </c>
      <c r="J8" s="66">
        <v>14.5</v>
      </c>
      <c r="M8" s="10"/>
      <c r="N8" s="10"/>
      <c r="O8" s="10"/>
      <c r="P8" s="10"/>
      <c r="Q8" s="10"/>
      <c r="R8" s="10"/>
      <c r="S8" s="10"/>
      <c r="T8"/>
      <c r="U8"/>
      <c r="V8"/>
      <c r="W8"/>
      <c r="X8"/>
      <c r="Y8"/>
      <c r="Z8"/>
      <c r="AA8"/>
    </row>
    <row r="9" spans="1:27" hidden="1" x14ac:dyDescent="0.2">
      <c r="A9" s="65">
        <v>3</v>
      </c>
      <c r="B9" s="3" t="s">
        <v>20</v>
      </c>
      <c r="C9" s="3" t="s">
        <v>21</v>
      </c>
      <c r="D9" s="3" t="s">
        <v>18</v>
      </c>
      <c r="E9" s="4" t="s">
        <v>13</v>
      </c>
      <c r="F9" s="5" t="s">
        <v>14</v>
      </c>
      <c r="G9" s="4" t="s">
        <v>22</v>
      </c>
      <c r="H9" s="6">
        <v>500</v>
      </c>
      <c r="I9" s="4">
        <v>22</v>
      </c>
      <c r="J9" s="66">
        <v>11</v>
      </c>
      <c r="M9" s="10"/>
      <c r="N9"/>
      <c r="O9" s="10"/>
      <c r="P9"/>
      <c r="Q9" s="10"/>
      <c r="R9"/>
      <c r="S9"/>
      <c r="T9"/>
      <c r="U9"/>
      <c r="V9"/>
      <c r="W9"/>
      <c r="X9"/>
      <c r="Y9"/>
      <c r="Z9"/>
      <c r="AA9"/>
    </row>
    <row r="10" spans="1:27" hidden="1" x14ac:dyDescent="0.2">
      <c r="A10" s="65">
        <v>4</v>
      </c>
      <c r="B10" s="3" t="s">
        <v>23</v>
      </c>
      <c r="C10" s="3" t="s">
        <v>24</v>
      </c>
      <c r="D10" s="3" t="s">
        <v>12</v>
      </c>
      <c r="E10" s="4" t="s">
        <v>25</v>
      </c>
      <c r="F10" s="5" t="s">
        <v>26</v>
      </c>
      <c r="G10" s="4" t="s">
        <v>15</v>
      </c>
      <c r="H10" s="6">
        <v>540</v>
      </c>
      <c r="I10" s="4">
        <v>23</v>
      </c>
      <c r="J10" s="66">
        <v>13.4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hidden="1" x14ac:dyDescent="0.2">
      <c r="A11" s="65">
        <v>5</v>
      </c>
      <c r="B11" s="3" t="s">
        <v>27</v>
      </c>
      <c r="C11" s="3" t="s">
        <v>28</v>
      </c>
      <c r="D11" s="3" t="s">
        <v>12</v>
      </c>
      <c r="E11" s="4" t="s">
        <v>25</v>
      </c>
      <c r="F11" s="5" t="s">
        <v>29</v>
      </c>
      <c r="G11" s="4" t="s">
        <v>22</v>
      </c>
      <c r="H11" s="6">
        <v>500</v>
      </c>
      <c r="I11" s="4">
        <v>24</v>
      </c>
      <c r="J11" s="66">
        <v>16.5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x14ac:dyDescent="0.2">
      <c r="A12" s="65">
        <v>6</v>
      </c>
      <c r="B12" s="3" t="s">
        <v>30</v>
      </c>
      <c r="C12" s="3" t="s">
        <v>31</v>
      </c>
      <c r="D12" s="3" t="s">
        <v>12</v>
      </c>
      <c r="E12" s="4" t="s">
        <v>25</v>
      </c>
      <c r="F12" s="5" t="s">
        <v>32</v>
      </c>
      <c r="G12" s="4" t="s">
        <v>15</v>
      </c>
      <c r="H12" s="6">
        <v>650</v>
      </c>
      <c r="I12" s="4">
        <v>18</v>
      </c>
      <c r="J12" s="66">
        <v>13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">
      <c r="A13" s="65">
        <v>7</v>
      </c>
      <c r="B13" s="3" t="s">
        <v>33</v>
      </c>
      <c r="C13" s="3" t="s">
        <v>34</v>
      </c>
      <c r="D13" s="3" t="s">
        <v>18</v>
      </c>
      <c r="E13" s="4" t="s">
        <v>25</v>
      </c>
      <c r="F13" s="5" t="s">
        <v>14</v>
      </c>
      <c r="G13" s="4" t="s">
        <v>15</v>
      </c>
      <c r="H13" s="6">
        <v>650</v>
      </c>
      <c r="I13" s="4">
        <v>19</v>
      </c>
      <c r="J13" s="66">
        <v>15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ht="15.75" hidden="1" x14ac:dyDescent="0.25">
      <c r="A14" s="65">
        <v>8</v>
      </c>
      <c r="B14" s="3" t="s">
        <v>35</v>
      </c>
      <c r="C14" s="3" t="s">
        <v>36</v>
      </c>
      <c r="D14" s="3" t="s">
        <v>37</v>
      </c>
      <c r="E14" s="4" t="s">
        <v>13</v>
      </c>
      <c r="F14" s="5" t="s">
        <v>32</v>
      </c>
      <c r="G14" s="4" t="s">
        <v>22</v>
      </c>
      <c r="H14" s="6">
        <v>860</v>
      </c>
      <c r="I14" s="4">
        <v>22</v>
      </c>
      <c r="J14" s="66">
        <v>17</v>
      </c>
      <c r="L14" s="50" t="s">
        <v>0</v>
      </c>
      <c r="M14" s="50" t="s">
        <v>1</v>
      </c>
      <c r="N14" s="50" t="s">
        <v>2</v>
      </c>
      <c r="O14" s="50" t="s">
        <v>3</v>
      </c>
      <c r="P14" s="50" t="s">
        <v>4</v>
      </c>
      <c r="Q14" s="50" t="s">
        <v>5</v>
      </c>
      <c r="R14" s="50" t="s">
        <v>6</v>
      </c>
      <c r="S14" s="50" t="s">
        <v>7</v>
      </c>
      <c r="T14" s="50" t="s">
        <v>8</v>
      </c>
      <c r="U14" s="50" t="s">
        <v>9</v>
      </c>
      <c r="V14"/>
      <c r="W14"/>
      <c r="X14"/>
      <c r="Y14"/>
      <c r="Z14"/>
      <c r="AA14"/>
    </row>
    <row r="15" spans="1:27" hidden="1" x14ac:dyDescent="0.2">
      <c r="A15" s="65">
        <v>9</v>
      </c>
      <c r="B15" s="3" t="s">
        <v>38</v>
      </c>
      <c r="C15" s="3" t="s">
        <v>39</v>
      </c>
      <c r="D15" s="3" t="s">
        <v>18</v>
      </c>
      <c r="E15" s="4" t="s">
        <v>25</v>
      </c>
      <c r="F15" s="5" t="s">
        <v>26</v>
      </c>
      <c r="G15" s="4" t="s">
        <v>15</v>
      </c>
      <c r="H15" s="6">
        <v>650</v>
      </c>
      <c r="I15" s="4">
        <v>26</v>
      </c>
      <c r="J15" s="66">
        <v>19</v>
      </c>
      <c r="L15" s="36"/>
      <c r="M15" s="37"/>
      <c r="N15" s="37"/>
      <c r="O15" s="37"/>
      <c r="P15" s="38"/>
      <c r="Q15" s="39"/>
      <c r="R15" s="38"/>
      <c r="S15" s="40"/>
      <c r="T15" s="38"/>
      <c r="U15" s="41"/>
      <c r="V15" s="64"/>
      <c r="W15" s="64"/>
      <c r="X15" s="64"/>
      <c r="Y15"/>
      <c r="Z15"/>
      <c r="AA15"/>
    </row>
    <row r="16" spans="1:27" hidden="1" x14ac:dyDescent="0.2">
      <c r="A16" s="65">
        <v>10</v>
      </c>
      <c r="B16" s="3" t="s">
        <v>40</v>
      </c>
      <c r="C16" s="3" t="s">
        <v>41</v>
      </c>
      <c r="D16" s="3" t="s">
        <v>12</v>
      </c>
      <c r="E16" s="4" t="s">
        <v>25</v>
      </c>
      <c r="F16" s="5" t="s">
        <v>29</v>
      </c>
      <c r="G16" s="4" t="s">
        <v>22</v>
      </c>
      <c r="H16" s="6">
        <v>98</v>
      </c>
      <c r="I16" s="4">
        <v>24</v>
      </c>
      <c r="J16" s="66">
        <v>14</v>
      </c>
      <c r="L16" s="57"/>
      <c r="M16" s="58"/>
      <c r="N16" s="58"/>
      <c r="O16" s="58"/>
      <c r="P16" s="59"/>
      <c r="Q16" s="60"/>
      <c r="R16" s="59"/>
      <c r="S16" s="61"/>
      <c r="T16" s="59"/>
      <c r="U16" s="62"/>
      <c r="V16"/>
      <c r="W16"/>
      <c r="X16"/>
      <c r="Y16"/>
      <c r="Z16"/>
      <c r="AA16"/>
    </row>
    <row r="17" spans="1:27" hidden="1" x14ac:dyDescent="0.2">
      <c r="A17" s="65">
        <v>11</v>
      </c>
      <c r="B17" s="3" t="s">
        <v>42</v>
      </c>
      <c r="C17" s="3" t="s">
        <v>43</v>
      </c>
      <c r="D17" s="3" t="s">
        <v>37</v>
      </c>
      <c r="E17" s="4" t="s">
        <v>25</v>
      </c>
      <c r="F17" s="5" t="s">
        <v>14</v>
      </c>
      <c r="G17" s="4" t="s">
        <v>15</v>
      </c>
      <c r="H17" s="6">
        <v>700</v>
      </c>
      <c r="I17" s="4">
        <v>28</v>
      </c>
      <c r="J17" s="66">
        <v>15</v>
      </c>
      <c r="L17" s="2"/>
      <c r="M17" s="3"/>
      <c r="N17" s="3"/>
      <c r="O17" s="3"/>
      <c r="P17" s="4"/>
      <c r="Q17" s="5"/>
      <c r="R17" s="4"/>
      <c r="S17" s="6"/>
      <c r="T17" s="4"/>
      <c r="U17" s="7"/>
      <c r="V17"/>
      <c r="W17"/>
      <c r="X17"/>
      <c r="Y17"/>
      <c r="Z17"/>
      <c r="AA17"/>
    </row>
    <row r="18" spans="1:27" hidden="1" x14ac:dyDescent="0.2">
      <c r="A18" s="65">
        <v>12</v>
      </c>
      <c r="B18" s="3" t="s">
        <v>44</v>
      </c>
      <c r="C18" s="3" t="s">
        <v>45</v>
      </c>
      <c r="D18" s="3" t="s">
        <v>12</v>
      </c>
      <c r="E18" s="4" t="s">
        <v>46</v>
      </c>
      <c r="F18" s="5" t="s">
        <v>19</v>
      </c>
      <c r="G18" s="4" t="s">
        <v>22</v>
      </c>
      <c r="H18" s="6">
        <v>650</v>
      </c>
      <c r="I18" s="4">
        <v>25</v>
      </c>
      <c r="J18" s="66">
        <v>11</v>
      </c>
      <c r="L18" s="2"/>
      <c r="M18" s="3"/>
      <c r="N18" s="3"/>
      <c r="O18" s="3"/>
      <c r="P18" s="4"/>
      <c r="Q18" s="5"/>
      <c r="R18" s="4"/>
      <c r="S18" s="6"/>
      <c r="T18" s="4"/>
      <c r="U18" s="7"/>
      <c r="V18"/>
      <c r="W18"/>
      <c r="X18"/>
      <c r="Y18"/>
      <c r="Z18"/>
      <c r="AA18"/>
    </row>
    <row r="19" spans="1:27" hidden="1" x14ac:dyDescent="0.2">
      <c r="A19" s="65">
        <v>13</v>
      </c>
      <c r="B19" s="3" t="s">
        <v>47</v>
      </c>
      <c r="C19" s="3" t="s">
        <v>48</v>
      </c>
      <c r="D19" s="3" t="s">
        <v>12</v>
      </c>
      <c r="E19" s="4" t="s">
        <v>46</v>
      </c>
      <c r="F19" s="5" t="s">
        <v>32</v>
      </c>
      <c r="G19" s="4" t="s">
        <v>15</v>
      </c>
      <c r="H19" s="6">
        <v>780</v>
      </c>
      <c r="I19" s="4">
        <v>22</v>
      </c>
      <c r="J19" s="66">
        <v>13</v>
      </c>
      <c r="L19" s="2"/>
      <c r="M19" s="3"/>
      <c r="N19" s="3"/>
      <c r="O19" s="3"/>
      <c r="P19" s="4"/>
      <c r="Q19" s="5"/>
      <c r="R19" s="4"/>
      <c r="S19" s="6"/>
      <c r="T19" s="4"/>
      <c r="U19" s="7"/>
      <c r="V19"/>
      <c r="W19"/>
      <c r="X19"/>
      <c r="Y19"/>
      <c r="Z19"/>
      <c r="AA19"/>
    </row>
    <row r="20" spans="1:27" ht="15.75" x14ac:dyDescent="0.25">
      <c r="A20" s="65">
        <v>14</v>
      </c>
      <c r="B20" s="3" t="s">
        <v>49</v>
      </c>
      <c r="C20" s="3" t="s">
        <v>50</v>
      </c>
      <c r="D20" s="3" t="s">
        <v>12</v>
      </c>
      <c r="E20" s="4" t="s">
        <v>13</v>
      </c>
      <c r="F20" s="5" t="s">
        <v>29</v>
      </c>
      <c r="G20" s="4" t="s">
        <v>15</v>
      </c>
      <c r="H20" s="6">
        <v>540</v>
      </c>
      <c r="I20" s="4">
        <v>17</v>
      </c>
      <c r="J20" s="66">
        <v>12.7</v>
      </c>
      <c r="L20" s="2"/>
      <c r="M20" s="3"/>
      <c r="N20" s="3"/>
      <c r="O20" s="3"/>
      <c r="P20" s="4"/>
      <c r="Q20" s="5"/>
      <c r="R20" s="4"/>
      <c r="S20" s="6"/>
      <c r="T20" s="4"/>
      <c r="U20" s="7"/>
      <c r="V20" s="42"/>
      <c r="W20" s="42"/>
      <c r="X20" s="42"/>
      <c r="Y20" s="42"/>
      <c r="Z20" s="42"/>
      <c r="AA20"/>
    </row>
    <row r="21" spans="1:27" hidden="1" x14ac:dyDescent="0.2">
      <c r="A21" s="65">
        <v>15</v>
      </c>
      <c r="B21" s="3" t="s">
        <v>51</v>
      </c>
      <c r="C21" s="3" t="s">
        <v>52</v>
      </c>
      <c r="D21" s="3" t="s">
        <v>12</v>
      </c>
      <c r="E21" s="4" t="s">
        <v>13</v>
      </c>
      <c r="F21" s="5" t="s">
        <v>29</v>
      </c>
      <c r="G21" s="4" t="s">
        <v>22</v>
      </c>
      <c r="H21" s="6">
        <v>700</v>
      </c>
      <c r="I21" s="4">
        <v>28</v>
      </c>
      <c r="J21" s="66">
        <v>13.3</v>
      </c>
      <c r="L21"/>
      <c r="M21"/>
      <c r="N21"/>
      <c r="O21"/>
      <c r="P21"/>
      <c r="Q21" s="36"/>
      <c r="R21" s="43"/>
      <c r="S21" s="43"/>
      <c r="T21" s="43"/>
      <c r="U21" s="36"/>
      <c r="V21" s="44"/>
      <c r="W21" s="36"/>
      <c r="X21" s="45"/>
      <c r="Y21" s="36"/>
      <c r="Z21" s="46"/>
      <c r="AA21"/>
    </row>
    <row r="22" spans="1:27" x14ac:dyDescent="0.2">
      <c r="A22" s="65">
        <v>16</v>
      </c>
      <c r="B22" s="3" t="s">
        <v>53</v>
      </c>
      <c r="C22" s="3" t="s">
        <v>54</v>
      </c>
      <c r="D22" s="3" t="s">
        <v>55</v>
      </c>
      <c r="E22" s="4" t="s">
        <v>56</v>
      </c>
      <c r="F22" s="5" t="s">
        <v>32</v>
      </c>
      <c r="G22" s="4" t="s">
        <v>22</v>
      </c>
      <c r="H22" s="6">
        <v>940</v>
      </c>
      <c r="I22" s="4">
        <v>18</v>
      </c>
      <c r="J22" s="66">
        <v>18.8</v>
      </c>
      <c r="L22"/>
      <c r="M22"/>
      <c r="N22"/>
      <c r="O22"/>
      <c r="P22"/>
      <c r="Q22" s="36"/>
      <c r="R22" s="43"/>
      <c r="S22" s="43"/>
      <c r="T22" s="43"/>
      <c r="U22" s="36"/>
      <c r="V22" s="44"/>
      <c r="W22" s="36"/>
      <c r="X22" s="45"/>
      <c r="Y22" s="36"/>
      <c r="Z22" s="46"/>
      <c r="AA22"/>
    </row>
    <row r="23" spans="1:27" hidden="1" x14ac:dyDescent="0.2">
      <c r="A23" s="65">
        <v>17</v>
      </c>
      <c r="B23" s="3" t="s">
        <v>57</v>
      </c>
      <c r="C23" s="3" t="s">
        <v>58</v>
      </c>
      <c r="D23" s="3" t="s">
        <v>59</v>
      </c>
      <c r="E23" s="4" t="s">
        <v>13</v>
      </c>
      <c r="F23" s="5" t="s">
        <v>14</v>
      </c>
      <c r="G23" s="4" t="s">
        <v>15</v>
      </c>
      <c r="H23" s="6">
        <v>1000</v>
      </c>
      <c r="I23" s="4">
        <v>16</v>
      </c>
      <c r="J23" s="66">
        <v>14.68</v>
      </c>
      <c r="L23"/>
      <c r="M23"/>
      <c r="N23"/>
      <c r="O23"/>
      <c r="P23"/>
      <c r="Q23" s="36"/>
      <c r="R23" s="43"/>
      <c r="S23" s="43"/>
      <c r="T23" s="43"/>
      <c r="U23" s="36"/>
      <c r="V23" s="44"/>
      <c r="W23" s="36"/>
      <c r="X23" s="45"/>
      <c r="Y23" s="36"/>
      <c r="Z23" s="46"/>
      <c r="AA23"/>
    </row>
    <row r="24" spans="1:27" hidden="1" x14ac:dyDescent="0.2">
      <c r="A24" s="65">
        <v>18</v>
      </c>
      <c r="B24" s="3" t="s">
        <v>60</v>
      </c>
      <c r="C24" s="3" t="s">
        <v>61</v>
      </c>
      <c r="D24" s="3" t="s">
        <v>18</v>
      </c>
      <c r="E24" s="4" t="s">
        <v>13</v>
      </c>
      <c r="F24" s="5" t="s">
        <v>14</v>
      </c>
      <c r="G24" s="4" t="s">
        <v>15</v>
      </c>
      <c r="H24" s="6">
        <v>1000</v>
      </c>
      <c r="I24" s="4">
        <v>20</v>
      </c>
      <c r="J24" s="66">
        <v>16.5</v>
      </c>
      <c r="L24" s="64"/>
      <c r="M24" s="64"/>
      <c r="N24" s="64"/>
      <c r="O24" s="64"/>
      <c r="P24" s="64"/>
      <c r="Q24" s="36"/>
      <c r="R24" s="43"/>
      <c r="S24" s="43"/>
      <c r="T24" s="43"/>
      <c r="U24" s="36"/>
      <c r="V24" s="44"/>
      <c r="W24" s="36"/>
      <c r="X24" s="45"/>
      <c r="Y24" s="36"/>
      <c r="Z24" s="46"/>
      <c r="AA24"/>
    </row>
    <row r="25" spans="1:27" ht="15.75" hidden="1" x14ac:dyDescent="0.25">
      <c r="A25" s="65">
        <v>19</v>
      </c>
      <c r="B25" s="3" t="s">
        <v>62</v>
      </c>
      <c r="C25" s="3" t="s">
        <v>63</v>
      </c>
      <c r="D25" s="3" t="s">
        <v>59</v>
      </c>
      <c r="E25" s="4" t="s">
        <v>56</v>
      </c>
      <c r="F25" s="5" t="s">
        <v>29</v>
      </c>
      <c r="G25" s="4" t="s">
        <v>15</v>
      </c>
      <c r="H25" s="6">
        <v>380</v>
      </c>
      <c r="I25" s="4">
        <v>21</v>
      </c>
      <c r="J25" s="66">
        <v>17.47</v>
      </c>
      <c r="L25" s="63" t="s">
        <v>0</v>
      </c>
      <c r="M25" s="63" t="s">
        <v>1</v>
      </c>
      <c r="N25" s="63" t="s">
        <v>2</v>
      </c>
      <c r="O25" s="63" t="s">
        <v>3</v>
      </c>
      <c r="P25" s="63" t="s">
        <v>4</v>
      </c>
      <c r="Q25" s="63" t="s">
        <v>5</v>
      </c>
      <c r="R25" s="63" t="s">
        <v>6</v>
      </c>
      <c r="S25" s="63" t="s">
        <v>7</v>
      </c>
      <c r="T25" s="63" t="s">
        <v>8</v>
      </c>
      <c r="U25" s="63" t="s">
        <v>9</v>
      </c>
      <c r="V25" s="44"/>
      <c r="W25" s="36"/>
      <c r="X25" s="45"/>
      <c r="Y25" s="36"/>
      <c r="Z25" s="46"/>
      <c r="AA25"/>
    </row>
    <row r="26" spans="1:27" x14ac:dyDescent="0.2">
      <c r="A26" s="65">
        <v>20</v>
      </c>
      <c r="B26" s="3" t="s">
        <v>64</v>
      </c>
      <c r="C26" s="3" t="s">
        <v>65</v>
      </c>
      <c r="D26" s="3" t="s">
        <v>37</v>
      </c>
      <c r="E26" s="4" t="s">
        <v>56</v>
      </c>
      <c r="F26" s="5" t="s">
        <v>29</v>
      </c>
      <c r="G26" s="4" t="s">
        <v>15</v>
      </c>
      <c r="H26" s="6">
        <v>1000</v>
      </c>
      <c r="I26" s="4">
        <v>19</v>
      </c>
      <c r="J26" s="66">
        <v>16.670000000000002</v>
      </c>
      <c r="L26" s="2">
        <v>1</v>
      </c>
      <c r="M26" s="3" t="s">
        <v>10</v>
      </c>
      <c r="N26" s="3" t="s">
        <v>11</v>
      </c>
      <c r="O26" s="3" t="s">
        <v>12</v>
      </c>
      <c r="P26" s="4" t="s">
        <v>13</v>
      </c>
      <c r="Q26" s="5" t="s">
        <v>14</v>
      </c>
      <c r="R26" s="4" t="s">
        <v>15</v>
      </c>
      <c r="S26" s="6">
        <v>500</v>
      </c>
      <c r="T26" s="4">
        <v>21</v>
      </c>
      <c r="U26" s="7">
        <v>13.67</v>
      </c>
      <c r="V26" s="44"/>
      <c r="W26" s="36"/>
      <c r="X26" s="45"/>
      <c r="Y26" s="36"/>
      <c r="Z26" s="46"/>
      <c r="AA26"/>
    </row>
    <row r="27" spans="1:27" hidden="1" x14ac:dyDescent="0.2">
      <c r="A27" s="65">
        <v>21</v>
      </c>
      <c r="B27" s="3" t="s">
        <v>66</v>
      </c>
      <c r="C27" s="3" t="s">
        <v>67</v>
      </c>
      <c r="D27" s="3" t="s">
        <v>12</v>
      </c>
      <c r="E27" s="4" t="s">
        <v>56</v>
      </c>
      <c r="F27" s="5" t="s">
        <v>32</v>
      </c>
      <c r="G27" s="4" t="s">
        <v>15</v>
      </c>
      <c r="H27" s="6">
        <v>1000</v>
      </c>
      <c r="I27" s="4">
        <v>25</v>
      </c>
      <c r="J27" s="66">
        <v>13.93</v>
      </c>
      <c r="L27" s="2">
        <v>2</v>
      </c>
      <c r="M27" s="3" t="s">
        <v>16</v>
      </c>
      <c r="N27" s="3" t="s">
        <v>17</v>
      </c>
      <c r="O27" s="3" t="s">
        <v>18</v>
      </c>
      <c r="P27" s="4" t="s">
        <v>13</v>
      </c>
      <c r="Q27" s="5" t="s">
        <v>19</v>
      </c>
      <c r="R27" s="4" t="s">
        <v>15</v>
      </c>
      <c r="S27" s="6">
        <v>380</v>
      </c>
      <c r="T27" s="4">
        <v>18</v>
      </c>
      <c r="U27" s="7">
        <v>14.5</v>
      </c>
      <c r="V27" s="44"/>
      <c r="W27" s="36"/>
      <c r="X27" s="45"/>
      <c r="Y27" s="36"/>
      <c r="Z27" s="46"/>
      <c r="AA27"/>
    </row>
    <row r="28" spans="1:27" x14ac:dyDescent="0.2">
      <c r="A28" s="65">
        <v>22</v>
      </c>
      <c r="B28" s="3" t="s">
        <v>68</v>
      </c>
      <c r="C28" s="3" t="s">
        <v>69</v>
      </c>
      <c r="D28" s="3" t="s">
        <v>59</v>
      </c>
      <c r="E28" s="4" t="s">
        <v>56</v>
      </c>
      <c r="F28" s="5" t="s">
        <v>32</v>
      </c>
      <c r="G28" s="4" t="s">
        <v>22</v>
      </c>
      <c r="H28" s="6">
        <v>900</v>
      </c>
      <c r="I28" s="4">
        <v>17</v>
      </c>
      <c r="J28" s="66">
        <v>11.17</v>
      </c>
      <c r="L28" s="2">
        <v>3</v>
      </c>
      <c r="M28" s="3" t="s">
        <v>20</v>
      </c>
      <c r="N28" s="3" t="s">
        <v>21</v>
      </c>
      <c r="O28" s="3" t="s">
        <v>18</v>
      </c>
      <c r="P28" s="4" t="s">
        <v>13</v>
      </c>
      <c r="Q28" s="5" t="s">
        <v>14</v>
      </c>
      <c r="R28" s="4" t="s">
        <v>22</v>
      </c>
      <c r="S28" s="6">
        <v>500</v>
      </c>
      <c r="T28" s="4">
        <v>22</v>
      </c>
      <c r="U28" s="7">
        <v>11</v>
      </c>
      <c r="V28" s="44"/>
      <c r="W28" s="36"/>
      <c r="X28" s="45"/>
      <c r="Y28" s="36"/>
      <c r="Z28" s="46"/>
      <c r="AA28"/>
    </row>
    <row r="29" spans="1:27" hidden="1" x14ac:dyDescent="0.2">
      <c r="A29" s="65">
        <v>23</v>
      </c>
      <c r="B29" s="3" t="s">
        <v>70</v>
      </c>
      <c r="C29" s="3" t="s">
        <v>71</v>
      </c>
      <c r="D29" s="3" t="s">
        <v>59</v>
      </c>
      <c r="E29" s="4" t="s">
        <v>56</v>
      </c>
      <c r="F29" s="5" t="s">
        <v>32</v>
      </c>
      <c r="G29" s="4" t="s">
        <v>22</v>
      </c>
      <c r="H29" s="6">
        <v>900</v>
      </c>
      <c r="I29" s="4">
        <v>28</v>
      </c>
      <c r="J29" s="66">
        <v>13.33</v>
      </c>
      <c r="L29" s="2">
        <v>4</v>
      </c>
      <c r="M29" s="3" t="s">
        <v>23</v>
      </c>
      <c r="N29" s="3" t="s">
        <v>24</v>
      </c>
      <c r="O29" s="3" t="s">
        <v>12</v>
      </c>
      <c r="P29" s="4" t="s">
        <v>25</v>
      </c>
      <c r="Q29" s="5" t="s">
        <v>26</v>
      </c>
      <c r="R29" s="4" t="s">
        <v>15</v>
      </c>
      <c r="S29" s="6">
        <v>540</v>
      </c>
      <c r="T29" s="4">
        <v>23</v>
      </c>
      <c r="U29" s="7">
        <v>13.4</v>
      </c>
      <c r="V29" s="44"/>
      <c r="W29" s="36"/>
      <c r="X29" s="45"/>
      <c r="Y29" s="36"/>
      <c r="Z29" s="46"/>
      <c r="AA29"/>
    </row>
    <row r="30" spans="1:27" hidden="1" x14ac:dyDescent="0.2">
      <c r="A30" s="65">
        <v>24</v>
      </c>
      <c r="B30" s="3" t="s">
        <v>72</v>
      </c>
      <c r="C30" s="3" t="s">
        <v>73</v>
      </c>
      <c r="D30" s="3" t="s">
        <v>12</v>
      </c>
      <c r="E30" s="4" t="s">
        <v>56</v>
      </c>
      <c r="F30" s="5" t="s">
        <v>32</v>
      </c>
      <c r="G30" s="4" t="s">
        <v>15</v>
      </c>
      <c r="H30" s="6">
        <v>470</v>
      </c>
      <c r="I30" s="4">
        <v>26</v>
      </c>
      <c r="J30" s="66">
        <v>12.93</v>
      </c>
      <c r="L30" s="2">
        <v>5</v>
      </c>
      <c r="M30" s="3" t="s">
        <v>27</v>
      </c>
      <c r="N30" s="3" t="s">
        <v>28</v>
      </c>
      <c r="O30" s="3" t="s">
        <v>12</v>
      </c>
      <c r="P30" s="4" t="s">
        <v>25</v>
      </c>
      <c r="Q30" s="5" t="s">
        <v>29</v>
      </c>
      <c r="R30" s="4" t="s">
        <v>22</v>
      </c>
      <c r="S30" s="6">
        <v>500</v>
      </c>
      <c r="T30" s="4">
        <v>24</v>
      </c>
      <c r="U30" s="7">
        <v>16.5</v>
      </c>
      <c r="V30" s="44"/>
      <c r="W30" s="36"/>
      <c r="X30" s="45"/>
      <c r="Y30" s="36"/>
      <c r="Z30" s="46"/>
      <c r="AA30"/>
    </row>
    <row r="31" spans="1:27" x14ac:dyDescent="0.2">
      <c r="A31" s="65">
        <v>25</v>
      </c>
      <c r="B31" s="3" t="s">
        <v>74</v>
      </c>
      <c r="C31" s="3" t="s">
        <v>75</v>
      </c>
      <c r="D31" s="3" t="s">
        <v>12</v>
      </c>
      <c r="E31" s="4" t="s">
        <v>56</v>
      </c>
      <c r="F31" s="5" t="s">
        <v>14</v>
      </c>
      <c r="G31" s="4" t="s">
        <v>22</v>
      </c>
      <c r="H31" s="6">
        <v>900</v>
      </c>
      <c r="I31" s="4">
        <v>19</v>
      </c>
      <c r="J31" s="66">
        <v>14.67</v>
      </c>
      <c r="L31" s="2">
        <v>6</v>
      </c>
      <c r="M31" s="3" t="s">
        <v>30</v>
      </c>
      <c r="N31" s="3" t="s">
        <v>31</v>
      </c>
      <c r="O31" s="3" t="s">
        <v>12</v>
      </c>
      <c r="P31" s="4" t="s">
        <v>25</v>
      </c>
      <c r="Q31" s="5" t="s">
        <v>32</v>
      </c>
      <c r="R31" s="4" t="s">
        <v>15</v>
      </c>
      <c r="S31" s="6">
        <v>650</v>
      </c>
      <c r="T31" s="4">
        <v>18</v>
      </c>
      <c r="U31" s="7">
        <v>13</v>
      </c>
      <c r="V31" s="44"/>
      <c r="W31" s="36"/>
      <c r="X31" s="45"/>
      <c r="Y31" s="36"/>
      <c r="Z31" s="46"/>
      <c r="AA31"/>
    </row>
    <row r="32" spans="1:27" hidden="1" x14ac:dyDescent="0.2">
      <c r="A32" s="65">
        <v>26</v>
      </c>
      <c r="B32" s="3" t="s">
        <v>76</v>
      </c>
      <c r="C32" s="3" t="s">
        <v>77</v>
      </c>
      <c r="D32" s="3" t="s">
        <v>12</v>
      </c>
      <c r="E32" s="4" t="s">
        <v>56</v>
      </c>
      <c r="F32" s="5" t="s">
        <v>19</v>
      </c>
      <c r="G32" s="4" t="s">
        <v>22</v>
      </c>
      <c r="H32" s="6">
        <v>850</v>
      </c>
      <c r="I32" s="4">
        <v>20</v>
      </c>
      <c r="J32" s="66">
        <v>13.3</v>
      </c>
      <c r="L32" s="2">
        <v>7</v>
      </c>
      <c r="M32" s="3" t="s">
        <v>33</v>
      </c>
      <c r="N32" s="3" t="s">
        <v>34</v>
      </c>
      <c r="O32" s="3" t="s">
        <v>18</v>
      </c>
      <c r="P32" s="4" t="s">
        <v>25</v>
      </c>
      <c r="Q32" s="5" t="s">
        <v>14</v>
      </c>
      <c r="R32" s="4" t="s">
        <v>15</v>
      </c>
      <c r="S32" s="6">
        <v>650</v>
      </c>
      <c r="T32" s="4">
        <v>19</v>
      </c>
      <c r="U32" s="7">
        <v>15</v>
      </c>
      <c r="V32" s="44"/>
      <c r="W32" s="36"/>
      <c r="X32" s="45"/>
      <c r="Y32" s="36"/>
      <c r="Z32" s="46"/>
      <c r="AA32"/>
    </row>
    <row r="33" spans="1:27" hidden="1" x14ac:dyDescent="0.2">
      <c r="A33" s="65">
        <v>27</v>
      </c>
      <c r="B33" s="3" t="s">
        <v>78</v>
      </c>
      <c r="C33" s="3" t="s">
        <v>79</v>
      </c>
      <c r="D33" s="3" t="s">
        <v>37</v>
      </c>
      <c r="E33" s="4" t="s">
        <v>56</v>
      </c>
      <c r="F33" s="5" t="s">
        <v>29</v>
      </c>
      <c r="G33" s="4" t="s">
        <v>15</v>
      </c>
      <c r="H33" s="6">
        <v>600</v>
      </c>
      <c r="I33" s="4">
        <v>21</v>
      </c>
      <c r="J33" s="66">
        <v>14.67</v>
      </c>
      <c r="L33" s="2">
        <v>8</v>
      </c>
      <c r="M33" s="3" t="s">
        <v>35</v>
      </c>
      <c r="N33" s="3" t="s">
        <v>36</v>
      </c>
      <c r="O33" s="3" t="s">
        <v>37</v>
      </c>
      <c r="P33" s="4" t="s">
        <v>13</v>
      </c>
      <c r="Q33" s="5" t="s">
        <v>32</v>
      </c>
      <c r="R33" s="4" t="s">
        <v>22</v>
      </c>
      <c r="S33" s="6">
        <v>860</v>
      </c>
      <c r="T33" s="4">
        <v>22</v>
      </c>
      <c r="U33" s="7">
        <v>17</v>
      </c>
      <c r="V33" s="44"/>
      <c r="W33" s="36"/>
      <c r="X33" s="45"/>
      <c r="Y33" s="36"/>
      <c r="Z33" s="46"/>
      <c r="AA33"/>
    </row>
    <row r="34" spans="1:27" x14ac:dyDescent="0.2">
      <c r="A34" s="65">
        <v>28</v>
      </c>
      <c r="B34" s="3" t="s">
        <v>80</v>
      </c>
      <c r="C34" s="3" t="s">
        <v>73</v>
      </c>
      <c r="D34" s="3" t="s">
        <v>37</v>
      </c>
      <c r="E34" s="4" t="s">
        <v>56</v>
      </c>
      <c r="F34" s="5" t="s">
        <v>29</v>
      </c>
      <c r="G34" s="4" t="s">
        <v>15</v>
      </c>
      <c r="H34" s="6">
        <v>570</v>
      </c>
      <c r="I34" s="4">
        <v>18</v>
      </c>
      <c r="J34" s="66">
        <v>10</v>
      </c>
      <c r="L34" s="2">
        <v>9</v>
      </c>
      <c r="M34" s="3" t="s">
        <v>38</v>
      </c>
      <c r="N34" s="3" t="s">
        <v>39</v>
      </c>
      <c r="O34" s="3" t="s">
        <v>18</v>
      </c>
      <c r="P34" s="4" t="s">
        <v>25</v>
      </c>
      <c r="Q34" s="5" t="s">
        <v>26</v>
      </c>
      <c r="R34" s="4" t="s">
        <v>15</v>
      </c>
      <c r="S34" s="6">
        <v>650</v>
      </c>
      <c r="T34" s="4">
        <v>26</v>
      </c>
      <c r="U34" s="7">
        <v>19</v>
      </c>
      <c r="V34" s="44"/>
      <c r="W34" s="36"/>
      <c r="X34" s="45"/>
      <c r="Y34" s="36"/>
      <c r="Z34" s="46"/>
      <c r="AA34"/>
    </row>
    <row r="35" spans="1:27" hidden="1" x14ac:dyDescent="0.2">
      <c r="A35" s="65">
        <v>29</v>
      </c>
      <c r="B35" s="3" t="s">
        <v>81</v>
      </c>
      <c r="C35" s="3" t="s">
        <v>82</v>
      </c>
      <c r="D35" s="3" t="s">
        <v>37</v>
      </c>
      <c r="E35" s="4" t="s">
        <v>46</v>
      </c>
      <c r="F35" s="5" t="s">
        <v>14</v>
      </c>
      <c r="G35" s="4" t="s">
        <v>22</v>
      </c>
      <c r="H35" s="6">
        <v>600</v>
      </c>
      <c r="I35" s="4">
        <v>24</v>
      </c>
      <c r="J35" s="66">
        <v>9.25</v>
      </c>
      <c r="L35" s="2">
        <v>10</v>
      </c>
      <c r="M35" s="3" t="s">
        <v>40</v>
      </c>
      <c r="N35" s="3" t="s">
        <v>41</v>
      </c>
      <c r="O35" s="3" t="s">
        <v>12</v>
      </c>
      <c r="P35" s="4" t="s">
        <v>25</v>
      </c>
      <c r="Q35" s="5" t="s">
        <v>29</v>
      </c>
      <c r="R35" s="4" t="s">
        <v>22</v>
      </c>
      <c r="S35" s="6">
        <v>98</v>
      </c>
      <c r="T35" s="4">
        <v>24</v>
      </c>
      <c r="U35" s="7">
        <v>14</v>
      </c>
      <c r="V35" s="44"/>
      <c r="W35" s="36"/>
      <c r="X35" s="45"/>
      <c r="Y35" s="36"/>
      <c r="Z35" s="46"/>
      <c r="AA35"/>
    </row>
    <row r="36" spans="1:27" x14ac:dyDescent="0.2">
      <c r="A36" s="65">
        <v>30</v>
      </c>
      <c r="B36" s="3" t="s">
        <v>83</v>
      </c>
      <c r="C36" s="3" t="s">
        <v>84</v>
      </c>
      <c r="D36" s="3" t="s">
        <v>59</v>
      </c>
      <c r="E36" s="4" t="s">
        <v>46</v>
      </c>
      <c r="F36" s="5" t="s">
        <v>19</v>
      </c>
      <c r="G36" s="4" t="s">
        <v>15</v>
      </c>
      <c r="H36" s="6">
        <v>980</v>
      </c>
      <c r="I36" s="4">
        <v>18</v>
      </c>
      <c r="J36" s="66">
        <v>8.33</v>
      </c>
      <c r="L36" s="2">
        <v>11</v>
      </c>
      <c r="M36" s="3" t="s">
        <v>42</v>
      </c>
      <c r="N36" s="3" t="s">
        <v>43</v>
      </c>
      <c r="O36" s="3" t="s">
        <v>37</v>
      </c>
      <c r="P36" s="4" t="s">
        <v>25</v>
      </c>
      <c r="Q36" s="5" t="s">
        <v>14</v>
      </c>
      <c r="R36" s="4" t="s">
        <v>15</v>
      </c>
      <c r="S36" s="6">
        <v>700</v>
      </c>
      <c r="T36" s="4">
        <v>28</v>
      </c>
      <c r="U36" s="7">
        <v>15</v>
      </c>
      <c r="V36" s="44"/>
      <c r="W36" s="36"/>
      <c r="X36" s="45"/>
      <c r="Y36" s="36"/>
      <c r="Z36" s="46"/>
      <c r="AA36"/>
    </row>
    <row r="37" spans="1:27" hidden="1" x14ac:dyDescent="0.2">
      <c r="A37" s="65">
        <v>31</v>
      </c>
      <c r="B37" s="3" t="s">
        <v>85</v>
      </c>
      <c r="C37" s="3" t="s">
        <v>86</v>
      </c>
      <c r="D37" s="3" t="s">
        <v>37</v>
      </c>
      <c r="E37" s="4" t="s">
        <v>46</v>
      </c>
      <c r="F37" s="5" t="s">
        <v>19</v>
      </c>
      <c r="G37" s="4" t="s">
        <v>22</v>
      </c>
      <c r="H37" s="6">
        <v>600</v>
      </c>
      <c r="I37" s="4">
        <v>23</v>
      </c>
      <c r="J37" s="66">
        <v>13.64</v>
      </c>
      <c r="L37" s="2">
        <v>12</v>
      </c>
      <c r="M37" s="3" t="s">
        <v>44</v>
      </c>
      <c r="N37" s="3" t="s">
        <v>45</v>
      </c>
      <c r="O37" s="3" t="s">
        <v>12</v>
      </c>
      <c r="P37" s="4" t="s">
        <v>46</v>
      </c>
      <c r="Q37" s="5" t="s">
        <v>19</v>
      </c>
      <c r="R37" s="4" t="s">
        <v>22</v>
      </c>
      <c r="S37" s="6">
        <v>650</v>
      </c>
      <c r="T37" s="4">
        <v>25</v>
      </c>
      <c r="U37" s="7">
        <v>11</v>
      </c>
      <c r="V37" s="44"/>
      <c r="W37" s="36"/>
      <c r="X37" s="45"/>
      <c r="Y37" s="36"/>
      <c r="Z37" s="46"/>
      <c r="AA37"/>
    </row>
    <row r="38" spans="1:27" hidden="1" x14ac:dyDescent="0.2">
      <c r="A38" s="65">
        <v>32</v>
      </c>
      <c r="B38" s="3" t="s">
        <v>87</v>
      </c>
      <c r="C38" s="3" t="s">
        <v>88</v>
      </c>
      <c r="D38" s="3" t="s">
        <v>12</v>
      </c>
      <c r="E38" s="4" t="s">
        <v>46</v>
      </c>
      <c r="F38" s="5" t="s">
        <v>32</v>
      </c>
      <c r="G38" s="4" t="s">
        <v>15</v>
      </c>
      <c r="H38" s="6">
        <v>940</v>
      </c>
      <c r="I38" s="4">
        <v>29</v>
      </c>
      <c r="J38" s="66">
        <v>13.67</v>
      </c>
      <c r="L38"/>
      <c r="M38"/>
      <c r="N38"/>
      <c r="O38"/>
      <c r="P38"/>
      <c r="Q38" s="36"/>
      <c r="R38" s="43"/>
      <c r="S38" s="43"/>
      <c r="T38" s="43"/>
      <c r="U38" s="36"/>
      <c r="V38" s="44"/>
      <c r="W38" s="36"/>
      <c r="X38" s="45"/>
      <c r="Y38" s="36"/>
      <c r="Z38" s="46"/>
      <c r="AA38"/>
    </row>
    <row r="39" spans="1:27" hidden="1" x14ac:dyDescent="0.2">
      <c r="A39" s="65">
        <v>33</v>
      </c>
      <c r="B39" s="3" t="s">
        <v>89</v>
      </c>
      <c r="C39" s="3" t="s">
        <v>90</v>
      </c>
      <c r="D39" s="3" t="s">
        <v>59</v>
      </c>
      <c r="E39" s="4" t="s">
        <v>46</v>
      </c>
      <c r="F39" s="5" t="s">
        <v>32</v>
      </c>
      <c r="G39" s="4" t="s">
        <v>22</v>
      </c>
      <c r="H39" s="6">
        <v>800</v>
      </c>
      <c r="I39" s="4">
        <v>27</v>
      </c>
      <c r="J39" s="66">
        <v>14.33</v>
      </c>
      <c r="L39"/>
      <c r="M39"/>
      <c r="N39"/>
      <c r="O39"/>
      <c r="P39"/>
      <c r="Q39" s="36"/>
      <c r="R39" s="43"/>
      <c r="S39" s="43"/>
      <c r="T39" s="43"/>
      <c r="U39" s="36"/>
      <c r="V39" s="44"/>
      <c r="W39" s="36"/>
      <c r="X39" s="45"/>
      <c r="Y39" s="36"/>
      <c r="Z39" s="46"/>
      <c r="AA39"/>
    </row>
    <row r="40" spans="1:27" x14ac:dyDescent="0.2">
      <c r="A40" s="65">
        <v>34</v>
      </c>
      <c r="B40" s="3" t="s">
        <v>91</v>
      </c>
      <c r="C40" s="3" t="s">
        <v>92</v>
      </c>
      <c r="D40" s="3" t="s">
        <v>59</v>
      </c>
      <c r="E40" s="4" t="s">
        <v>46</v>
      </c>
      <c r="F40" s="5" t="s">
        <v>32</v>
      </c>
      <c r="G40" s="4" t="s">
        <v>15</v>
      </c>
      <c r="H40" s="6">
        <v>800</v>
      </c>
      <c r="I40" s="4">
        <v>18</v>
      </c>
      <c r="J40" s="66">
        <v>16.899999999999999</v>
      </c>
      <c r="L40"/>
      <c r="M40"/>
      <c r="N40"/>
      <c r="O40"/>
      <c r="P40"/>
      <c r="Q40" s="36"/>
      <c r="R40" s="43"/>
      <c r="S40" s="43"/>
      <c r="T40" s="43"/>
      <c r="U40" s="36"/>
      <c r="V40" s="44"/>
      <c r="W40" s="36"/>
      <c r="X40" s="45"/>
      <c r="Y40" s="36"/>
      <c r="Z40" s="46"/>
      <c r="AA40"/>
    </row>
    <row r="41" spans="1:27" x14ac:dyDescent="0.2">
      <c r="A41" s="65">
        <v>35</v>
      </c>
      <c r="B41" s="3" t="s">
        <v>93</v>
      </c>
      <c r="C41" s="3" t="s">
        <v>94</v>
      </c>
      <c r="D41" s="3" t="s">
        <v>12</v>
      </c>
      <c r="E41" s="4" t="s">
        <v>95</v>
      </c>
      <c r="F41" s="5" t="s">
        <v>14</v>
      </c>
      <c r="G41" s="4" t="s">
        <v>15</v>
      </c>
      <c r="H41" s="6">
        <v>740</v>
      </c>
      <c r="I41" s="4">
        <v>19</v>
      </c>
      <c r="J41" s="66">
        <v>14.8</v>
      </c>
      <c r="L41"/>
      <c r="M41"/>
      <c r="N41"/>
      <c r="O41"/>
      <c r="P41"/>
      <c r="Q41" s="36"/>
      <c r="R41" s="43"/>
      <c r="S41" s="43"/>
      <c r="T41" s="43"/>
      <c r="U41" s="36"/>
      <c r="V41" s="44"/>
      <c r="W41" s="36"/>
      <c r="X41" s="45"/>
      <c r="Y41" s="36"/>
      <c r="Z41" s="46"/>
      <c r="AA41"/>
    </row>
    <row r="42" spans="1:27" ht="15.75" hidden="1" x14ac:dyDescent="0.25">
      <c r="A42" s="65">
        <v>36</v>
      </c>
      <c r="B42" s="3" t="s">
        <v>96</v>
      </c>
      <c r="C42" s="3" t="s">
        <v>97</v>
      </c>
      <c r="D42" s="3" t="s">
        <v>12</v>
      </c>
      <c r="E42" s="4" t="s">
        <v>95</v>
      </c>
      <c r="F42" s="5" t="s">
        <v>14</v>
      </c>
      <c r="G42" s="4" t="s">
        <v>15</v>
      </c>
      <c r="H42" s="6">
        <v>800</v>
      </c>
      <c r="I42" s="4">
        <v>20</v>
      </c>
      <c r="J42" s="66">
        <v>12</v>
      </c>
      <c r="L42" s="18" t="s">
        <v>0</v>
      </c>
      <c r="M42" s="18" t="s">
        <v>1</v>
      </c>
      <c r="N42" s="18" t="s">
        <v>2</v>
      </c>
      <c r="O42" s="18" t="s">
        <v>3</v>
      </c>
      <c r="P42" s="18" t="s">
        <v>4</v>
      </c>
      <c r="Q42" s="18" t="s">
        <v>5</v>
      </c>
      <c r="R42" s="18" t="s">
        <v>6</v>
      </c>
      <c r="S42" s="18" t="s">
        <v>7</v>
      </c>
      <c r="T42" s="18" t="s">
        <v>8</v>
      </c>
      <c r="U42" s="18" t="s">
        <v>9</v>
      </c>
      <c r="V42" s="44"/>
      <c r="W42" s="36"/>
      <c r="X42" s="45"/>
      <c r="Y42" s="36"/>
      <c r="Z42" s="46"/>
      <c r="AA42"/>
    </row>
    <row r="43" spans="1:27" hidden="1" x14ac:dyDescent="0.2">
      <c r="A43" s="65">
        <v>37</v>
      </c>
      <c r="B43" s="3" t="s">
        <v>98</v>
      </c>
      <c r="C43" s="3" t="s">
        <v>99</v>
      </c>
      <c r="D43" s="3" t="s">
        <v>37</v>
      </c>
      <c r="E43" s="4" t="s">
        <v>95</v>
      </c>
      <c r="F43" s="5" t="s">
        <v>32</v>
      </c>
      <c r="G43" s="4" t="s">
        <v>22</v>
      </c>
      <c r="H43" s="6">
        <v>700</v>
      </c>
      <c r="I43" s="4">
        <v>26</v>
      </c>
      <c r="J43" s="66">
        <v>8</v>
      </c>
      <c r="L43" s="51">
        <v>5</v>
      </c>
      <c r="M43" s="52" t="s">
        <v>27</v>
      </c>
      <c r="N43" s="52" t="s">
        <v>28</v>
      </c>
      <c r="O43" s="52" t="s">
        <v>12</v>
      </c>
      <c r="P43" s="53" t="s">
        <v>25</v>
      </c>
      <c r="Q43" s="54" t="s">
        <v>29</v>
      </c>
      <c r="R43" s="53" t="s">
        <v>22</v>
      </c>
      <c r="S43" s="55">
        <v>500</v>
      </c>
      <c r="T43" s="53">
        <v>24</v>
      </c>
      <c r="U43" s="56">
        <v>16.5</v>
      </c>
      <c r="V43" s="44"/>
      <c r="W43" s="36"/>
      <c r="X43" s="45"/>
      <c r="Y43" s="36"/>
      <c r="Z43" s="46"/>
      <c r="AA43"/>
    </row>
    <row r="44" spans="1:27" hidden="1" x14ac:dyDescent="0.2">
      <c r="A44" s="65">
        <v>38</v>
      </c>
      <c r="B44" s="3" t="s">
        <v>100</v>
      </c>
      <c r="C44" s="3" t="s">
        <v>101</v>
      </c>
      <c r="D44" s="3" t="s">
        <v>18</v>
      </c>
      <c r="E44" s="4" t="s">
        <v>95</v>
      </c>
      <c r="F44" s="5" t="s">
        <v>29</v>
      </c>
      <c r="G44" s="4" t="s">
        <v>15</v>
      </c>
      <c r="H44" s="6">
        <v>1200</v>
      </c>
      <c r="I44" s="4">
        <v>21</v>
      </c>
      <c r="J44" s="66">
        <v>10.3</v>
      </c>
      <c r="L44" s="36"/>
      <c r="M44" s="37"/>
      <c r="N44" s="37"/>
      <c r="O44" s="37"/>
      <c r="P44" s="38"/>
      <c r="Q44" s="39"/>
      <c r="R44" s="38"/>
      <c r="S44" s="40"/>
      <c r="T44" s="38"/>
      <c r="U44" s="41"/>
      <c r="V44" s="44"/>
      <c r="W44" s="36"/>
      <c r="X44" s="45"/>
      <c r="Y44" s="36"/>
      <c r="Z44" s="46"/>
      <c r="AA44"/>
    </row>
    <row r="45" spans="1:27" x14ac:dyDescent="0.2">
      <c r="A45" s="65">
        <v>39</v>
      </c>
      <c r="B45" s="3" t="s">
        <v>102</v>
      </c>
      <c r="C45" s="3" t="s">
        <v>36</v>
      </c>
      <c r="D45" s="3" t="s">
        <v>37</v>
      </c>
      <c r="E45" s="4" t="s">
        <v>95</v>
      </c>
      <c r="F45" s="5" t="s">
        <v>29</v>
      </c>
      <c r="G45" s="4" t="s">
        <v>22</v>
      </c>
      <c r="H45" s="6">
        <v>1080</v>
      </c>
      <c r="I45" s="4">
        <v>19</v>
      </c>
      <c r="J45" s="66">
        <v>14.75</v>
      </c>
      <c r="L45" s="57">
        <v>9</v>
      </c>
      <c r="M45" s="58" t="s">
        <v>38</v>
      </c>
      <c r="N45" s="58" t="s">
        <v>39</v>
      </c>
      <c r="O45" s="58" t="s">
        <v>18</v>
      </c>
      <c r="P45" s="59" t="s">
        <v>25</v>
      </c>
      <c r="Q45" s="60" t="s">
        <v>26</v>
      </c>
      <c r="R45" s="59" t="s">
        <v>15</v>
      </c>
      <c r="S45" s="61">
        <v>650</v>
      </c>
      <c r="T45" s="59">
        <v>26</v>
      </c>
      <c r="U45" s="62">
        <v>19</v>
      </c>
      <c r="V45" s="44"/>
      <c r="W45" s="36"/>
      <c r="X45" s="45"/>
      <c r="Y45" s="36"/>
      <c r="Z45" s="46"/>
      <c r="AA45"/>
    </row>
    <row r="46" spans="1:27" hidden="1" x14ac:dyDescent="0.2">
      <c r="A46" s="65">
        <v>40</v>
      </c>
      <c r="B46" s="3" t="s">
        <v>103</v>
      </c>
      <c r="C46" s="3" t="s">
        <v>104</v>
      </c>
      <c r="D46" s="3" t="s">
        <v>37</v>
      </c>
      <c r="E46" s="4" t="s">
        <v>95</v>
      </c>
      <c r="F46" s="5" t="s">
        <v>19</v>
      </c>
      <c r="G46" s="4" t="s">
        <v>22</v>
      </c>
      <c r="H46" s="6">
        <v>1200</v>
      </c>
      <c r="I46" s="4">
        <v>22</v>
      </c>
      <c r="J46" s="66">
        <v>18</v>
      </c>
      <c r="L46" s="2">
        <v>16</v>
      </c>
      <c r="M46" s="3" t="s">
        <v>53</v>
      </c>
      <c r="N46" s="3" t="s">
        <v>54</v>
      </c>
      <c r="O46" s="3" t="s">
        <v>55</v>
      </c>
      <c r="P46" s="4" t="s">
        <v>56</v>
      </c>
      <c r="Q46" s="5" t="s">
        <v>32</v>
      </c>
      <c r="R46" s="4" t="s">
        <v>22</v>
      </c>
      <c r="S46" s="6">
        <v>940</v>
      </c>
      <c r="T46" s="4">
        <v>18</v>
      </c>
      <c r="U46" s="7">
        <v>18.8</v>
      </c>
      <c r="V46" s="44"/>
      <c r="W46" s="36"/>
      <c r="X46" s="45"/>
      <c r="Y46" s="36"/>
      <c r="Z46" s="46"/>
      <c r="AA46"/>
    </row>
    <row r="47" spans="1:27" hidden="1" x14ac:dyDescent="0.2">
      <c r="A47" s="69">
        <v>41</v>
      </c>
      <c r="B47" s="52" t="s">
        <v>105</v>
      </c>
      <c r="C47" s="52" t="s">
        <v>106</v>
      </c>
      <c r="D47" s="52" t="s">
        <v>37</v>
      </c>
      <c r="E47" s="53" t="s">
        <v>46</v>
      </c>
      <c r="F47" s="54" t="s">
        <v>14</v>
      </c>
      <c r="G47" s="53" t="s">
        <v>15</v>
      </c>
      <c r="H47" s="55">
        <v>1200</v>
      </c>
      <c r="I47" s="53">
        <v>23</v>
      </c>
      <c r="J47" s="70">
        <v>15</v>
      </c>
      <c r="L47" s="51">
        <v>18</v>
      </c>
      <c r="M47" s="52" t="s">
        <v>60</v>
      </c>
      <c r="N47" s="52" t="s">
        <v>61</v>
      </c>
      <c r="O47" s="52" t="s">
        <v>18</v>
      </c>
      <c r="P47" s="53" t="s">
        <v>13</v>
      </c>
      <c r="Q47" s="54" t="s">
        <v>14</v>
      </c>
      <c r="R47" s="53" t="s">
        <v>15</v>
      </c>
      <c r="S47" s="55">
        <v>1000</v>
      </c>
      <c r="T47" s="53">
        <v>20</v>
      </c>
      <c r="U47" s="56">
        <v>16.5</v>
      </c>
      <c r="V47" s="44"/>
      <c r="W47" s="36"/>
      <c r="X47" s="45"/>
      <c r="Y47" s="36"/>
      <c r="Z47" s="46"/>
      <c r="AA47"/>
    </row>
    <row r="48" spans="1:27" x14ac:dyDescent="0.2">
      <c r="L48" s="36"/>
      <c r="M48" s="37"/>
      <c r="N48" s="37"/>
      <c r="O48" s="37"/>
      <c r="P48" s="38"/>
      <c r="Q48" s="39"/>
      <c r="R48" s="38"/>
      <c r="S48" s="40"/>
      <c r="T48" s="38"/>
      <c r="U48" s="41"/>
      <c r="V48" s="44"/>
      <c r="W48" s="36"/>
      <c r="X48" s="45"/>
      <c r="Y48" s="36"/>
      <c r="Z48" s="46"/>
    </row>
    <row r="49" spans="1:26" x14ac:dyDescent="0.2">
      <c r="L49" s="36"/>
      <c r="M49" s="37"/>
      <c r="N49" s="37"/>
      <c r="O49" s="37"/>
      <c r="P49" s="38"/>
      <c r="Q49" s="39"/>
      <c r="R49" s="38"/>
      <c r="S49" s="40"/>
      <c r="T49" s="38"/>
      <c r="U49" s="41"/>
      <c r="V49" s="44"/>
      <c r="W49" s="36"/>
      <c r="X49" s="45"/>
      <c r="Y49" s="36"/>
      <c r="Z49" s="46"/>
    </row>
    <row r="50" spans="1:26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L50" s="36"/>
      <c r="M50" s="37"/>
      <c r="N50" s="37"/>
      <c r="O50" s="37"/>
      <c r="P50" s="38"/>
      <c r="Q50" s="39"/>
      <c r="R50" s="38"/>
      <c r="S50" s="40"/>
      <c r="T50" s="38"/>
      <c r="U50" s="41"/>
      <c r="V50" s="44"/>
      <c r="W50" s="36"/>
      <c r="X50" s="45"/>
      <c r="Y50" s="36"/>
      <c r="Z50" s="46"/>
    </row>
    <row r="51" spans="1:26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L51" s="36"/>
      <c r="M51" s="37"/>
      <c r="N51" s="37"/>
      <c r="O51" s="37"/>
      <c r="P51" s="38"/>
      <c r="Q51" s="39"/>
      <c r="R51" s="38"/>
      <c r="S51" s="40"/>
      <c r="T51" s="38"/>
      <c r="U51" s="41"/>
      <c r="V51" s="44"/>
      <c r="W51" s="36"/>
      <c r="X51" s="45"/>
      <c r="Y51" s="36"/>
      <c r="Z51" s="46"/>
    </row>
    <row r="52" spans="1:26" x14ac:dyDescent="0.2">
      <c r="J52" s="10"/>
      <c r="L52" s="36"/>
      <c r="M52" s="43"/>
      <c r="N52" s="43"/>
      <c r="O52" s="43"/>
      <c r="P52" s="36"/>
      <c r="Q52" s="44"/>
      <c r="R52" s="36"/>
      <c r="S52" s="45"/>
      <c r="T52" s="36"/>
      <c r="U52" s="46"/>
      <c r="V52" s="44"/>
      <c r="W52" s="36"/>
      <c r="X52" s="45"/>
      <c r="Y52" s="36"/>
      <c r="Z52" s="46"/>
    </row>
    <row r="53" spans="1:26" x14ac:dyDescent="0.2">
      <c r="L53" s="36"/>
      <c r="M53" s="43"/>
      <c r="N53" s="43"/>
      <c r="O53" s="43"/>
      <c r="P53" s="36"/>
      <c r="Q53" s="44"/>
      <c r="R53" s="36"/>
      <c r="S53" s="45"/>
      <c r="T53" s="36"/>
      <c r="U53" s="46"/>
      <c r="V53" s="44"/>
      <c r="W53" s="36"/>
      <c r="X53" s="45"/>
      <c r="Y53" s="36"/>
      <c r="Z53" s="46"/>
    </row>
    <row r="54" spans="1:26" x14ac:dyDescent="0.2">
      <c r="L54" s="36"/>
      <c r="M54" s="43"/>
      <c r="N54" s="43"/>
      <c r="O54" s="43"/>
      <c r="P54" s="36"/>
      <c r="Q54" s="44"/>
      <c r="R54" s="36"/>
      <c r="S54" s="45"/>
      <c r="T54" s="36"/>
      <c r="U54" s="46"/>
      <c r="V54" s="44"/>
      <c r="W54" s="36"/>
      <c r="X54" s="45"/>
      <c r="Y54" s="36"/>
      <c r="Z54" s="46"/>
    </row>
    <row r="55" spans="1:26" x14ac:dyDescent="0.2">
      <c r="L55" s="36"/>
      <c r="M55" s="43"/>
      <c r="N55" s="43"/>
      <c r="O55" s="43"/>
      <c r="P55" s="36"/>
      <c r="Q55" s="44"/>
      <c r="R55" s="36"/>
      <c r="S55" s="45"/>
      <c r="T55" s="36"/>
      <c r="U55" s="46"/>
      <c r="V55" s="44"/>
      <c r="W55" s="36"/>
      <c r="X55" s="45"/>
      <c r="Y55" s="36"/>
      <c r="Z55" s="46"/>
    </row>
    <row r="56" spans="1:26" x14ac:dyDescent="0.2">
      <c r="L56" s="36"/>
      <c r="M56" s="43"/>
      <c r="N56" s="43"/>
      <c r="O56" s="43"/>
      <c r="P56" s="36"/>
      <c r="Q56" s="44"/>
      <c r="R56" s="36"/>
      <c r="S56" s="45"/>
      <c r="T56" s="36"/>
      <c r="U56" s="46"/>
      <c r="V56" s="44"/>
      <c r="W56" s="36"/>
      <c r="X56" s="45"/>
      <c r="Y56" s="36"/>
      <c r="Z56" s="46"/>
    </row>
    <row r="57" spans="1:26" x14ac:dyDescent="0.2">
      <c r="L57" s="36"/>
      <c r="M57" s="43"/>
      <c r="N57" s="43"/>
      <c r="O57" s="43"/>
      <c r="P57" s="36"/>
      <c r="Q57" s="44"/>
      <c r="R57" s="36"/>
      <c r="S57" s="45"/>
      <c r="T57" s="36"/>
      <c r="U57" s="46"/>
      <c r="V57" s="44"/>
      <c r="W57" s="36"/>
      <c r="X57" s="45"/>
      <c r="Y57" s="36"/>
      <c r="Z57" s="46"/>
    </row>
    <row r="58" spans="1:26" x14ac:dyDescent="0.2">
      <c r="L58" s="36"/>
      <c r="M58" s="43"/>
      <c r="N58" s="43"/>
      <c r="O58" s="43"/>
      <c r="P58" s="36"/>
      <c r="Q58" s="44"/>
      <c r="R58" s="36"/>
      <c r="S58" s="45"/>
      <c r="T58" s="36"/>
      <c r="U58" s="46"/>
      <c r="V58" s="44"/>
      <c r="W58" s="36"/>
      <c r="X58" s="45"/>
      <c r="Y58" s="36"/>
      <c r="Z58" s="46"/>
    </row>
    <row r="59" spans="1:26" x14ac:dyDescent="0.2">
      <c r="L59" s="36"/>
      <c r="M59" s="43"/>
      <c r="N59" s="43"/>
      <c r="O59" s="43"/>
      <c r="P59" s="36"/>
      <c r="Q59" s="44"/>
      <c r="R59" s="36"/>
      <c r="S59" s="45"/>
      <c r="T59" s="36"/>
      <c r="U59" s="46"/>
      <c r="V59" s="44"/>
      <c r="W59" s="36"/>
      <c r="X59" s="45"/>
      <c r="Y59" s="36"/>
      <c r="Z59" s="46"/>
    </row>
    <row r="60" spans="1:26" x14ac:dyDescent="0.2">
      <c r="L60" s="36"/>
      <c r="M60" s="43"/>
      <c r="N60" s="43"/>
      <c r="O60" s="43"/>
      <c r="P60" s="36"/>
      <c r="Q60" s="44"/>
      <c r="R60" s="36"/>
      <c r="S60" s="45"/>
      <c r="T60" s="36"/>
      <c r="U60" s="46"/>
      <c r="V60" s="44"/>
      <c r="W60" s="36"/>
      <c r="X60" s="45"/>
      <c r="Y60" s="36"/>
      <c r="Z60" s="46"/>
    </row>
    <row r="61" spans="1:26" x14ac:dyDescent="0.2">
      <c r="L61" s="36"/>
      <c r="M61" s="43"/>
      <c r="N61" s="43"/>
      <c r="O61" s="43"/>
      <c r="P61" s="36"/>
      <c r="Q61" s="44"/>
      <c r="R61" s="36"/>
      <c r="S61" s="45"/>
      <c r="T61" s="36"/>
      <c r="U61" s="46"/>
      <c r="V61" s="44"/>
      <c r="W61" s="36"/>
      <c r="X61" s="45"/>
      <c r="Y61" s="36"/>
      <c r="Z61" s="46"/>
    </row>
    <row r="62" spans="1:26" x14ac:dyDescent="0.2">
      <c r="L62" s="36"/>
      <c r="M62" s="43"/>
      <c r="N62" s="43"/>
      <c r="O62" s="43"/>
      <c r="P62" s="36"/>
      <c r="Q62" s="44"/>
      <c r="R62" s="36"/>
      <c r="S62" s="45"/>
      <c r="T62" s="36"/>
      <c r="U62" s="46"/>
    </row>
    <row r="63" spans="1:26" x14ac:dyDescent="0.2">
      <c r="L63" s="36"/>
      <c r="M63" s="43"/>
      <c r="N63" s="43"/>
      <c r="O63" s="43"/>
      <c r="P63" s="36"/>
      <c r="Q63" s="44"/>
      <c r="R63" s="36"/>
      <c r="S63" s="45"/>
      <c r="T63" s="36"/>
      <c r="U63" s="46"/>
    </row>
    <row r="64" spans="1:26" x14ac:dyDescent="0.2">
      <c r="L64" s="36"/>
      <c r="M64" s="43"/>
      <c r="N64" s="43"/>
      <c r="O64" s="43"/>
      <c r="P64" s="36"/>
      <c r="Q64" s="44"/>
      <c r="R64" s="36"/>
      <c r="S64" s="45"/>
      <c r="T64" s="36"/>
      <c r="U64" s="46"/>
    </row>
    <row r="65" spans="12:21" x14ac:dyDescent="0.2">
      <c r="L65" s="36"/>
      <c r="M65" s="43"/>
      <c r="N65" s="43"/>
      <c r="O65" s="43"/>
      <c r="P65" s="36"/>
      <c r="Q65" s="44"/>
      <c r="R65" s="36"/>
      <c r="S65" s="45"/>
      <c r="T65" s="36"/>
      <c r="U65" s="46"/>
    </row>
    <row r="66" spans="12:21" x14ac:dyDescent="0.2">
      <c r="L66" s="36"/>
      <c r="M66" s="43"/>
      <c r="N66" s="43"/>
      <c r="O66" s="43"/>
      <c r="P66" s="36"/>
      <c r="Q66" s="44"/>
      <c r="R66" s="36"/>
      <c r="S66" s="45"/>
      <c r="T66" s="36"/>
      <c r="U66" s="46"/>
    </row>
    <row r="67" spans="12:21" x14ac:dyDescent="0.2">
      <c r="L67" s="36"/>
      <c r="M67" s="43"/>
      <c r="N67" s="43"/>
      <c r="O67" s="43"/>
      <c r="P67" s="36"/>
      <c r="Q67" s="44"/>
      <c r="R67" s="36"/>
      <c r="S67" s="45"/>
      <c r="T67" s="36"/>
      <c r="U67" s="46"/>
    </row>
    <row r="68" spans="12:21" x14ac:dyDescent="0.2">
      <c r="L68" s="36"/>
      <c r="M68" s="43"/>
      <c r="N68" s="43"/>
      <c r="O68" s="43"/>
      <c r="P68" s="36"/>
      <c r="Q68" s="44"/>
      <c r="R68" s="36"/>
      <c r="S68" s="45"/>
      <c r="T68" s="36"/>
      <c r="U68" s="46"/>
    </row>
    <row r="69" spans="12:21" x14ac:dyDescent="0.2">
      <c r="L69" s="36"/>
      <c r="M69" s="43"/>
      <c r="N69" s="43"/>
      <c r="O69" s="43"/>
      <c r="P69" s="36"/>
      <c r="Q69" s="44"/>
      <c r="R69" s="36"/>
      <c r="S69" s="45"/>
      <c r="T69" s="36"/>
      <c r="U69" s="46"/>
    </row>
    <row r="70" spans="12:21" x14ac:dyDescent="0.2">
      <c r="L70" s="36"/>
      <c r="M70" s="43"/>
      <c r="N70" s="43"/>
      <c r="O70" s="43"/>
      <c r="P70" s="36"/>
      <c r="Q70" s="44"/>
      <c r="R70" s="36"/>
      <c r="S70" s="45"/>
      <c r="T70" s="36"/>
      <c r="U70" s="46"/>
    </row>
    <row r="71" spans="12:21" x14ac:dyDescent="0.2">
      <c r="L71" s="36"/>
      <c r="M71" s="43"/>
      <c r="N71" s="43"/>
      <c r="O71" s="43"/>
      <c r="P71" s="36"/>
      <c r="Q71" s="44"/>
      <c r="R71" s="36"/>
      <c r="S71" s="45"/>
      <c r="T71" s="36"/>
      <c r="U71" s="46"/>
    </row>
    <row r="72" spans="12:21" x14ac:dyDescent="0.2">
      <c r="L72" s="36"/>
      <c r="M72" s="43"/>
      <c r="N72" s="43"/>
      <c r="O72" s="43"/>
      <c r="P72" s="36"/>
      <c r="Q72" s="44"/>
      <c r="R72" s="36"/>
      <c r="S72" s="45"/>
      <c r="T72" s="36"/>
      <c r="U72" s="46"/>
    </row>
    <row r="73" spans="12:21" x14ac:dyDescent="0.2">
      <c r="L73" s="36"/>
      <c r="M73" s="43"/>
      <c r="N73" s="43"/>
      <c r="O73" s="43"/>
      <c r="P73" s="36"/>
      <c r="Q73" s="44"/>
      <c r="R73" s="36"/>
      <c r="S73" s="45"/>
      <c r="T73" s="36"/>
      <c r="U73" s="46"/>
    </row>
    <row r="74" spans="12:21" x14ac:dyDescent="0.2">
      <c r="L74" s="36"/>
      <c r="M74" s="43"/>
      <c r="N74" s="43"/>
      <c r="O74" s="43"/>
      <c r="P74" s="36"/>
      <c r="Q74" s="44"/>
      <c r="R74" s="36"/>
      <c r="S74" s="45"/>
      <c r="T74" s="36"/>
      <c r="U74" s="46"/>
    </row>
    <row r="75" spans="12:21" x14ac:dyDescent="0.2">
      <c r="L75" s="36"/>
      <c r="M75" s="43"/>
      <c r="N75" s="43"/>
      <c r="O75" s="43"/>
      <c r="P75" s="36"/>
      <c r="Q75" s="44"/>
      <c r="R75" s="36"/>
      <c r="S75" s="45"/>
      <c r="T75" s="36"/>
      <c r="U75" s="46"/>
    </row>
    <row r="76" spans="12:21" x14ac:dyDescent="0.2">
      <c r="L76" s="36"/>
      <c r="M76" s="43"/>
      <c r="N76" s="43"/>
      <c r="O76" s="43"/>
      <c r="P76" s="36"/>
      <c r="Q76" s="44"/>
      <c r="R76" s="36"/>
      <c r="S76" s="45"/>
      <c r="T76" s="36"/>
      <c r="U76" s="46"/>
    </row>
    <row r="77" spans="12:21" x14ac:dyDescent="0.2">
      <c r="L77" s="36"/>
      <c r="M77" s="43"/>
      <c r="N77" s="43"/>
      <c r="O77" s="43"/>
      <c r="P77" s="36"/>
      <c r="Q77" s="44"/>
      <c r="R77" s="36"/>
      <c r="S77" s="45"/>
      <c r="T77" s="36"/>
      <c r="U77" s="46"/>
    </row>
    <row r="78" spans="12:21" x14ac:dyDescent="0.2">
      <c r="L78" s="36"/>
      <c r="M78" s="43"/>
      <c r="N78" s="43"/>
      <c r="O78" s="43"/>
      <c r="P78" s="36"/>
      <c r="Q78" s="44"/>
      <c r="R78" s="36"/>
      <c r="S78" s="45"/>
      <c r="T78" s="36"/>
      <c r="U78" s="46"/>
    </row>
    <row r="79" spans="12:21" x14ac:dyDescent="0.2">
      <c r="L79" s="36"/>
      <c r="M79" s="43"/>
      <c r="N79" s="43"/>
      <c r="O79" s="43"/>
      <c r="P79" s="36"/>
      <c r="Q79" s="44"/>
      <c r="R79" s="36"/>
      <c r="S79" s="45"/>
      <c r="T79" s="36"/>
      <c r="U79" s="46"/>
    </row>
    <row r="80" spans="12:21" x14ac:dyDescent="0.2">
      <c r="L80" s="36"/>
      <c r="M80" s="43"/>
      <c r="N80" s="43"/>
      <c r="O80" s="43"/>
      <c r="P80" s="36"/>
      <c r="Q80" s="44"/>
      <c r="R80" s="36"/>
      <c r="S80" s="45"/>
      <c r="T80" s="36"/>
      <c r="U80" s="46"/>
    </row>
    <row r="81" spans="12:21" x14ac:dyDescent="0.2">
      <c r="L81" s="36"/>
      <c r="M81" s="43"/>
      <c r="N81" s="43"/>
      <c r="O81" s="43"/>
      <c r="P81" s="36"/>
      <c r="Q81" s="44"/>
      <c r="R81" s="36"/>
      <c r="S81" s="45"/>
      <c r="T81" s="36"/>
      <c r="U81" s="46"/>
    </row>
    <row r="82" spans="12:21" x14ac:dyDescent="0.2">
      <c r="L82" s="36"/>
      <c r="M82" s="43"/>
      <c r="N82" s="43"/>
      <c r="O82" s="43"/>
      <c r="P82" s="36"/>
      <c r="Q82" s="44"/>
      <c r="R82" s="36"/>
      <c r="S82" s="45"/>
      <c r="T82" s="36"/>
      <c r="U82" s="46"/>
    </row>
    <row r="83" spans="12:21" x14ac:dyDescent="0.2">
      <c r="L83" s="36"/>
      <c r="M83" s="43"/>
      <c r="N83" s="43"/>
      <c r="O83" s="43"/>
      <c r="P83" s="36"/>
      <c r="Q83" s="44"/>
      <c r="R83" s="36"/>
      <c r="S83" s="45"/>
      <c r="T83" s="36"/>
      <c r="U83" s="46"/>
    </row>
  </sheetData>
  <mergeCells count="2">
    <mergeCell ref="A1:J1"/>
    <mergeCell ref="A2:J2"/>
  </mergeCells>
  <phoneticPr fontId="0" type="noConversion"/>
  <pageMargins left="0.75" right="0.75" top="1" bottom="1" header="0" footer="0"/>
  <headerFooter alignWithMargins="0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workbookViewId="0">
      <selection activeCell="B34" sqref="B34"/>
    </sheetView>
  </sheetViews>
  <sheetFormatPr baseColWidth="10" defaultRowHeight="12.75" x14ac:dyDescent="0.2"/>
  <cols>
    <col min="1" max="1" width="17.85546875" customWidth="1"/>
    <col min="2" max="2" width="15.5703125" customWidth="1"/>
    <col min="3" max="3" width="13.140625" customWidth="1"/>
    <col min="4" max="4" width="8.5703125" customWidth="1"/>
    <col min="5" max="5" width="13.140625" customWidth="1"/>
    <col min="6" max="10" width="2" customWidth="1"/>
    <col min="11" max="16" width="3" customWidth="1"/>
    <col min="17" max="17" width="13.140625" customWidth="1"/>
    <col min="18" max="109" width="8.7109375" customWidth="1"/>
    <col min="110" max="160" width="10.28515625" customWidth="1"/>
    <col min="161" max="161" width="14.28515625" bestFit="1" customWidth="1"/>
  </cols>
  <sheetData>
    <row r="3" spans="1:8" x14ac:dyDescent="0.2">
      <c r="A3" s="33" t="s">
        <v>176</v>
      </c>
      <c r="B3" t="s">
        <v>179</v>
      </c>
    </row>
    <row r="4" spans="1:8" x14ac:dyDescent="0.2">
      <c r="A4" s="34" t="s">
        <v>142</v>
      </c>
      <c r="B4" s="35">
        <v>168369830</v>
      </c>
      <c r="H4" s="10" t="s">
        <v>181</v>
      </c>
    </row>
    <row r="5" spans="1:8" x14ac:dyDescent="0.2">
      <c r="A5" s="34" t="s">
        <v>175</v>
      </c>
      <c r="B5" s="35">
        <v>168369830</v>
      </c>
    </row>
    <row r="10" spans="1:8" x14ac:dyDescent="0.2">
      <c r="A10" s="33" t="s">
        <v>176</v>
      </c>
      <c r="B10" t="s">
        <v>180</v>
      </c>
    </row>
    <row r="11" spans="1:8" x14ac:dyDescent="0.2">
      <c r="A11" s="34" t="s">
        <v>143</v>
      </c>
      <c r="B11" s="35">
        <v>1300</v>
      </c>
      <c r="H11" s="10" t="s">
        <v>182</v>
      </c>
    </row>
    <row r="12" spans="1:8" x14ac:dyDescent="0.2">
      <c r="A12" s="34" t="s">
        <v>175</v>
      </c>
      <c r="B12" s="35">
        <v>1300</v>
      </c>
    </row>
    <row r="18" spans="1:8" x14ac:dyDescent="0.2">
      <c r="A18" s="33" t="s">
        <v>176</v>
      </c>
      <c r="B18" t="s">
        <v>179</v>
      </c>
    </row>
    <row r="19" spans="1:8" x14ac:dyDescent="0.2">
      <c r="A19" s="34" t="s">
        <v>131</v>
      </c>
      <c r="B19" s="35">
        <v>149061520</v>
      </c>
      <c r="H19" s="10" t="s">
        <v>183</v>
      </c>
    </row>
    <row r="23" spans="1:8" x14ac:dyDescent="0.2">
      <c r="A23" s="33" t="s">
        <v>179</v>
      </c>
      <c r="B23" s="33" t="s">
        <v>174</v>
      </c>
    </row>
    <row r="24" spans="1:8" x14ac:dyDescent="0.2">
      <c r="A24" s="33" t="s">
        <v>176</v>
      </c>
      <c r="B24" t="s">
        <v>139</v>
      </c>
      <c r="C24" t="s">
        <v>175</v>
      </c>
    </row>
    <row r="25" spans="1:8" x14ac:dyDescent="0.2">
      <c r="A25" s="34" t="s">
        <v>148</v>
      </c>
      <c r="B25" s="35">
        <v>27169420</v>
      </c>
      <c r="C25" s="35">
        <v>27169420</v>
      </c>
    </row>
    <row r="26" spans="1:8" x14ac:dyDescent="0.2">
      <c r="A26" s="34" t="s">
        <v>175</v>
      </c>
      <c r="B26" s="35">
        <v>27169420</v>
      </c>
      <c r="C26" s="35">
        <v>27169420</v>
      </c>
    </row>
    <row r="29" spans="1:8" x14ac:dyDescent="0.2">
      <c r="A29" t="s">
        <v>179</v>
      </c>
    </row>
    <row r="30" spans="1:8" x14ac:dyDescent="0.2">
      <c r="A30" s="35">
        <v>577015850</v>
      </c>
    </row>
    <row r="34" spans="1:2" x14ac:dyDescent="0.2">
      <c r="A34" s="33" t="s">
        <v>176</v>
      </c>
      <c r="B34" t="s">
        <v>184</v>
      </c>
    </row>
    <row r="35" spans="1:2" x14ac:dyDescent="0.2">
      <c r="A35" s="34" t="s">
        <v>142</v>
      </c>
      <c r="B35" s="35">
        <v>22010740</v>
      </c>
    </row>
    <row r="36" spans="1:2" x14ac:dyDescent="0.2">
      <c r="A36" s="34" t="s">
        <v>133</v>
      </c>
      <c r="B36" s="35">
        <v>6550310</v>
      </c>
    </row>
    <row r="37" spans="1:2" x14ac:dyDescent="0.2">
      <c r="A37" s="34" t="s">
        <v>145</v>
      </c>
      <c r="B37" s="35">
        <v>6470880</v>
      </c>
    </row>
    <row r="38" spans="1:2" x14ac:dyDescent="0.2">
      <c r="A38" s="34" t="s">
        <v>147</v>
      </c>
      <c r="B38" s="35">
        <v>14595820</v>
      </c>
    </row>
    <row r="39" spans="1:2" x14ac:dyDescent="0.2">
      <c r="A39" s="34" t="s">
        <v>130</v>
      </c>
      <c r="B39" s="35">
        <v>20761150</v>
      </c>
    </row>
    <row r="40" spans="1:2" x14ac:dyDescent="0.2">
      <c r="A40" s="34" t="s">
        <v>175</v>
      </c>
      <c r="B40" s="35">
        <v>70388900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6"/>
  <sheetViews>
    <sheetView tabSelected="1" zoomScaleNormal="100" workbookViewId="0">
      <selection activeCell="M16" sqref="M16"/>
    </sheetView>
  </sheetViews>
  <sheetFormatPr baseColWidth="10" defaultRowHeight="12.75" x14ac:dyDescent="0.2"/>
  <cols>
    <col min="1" max="1" width="13" customWidth="1"/>
    <col min="2" max="2" width="17.42578125" customWidth="1"/>
    <col min="3" max="3" width="13" customWidth="1"/>
    <col min="6" max="6" width="13.85546875" customWidth="1"/>
    <col min="7" max="7" width="13" customWidth="1"/>
    <col min="10" max="10" width="13.5703125" customWidth="1"/>
    <col min="11" max="11" width="14.85546875" bestFit="1" customWidth="1"/>
  </cols>
  <sheetData>
    <row r="2" spans="1:11" ht="15" x14ac:dyDescent="0.2">
      <c r="A2" s="32" t="s">
        <v>162</v>
      </c>
      <c r="B2" s="32"/>
      <c r="C2" s="32"/>
      <c r="D2" s="32"/>
    </row>
    <row r="5" spans="1:11" ht="15" x14ac:dyDescent="0.25">
      <c r="A5" s="26" t="s">
        <v>158</v>
      </c>
    </row>
    <row r="7" spans="1:11" ht="14.25" x14ac:dyDescent="0.2">
      <c r="A7" s="23" t="s">
        <v>164</v>
      </c>
      <c r="K7">
        <f>SUMIFS(J23:J676,A23:A676,"Estrella",B23:B676,"Dos",F23:F676,"Romero")</f>
        <v>33665.1</v>
      </c>
    </row>
    <row r="8" spans="1:11" ht="14.25" x14ac:dyDescent="0.2">
      <c r="A8" s="24" t="s">
        <v>167</v>
      </c>
    </row>
    <row r="9" spans="1:11" ht="14.25" x14ac:dyDescent="0.2">
      <c r="A9" s="23" t="s">
        <v>165</v>
      </c>
      <c r="K9">
        <f>SUMIFS(G23:G676,D23:D676,"Interbank",H23:H676,"&gt;=100000",H23:H676,"&lt;=150000")</f>
        <v>425</v>
      </c>
    </row>
    <row r="10" spans="1:11" ht="14.25" x14ac:dyDescent="0.2">
      <c r="A10" s="24" t="s">
        <v>168</v>
      </c>
    </row>
    <row r="11" spans="1:11" ht="14.25" x14ac:dyDescent="0.2">
      <c r="A11" s="23" t="s">
        <v>166</v>
      </c>
      <c r="K11" s="71">
        <f>SUMIFS(I23:I676,D23:D676,"BCP",C23:C676,"&gt;=A",C23:C676,"&lt;=M")</f>
        <v>118344860</v>
      </c>
    </row>
    <row r="12" spans="1:11" ht="14.25" x14ac:dyDescent="0.2">
      <c r="A12" s="24" t="s">
        <v>169</v>
      </c>
    </row>
    <row r="13" spans="1:11" ht="14.25" x14ac:dyDescent="0.2">
      <c r="A13" s="23" t="s">
        <v>170</v>
      </c>
    </row>
    <row r="14" spans="1:11" ht="14.25" x14ac:dyDescent="0.2">
      <c r="A14" s="23" t="s">
        <v>171</v>
      </c>
    </row>
    <row r="15" spans="1:11" ht="14.25" x14ac:dyDescent="0.2">
      <c r="A15" s="23" t="s">
        <v>172</v>
      </c>
    </row>
    <row r="16" spans="1:11" ht="14.25" x14ac:dyDescent="0.2">
      <c r="A16" s="25" t="s">
        <v>173</v>
      </c>
      <c r="K16">
        <f>SUMIFS(G23:G676,F23:F676,"Alva",A23:A676,"Alondra")</f>
        <v>316</v>
      </c>
    </row>
    <row r="20" spans="1:10" ht="15.75" x14ac:dyDescent="0.25">
      <c r="A20" s="31" t="s">
        <v>163</v>
      </c>
      <c r="B20" s="31"/>
      <c r="C20" s="31"/>
      <c r="D20" s="31"/>
      <c r="E20" s="31"/>
      <c r="F20" s="31"/>
      <c r="G20" s="31"/>
      <c r="H20" s="31"/>
      <c r="I20" s="31"/>
      <c r="J20" s="31"/>
    </row>
    <row r="22" spans="1:10" ht="15.75" x14ac:dyDescent="0.25">
      <c r="A22" s="74" t="s">
        <v>118</v>
      </c>
      <c r="B22" s="75" t="s">
        <v>119</v>
      </c>
      <c r="C22" s="75" t="s">
        <v>120</v>
      </c>
      <c r="D22" s="75" t="s">
        <v>121</v>
      </c>
      <c r="E22" s="75" t="s">
        <v>122</v>
      </c>
      <c r="F22" s="75" t="s">
        <v>123</v>
      </c>
      <c r="G22" s="75" t="s">
        <v>124</v>
      </c>
      <c r="H22" s="75" t="s">
        <v>125</v>
      </c>
      <c r="I22" s="75" t="s">
        <v>126</v>
      </c>
      <c r="J22" s="76" t="s">
        <v>127</v>
      </c>
    </row>
    <row r="23" spans="1:10" x14ac:dyDescent="0.2">
      <c r="A23" s="72" t="s">
        <v>128</v>
      </c>
      <c r="B23" s="19" t="s">
        <v>140</v>
      </c>
      <c r="C23" s="20" t="s">
        <v>149</v>
      </c>
      <c r="D23" s="19" t="s">
        <v>142</v>
      </c>
      <c r="E23" s="19" t="s">
        <v>159</v>
      </c>
      <c r="F23" s="19" t="s">
        <v>131</v>
      </c>
      <c r="G23" s="20">
        <v>3</v>
      </c>
      <c r="H23" s="22">
        <v>121600</v>
      </c>
      <c r="I23" s="22">
        <v>364800</v>
      </c>
      <c r="J23" s="73">
        <v>984.96</v>
      </c>
    </row>
    <row r="24" spans="1:10" x14ac:dyDescent="0.2">
      <c r="A24" s="72" t="s">
        <v>128</v>
      </c>
      <c r="B24" s="19" t="s">
        <v>140</v>
      </c>
      <c r="C24" s="20" t="s">
        <v>154</v>
      </c>
      <c r="D24" s="19" t="s">
        <v>142</v>
      </c>
      <c r="E24" s="19" t="s">
        <v>159</v>
      </c>
      <c r="F24" s="19" t="s">
        <v>148</v>
      </c>
      <c r="G24" s="20">
        <v>7</v>
      </c>
      <c r="H24" s="22">
        <v>121600</v>
      </c>
      <c r="I24" s="22">
        <v>851200</v>
      </c>
      <c r="J24" s="73">
        <v>2298.2399999999998</v>
      </c>
    </row>
    <row r="25" spans="1:10" x14ac:dyDescent="0.2">
      <c r="A25" s="72" t="s">
        <v>128</v>
      </c>
      <c r="B25" s="21" t="s">
        <v>136</v>
      </c>
      <c r="C25" s="20" t="s">
        <v>95</v>
      </c>
      <c r="D25" s="19" t="s">
        <v>142</v>
      </c>
      <c r="E25" s="19" t="s">
        <v>159</v>
      </c>
      <c r="F25" s="19" t="s">
        <v>143</v>
      </c>
      <c r="G25" s="20">
        <v>3</v>
      </c>
      <c r="H25" s="22">
        <v>59000</v>
      </c>
      <c r="I25" s="22">
        <v>177000</v>
      </c>
      <c r="J25" s="73">
        <v>531</v>
      </c>
    </row>
    <row r="26" spans="1:10" x14ac:dyDescent="0.2">
      <c r="A26" s="72" t="s">
        <v>128</v>
      </c>
      <c r="B26" s="19" t="s">
        <v>140</v>
      </c>
      <c r="C26" s="20" t="s">
        <v>25</v>
      </c>
      <c r="D26" s="19" t="s">
        <v>142</v>
      </c>
      <c r="E26" s="19" t="s">
        <v>159</v>
      </c>
      <c r="F26" s="19" t="s">
        <v>131</v>
      </c>
      <c r="G26" s="20">
        <v>11</v>
      </c>
      <c r="H26" s="22">
        <v>121600</v>
      </c>
      <c r="I26" s="22">
        <v>1337600</v>
      </c>
      <c r="J26" s="73">
        <v>3611.52</v>
      </c>
    </row>
    <row r="27" spans="1:10" x14ac:dyDescent="0.2">
      <c r="A27" s="72" t="s">
        <v>128</v>
      </c>
      <c r="B27" s="19" t="s">
        <v>132</v>
      </c>
      <c r="C27" s="20" t="s">
        <v>137</v>
      </c>
      <c r="D27" s="21" t="s">
        <v>142</v>
      </c>
      <c r="E27" s="19" t="s">
        <v>159</v>
      </c>
      <c r="F27" s="19" t="s">
        <v>138</v>
      </c>
      <c r="G27" s="20">
        <v>13</v>
      </c>
      <c r="H27" s="22">
        <v>147000</v>
      </c>
      <c r="I27" s="22">
        <v>1911000</v>
      </c>
      <c r="J27" s="73">
        <v>5159.7000000000007</v>
      </c>
    </row>
    <row r="28" spans="1:10" x14ac:dyDescent="0.2">
      <c r="A28" s="72" t="s">
        <v>128</v>
      </c>
      <c r="B28" s="19" t="s">
        <v>140</v>
      </c>
      <c r="C28" s="20" t="s">
        <v>22</v>
      </c>
      <c r="D28" s="19" t="s">
        <v>142</v>
      </c>
      <c r="E28" s="19" t="s">
        <v>159</v>
      </c>
      <c r="F28" s="19" t="s">
        <v>148</v>
      </c>
      <c r="G28" s="20">
        <v>7</v>
      </c>
      <c r="H28" s="22">
        <v>121600</v>
      </c>
      <c r="I28" s="22">
        <v>851200</v>
      </c>
      <c r="J28" s="73">
        <v>2298.2399999999998</v>
      </c>
    </row>
    <row r="29" spans="1:10" x14ac:dyDescent="0.2">
      <c r="A29" s="72" t="s">
        <v>128</v>
      </c>
      <c r="B29" s="19" t="s">
        <v>140</v>
      </c>
      <c r="C29" s="20" t="s">
        <v>25</v>
      </c>
      <c r="D29" s="19" t="s">
        <v>142</v>
      </c>
      <c r="E29" s="19" t="s">
        <v>159</v>
      </c>
      <c r="F29" s="19" t="s">
        <v>143</v>
      </c>
      <c r="G29" s="20">
        <v>6</v>
      </c>
      <c r="H29" s="22">
        <v>121600</v>
      </c>
      <c r="I29" s="22">
        <v>729600</v>
      </c>
      <c r="J29" s="73">
        <v>1969.92</v>
      </c>
    </row>
    <row r="30" spans="1:10" x14ac:dyDescent="0.2">
      <c r="A30" s="72" t="s">
        <v>128</v>
      </c>
      <c r="B30" s="19" t="s">
        <v>129</v>
      </c>
      <c r="C30" s="20" t="s">
        <v>46</v>
      </c>
      <c r="D30" s="21" t="s">
        <v>142</v>
      </c>
      <c r="E30" s="19" t="s">
        <v>159</v>
      </c>
      <c r="F30" s="19" t="s">
        <v>131</v>
      </c>
      <c r="G30" s="20">
        <v>5</v>
      </c>
      <c r="H30" s="22">
        <v>78250</v>
      </c>
      <c r="I30" s="22">
        <v>391250</v>
      </c>
      <c r="J30" s="73">
        <v>1173.75</v>
      </c>
    </row>
    <row r="31" spans="1:10" x14ac:dyDescent="0.2">
      <c r="A31" s="72" t="s">
        <v>128</v>
      </c>
      <c r="B31" s="19" t="s">
        <v>140</v>
      </c>
      <c r="C31" s="20" t="s">
        <v>22</v>
      </c>
      <c r="D31" s="21" t="s">
        <v>142</v>
      </c>
      <c r="E31" s="19" t="s">
        <v>159</v>
      </c>
      <c r="F31" s="19" t="s">
        <v>131</v>
      </c>
      <c r="G31" s="20">
        <v>8</v>
      </c>
      <c r="H31" s="22">
        <v>121600</v>
      </c>
      <c r="I31" s="22">
        <v>972800</v>
      </c>
      <c r="J31" s="73">
        <v>2626.56</v>
      </c>
    </row>
    <row r="32" spans="1:10" x14ac:dyDescent="0.2">
      <c r="A32" s="72" t="s">
        <v>128</v>
      </c>
      <c r="B32" s="19" t="s">
        <v>132</v>
      </c>
      <c r="C32" s="20" t="s">
        <v>13</v>
      </c>
      <c r="D32" s="21" t="s">
        <v>142</v>
      </c>
      <c r="E32" s="19" t="s">
        <v>159</v>
      </c>
      <c r="F32" s="19" t="s">
        <v>143</v>
      </c>
      <c r="G32" s="20">
        <v>4</v>
      </c>
      <c r="H32" s="22">
        <v>147000</v>
      </c>
      <c r="I32" s="22">
        <v>588000</v>
      </c>
      <c r="J32" s="73">
        <v>1587.6000000000001</v>
      </c>
    </row>
    <row r="33" spans="1:10" x14ac:dyDescent="0.2">
      <c r="A33" s="72" t="s">
        <v>128</v>
      </c>
      <c r="B33" s="19" t="s">
        <v>136</v>
      </c>
      <c r="C33" s="20" t="s">
        <v>25</v>
      </c>
      <c r="D33" s="21" t="s">
        <v>142</v>
      </c>
      <c r="E33" s="19" t="s">
        <v>159</v>
      </c>
      <c r="F33" s="19" t="s">
        <v>131</v>
      </c>
      <c r="G33" s="20">
        <v>12</v>
      </c>
      <c r="H33" s="22">
        <v>59000</v>
      </c>
      <c r="I33" s="22">
        <v>708000</v>
      </c>
      <c r="J33" s="73">
        <v>2124</v>
      </c>
    </row>
    <row r="34" spans="1:10" x14ac:dyDescent="0.2">
      <c r="A34" s="72" t="s">
        <v>128</v>
      </c>
      <c r="B34" s="19" t="s">
        <v>132</v>
      </c>
      <c r="C34" s="20" t="s">
        <v>22</v>
      </c>
      <c r="D34" s="19" t="s">
        <v>142</v>
      </c>
      <c r="E34" s="19" t="s">
        <v>159</v>
      </c>
      <c r="F34" s="19" t="s">
        <v>143</v>
      </c>
      <c r="G34" s="20">
        <v>4</v>
      </c>
      <c r="H34" s="22">
        <v>147000</v>
      </c>
      <c r="I34" s="22">
        <v>588000</v>
      </c>
      <c r="J34" s="73">
        <v>1587.6000000000001</v>
      </c>
    </row>
    <row r="35" spans="1:10" x14ac:dyDescent="0.2">
      <c r="A35" s="72" t="s">
        <v>128</v>
      </c>
      <c r="B35" s="19" t="s">
        <v>132</v>
      </c>
      <c r="C35" s="20" t="s">
        <v>95</v>
      </c>
      <c r="D35" s="19" t="s">
        <v>142</v>
      </c>
      <c r="E35" s="19" t="s">
        <v>159</v>
      </c>
      <c r="F35" s="19" t="s">
        <v>131</v>
      </c>
      <c r="G35" s="20">
        <v>1</v>
      </c>
      <c r="H35" s="22">
        <v>147000</v>
      </c>
      <c r="I35" s="22">
        <v>147000</v>
      </c>
      <c r="J35" s="73">
        <v>396.90000000000003</v>
      </c>
    </row>
    <row r="36" spans="1:10" x14ac:dyDescent="0.2">
      <c r="A36" s="72" t="s">
        <v>128</v>
      </c>
      <c r="B36" s="19" t="s">
        <v>136</v>
      </c>
      <c r="C36" s="20" t="s">
        <v>46</v>
      </c>
      <c r="D36" s="21" t="s">
        <v>142</v>
      </c>
      <c r="E36" s="19" t="s">
        <v>159</v>
      </c>
      <c r="F36" s="19" t="s">
        <v>143</v>
      </c>
      <c r="G36" s="20">
        <v>14</v>
      </c>
      <c r="H36" s="22">
        <v>59000</v>
      </c>
      <c r="I36" s="22">
        <v>826000</v>
      </c>
      <c r="J36" s="73">
        <v>2478</v>
      </c>
    </row>
    <row r="37" spans="1:10" x14ac:dyDescent="0.2">
      <c r="A37" s="72" t="s">
        <v>128</v>
      </c>
      <c r="B37" s="19" t="s">
        <v>140</v>
      </c>
      <c r="C37" s="20" t="s">
        <v>95</v>
      </c>
      <c r="D37" s="19" t="s">
        <v>142</v>
      </c>
      <c r="E37" s="19" t="s">
        <v>159</v>
      </c>
      <c r="F37" s="19" t="s">
        <v>131</v>
      </c>
      <c r="G37" s="20">
        <v>6</v>
      </c>
      <c r="H37" s="22">
        <v>121600</v>
      </c>
      <c r="I37" s="22">
        <v>729600</v>
      </c>
      <c r="J37" s="73">
        <v>1969.92</v>
      </c>
    </row>
    <row r="38" spans="1:10" x14ac:dyDescent="0.2">
      <c r="A38" s="72" t="s">
        <v>128</v>
      </c>
      <c r="B38" s="19" t="s">
        <v>140</v>
      </c>
      <c r="C38" s="20" t="s">
        <v>95</v>
      </c>
      <c r="D38" s="19" t="s">
        <v>142</v>
      </c>
      <c r="E38" s="19" t="s">
        <v>159</v>
      </c>
      <c r="F38" s="19" t="s">
        <v>148</v>
      </c>
      <c r="G38" s="20">
        <v>9</v>
      </c>
      <c r="H38" s="22">
        <v>121600</v>
      </c>
      <c r="I38" s="22">
        <v>1094400</v>
      </c>
      <c r="J38" s="73">
        <v>2954.88</v>
      </c>
    </row>
    <row r="39" spans="1:10" x14ac:dyDescent="0.2">
      <c r="A39" s="72" t="s">
        <v>128</v>
      </c>
      <c r="B39" s="19" t="s">
        <v>140</v>
      </c>
      <c r="C39" s="20" t="s">
        <v>137</v>
      </c>
      <c r="D39" s="21" t="s">
        <v>142</v>
      </c>
      <c r="E39" s="19" t="s">
        <v>159</v>
      </c>
      <c r="F39" s="19" t="s">
        <v>134</v>
      </c>
      <c r="G39" s="20">
        <v>11</v>
      </c>
      <c r="H39" s="22">
        <v>121600</v>
      </c>
      <c r="I39" s="22">
        <v>1337600</v>
      </c>
      <c r="J39" s="73">
        <v>3611.52</v>
      </c>
    </row>
    <row r="40" spans="1:10" x14ac:dyDescent="0.2">
      <c r="A40" s="72" t="s">
        <v>128</v>
      </c>
      <c r="B40" s="19" t="s">
        <v>132</v>
      </c>
      <c r="C40" s="20" t="s">
        <v>13</v>
      </c>
      <c r="D40" s="19" t="s">
        <v>142</v>
      </c>
      <c r="E40" s="19" t="s">
        <v>159</v>
      </c>
      <c r="F40" s="19" t="s">
        <v>148</v>
      </c>
      <c r="G40" s="20">
        <v>6</v>
      </c>
      <c r="H40" s="22">
        <v>147000</v>
      </c>
      <c r="I40" s="22">
        <v>882000</v>
      </c>
      <c r="J40" s="73">
        <v>2381.4</v>
      </c>
    </row>
    <row r="41" spans="1:10" x14ac:dyDescent="0.2">
      <c r="A41" s="72" t="s">
        <v>128</v>
      </c>
      <c r="B41" s="19" t="s">
        <v>140</v>
      </c>
      <c r="C41" s="20" t="s">
        <v>137</v>
      </c>
      <c r="D41" s="21" t="s">
        <v>142</v>
      </c>
      <c r="E41" s="19" t="s">
        <v>159</v>
      </c>
      <c r="F41" s="19" t="s">
        <v>138</v>
      </c>
      <c r="G41" s="20">
        <v>10</v>
      </c>
      <c r="H41" s="22">
        <v>121600</v>
      </c>
      <c r="I41" s="22">
        <v>1216000</v>
      </c>
      <c r="J41" s="73">
        <v>3283.2</v>
      </c>
    </row>
    <row r="42" spans="1:10" x14ac:dyDescent="0.2">
      <c r="A42" s="72" t="s">
        <v>128</v>
      </c>
      <c r="B42" s="19" t="s">
        <v>132</v>
      </c>
      <c r="C42" s="20" t="s">
        <v>13</v>
      </c>
      <c r="D42" s="21" t="s">
        <v>142</v>
      </c>
      <c r="E42" s="19" t="s">
        <v>159</v>
      </c>
      <c r="F42" s="19" t="s">
        <v>143</v>
      </c>
      <c r="G42" s="20">
        <v>2</v>
      </c>
      <c r="H42" s="22">
        <v>147000</v>
      </c>
      <c r="I42" s="22">
        <v>294000</v>
      </c>
      <c r="J42" s="73">
        <v>793.80000000000007</v>
      </c>
    </row>
    <row r="43" spans="1:10" x14ac:dyDescent="0.2">
      <c r="A43" s="72" t="s">
        <v>128</v>
      </c>
      <c r="B43" s="19" t="s">
        <v>129</v>
      </c>
      <c r="C43" s="20" t="s">
        <v>141</v>
      </c>
      <c r="D43" s="21" t="s">
        <v>142</v>
      </c>
      <c r="E43" s="19" t="s">
        <v>159</v>
      </c>
      <c r="F43" s="19" t="s">
        <v>138</v>
      </c>
      <c r="G43" s="20">
        <v>1</v>
      </c>
      <c r="H43" s="22">
        <v>78250</v>
      </c>
      <c r="I43" s="22">
        <v>78250</v>
      </c>
      <c r="J43" s="73">
        <v>234.75</v>
      </c>
    </row>
    <row r="44" spans="1:10" x14ac:dyDescent="0.2">
      <c r="A44" s="72" t="s">
        <v>128</v>
      </c>
      <c r="B44" s="19" t="s">
        <v>140</v>
      </c>
      <c r="C44" s="20" t="s">
        <v>137</v>
      </c>
      <c r="D44" s="21" t="s">
        <v>142</v>
      </c>
      <c r="E44" s="19" t="s">
        <v>159</v>
      </c>
      <c r="F44" s="19" t="s">
        <v>148</v>
      </c>
      <c r="G44" s="20">
        <v>10</v>
      </c>
      <c r="H44" s="22">
        <v>121600</v>
      </c>
      <c r="I44" s="22">
        <v>1216000</v>
      </c>
      <c r="J44" s="73">
        <v>3283.2</v>
      </c>
    </row>
    <row r="45" spans="1:10" x14ac:dyDescent="0.2">
      <c r="A45" s="72" t="s">
        <v>128</v>
      </c>
      <c r="B45" s="19" t="s">
        <v>140</v>
      </c>
      <c r="C45" s="20" t="s">
        <v>153</v>
      </c>
      <c r="D45" s="19" t="s">
        <v>142</v>
      </c>
      <c r="E45" s="19" t="s">
        <v>159</v>
      </c>
      <c r="F45" s="19" t="s">
        <v>148</v>
      </c>
      <c r="G45" s="20">
        <v>4</v>
      </c>
      <c r="H45" s="22">
        <v>121600</v>
      </c>
      <c r="I45" s="22">
        <v>486400</v>
      </c>
      <c r="J45" s="73">
        <v>1313.28</v>
      </c>
    </row>
    <row r="46" spans="1:10" x14ac:dyDescent="0.2">
      <c r="A46" s="72" t="s">
        <v>128</v>
      </c>
      <c r="B46" s="19" t="s">
        <v>132</v>
      </c>
      <c r="C46" s="20" t="s">
        <v>46</v>
      </c>
      <c r="D46" s="19" t="s">
        <v>142</v>
      </c>
      <c r="E46" s="19" t="s">
        <v>159</v>
      </c>
      <c r="F46" s="19" t="s">
        <v>131</v>
      </c>
      <c r="G46" s="20">
        <v>15</v>
      </c>
      <c r="H46" s="22">
        <v>147000</v>
      </c>
      <c r="I46" s="22">
        <v>2205000</v>
      </c>
      <c r="J46" s="73">
        <v>5953.5000000000009</v>
      </c>
    </row>
    <row r="47" spans="1:10" x14ac:dyDescent="0.2">
      <c r="A47" s="72" t="s">
        <v>128</v>
      </c>
      <c r="B47" s="19" t="s">
        <v>136</v>
      </c>
      <c r="C47" s="20" t="s">
        <v>95</v>
      </c>
      <c r="D47" s="21" t="s">
        <v>142</v>
      </c>
      <c r="E47" s="19" t="s">
        <v>159</v>
      </c>
      <c r="F47" s="19" t="s">
        <v>148</v>
      </c>
      <c r="G47" s="20">
        <v>12</v>
      </c>
      <c r="H47" s="22">
        <v>59000</v>
      </c>
      <c r="I47" s="22">
        <v>708000</v>
      </c>
      <c r="J47" s="73">
        <v>2124</v>
      </c>
    </row>
    <row r="48" spans="1:10" x14ac:dyDescent="0.2">
      <c r="A48" s="72" t="s">
        <v>128</v>
      </c>
      <c r="B48" s="19" t="s">
        <v>129</v>
      </c>
      <c r="C48" s="20" t="s">
        <v>56</v>
      </c>
      <c r="D48" s="19" t="s">
        <v>142</v>
      </c>
      <c r="E48" s="19" t="s">
        <v>159</v>
      </c>
      <c r="F48" s="19" t="s">
        <v>143</v>
      </c>
      <c r="G48" s="20">
        <v>14</v>
      </c>
      <c r="H48" s="22">
        <v>78250</v>
      </c>
      <c r="I48" s="22">
        <v>1095500</v>
      </c>
      <c r="J48" s="73">
        <v>3286.5</v>
      </c>
    </row>
    <row r="49" spans="1:10" x14ac:dyDescent="0.2">
      <c r="A49" s="72" t="s">
        <v>128</v>
      </c>
      <c r="B49" s="19" t="s">
        <v>129</v>
      </c>
      <c r="C49" s="20" t="s">
        <v>56</v>
      </c>
      <c r="D49" s="19" t="s">
        <v>142</v>
      </c>
      <c r="E49" s="19" t="s">
        <v>159</v>
      </c>
      <c r="F49" s="19" t="s">
        <v>143</v>
      </c>
      <c r="G49" s="20">
        <v>8</v>
      </c>
      <c r="H49" s="22">
        <v>78250</v>
      </c>
      <c r="I49" s="22">
        <v>626000</v>
      </c>
      <c r="J49" s="73">
        <v>1878</v>
      </c>
    </row>
    <row r="50" spans="1:10" x14ac:dyDescent="0.2">
      <c r="A50" s="72" t="s">
        <v>128</v>
      </c>
      <c r="B50" s="19" t="s">
        <v>136</v>
      </c>
      <c r="C50" s="20" t="s">
        <v>15</v>
      </c>
      <c r="D50" s="19" t="s">
        <v>142</v>
      </c>
      <c r="E50" s="19" t="s">
        <v>159</v>
      </c>
      <c r="F50" s="19" t="s">
        <v>131</v>
      </c>
      <c r="G50" s="20">
        <v>9</v>
      </c>
      <c r="H50" s="22">
        <v>59000</v>
      </c>
      <c r="I50" s="22">
        <v>531000</v>
      </c>
      <c r="J50" s="73">
        <v>1593</v>
      </c>
    </row>
    <row r="51" spans="1:10" x14ac:dyDescent="0.2">
      <c r="A51" s="72" t="s">
        <v>128</v>
      </c>
      <c r="B51" s="19" t="s">
        <v>140</v>
      </c>
      <c r="C51" s="20" t="s">
        <v>46</v>
      </c>
      <c r="D51" s="19" t="s">
        <v>142</v>
      </c>
      <c r="E51" s="19" t="s">
        <v>159</v>
      </c>
      <c r="F51" s="19" t="s">
        <v>148</v>
      </c>
      <c r="G51" s="20">
        <v>4</v>
      </c>
      <c r="H51" s="22">
        <v>121600</v>
      </c>
      <c r="I51" s="22">
        <v>486400</v>
      </c>
      <c r="J51" s="73">
        <v>1313.28</v>
      </c>
    </row>
    <row r="52" spans="1:10" x14ac:dyDescent="0.2">
      <c r="A52" s="72" t="s">
        <v>128</v>
      </c>
      <c r="B52" s="19" t="s">
        <v>129</v>
      </c>
      <c r="C52" s="20" t="s">
        <v>13</v>
      </c>
      <c r="D52" s="19" t="s">
        <v>142</v>
      </c>
      <c r="E52" s="19" t="s">
        <v>159</v>
      </c>
      <c r="F52" s="19" t="s">
        <v>143</v>
      </c>
      <c r="G52" s="20">
        <v>8</v>
      </c>
      <c r="H52" s="22">
        <v>78250</v>
      </c>
      <c r="I52" s="22">
        <v>626000</v>
      </c>
      <c r="J52" s="73">
        <v>1878</v>
      </c>
    </row>
    <row r="53" spans="1:10" x14ac:dyDescent="0.2">
      <c r="A53" s="72" t="s">
        <v>128</v>
      </c>
      <c r="B53" s="19" t="s">
        <v>140</v>
      </c>
      <c r="C53" s="20" t="s">
        <v>149</v>
      </c>
      <c r="D53" s="21" t="s">
        <v>142</v>
      </c>
      <c r="E53" s="19" t="s">
        <v>159</v>
      </c>
      <c r="F53" s="19" t="s">
        <v>131</v>
      </c>
      <c r="G53" s="20">
        <v>7</v>
      </c>
      <c r="H53" s="22">
        <v>121600</v>
      </c>
      <c r="I53" s="22">
        <v>851200</v>
      </c>
      <c r="J53" s="73">
        <v>2298.2399999999998</v>
      </c>
    </row>
    <row r="54" spans="1:10" x14ac:dyDescent="0.2">
      <c r="A54" s="72" t="s">
        <v>128</v>
      </c>
      <c r="B54" s="19" t="s">
        <v>140</v>
      </c>
      <c r="C54" s="20" t="s">
        <v>153</v>
      </c>
      <c r="D54" s="21" t="s">
        <v>142</v>
      </c>
      <c r="E54" s="19" t="s">
        <v>159</v>
      </c>
      <c r="F54" s="19" t="s">
        <v>131</v>
      </c>
      <c r="G54" s="20">
        <v>5</v>
      </c>
      <c r="H54" s="22">
        <v>121600</v>
      </c>
      <c r="I54" s="22">
        <v>608000</v>
      </c>
      <c r="J54" s="73">
        <v>1641.6</v>
      </c>
    </row>
    <row r="55" spans="1:10" x14ac:dyDescent="0.2">
      <c r="A55" s="72" t="s">
        <v>128</v>
      </c>
      <c r="B55" s="19" t="s">
        <v>136</v>
      </c>
      <c r="C55" s="20" t="s">
        <v>137</v>
      </c>
      <c r="D55" s="21" t="s">
        <v>142</v>
      </c>
      <c r="E55" s="19" t="s">
        <v>159</v>
      </c>
      <c r="F55" s="19" t="s">
        <v>148</v>
      </c>
      <c r="G55" s="20">
        <v>3</v>
      </c>
      <c r="H55" s="22">
        <v>59000</v>
      </c>
      <c r="I55" s="22">
        <v>177000</v>
      </c>
      <c r="J55" s="73">
        <v>531</v>
      </c>
    </row>
    <row r="56" spans="1:10" x14ac:dyDescent="0.2">
      <c r="A56" s="72" t="s">
        <v>128</v>
      </c>
      <c r="B56" s="19" t="s">
        <v>140</v>
      </c>
      <c r="C56" s="20" t="s">
        <v>141</v>
      </c>
      <c r="D56" s="21" t="s">
        <v>142</v>
      </c>
      <c r="E56" s="19" t="s">
        <v>159</v>
      </c>
      <c r="F56" s="19" t="s">
        <v>138</v>
      </c>
      <c r="G56" s="20">
        <v>3</v>
      </c>
      <c r="H56" s="22">
        <v>121600</v>
      </c>
      <c r="I56" s="22">
        <v>364800</v>
      </c>
      <c r="J56" s="73">
        <v>984.96</v>
      </c>
    </row>
    <row r="57" spans="1:10" x14ac:dyDescent="0.2">
      <c r="A57" s="72" t="s">
        <v>128</v>
      </c>
      <c r="B57" s="19" t="s">
        <v>132</v>
      </c>
      <c r="C57" s="20" t="s">
        <v>56</v>
      </c>
      <c r="D57" s="19" t="s">
        <v>142</v>
      </c>
      <c r="E57" s="19" t="s">
        <v>159</v>
      </c>
      <c r="F57" s="19" t="s">
        <v>143</v>
      </c>
      <c r="G57" s="20">
        <v>15</v>
      </c>
      <c r="H57" s="22">
        <v>147000</v>
      </c>
      <c r="I57" s="22">
        <v>2205000</v>
      </c>
      <c r="J57" s="73">
        <v>5953.5000000000009</v>
      </c>
    </row>
    <row r="58" spans="1:10" x14ac:dyDescent="0.2">
      <c r="A58" s="72" t="s">
        <v>128</v>
      </c>
      <c r="B58" s="19" t="s">
        <v>132</v>
      </c>
      <c r="C58" s="20" t="s">
        <v>149</v>
      </c>
      <c r="D58" s="19" t="s">
        <v>142</v>
      </c>
      <c r="E58" s="19" t="s">
        <v>159</v>
      </c>
      <c r="F58" s="19" t="s">
        <v>138</v>
      </c>
      <c r="G58" s="20">
        <v>7</v>
      </c>
      <c r="H58" s="22">
        <v>147000</v>
      </c>
      <c r="I58" s="22">
        <v>1029000</v>
      </c>
      <c r="J58" s="73">
        <v>2778.3</v>
      </c>
    </row>
    <row r="59" spans="1:10" x14ac:dyDescent="0.2">
      <c r="A59" s="72" t="s">
        <v>128</v>
      </c>
      <c r="B59" s="19" t="s">
        <v>136</v>
      </c>
      <c r="C59" s="20" t="s">
        <v>56</v>
      </c>
      <c r="D59" s="19" t="s">
        <v>142</v>
      </c>
      <c r="E59" s="19" t="s">
        <v>159</v>
      </c>
      <c r="F59" s="19" t="s">
        <v>148</v>
      </c>
      <c r="G59" s="20">
        <v>3</v>
      </c>
      <c r="H59" s="22">
        <v>59000</v>
      </c>
      <c r="I59" s="22">
        <v>177000</v>
      </c>
      <c r="J59" s="73">
        <v>531</v>
      </c>
    </row>
    <row r="60" spans="1:10" x14ac:dyDescent="0.2">
      <c r="A60" s="72" t="s">
        <v>128</v>
      </c>
      <c r="B60" s="19" t="s">
        <v>129</v>
      </c>
      <c r="C60" s="20" t="s">
        <v>154</v>
      </c>
      <c r="D60" s="19" t="s">
        <v>142</v>
      </c>
      <c r="E60" s="19" t="s">
        <v>159</v>
      </c>
      <c r="F60" s="19" t="s">
        <v>143</v>
      </c>
      <c r="G60" s="20">
        <v>4</v>
      </c>
      <c r="H60" s="22">
        <v>78250</v>
      </c>
      <c r="I60" s="22">
        <v>313000</v>
      </c>
      <c r="J60" s="73">
        <v>939</v>
      </c>
    </row>
    <row r="61" spans="1:10" x14ac:dyDescent="0.2">
      <c r="A61" s="72" t="s">
        <v>135</v>
      </c>
      <c r="B61" s="19" t="s">
        <v>132</v>
      </c>
      <c r="C61" s="20" t="s">
        <v>46</v>
      </c>
      <c r="D61" s="21" t="s">
        <v>142</v>
      </c>
      <c r="E61" s="19" t="s">
        <v>160</v>
      </c>
      <c r="F61" s="19" t="s">
        <v>138</v>
      </c>
      <c r="G61" s="20">
        <v>4</v>
      </c>
      <c r="H61" s="22">
        <v>178200</v>
      </c>
      <c r="I61" s="22">
        <v>712800</v>
      </c>
      <c r="J61" s="73">
        <v>1782</v>
      </c>
    </row>
    <row r="62" spans="1:10" x14ac:dyDescent="0.2">
      <c r="A62" s="72" t="s">
        <v>135</v>
      </c>
      <c r="B62" s="19" t="s">
        <v>140</v>
      </c>
      <c r="C62" s="20" t="s">
        <v>56</v>
      </c>
      <c r="D62" s="21" t="s">
        <v>147</v>
      </c>
      <c r="E62" s="19" t="s">
        <v>160</v>
      </c>
      <c r="F62" s="19" t="s">
        <v>143</v>
      </c>
      <c r="G62" s="20">
        <v>12</v>
      </c>
      <c r="H62" s="22">
        <v>133900</v>
      </c>
      <c r="I62" s="22">
        <v>1606800</v>
      </c>
      <c r="J62" s="73">
        <v>4338.3600000000006</v>
      </c>
    </row>
    <row r="63" spans="1:10" x14ac:dyDescent="0.2">
      <c r="A63" s="72" t="s">
        <v>128</v>
      </c>
      <c r="B63" s="19" t="s">
        <v>129</v>
      </c>
      <c r="C63" s="20" t="s">
        <v>154</v>
      </c>
      <c r="D63" s="19" t="s">
        <v>130</v>
      </c>
      <c r="E63" s="19" t="s">
        <v>159</v>
      </c>
      <c r="F63" s="19" t="s">
        <v>148</v>
      </c>
      <c r="G63" s="20">
        <v>14</v>
      </c>
      <c r="H63" s="22">
        <v>78250</v>
      </c>
      <c r="I63" s="22">
        <v>1095500</v>
      </c>
      <c r="J63" s="73">
        <v>3286.5</v>
      </c>
    </row>
    <row r="64" spans="1:10" x14ac:dyDescent="0.2">
      <c r="A64" s="72" t="s">
        <v>139</v>
      </c>
      <c r="B64" s="19" t="s">
        <v>140</v>
      </c>
      <c r="C64" s="20" t="s">
        <v>156</v>
      </c>
      <c r="D64" s="19" t="s">
        <v>130</v>
      </c>
      <c r="E64" s="19" t="s">
        <v>161</v>
      </c>
      <c r="F64" s="19" t="s">
        <v>148</v>
      </c>
      <c r="G64" s="20">
        <v>6</v>
      </c>
      <c r="H64" s="22">
        <v>147000</v>
      </c>
      <c r="I64" s="22">
        <v>882000</v>
      </c>
      <c r="J64" s="73">
        <v>2381.4</v>
      </c>
    </row>
    <row r="65" spans="1:10" x14ac:dyDescent="0.2">
      <c r="A65" s="72" t="s">
        <v>139</v>
      </c>
      <c r="B65" s="19" t="s">
        <v>129</v>
      </c>
      <c r="C65" s="20" t="s">
        <v>146</v>
      </c>
      <c r="D65" s="21" t="s">
        <v>130</v>
      </c>
      <c r="E65" s="19" t="s">
        <v>161</v>
      </c>
      <c r="F65" s="19" t="s">
        <v>143</v>
      </c>
      <c r="G65" s="20">
        <v>3</v>
      </c>
      <c r="H65" s="22">
        <v>69700</v>
      </c>
      <c r="I65" s="22">
        <v>209100</v>
      </c>
      <c r="J65" s="73">
        <v>627.29999999999995</v>
      </c>
    </row>
    <row r="66" spans="1:10" x14ac:dyDescent="0.2">
      <c r="A66" s="72" t="s">
        <v>128</v>
      </c>
      <c r="B66" s="19" t="s">
        <v>129</v>
      </c>
      <c r="C66" s="20" t="s">
        <v>154</v>
      </c>
      <c r="D66" s="19" t="s">
        <v>130</v>
      </c>
      <c r="E66" s="19" t="s">
        <v>159</v>
      </c>
      <c r="F66" s="19" t="s">
        <v>131</v>
      </c>
      <c r="G66" s="20">
        <v>11</v>
      </c>
      <c r="H66" s="22">
        <v>78250</v>
      </c>
      <c r="I66" s="22">
        <v>860750</v>
      </c>
      <c r="J66" s="73">
        <v>2582.25</v>
      </c>
    </row>
    <row r="67" spans="1:10" x14ac:dyDescent="0.2">
      <c r="A67" s="72" t="s">
        <v>135</v>
      </c>
      <c r="B67" s="19" t="s">
        <v>132</v>
      </c>
      <c r="C67" s="20" t="s">
        <v>95</v>
      </c>
      <c r="D67" s="19" t="s">
        <v>142</v>
      </c>
      <c r="E67" s="19" t="s">
        <v>160</v>
      </c>
      <c r="F67" s="19" t="s">
        <v>131</v>
      </c>
      <c r="G67" s="20">
        <v>14</v>
      </c>
      <c r="H67" s="22">
        <v>178200</v>
      </c>
      <c r="I67" s="22">
        <v>2494800</v>
      </c>
      <c r="J67" s="73">
        <v>6237</v>
      </c>
    </row>
    <row r="68" spans="1:10" x14ac:dyDescent="0.2">
      <c r="A68" s="72" t="s">
        <v>128</v>
      </c>
      <c r="B68" s="19" t="s">
        <v>129</v>
      </c>
      <c r="C68" s="20" t="s">
        <v>15</v>
      </c>
      <c r="D68" s="19" t="s">
        <v>145</v>
      </c>
      <c r="E68" s="19" t="s">
        <v>159</v>
      </c>
      <c r="F68" s="19" t="s">
        <v>134</v>
      </c>
      <c r="G68" s="20">
        <v>10</v>
      </c>
      <c r="H68" s="22">
        <v>78250</v>
      </c>
      <c r="I68" s="22">
        <v>782500</v>
      </c>
      <c r="J68" s="73">
        <v>2347.5</v>
      </c>
    </row>
    <row r="69" spans="1:10" x14ac:dyDescent="0.2">
      <c r="A69" s="72" t="s">
        <v>139</v>
      </c>
      <c r="B69" s="19" t="s">
        <v>136</v>
      </c>
      <c r="C69" s="20" t="s">
        <v>152</v>
      </c>
      <c r="D69" s="19" t="s">
        <v>145</v>
      </c>
      <c r="E69" s="19" t="s">
        <v>161</v>
      </c>
      <c r="F69" s="19" t="s">
        <v>131</v>
      </c>
      <c r="G69" s="20">
        <v>2</v>
      </c>
      <c r="H69" s="22">
        <v>50440</v>
      </c>
      <c r="I69" s="22">
        <v>100880</v>
      </c>
      <c r="J69" s="73">
        <v>302.64</v>
      </c>
    </row>
    <row r="70" spans="1:10" x14ac:dyDescent="0.2">
      <c r="A70" s="72" t="s">
        <v>135</v>
      </c>
      <c r="B70" s="19" t="s">
        <v>132</v>
      </c>
      <c r="C70" s="20" t="s">
        <v>153</v>
      </c>
      <c r="D70" s="19" t="s">
        <v>133</v>
      </c>
      <c r="E70" s="19" t="s">
        <v>160</v>
      </c>
      <c r="F70" s="19" t="s">
        <v>138</v>
      </c>
      <c r="G70" s="20">
        <v>10</v>
      </c>
      <c r="H70" s="22">
        <v>178200</v>
      </c>
      <c r="I70" s="22">
        <v>1782000</v>
      </c>
      <c r="J70" s="73">
        <v>4455</v>
      </c>
    </row>
    <row r="71" spans="1:10" x14ac:dyDescent="0.2">
      <c r="A71" s="72" t="s">
        <v>128</v>
      </c>
      <c r="B71" s="19" t="s">
        <v>136</v>
      </c>
      <c r="C71" s="20" t="s">
        <v>95</v>
      </c>
      <c r="D71" s="19" t="s">
        <v>142</v>
      </c>
      <c r="E71" s="19" t="s">
        <v>159</v>
      </c>
      <c r="F71" s="19" t="s">
        <v>143</v>
      </c>
      <c r="G71" s="20">
        <v>3</v>
      </c>
      <c r="H71" s="22">
        <v>59000</v>
      </c>
      <c r="I71" s="22">
        <v>177000</v>
      </c>
      <c r="J71" s="73">
        <v>531</v>
      </c>
    </row>
    <row r="72" spans="1:10" x14ac:dyDescent="0.2">
      <c r="A72" s="72" t="s">
        <v>139</v>
      </c>
      <c r="B72" s="19" t="s">
        <v>129</v>
      </c>
      <c r="C72" s="20" t="s">
        <v>157</v>
      </c>
      <c r="D72" s="19" t="s">
        <v>147</v>
      </c>
      <c r="E72" s="19" t="s">
        <v>161</v>
      </c>
      <c r="F72" s="19" t="s">
        <v>131</v>
      </c>
      <c r="G72" s="20">
        <v>9</v>
      </c>
      <c r="H72" s="22">
        <v>69700</v>
      </c>
      <c r="I72" s="22">
        <v>627300</v>
      </c>
      <c r="J72" s="73">
        <v>1881.8999999999999</v>
      </c>
    </row>
    <row r="73" spans="1:10" x14ac:dyDescent="0.2">
      <c r="A73" s="72" t="s">
        <v>135</v>
      </c>
      <c r="B73" s="19" t="s">
        <v>132</v>
      </c>
      <c r="C73" s="20" t="s">
        <v>22</v>
      </c>
      <c r="D73" s="21" t="s">
        <v>130</v>
      </c>
      <c r="E73" s="19" t="s">
        <v>160</v>
      </c>
      <c r="F73" s="19" t="s">
        <v>148</v>
      </c>
      <c r="G73" s="20">
        <v>15</v>
      </c>
      <c r="H73" s="22">
        <v>178200</v>
      </c>
      <c r="I73" s="22">
        <v>2673000</v>
      </c>
      <c r="J73" s="73">
        <v>6682.5</v>
      </c>
    </row>
    <row r="74" spans="1:10" x14ac:dyDescent="0.2">
      <c r="A74" s="72" t="s">
        <v>135</v>
      </c>
      <c r="B74" s="19" t="s">
        <v>129</v>
      </c>
      <c r="C74" s="20" t="s">
        <v>151</v>
      </c>
      <c r="D74" s="19" t="s">
        <v>142</v>
      </c>
      <c r="E74" s="19" t="s">
        <v>160</v>
      </c>
      <c r="F74" s="19" t="s">
        <v>131</v>
      </c>
      <c r="G74" s="20">
        <v>1</v>
      </c>
      <c r="H74" s="22">
        <v>88400</v>
      </c>
      <c r="I74" s="22">
        <v>88400</v>
      </c>
      <c r="J74" s="73">
        <v>256.35999999999996</v>
      </c>
    </row>
    <row r="75" spans="1:10" x14ac:dyDescent="0.2">
      <c r="A75" s="72" t="s">
        <v>135</v>
      </c>
      <c r="B75" s="19" t="s">
        <v>136</v>
      </c>
      <c r="C75" s="20" t="s">
        <v>25</v>
      </c>
      <c r="D75" s="19" t="s">
        <v>142</v>
      </c>
      <c r="E75" s="19" t="s">
        <v>160</v>
      </c>
      <c r="F75" s="19" t="s">
        <v>131</v>
      </c>
      <c r="G75" s="20">
        <v>6</v>
      </c>
      <c r="H75" s="22">
        <v>71300</v>
      </c>
      <c r="I75" s="22">
        <v>427800</v>
      </c>
      <c r="J75" s="73">
        <v>1283.4000000000001</v>
      </c>
    </row>
    <row r="76" spans="1:10" x14ac:dyDescent="0.2">
      <c r="A76" s="72" t="s">
        <v>139</v>
      </c>
      <c r="B76" s="19" t="s">
        <v>140</v>
      </c>
      <c r="C76" s="20" t="s">
        <v>157</v>
      </c>
      <c r="D76" s="19" t="s">
        <v>145</v>
      </c>
      <c r="E76" s="19" t="s">
        <v>161</v>
      </c>
      <c r="F76" s="19" t="s">
        <v>138</v>
      </c>
      <c r="G76" s="20">
        <v>14</v>
      </c>
      <c r="H76" s="22">
        <v>147000</v>
      </c>
      <c r="I76" s="22">
        <v>2058000</v>
      </c>
      <c r="J76" s="73">
        <v>5556.6</v>
      </c>
    </row>
    <row r="77" spans="1:10" x14ac:dyDescent="0.2">
      <c r="A77" s="72" t="s">
        <v>128</v>
      </c>
      <c r="B77" s="19" t="s">
        <v>136</v>
      </c>
      <c r="C77" s="20" t="s">
        <v>156</v>
      </c>
      <c r="D77" s="21" t="s">
        <v>147</v>
      </c>
      <c r="E77" s="19" t="s">
        <v>159</v>
      </c>
      <c r="F77" s="19" t="s">
        <v>131</v>
      </c>
      <c r="G77" s="20">
        <v>10</v>
      </c>
      <c r="H77" s="22">
        <v>59000</v>
      </c>
      <c r="I77" s="22">
        <v>590000</v>
      </c>
      <c r="J77" s="73">
        <v>1770</v>
      </c>
    </row>
    <row r="78" spans="1:10" x14ac:dyDescent="0.2">
      <c r="A78" s="72" t="s">
        <v>139</v>
      </c>
      <c r="B78" s="19" t="s">
        <v>136</v>
      </c>
      <c r="C78" s="20" t="s">
        <v>146</v>
      </c>
      <c r="D78" s="19" t="s">
        <v>130</v>
      </c>
      <c r="E78" s="19" t="s">
        <v>161</v>
      </c>
      <c r="F78" s="19" t="s">
        <v>134</v>
      </c>
      <c r="G78" s="20">
        <v>4</v>
      </c>
      <c r="H78" s="22">
        <v>50440</v>
      </c>
      <c r="I78" s="22">
        <v>201760</v>
      </c>
      <c r="J78" s="73">
        <v>605.28</v>
      </c>
    </row>
    <row r="79" spans="1:10" x14ac:dyDescent="0.2">
      <c r="A79" s="72" t="s">
        <v>128</v>
      </c>
      <c r="B79" s="19" t="s">
        <v>140</v>
      </c>
      <c r="C79" s="20" t="s">
        <v>155</v>
      </c>
      <c r="D79" s="19" t="s">
        <v>130</v>
      </c>
      <c r="E79" s="19" t="s">
        <v>159</v>
      </c>
      <c r="F79" s="19" t="s">
        <v>143</v>
      </c>
      <c r="G79" s="20">
        <v>12</v>
      </c>
      <c r="H79" s="22">
        <v>121600</v>
      </c>
      <c r="I79" s="22">
        <v>1459200</v>
      </c>
      <c r="J79" s="73">
        <v>3939.84</v>
      </c>
    </row>
    <row r="80" spans="1:10" x14ac:dyDescent="0.2">
      <c r="A80" s="72" t="s">
        <v>135</v>
      </c>
      <c r="B80" s="19" t="s">
        <v>132</v>
      </c>
      <c r="C80" s="20" t="s">
        <v>154</v>
      </c>
      <c r="D80" s="21" t="s">
        <v>130</v>
      </c>
      <c r="E80" s="19" t="s">
        <v>160</v>
      </c>
      <c r="F80" s="19" t="s">
        <v>143</v>
      </c>
      <c r="G80" s="20">
        <v>13</v>
      </c>
      <c r="H80" s="22">
        <v>178200</v>
      </c>
      <c r="I80" s="22">
        <v>2316600</v>
      </c>
      <c r="J80" s="73">
        <v>5791.5</v>
      </c>
    </row>
    <row r="81" spans="1:10" x14ac:dyDescent="0.2">
      <c r="A81" s="72" t="s">
        <v>139</v>
      </c>
      <c r="B81" s="19" t="s">
        <v>136</v>
      </c>
      <c r="C81" s="20" t="s">
        <v>157</v>
      </c>
      <c r="D81" s="19" t="s">
        <v>130</v>
      </c>
      <c r="E81" s="19" t="s">
        <v>161</v>
      </c>
      <c r="F81" s="19" t="s">
        <v>134</v>
      </c>
      <c r="G81" s="20">
        <v>15</v>
      </c>
      <c r="H81" s="22">
        <v>50440</v>
      </c>
      <c r="I81" s="22">
        <v>756600</v>
      </c>
      <c r="J81" s="73">
        <v>2269.7999999999997</v>
      </c>
    </row>
    <row r="82" spans="1:10" x14ac:dyDescent="0.2">
      <c r="A82" s="72" t="s">
        <v>128</v>
      </c>
      <c r="B82" s="19" t="s">
        <v>140</v>
      </c>
      <c r="C82" s="20" t="s">
        <v>22</v>
      </c>
      <c r="D82" s="19" t="s">
        <v>147</v>
      </c>
      <c r="E82" s="19" t="s">
        <v>159</v>
      </c>
      <c r="F82" s="19" t="s">
        <v>134</v>
      </c>
      <c r="G82" s="20">
        <v>9</v>
      </c>
      <c r="H82" s="22">
        <v>121600</v>
      </c>
      <c r="I82" s="22">
        <v>1094400</v>
      </c>
      <c r="J82" s="73">
        <v>2954.88</v>
      </c>
    </row>
    <row r="83" spans="1:10" x14ac:dyDescent="0.2">
      <c r="A83" s="72" t="s">
        <v>139</v>
      </c>
      <c r="B83" s="19" t="s">
        <v>132</v>
      </c>
      <c r="C83" s="20" t="s">
        <v>13</v>
      </c>
      <c r="D83" s="19" t="s">
        <v>142</v>
      </c>
      <c r="E83" s="19" t="s">
        <v>161</v>
      </c>
      <c r="F83" s="19" t="s">
        <v>143</v>
      </c>
      <c r="G83" s="20">
        <v>14</v>
      </c>
      <c r="H83" s="22">
        <v>151600</v>
      </c>
      <c r="I83" s="22">
        <v>2122400</v>
      </c>
      <c r="J83" s="73">
        <v>5306</v>
      </c>
    </row>
    <row r="84" spans="1:10" x14ac:dyDescent="0.2">
      <c r="A84" s="72" t="s">
        <v>139</v>
      </c>
      <c r="B84" s="19" t="s">
        <v>129</v>
      </c>
      <c r="C84" s="20" t="s">
        <v>156</v>
      </c>
      <c r="D84" s="21" t="s">
        <v>142</v>
      </c>
      <c r="E84" s="19" t="s">
        <v>161</v>
      </c>
      <c r="F84" s="19" t="s">
        <v>138</v>
      </c>
      <c r="G84" s="20">
        <v>5</v>
      </c>
      <c r="H84" s="22">
        <v>69700</v>
      </c>
      <c r="I84" s="22">
        <v>348500</v>
      </c>
      <c r="J84" s="73">
        <v>1045.5</v>
      </c>
    </row>
    <row r="85" spans="1:10" x14ac:dyDescent="0.2">
      <c r="A85" s="72" t="s">
        <v>139</v>
      </c>
      <c r="B85" s="19" t="s">
        <v>140</v>
      </c>
      <c r="C85" s="20" t="s">
        <v>22</v>
      </c>
      <c r="D85" s="19" t="s">
        <v>133</v>
      </c>
      <c r="E85" s="19" t="s">
        <v>161</v>
      </c>
      <c r="F85" s="19" t="s">
        <v>143</v>
      </c>
      <c r="G85" s="20">
        <v>15</v>
      </c>
      <c r="H85" s="22">
        <v>147000</v>
      </c>
      <c r="I85" s="22">
        <v>2205000</v>
      </c>
      <c r="J85" s="73">
        <v>5953.5000000000009</v>
      </c>
    </row>
    <row r="86" spans="1:10" x14ac:dyDescent="0.2">
      <c r="A86" s="72" t="s">
        <v>139</v>
      </c>
      <c r="B86" s="19" t="s">
        <v>140</v>
      </c>
      <c r="C86" s="20" t="s">
        <v>137</v>
      </c>
      <c r="D86" s="21" t="s">
        <v>130</v>
      </c>
      <c r="E86" s="19" t="s">
        <v>161</v>
      </c>
      <c r="F86" s="19" t="s">
        <v>148</v>
      </c>
      <c r="G86" s="20">
        <v>9</v>
      </c>
      <c r="H86" s="22">
        <v>147000</v>
      </c>
      <c r="I86" s="22">
        <v>1323000</v>
      </c>
      <c r="J86" s="73">
        <v>3572.1000000000004</v>
      </c>
    </row>
    <row r="87" spans="1:10" x14ac:dyDescent="0.2">
      <c r="A87" s="72" t="s">
        <v>135</v>
      </c>
      <c r="B87" s="19" t="s">
        <v>129</v>
      </c>
      <c r="C87" s="20" t="s">
        <v>13</v>
      </c>
      <c r="D87" s="19" t="s">
        <v>147</v>
      </c>
      <c r="E87" s="19" t="s">
        <v>160</v>
      </c>
      <c r="F87" s="19" t="s">
        <v>131</v>
      </c>
      <c r="G87" s="20">
        <v>2</v>
      </c>
      <c r="H87" s="22">
        <v>88400</v>
      </c>
      <c r="I87" s="22">
        <v>176800</v>
      </c>
      <c r="J87" s="73">
        <v>512.71999999999991</v>
      </c>
    </row>
    <row r="88" spans="1:10" x14ac:dyDescent="0.2">
      <c r="A88" s="72" t="s">
        <v>128</v>
      </c>
      <c r="B88" s="19" t="s">
        <v>140</v>
      </c>
      <c r="C88" s="20" t="s">
        <v>153</v>
      </c>
      <c r="D88" s="19" t="s">
        <v>147</v>
      </c>
      <c r="E88" s="19" t="s">
        <v>159</v>
      </c>
      <c r="F88" s="19" t="s">
        <v>138</v>
      </c>
      <c r="G88" s="20">
        <v>15</v>
      </c>
      <c r="H88" s="22">
        <v>121600</v>
      </c>
      <c r="I88" s="22">
        <v>1824000</v>
      </c>
      <c r="J88" s="73">
        <v>4924.8</v>
      </c>
    </row>
    <row r="89" spans="1:10" x14ac:dyDescent="0.2">
      <c r="A89" s="72" t="s">
        <v>135</v>
      </c>
      <c r="B89" s="19" t="s">
        <v>132</v>
      </c>
      <c r="C89" s="20" t="s">
        <v>13</v>
      </c>
      <c r="D89" s="19" t="s">
        <v>130</v>
      </c>
      <c r="E89" s="19" t="s">
        <v>160</v>
      </c>
      <c r="F89" s="19" t="s">
        <v>148</v>
      </c>
      <c r="G89" s="20">
        <v>5</v>
      </c>
      <c r="H89" s="22">
        <v>178200</v>
      </c>
      <c r="I89" s="22">
        <v>891000</v>
      </c>
      <c r="J89" s="73">
        <v>2227.5</v>
      </c>
    </row>
    <row r="90" spans="1:10" x14ac:dyDescent="0.2">
      <c r="A90" s="72" t="s">
        <v>135</v>
      </c>
      <c r="B90" s="19" t="s">
        <v>129</v>
      </c>
      <c r="C90" s="20" t="s">
        <v>157</v>
      </c>
      <c r="D90" s="19" t="s">
        <v>145</v>
      </c>
      <c r="E90" s="19" t="s">
        <v>160</v>
      </c>
      <c r="F90" s="19" t="s">
        <v>138</v>
      </c>
      <c r="G90" s="20">
        <v>8</v>
      </c>
      <c r="H90" s="22">
        <v>88400</v>
      </c>
      <c r="I90" s="22">
        <v>707200</v>
      </c>
      <c r="J90" s="73">
        <v>2050.8799999999997</v>
      </c>
    </row>
    <row r="91" spans="1:10" x14ac:dyDescent="0.2">
      <c r="A91" s="72" t="s">
        <v>128</v>
      </c>
      <c r="B91" s="19" t="s">
        <v>140</v>
      </c>
      <c r="C91" s="20" t="s">
        <v>150</v>
      </c>
      <c r="D91" s="21" t="s">
        <v>142</v>
      </c>
      <c r="E91" s="19" t="s">
        <v>159</v>
      </c>
      <c r="F91" s="19" t="s">
        <v>148</v>
      </c>
      <c r="G91" s="20">
        <v>13</v>
      </c>
      <c r="H91" s="22">
        <v>121600</v>
      </c>
      <c r="I91" s="22">
        <v>1580800</v>
      </c>
      <c r="J91" s="73">
        <v>4268.16</v>
      </c>
    </row>
    <row r="92" spans="1:10" x14ac:dyDescent="0.2">
      <c r="A92" s="72" t="s">
        <v>139</v>
      </c>
      <c r="B92" s="19" t="s">
        <v>136</v>
      </c>
      <c r="C92" s="20" t="s">
        <v>46</v>
      </c>
      <c r="D92" s="19" t="s">
        <v>133</v>
      </c>
      <c r="E92" s="19" t="s">
        <v>161</v>
      </c>
      <c r="F92" s="19" t="s">
        <v>138</v>
      </c>
      <c r="G92" s="20">
        <v>11</v>
      </c>
      <c r="H92" s="22">
        <v>50440</v>
      </c>
      <c r="I92" s="22">
        <v>554840</v>
      </c>
      <c r="J92" s="73">
        <v>1664.52</v>
      </c>
    </row>
    <row r="93" spans="1:10" x14ac:dyDescent="0.2">
      <c r="A93" s="72" t="s">
        <v>128</v>
      </c>
      <c r="B93" s="19" t="s">
        <v>140</v>
      </c>
      <c r="C93" s="20" t="s">
        <v>144</v>
      </c>
      <c r="D93" s="19" t="s">
        <v>142</v>
      </c>
      <c r="E93" s="19" t="s">
        <v>159</v>
      </c>
      <c r="F93" s="19" t="s">
        <v>143</v>
      </c>
      <c r="G93" s="20">
        <v>2</v>
      </c>
      <c r="H93" s="22">
        <v>121600</v>
      </c>
      <c r="I93" s="22">
        <v>243200</v>
      </c>
      <c r="J93" s="73">
        <v>656.64</v>
      </c>
    </row>
    <row r="94" spans="1:10" x14ac:dyDescent="0.2">
      <c r="A94" s="72" t="s">
        <v>139</v>
      </c>
      <c r="B94" s="19" t="s">
        <v>136</v>
      </c>
      <c r="C94" s="20" t="s">
        <v>144</v>
      </c>
      <c r="D94" s="19" t="s">
        <v>130</v>
      </c>
      <c r="E94" s="19" t="s">
        <v>161</v>
      </c>
      <c r="F94" s="19" t="s">
        <v>138</v>
      </c>
      <c r="G94" s="20">
        <v>15</v>
      </c>
      <c r="H94" s="22">
        <v>50440</v>
      </c>
      <c r="I94" s="22">
        <v>756600</v>
      </c>
      <c r="J94" s="73">
        <v>2269.7999999999997</v>
      </c>
    </row>
    <row r="95" spans="1:10" x14ac:dyDescent="0.2">
      <c r="A95" s="72" t="s">
        <v>139</v>
      </c>
      <c r="B95" s="19" t="s">
        <v>132</v>
      </c>
      <c r="C95" s="20" t="s">
        <v>154</v>
      </c>
      <c r="D95" s="19" t="s">
        <v>133</v>
      </c>
      <c r="E95" s="19" t="s">
        <v>161</v>
      </c>
      <c r="F95" s="19" t="s">
        <v>143</v>
      </c>
      <c r="G95" s="20">
        <v>6</v>
      </c>
      <c r="H95" s="22">
        <v>151600</v>
      </c>
      <c r="I95" s="22">
        <v>909600</v>
      </c>
      <c r="J95" s="73">
        <v>2274</v>
      </c>
    </row>
    <row r="96" spans="1:10" x14ac:dyDescent="0.2">
      <c r="A96" s="72" t="s">
        <v>139</v>
      </c>
      <c r="B96" s="19" t="s">
        <v>129</v>
      </c>
      <c r="C96" s="20" t="s">
        <v>95</v>
      </c>
      <c r="D96" s="19" t="s">
        <v>142</v>
      </c>
      <c r="E96" s="19" t="s">
        <v>161</v>
      </c>
      <c r="F96" s="19" t="s">
        <v>148</v>
      </c>
      <c r="G96" s="20">
        <v>6</v>
      </c>
      <c r="H96" s="22">
        <v>69700</v>
      </c>
      <c r="I96" s="22">
        <v>418200</v>
      </c>
      <c r="J96" s="73">
        <v>1254.5999999999999</v>
      </c>
    </row>
    <row r="97" spans="1:10" x14ac:dyDescent="0.2">
      <c r="A97" s="72" t="s">
        <v>139</v>
      </c>
      <c r="B97" s="19" t="s">
        <v>129</v>
      </c>
      <c r="C97" s="20" t="s">
        <v>25</v>
      </c>
      <c r="D97" s="21" t="s">
        <v>130</v>
      </c>
      <c r="E97" s="19" t="s">
        <v>161</v>
      </c>
      <c r="F97" s="19" t="s">
        <v>148</v>
      </c>
      <c r="G97" s="20">
        <v>8</v>
      </c>
      <c r="H97" s="22">
        <v>69700</v>
      </c>
      <c r="I97" s="22">
        <v>557600</v>
      </c>
      <c r="J97" s="73">
        <v>1672.8</v>
      </c>
    </row>
    <row r="98" spans="1:10" x14ac:dyDescent="0.2">
      <c r="A98" s="72" t="s">
        <v>135</v>
      </c>
      <c r="B98" s="19" t="s">
        <v>132</v>
      </c>
      <c r="C98" s="20" t="s">
        <v>153</v>
      </c>
      <c r="D98" s="21" t="s">
        <v>147</v>
      </c>
      <c r="E98" s="19" t="s">
        <v>160</v>
      </c>
      <c r="F98" s="19" t="s">
        <v>143</v>
      </c>
      <c r="G98" s="20">
        <v>9</v>
      </c>
      <c r="H98" s="22">
        <v>178200</v>
      </c>
      <c r="I98" s="22">
        <v>1603800</v>
      </c>
      <c r="J98" s="73">
        <v>4009.5</v>
      </c>
    </row>
    <row r="99" spans="1:10" x14ac:dyDescent="0.2">
      <c r="A99" s="72" t="s">
        <v>128</v>
      </c>
      <c r="B99" s="19" t="s">
        <v>132</v>
      </c>
      <c r="C99" s="20" t="s">
        <v>144</v>
      </c>
      <c r="D99" s="21" t="s">
        <v>142</v>
      </c>
      <c r="E99" s="19" t="s">
        <v>159</v>
      </c>
      <c r="F99" s="19" t="s">
        <v>131</v>
      </c>
      <c r="G99" s="20">
        <v>7</v>
      </c>
      <c r="H99" s="22">
        <v>147000</v>
      </c>
      <c r="I99" s="22">
        <v>1029000</v>
      </c>
      <c r="J99" s="73">
        <v>2778.3</v>
      </c>
    </row>
    <row r="100" spans="1:10" x14ac:dyDescent="0.2">
      <c r="A100" s="72" t="s">
        <v>139</v>
      </c>
      <c r="B100" s="19" t="s">
        <v>140</v>
      </c>
      <c r="C100" s="20" t="s">
        <v>154</v>
      </c>
      <c r="D100" s="19" t="s">
        <v>142</v>
      </c>
      <c r="E100" s="19" t="s">
        <v>161</v>
      </c>
      <c r="F100" s="19" t="s">
        <v>131</v>
      </c>
      <c r="G100" s="20">
        <v>13</v>
      </c>
      <c r="H100" s="22">
        <v>147000</v>
      </c>
      <c r="I100" s="22">
        <v>1911000</v>
      </c>
      <c r="J100" s="73">
        <v>5159.7000000000007</v>
      </c>
    </row>
    <row r="101" spans="1:10" x14ac:dyDescent="0.2">
      <c r="A101" s="72" t="s">
        <v>128</v>
      </c>
      <c r="B101" s="19" t="s">
        <v>129</v>
      </c>
      <c r="C101" s="20" t="s">
        <v>13</v>
      </c>
      <c r="D101" s="19" t="s">
        <v>147</v>
      </c>
      <c r="E101" s="19" t="s">
        <v>159</v>
      </c>
      <c r="F101" s="19" t="s">
        <v>134</v>
      </c>
      <c r="G101" s="20">
        <v>5</v>
      </c>
      <c r="H101" s="22">
        <v>78250</v>
      </c>
      <c r="I101" s="22">
        <v>391250</v>
      </c>
      <c r="J101" s="73">
        <v>1173.75</v>
      </c>
    </row>
    <row r="102" spans="1:10" x14ac:dyDescent="0.2">
      <c r="A102" s="72" t="s">
        <v>128</v>
      </c>
      <c r="B102" s="19" t="s">
        <v>140</v>
      </c>
      <c r="C102" s="20" t="s">
        <v>25</v>
      </c>
      <c r="D102" s="19" t="s">
        <v>142</v>
      </c>
      <c r="E102" s="19" t="s">
        <v>159</v>
      </c>
      <c r="F102" s="19" t="s">
        <v>131</v>
      </c>
      <c r="G102" s="20">
        <v>11</v>
      </c>
      <c r="H102" s="22">
        <v>121600</v>
      </c>
      <c r="I102" s="22">
        <v>1337600</v>
      </c>
      <c r="J102" s="73">
        <v>3611.52</v>
      </c>
    </row>
    <row r="103" spans="1:10" x14ac:dyDescent="0.2">
      <c r="A103" s="72" t="s">
        <v>128</v>
      </c>
      <c r="B103" s="19" t="s">
        <v>129</v>
      </c>
      <c r="C103" s="20" t="s">
        <v>22</v>
      </c>
      <c r="D103" s="19" t="s">
        <v>147</v>
      </c>
      <c r="E103" s="19" t="s">
        <v>159</v>
      </c>
      <c r="F103" s="19" t="s">
        <v>138</v>
      </c>
      <c r="G103" s="20">
        <v>10</v>
      </c>
      <c r="H103" s="22">
        <v>78250</v>
      </c>
      <c r="I103" s="22">
        <v>782500</v>
      </c>
      <c r="J103" s="73">
        <v>2347.5</v>
      </c>
    </row>
    <row r="104" spans="1:10" x14ac:dyDescent="0.2">
      <c r="A104" s="72" t="s">
        <v>135</v>
      </c>
      <c r="B104" s="19" t="s">
        <v>129</v>
      </c>
      <c r="C104" s="20" t="s">
        <v>146</v>
      </c>
      <c r="D104" s="19" t="s">
        <v>130</v>
      </c>
      <c r="E104" s="19" t="s">
        <v>160</v>
      </c>
      <c r="F104" s="19" t="s">
        <v>143</v>
      </c>
      <c r="G104" s="20">
        <v>4</v>
      </c>
      <c r="H104" s="22">
        <v>88400</v>
      </c>
      <c r="I104" s="22">
        <v>353600</v>
      </c>
      <c r="J104" s="73">
        <v>1025.4399999999998</v>
      </c>
    </row>
    <row r="105" spans="1:10" x14ac:dyDescent="0.2">
      <c r="A105" s="72" t="s">
        <v>139</v>
      </c>
      <c r="B105" s="19" t="s">
        <v>132</v>
      </c>
      <c r="C105" s="20" t="s">
        <v>13</v>
      </c>
      <c r="D105" s="21" t="s">
        <v>147</v>
      </c>
      <c r="E105" s="19" t="s">
        <v>161</v>
      </c>
      <c r="F105" s="19" t="s">
        <v>131</v>
      </c>
      <c r="G105" s="20">
        <v>11</v>
      </c>
      <c r="H105" s="22">
        <v>151600</v>
      </c>
      <c r="I105" s="22">
        <v>1667600</v>
      </c>
      <c r="J105" s="73">
        <v>4169</v>
      </c>
    </row>
    <row r="106" spans="1:10" x14ac:dyDescent="0.2">
      <c r="A106" s="72" t="s">
        <v>135</v>
      </c>
      <c r="B106" s="19" t="s">
        <v>129</v>
      </c>
      <c r="C106" s="20" t="s">
        <v>149</v>
      </c>
      <c r="D106" s="19" t="s">
        <v>145</v>
      </c>
      <c r="E106" s="19" t="s">
        <v>160</v>
      </c>
      <c r="F106" s="19" t="s">
        <v>148</v>
      </c>
      <c r="G106" s="20">
        <v>5</v>
      </c>
      <c r="H106" s="22">
        <v>88400</v>
      </c>
      <c r="I106" s="22">
        <v>442000</v>
      </c>
      <c r="J106" s="73">
        <v>1281.7999999999997</v>
      </c>
    </row>
    <row r="107" spans="1:10" x14ac:dyDescent="0.2">
      <c r="A107" s="72" t="s">
        <v>128</v>
      </c>
      <c r="B107" s="19" t="s">
        <v>136</v>
      </c>
      <c r="C107" s="20" t="s">
        <v>157</v>
      </c>
      <c r="D107" s="19" t="s">
        <v>142</v>
      </c>
      <c r="E107" s="19" t="s">
        <v>159</v>
      </c>
      <c r="F107" s="19" t="s">
        <v>131</v>
      </c>
      <c r="G107" s="20">
        <v>8</v>
      </c>
      <c r="H107" s="22">
        <v>59000</v>
      </c>
      <c r="I107" s="22">
        <v>472000</v>
      </c>
      <c r="J107" s="73">
        <v>1416</v>
      </c>
    </row>
    <row r="108" spans="1:10" x14ac:dyDescent="0.2">
      <c r="A108" s="72" t="s">
        <v>139</v>
      </c>
      <c r="B108" s="19" t="s">
        <v>132</v>
      </c>
      <c r="C108" s="20" t="s">
        <v>22</v>
      </c>
      <c r="D108" s="19" t="s">
        <v>130</v>
      </c>
      <c r="E108" s="19" t="s">
        <v>161</v>
      </c>
      <c r="F108" s="19" t="s">
        <v>131</v>
      </c>
      <c r="G108" s="20">
        <v>3</v>
      </c>
      <c r="H108" s="22">
        <v>151600</v>
      </c>
      <c r="I108" s="22">
        <v>454800</v>
      </c>
      <c r="J108" s="73">
        <v>1137</v>
      </c>
    </row>
    <row r="109" spans="1:10" x14ac:dyDescent="0.2">
      <c r="A109" s="72" t="s">
        <v>135</v>
      </c>
      <c r="B109" s="19" t="s">
        <v>136</v>
      </c>
      <c r="C109" s="20" t="s">
        <v>144</v>
      </c>
      <c r="D109" s="19" t="s">
        <v>142</v>
      </c>
      <c r="E109" s="19" t="s">
        <v>160</v>
      </c>
      <c r="F109" s="19" t="s">
        <v>138</v>
      </c>
      <c r="G109" s="20">
        <v>4</v>
      </c>
      <c r="H109" s="22">
        <v>71300</v>
      </c>
      <c r="I109" s="22">
        <v>285200</v>
      </c>
      <c r="J109" s="73">
        <v>855.6</v>
      </c>
    </row>
    <row r="110" spans="1:10" x14ac:dyDescent="0.2">
      <c r="A110" s="72" t="s">
        <v>139</v>
      </c>
      <c r="B110" s="19" t="s">
        <v>129</v>
      </c>
      <c r="C110" s="20" t="s">
        <v>25</v>
      </c>
      <c r="D110" s="19" t="s">
        <v>142</v>
      </c>
      <c r="E110" s="19" t="s">
        <v>161</v>
      </c>
      <c r="F110" s="19" t="s">
        <v>131</v>
      </c>
      <c r="G110" s="20">
        <v>15</v>
      </c>
      <c r="H110" s="22">
        <v>69700</v>
      </c>
      <c r="I110" s="22">
        <v>1045500</v>
      </c>
      <c r="J110" s="73">
        <v>3136.5</v>
      </c>
    </row>
    <row r="111" spans="1:10" x14ac:dyDescent="0.2">
      <c r="A111" s="72" t="s">
        <v>128</v>
      </c>
      <c r="B111" s="19" t="s">
        <v>132</v>
      </c>
      <c r="C111" s="20" t="s">
        <v>137</v>
      </c>
      <c r="D111" s="19" t="s">
        <v>130</v>
      </c>
      <c r="E111" s="19" t="s">
        <v>159</v>
      </c>
      <c r="F111" s="19" t="s">
        <v>134</v>
      </c>
      <c r="G111" s="20">
        <v>11</v>
      </c>
      <c r="H111" s="22">
        <v>147000</v>
      </c>
      <c r="I111" s="22">
        <v>1617000</v>
      </c>
      <c r="J111" s="73">
        <v>4365.9000000000005</v>
      </c>
    </row>
    <row r="112" spans="1:10" x14ac:dyDescent="0.2">
      <c r="A112" s="72" t="s">
        <v>139</v>
      </c>
      <c r="B112" s="19" t="s">
        <v>129</v>
      </c>
      <c r="C112" s="20" t="s">
        <v>157</v>
      </c>
      <c r="D112" s="21" t="s">
        <v>130</v>
      </c>
      <c r="E112" s="19" t="s">
        <v>161</v>
      </c>
      <c r="F112" s="19" t="s">
        <v>143</v>
      </c>
      <c r="G112" s="20">
        <v>9</v>
      </c>
      <c r="H112" s="22">
        <v>69700</v>
      </c>
      <c r="I112" s="22">
        <v>627300</v>
      </c>
      <c r="J112" s="73">
        <v>1881.8999999999999</v>
      </c>
    </row>
    <row r="113" spans="1:10" x14ac:dyDescent="0.2">
      <c r="A113" s="72" t="s">
        <v>128</v>
      </c>
      <c r="B113" s="19" t="s">
        <v>136</v>
      </c>
      <c r="C113" s="20" t="s">
        <v>151</v>
      </c>
      <c r="D113" s="19" t="s">
        <v>145</v>
      </c>
      <c r="E113" s="19" t="s">
        <v>159</v>
      </c>
      <c r="F113" s="19" t="s">
        <v>143</v>
      </c>
      <c r="G113" s="20">
        <v>2</v>
      </c>
      <c r="H113" s="22">
        <v>59000</v>
      </c>
      <c r="I113" s="22">
        <v>118000</v>
      </c>
      <c r="J113" s="73">
        <v>354</v>
      </c>
    </row>
    <row r="114" spans="1:10" x14ac:dyDescent="0.2">
      <c r="A114" s="72" t="s">
        <v>139</v>
      </c>
      <c r="B114" s="19" t="s">
        <v>140</v>
      </c>
      <c r="C114" s="20" t="s">
        <v>46</v>
      </c>
      <c r="D114" s="21" t="s">
        <v>147</v>
      </c>
      <c r="E114" s="19" t="s">
        <v>161</v>
      </c>
      <c r="F114" s="19" t="s">
        <v>134</v>
      </c>
      <c r="G114" s="20">
        <v>15</v>
      </c>
      <c r="H114" s="22">
        <v>147000</v>
      </c>
      <c r="I114" s="22">
        <v>2205000</v>
      </c>
      <c r="J114" s="73">
        <v>5953.5000000000009</v>
      </c>
    </row>
    <row r="115" spans="1:10" x14ac:dyDescent="0.2">
      <c r="A115" s="72" t="s">
        <v>128</v>
      </c>
      <c r="B115" s="19" t="s">
        <v>136</v>
      </c>
      <c r="C115" s="20" t="s">
        <v>151</v>
      </c>
      <c r="D115" s="21" t="s">
        <v>130</v>
      </c>
      <c r="E115" s="19" t="s">
        <v>159</v>
      </c>
      <c r="F115" s="19" t="s">
        <v>134</v>
      </c>
      <c r="G115" s="20">
        <v>5</v>
      </c>
      <c r="H115" s="22">
        <v>59000</v>
      </c>
      <c r="I115" s="22">
        <v>295000</v>
      </c>
      <c r="J115" s="73">
        <v>885</v>
      </c>
    </row>
    <row r="116" spans="1:10" x14ac:dyDescent="0.2">
      <c r="A116" s="72" t="s">
        <v>139</v>
      </c>
      <c r="B116" s="19" t="s">
        <v>136</v>
      </c>
      <c r="C116" s="20" t="s">
        <v>157</v>
      </c>
      <c r="D116" s="19" t="s">
        <v>147</v>
      </c>
      <c r="E116" s="19" t="s">
        <v>161</v>
      </c>
      <c r="F116" s="19" t="s">
        <v>143</v>
      </c>
      <c r="G116" s="20">
        <v>11</v>
      </c>
      <c r="H116" s="22">
        <v>50440</v>
      </c>
      <c r="I116" s="22">
        <v>554840</v>
      </c>
      <c r="J116" s="73">
        <v>1664.52</v>
      </c>
    </row>
    <row r="117" spans="1:10" x14ac:dyDescent="0.2">
      <c r="A117" s="72" t="s">
        <v>128</v>
      </c>
      <c r="B117" s="19" t="s">
        <v>140</v>
      </c>
      <c r="C117" s="20" t="s">
        <v>95</v>
      </c>
      <c r="D117" s="21" t="s">
        <v>130</v>
      </c>
      <c r="E117" s="19" t="s">
        <v>159</v>
      </c>
      <c r="F117" s="19" t="s">
        <v>138</v>
      </c>
      <c r="G117" s="20">
        <v>5</v>
      </c>
      <c r="H117" s="22">
        <v>121600</v>
      </c>
      <c r="I117" s="22">
        <v>608000</v>
      </c>
      <c r="J117" s="73">
        <v>1641.6</v>
      </c>
    </row>
    <row r="118" spans="1:10" x14ac:dyDescent="0.2">
      <c r="A118" s="72" t="s">
        <v>128</v>
      </c>
      <c r="B118" s="19" t="s">
        <v>132</v>
      </c>
      <c r="C118" s="20" t="s">
        <v>153</v>
      </c>
      <c r="D118" s="19" t="s">
        <v>147</v>
      </c>
      <c r="E118" s="19" t="s">
        <v>159</v>
      </c>
      <c r="F118" s="19" t="s">
        <v>143</v>
      </c>
      <c r="G118" s="20">
        <v>11</v>
      </c>
      <c r="H118" s="22">
        <v>147000</v>
      </c>
      <c r="I118" s="22">
        <v>1617000</v>
      </c>
      <c r="J118" s="73">
        <v>4365.9000000000005</v>
      </c>
    </row>
    <row r="119" spans="1:10" x14ac:dyDescent="0.2">
      <c r="A119" s="72" t="s">
        <v>139</v>
      </c>
      <c r="B119" s="19" t="s">
        <v>136</v>
      </c>
      <c r="C119" s="20" t="s">
        <v>149</v>
      </c>
      <c r="D119" s="19" t="s">
        <v>130</v>
      </c>
      <c r="E119" s="19" t="s">
        <v>161</v>
      </c>
      <c r="F119" s="19" t="s">
        <v>148</v>
      </c>
      <c r="G119" s="20">
        <v>8</v>
      </c>
      <c r="H119" s="22">
        <v>50440</v>
      </c>
      <c r="I119" s="22">
        <v>403520</v>
      </c>
      <c r="J119" s="73">
        <v>1210.56</v>
      </c>
    </row>
    <row r="120" spans="1:10" x14ac:dyDescent="0.2">
      <c r="A120" s="72" t="s">
        <v>135</v>
      </c>
      <c r="B120" s="19" t="s">
        <v>140</v>
      </c>
      <c r="C120" s="20" t="s">
        <v>46</v>
      </c>
      <c r="D120" s="19" t="s">
        <v>145</v>
      </c>
      <c r="E120" s="19" t="s">
        <v>160</v>
      </c>
      <c r="F120" s="19" t="s">
        <v>131</v>
      </c>
      <c r="G120" s="20">
        <v>8</v>
      </c>
      <c r="H120" s="22">
        <v>133900</v>
      </c>
      <c r="I120" s="22">
        <v>1071200</v>
      </c>
      <c r="J120" s="73">
        <v>2892.2400000000002</v>
      </c>
    </row>
    <row r="121" spans="1:10" x14ac:dyDescent="0.2">
      <c r="A121" s="72" t="s">
        <v>128</v>
      </c>
      <c r="B121" s="19" t="s">
        <v>132</v>
      </c>
      <c r="C121" s="20" t="s">
        <v>137</v>
      </c>
      <c r="D121" s="21" t="s">
        <v>142</v>
      </c>
      <c r="E121" s="19" t="s">
        <v>159</v>
      </c>
      <c r="F121" s="19" t="s">
        <v>138</v>
      </c>
      <c r="G121" s="20">
        <v>13</v>
      </c>
      <c r="H121" s="22">
        <v>147000</v>
      </c>
      <c r="I121" s="22">
        <v>1911000</v>
      </c>
      <c r="J121" s="73">
        <v>5159.7000000000007</v>
      </c>
    </row>
    <row r="122" spans="1:10" x14ac:dyDescent="0.2">
      <c r="A122" s="72" t="s">
        <v>128</v>
      </c>
      <c r="B122" s="19" t="s">
        <v>129</v>
      </c>
      <c r="C122" s="20" t="s">
        <v>46</v>
      </c>
      <c r="D122" s="19" t="s">
        <v>133</v>
      </c>
      <c r="E122" s="19" t="s">
        <v>159</v>
      </c>
      <c r="F122" s="19" t="s">
        <v>148</v>
      </c>
      <c r="G122" s="20">
        <v>8</v>
      </c>
      <c r="H122" s="22">
        <v>78250</v>
      </c>
      <c r="I122" s="22">
        <v>626000</v>
      </c>
      <c r="J122" s="73">
        <v>1878</v>
      </c>
    </row>
    <row r="123" spans="1:10" x14ac:dyDescent="0.2">
      <c r="A123" s="72" t="s">
        <v>135</v>
      </c>
      <c r="B123" s="19" t="s">
        <v>140</v>
      </c>
      <c r="C123" s="20" t="s">
        <v>22</v>
      </c>
      <c r="D123" s="19" t="s">
        <v>130</v>
      </c>
      <c r="E123" s="19" t="s">
        <v>160</v>
      </c>
      <c r="F123" s="19" t="s">
        <v>138</v>
      </c>
      <c r="G123" s="20">
        <v>7</v>
      </c>
      <c r="H123" s="22">
        <v>133900</v>
      </c>
      <c r="I123" s="22">
        <v>937300</v>
      </c>
      <c r="J123" s="73">
        <v>2530.71</v>
      </c>
    </row>
    <row r="124" spans="1:10" x14ac:dyDescent="0.2">
      <c r="A124" s="72" t="s">
        <v>128</v>
      </c>
      <c r="B124" s="19" t="s">
        <v>140</v>
      </c>
      <c r="C124" s="20" t="s">
        <v>22</v>
      </c>
      <c r="D124" s="19" t="s">
        <v>142</v>
      </c>
      <c r="E124" s="19" t="s">
        <v>159</v>
      </c>
      <c r="F124" s="19" t="s">
        <v>148</v>
      </c>
      <c r="G124" s="20">
        <v>7</v>
      </c>
      <c r="H124" s="22">
        <v>121600</v>
      </c>
      <c r="I124" s="22">
        <v>851200</v>
      </c>
      <c r="J124" s="73">
        <v>2298.2399999999998</v>
      </c>
    </row>
    <row r="125" spans="1:10" x14ac:dyDescent="0.2">
      <c r="A125" s="72" t="s">
        <v>139</v>
      </c>
      <c r="B125" s="19" t="s">
        <v>129</v>
      </c>
      <c r="C125" s="20" t="s">
        <v>95</v>
      </c>
      <c r="D125" s="19" t="s">
        <v>133</v>
      </c>
      <c r="E125" s="19" t="s">
        <v>161</v>
      </c>
      <c r="F125" s="19" t="s">
        <v>138</v>
      </c>
      <c r="G125" s="20">
        <v>11</v>
      </c>
      <c r="H125" s="22">
        <v>69700</v>
      </c>
      <c r="I125" s="22">
        <v>766700</v>
      </c>
      <c r="J125" s="73">
        <v>2300.1</v>
      </c>
    </row>
    <row r="126" spans="1:10" x14ac:dyDescent="0.2">
      <c r="A126" s="72" t="s">
        <v>139</v>
      </c>
      <c r="B126" s="19" t="s">
        <v>140</v>
      </c>
      <c r="C126" s="20" t="s">
        <v>25</v>
      </c>
      <c r="D126" s="19" t="s">
        <v>130</v>
      </c>
      <c r="E126" s="19" t="s">
        <v>161</v>
      </c>
      <c r="F126" s="19" t="s">
        <v>143</v>
      </c>
      <c r="G126" s="20">
        <v>15</v>
      </c>
      <c r="H126" s="22">
        <v>147000</v>
      </c>
      <c r="I126" s="22">
        <v>2205000</v>
      </c>
      <c r="J126" s="73">
        <v>5953.5000000000009</v>
      </c>
    </row>
    <row r="127" spans="1:10" x14ac:dyDescent="0.2">
      <c r="A127" s="72" t="s">
        <v>135</v>
      </c>
      <c r="B127" s="19" t="s">
        <v>132</v>
      </c>
      <c r="C127" s="20" t="s">
        <v>153</v>
      </c>
      <c r="D127" s="19" t="s">
        <v>147</v>
      </c>
      <c r="E127" s="19" t="s">
        <v>160</v>
      </c>
      <c r="F127" s="19" t="s">
        <v>138</v>
      </c>
      <c r="G127" s="20">
        <v>4</v>
      </c>
      <c r="H127" s="22">
        <v>178200</v>
      </c>
      <c r="I127" s="22">
        <v>712800</v>
      </c>
      <c r="J127" s="73">
        <v>1782</v>
      </c>
    </row>
    <row r="128" spans="1:10" x14ac:dyDescent="0.2">
      <c r="A128" s="72" t="s">
        <v>135</v>
      </c>
      <c r="B128" s="19" t="s">
        <v>129</v>
      </c>
      <c r="C128" s="20" t="s">
        <v>149</v>
      </c>
      <c r="D128" s="19" t="s">
        <v>145</v>
      </c>
      <c r="E128" s="19" t="s">
        <v>160</v>
      </c>
      <c r="F128" s="19" t="s">
        <v>143</v>
      </c>
      <c r="G128" s="20">
        <v>15</v>
      </c>
      <c r="H128" s="22">
        <v>88400</v>
      </c>
      <c r="I128" s="22">
        <v>1326000</v>
      </c>
      <c r="J128" s="73">
        <v>3845.3999999999992</v>
      </c>
    </row>
    <row r="129" spans="1:10" x14ac:dyDescent="0.2">
      <c r="A129" s="72" t="s">
        <v>128</v>
      </c>
      <c r="B129" s="19" t="s">
        <v>140</v>
      </c>
      <c r="C129" s="20" t="s">
        <v>150</v>
      </c>
      <c r="D129" s="21" t="s">
        <v>142</v>
      </c>
      <c r="E129" s="19" t="s">
        <v>159</v>
      </c>
      <c r="F129" s="19" t="s">
        <v>148</v>
      </c>
      <c r="G129" s="20">
        <v>1</v>
      </c>
      <c r="H129" s="22">
        <v>121600</v>
      </c>
      <c r="I129" s="22">
        <v>121600</v>
      </c>
      <c r="J129" s="73">
        <v>328.32</v>
      </c>
    </row>
    <row r="130" spans="1:10" x14ac:dyDescent="0.2">
      <c r="A130" s="72" t="s">
        <v>135</v>
      </c>
      <c r="B130" s="19" t="s">
        <v>136</v>
      </c>
      <c r="C130" s="20" t="s">
        <v>56</v>
      </c>
      <c r="D130" s="21" t="s">
        <v>130</v>
      </c>
      <c r="E130" s="19" t="s">
        <v>160</v>
      </c>
      <c r="F130" s="19" t="s">
        <v>148</v>
      </c>
      <c r="G130" s="20">
        <v>10</v>
      </c>
      <c r="H130" s="22">
        <v>71300</v>
      </c>
      <c r="I130" s="22">
        <v>713000</v>
      </c>
      <c r="J130" s="73">
        <v>2139</v>
      </c>
    </row>
    <row r="131" spans="1:10" x14ac:dyDescent="0.2">
      <c r="A131" s="72" t="s">
        <v>128</v>
      </c>
      <c r="B131" s="19" t="s">
        <v>140</v>
      </c>
      <c r="C131" s="20" t="s">
        <v>25</v>
      </c>
      <c r="D131" s="19" t="s">
        <v>142</v>
      </c>
      <c r="E131" s="19" t="s">
        <v>159</v>
      </c>
      <c r="F131" s="19" t="s">
        <v>143</v>
      </c>
      <c r="G131" s="20">
        <v>6</v>
      </c>
      <c r="H131" s="22">
        <v>121600</v>
      </c>
      <c r="I131" s="22">
        <v>729600</v>
      </c>
      <c r="J131" s="73">
        <v>1969.92</v>
      </c>
    </row>
    <row r="132" spans="1:10" x14ac:dyDescent="0.2">
      <c r="A132" s="72" t="s">
        <v>135</v>
      </c>
      <c r="B132" s="19" t="s">
        <v>136</v>
      </c>
      <c r="C132" s="20" t="s">
        <v>144</v>
      </c>
      <c r="D132" s="19" t="s">
        <v>147</v>
      </c>
      <c r="E132" s="19" t="s">
        <v>160</v>
      </c>
      <c r="F132" s="19" t="s">
        <v>131</v>
      </c>
      <c r="G132" s="20">
        <v>2</v>
      </c>
      <c r="H132" s="22">
        <v>71300</v>
      </c>
      <c r="I132" s="22">
        <v>142600</v>
      </c>
      <c r="J132" s="73">
        <v>427.8</v>
      </c>
    </row>
    <row r="133" spans="1:10" x14ac:dyDescent="0.2">
      <c r="A133" s="72" t="s">
        <v>135</v>
      </c>
      <c r="B133" s="19" t="s">
        <v>132</v>
      </c>
      <c r="C133" s="20" t="s">
        <v>137</v>
      </c>
      <c r="D133" s="19" t="s">
        <v>147</v>
      </c>
      <c r="E133" s="19" t="s">
        <v>160</v>
      </c>
      <c r="F133" s="19" t="s">
        <v>131</v>
      </c>
      <c r="G133" s="20">
        <v>12</v>
      </c>
      <c r="H133" s="22">
        <v>178200</v>
      </c>
      <c r="I133" s="22">
        <v>2138400</v>
      </c>
      <c r="J133" s="73">
        <v>5346</v>
      </c>
    </row>
    <row r="134" spans="1:10" x14ac:dyDescent="0.2">
      <c r="A134" s="72" t="s">
        <v>128</v>
      </c>
      <c r="B134" s="19" t="s">
        <v>129</v>
      </c>
      <c r="C134" s="20" t="s">
        <v>146</v>
      </c>
      <c r="D134" s="19" t="s">
        <v>130</v>
      </c>
      <c r="E134" s="19" t="s">
        <v>159</v>
      </c>
      <c r="F134" s="19" t="s">
        <v>134</v>
      </c>
      <c r="G134" s="20">
        <v>4</v>
      </c>
      <c r="H134" s="22">
        <v>78250</v>
      </c>
      <c r="I134" s="22">
        <v>313000</v>
      </c>
      <c r="J134" s="73">
        <v>939</v>
      </c>
    </row>
    <row r="135" spans="1:10" x14ac:dyDescent="0.2">
      <c r="A135" s="72" t="s">
        <v>128</v>
      </c>
      <c r="B135" s="19" t="s">
        <v>129</v>
      </c>
      <c r="C135" s="20" t="s">
        <v>46</v>
      </c>
      <c r="D135" s="21" t="s">
        <v>142</v>
      </c>
      <c r="E135" s="19" t="s">
        <v>159</v>
      </c>
      <c r="F135" s="19" t="s">
        <v>131</v>
      </c>
      <c r="G135" s="20">
        <v>5</v>
      </c>
      <c r="H135" s="22">
        <v>78250</v>
      </c>
      <c r="I135" s="22">
        <v>391250</v>
      </c>
      <c r="J135" s="73">
        <v>1173.75</v>
      </c>
    </row>
    <row r="136" spans="1:10" x14ac:dyDescent="0.2">
      <c r="A136" s="72" t="s">
        <v>128</v>
      </c>
      <c r="B136" s="19" t="s">
        <v>132</v>
      </c>
      <c r="C136" s="20" t="s">
        <v>150</v>
      </c>
      <c r="D136" s="19" t="s">
        <v>145</v>
      </c>
      <c r="E136" s="19" t="s">
        <v>159</v>
      </c>
      <c r="F136" s="19" t="s">
        <v>138</v>
      </c>
      <c r="G136" s="20">
        <v>6</v>
      </c>
      <c r="H136" s="22">
        <v>147000</v>
      </c>
      <c r="I136" s="22">
        <v>882000</v>
      </c>
      <c r="J136" s="73">
        <v>2381.4</v>
      </c>
    </row>
    <row r="137" spans="1:10" x14ac:dyDescent="0.2">
      <c r="A137" s="72" t="s">
        <v>128</v>
      </c>
      <c r="B137" s="19" t="s">
        <v>132</v>
      </c>
      <c r="C137" s="20" t="s">
        <v>95</v>
      </c>
      <c r="D137" s="19" t="s">
        <v>133</v>
      </c>
      <c r="E137" s="19" t="s">
        <v>159</v>
      </c>
      <c r="F137" s="19" t="s">
        <v>143</v>
      </c>
      <c r="G137" s="20">
        <v>4</v>
      </c>
      <c r="H137" s="22">
        <v>147000</v>
      </c>
      <c r="I137" s="22">
        <v>588000</v>
      </c>
      <c r="J137" s="73">
        <v>1587.6000000000001</v>
      </c>
    </row>
    <row r="138" spans="1:10" x14ac:dyDescent="0.2">
      <c r="A138" s="72" t="s">
        <v>139</v>
      </c>
      <c r="B138" s="19" t="s">
        <v>140</v>
      </c>
      <c r="C138" s="20" t="s">
        <v>157</v>
      </c>
      <c r="D138" s="19" t="s">
        <v>130</v>
      </c>
      <c r="E138" s="19" t="s">
        <v>161</v>
      </c>
      <c r="F138" s="19" t="s">
        <v>131</v>
      </c>
      <c r="G138" s="20">
        <v>9</v>
      </c>
      <c r="H138" s="22">
        <v>147000</v>
      </c>
      <c r="I138" s="22">
        <v>1323000</v>
      </c>
      <c r="J138" s="73">
        <v>3572.1000000000004</v>
      </c>
    </row>
    <row r="139" spans="1:10" x14ac:dyDescent="0.2">
      <c r="A139" s="72" t="s">
        <v>128</v>
      </c>
      <c r="B139" s="19" t="s">
        <v>129</v>
      </c>
      <c r="C139" s="20" t="s">
        <v>152</v>
      </c>
      <c r="D139" s="19" t="s">
        <v>130</v>
      </c>
      <c r="E139" s="19" t="s">
        <v>159</v>
      </c>
      <c r="F139" s="19" t="s">
        <v>148</v>
      </c>
      <c r="G139" s="20">
        <v>10</v>
      </c>
      <c r="H139" s="22">
        <v>78250</v>
      </c>
      <c r="I139" s="22">
        <v>782500</v>
      </c>
      <c r="J139" s="73">
        <v>2347.5</v>
      </c>
    </row>
    <row r="140" spans="1:10" x14ac:dyDescent="0.2">
      <c r="A140" s="72" t="s">
        <v>128</v>
      </c>
      <c r="B140" s="19" t="s">
        <v>140</v>
      </c>
      <c r="C140" s="20" t="s">
        <v>22</v>
      </c>
      <c r="D140" s="21" t="s">
        <v>142</v>
      </c>
      <c r="E140" s="19" t="s">
        <v>159</v>
      </c>
      <c r="F140" s="19" t="s">
        <v>131</v>
      </c>
      <c r="G140" s="20">
        <v>8</v>
      </c>
      <c r="H140" s="22">
        <v>121600</v>
      </c>
      <c r="I140" s="22">
        <v>972800</v>
      </c>
      <c r="J140" s="73">
        <v>2626.56</v>
      </c>
    </row>
    <row r="141" spans="1:10" x14ac:dyDescent="0.2">
      <c r="A141" s="72" t="s">
        <v>139</v>
      </c>
      <c r="B141" s="19" t="s">
        <v>129</v>
      </c>
      <c r="C141" s="20" t="s">
        <v>154</v>
      </c>
      <c r="D141" s="19" t="s">
        <v>142</v>
      </c>
      <c r="E141" s="19" t="s">
        <v>161</v>
      </c>
      <c r="F141" s="19" t="s">
        <v>131</v>
      </c>
      <c r="G141" s="20">
        <v>2</v>
      </c>
      <c r="H141" s="22">
        <v>69700</v>
      </c>
      <c r="I141" s="22">
        <v>139400</v>
      </c>
      <c r="J141" s="73">
        <v>418.2</v>
      </c>
    </row>
    <row r="142" spans="1:10" x14ac:dyDescent="0.2">
      <c r="A142" s="72" t="s">
        <v>128</v>
      </c>
      <c r="B142" s="19" t="s">
        <v>129</v>
      </c>
      <c r="C142" s="20" t="s">
        <v>150</v>
      </c>
      <c r="D142" s="21" t="s">
        <v>130</v>
      </c>
      <c r="E142" s="19" t="s">
        <v>159</v>
      </c>
      <c r="F142" s="19" t="s">
        <v>138</v>
      </c>
      <c r="G142" s="20">
        <v>14</v>
      </c>
      <c r="H142" s="22">
        <v>78250</v>
      </c>
      <c r="I142" s="22">
        <v>1095500</v>
      </c>
      <c r="J142" s="73">
        <v>3286.5</v>
      </c>
    </row>
    <row r="143" spans="1:10" x14ac:dyDescent="0.2">
      <c r="A143" s="72" t="s">
        <v>135</v>
      </c>
      <c r="B143" s="19" t="s">
        <v>132</v>
      </c>
      <c r="C143" s="20" t="s">
        <v>46</v>
      </c>
      <c r="D143" s="21" t="s">
        <v>147</v>
      </c>
      <c r="E143" s="19" t="s">
        <v>160</v>
      </c>
      <c r="F143" s="19" t="s">
        <v>131</v>
      </c>
      <c r="G143" s="20">
        <v>4</v>
      </c>
      <c r="H143" s="22">
        <v>178200</v>
      </c>
      <c r="I143" s="22">
        <v>712800</v>
      </c>
      <c r="J143" s="73">
        <v>1782</v>
      </c>
    </row>
    <row r="144" spans="1:10" x14ac:dyDescent="0.2">
      <c r="A144" s="72" t="s">
        <v>139</v>
      </c>
      <c r="B144" s="19" t="s">
        <v>129</v>
      </c>
      <c r="C144" s="20" t="s">
        <v>157</v>
      </c>
      <c r="D144" s="19" t="s">
        <v>142</v>
      </c>
      <c r="E144" s="19" t="s">
        <v>161</v>
      </c>
      <c r="F144" s="19" t="s">
        <v>134</v>
      </c>
      <c r="G144" s="20">
        <v>11</v>
      </c>
      <c r="H144" s="22">
        <v>69700</v>
      </c>
      <c r="I144" s="22">
        <v>766700</v>
      </c>
      <c r="J144" s="73">
        <v>2300.1</v>
      </c>
    </row>
    <row r="145" spans="1:10" x14ac:dyDescent="0.2">
      <c r="A145" s="72" t="s">
        <v>135</v>
      </c>
      <c r="B145" s="19" t="s">
        <v>136</v>
      </c>
      <c r="C145" s="20" t="s">
        <v>155</v>
      </c>
      <c r="D145" s="19" t="s">
        <v>133</v>
      </c>
      <c r="E145" s="19" t="s">
        <v>160</v>
      </c>
      <c r="F145" s="19" t="s">
        <v>143</v>
      </c>
      <c r="G145" s="20">
        <v>12</v>
      </c>
      <c r="H145" s="22">
        <v>71300</v>
      </c>
      <c r="I145" s="22">
        <v>855600</v>
      </c>
      <c r="J145" s="73">
        <v>2566.8000000000002</v>
      </c>
    </row>
    <row r="146" spans="1:10" x14ac:dyDescent="0.2">
      <c r="A146" s="72" t="s">
        <v>139</v>
      </c>
      <c r="B146" s="19" t="s">
        <v>132</v>
      </c>
      <c r="C146" s="20" t="s">
        <v>150</v>
      </c>
      <c r="D146" s="19" t="s">
        <v>147</v>
      </c>
      <c r="E146" s="19" t="s">
        <v>161</v>
      </c>
      <c r="F146" s="19" t="s">
        <v>143</v>
      </c>
      <c r="G146" s="20">
        <v>9</v>
      </c>
      <c r="H146" s="22">
        <v>151600</v>
      </c>
      <c r="I146" s="22">
        <v>1364400</v>
      </c>
      <c r="J146" s="73">
        <v>3411</v>
      </c>
    </row>
    <row r="147" spans="1:10" x14ac:dyDescent="0.2">
      <c r="A147" s="72" t="s">
        <v>135</v>
      </c>
      <c r="B147" s="19" t="s">
        <v>136</v>
      </c>
      <c r="C147" s="20" t="s">
        <v>56</v>
      </c>
      <c r="D147" s="19" t="s">
        <v>147</v>
      </c>
      <c r="E147" s="19" t="s">
        <v>160</v>
      </c>
      <c r="F147" s="19" t="s">
        <v>134</v>
      </c>
      <c r="G147" s="20">
        <v>3</v>
      </c>
      <c r="H147" s="22">
        <v>71300</v>
      </c>
      <c r="I147" s="22">
        <v>213900</v>
      </c>
      <c r="J147" s="73">
        <v>641.70000000000005</v>
      </c>
    </row>
    <row r="148" spans="1:10" x14ac:dyDescent="0.2">
      <c r="A148" s="72" t="s">
        <v>139</v>
      </c>
      <c r="B148" s="19" t="s">
        <v>129</v>
      </c>
      <c r="C148" s="20" t="s">
        <v>155</v>
      </c>
      <c r="D148" s="19" t="s">
        <v>147</v>
      </c>
      <c r="E148" s="19" t="s">
        <v>161</v>
      </c>
      <c r="F148" s="19" t="s">
        <v>134</v>
      </c>
      <c r="G148" s="20">
        <v>8</v>
      </c>
      <c r="H148" s="22">
        <v>69700</v>
      </c>
      <c r="I148" s="22">
        <v>557600</v>
      </c>
      <c r="J148" s="73">
        <v>1672.8</v>
      </c>
    </row>
    <row r="149" spans="1:10" x14ac:dyDescent="0.2">
      <c r="A149" s="72" t="s">
        <v>128</v>
      </c>
      <c r="B149" s="19" t="s">
        <v>132</v>
      </c>
      <c r="C149" s="20" t="s">
        <v>155</v>
      </c>
      <c r="D149" s="19" t="s">
        <v>142</v>
      </c>
      <c r="E149" s="19" t="s">
        <v>159</v>
      </c>
      <c r="F149" s="19" t="s">
        <v>143</v>
      </c>
      <c r="G149" s="20">
        <v>1</v>
      </c>
      <c r="H149" s="22">
        <v>147000</v>
      </c>
      <c r="I149" s="22">
        <v>147000</v>
      </c>
      <c r="J149" s="73">
        <v>396.90000000000003</v>
      </c>
    </row>
    <row r="150" spans="1:10" x14ac:dyDescent="0.2">
      <c r="A150" s="72" t="s">
        <v>139</v>
      </c>
      <c r="B150" s="19" t="s">
        <v>129</v>
      </c>
      <c r="C150" s="20" t="s">
        <v>149</v>
      </c>
      <c r="D150" s="19" t="s">
        <v>145</v>
      </c>
      <c r="E150" s="19" t="s">
        <v>161</v>
      </c>
      <c r="F150" s="19" t="s">
        <v>138</v>
      </c>
      <c r="G150" s="20">
        <v>7</v>
      </c>
      <c r="H150" s="22">
        <v>69700</v>
      </c>
      <c r="I150" s="22">
        <v>487900</v>
      </c>
      <c r="J150" s="73">
        <v>1463.7</v>
      </c>
    </row>
    <row r="151" spans="1:10" x14ac:dyDescent="0.2">
      <c r="A151" s="72" t="s">
        <v>135</v>
      </c>
      <c r="B151" s="19" t="s">
        <v>136</v>
      </c>
      <c r="C151" s="20" t="s">
        <v>150</v>
      </c>
      <c r="D151" s="19" t="s">
        <v>142</v>
      </c>
      <c r="E151" s="19" t="s">
        <v>160</v>
      </c>
      <c r="F151" s="19" t="s">
        <v>143</v>
      </c>
      <c r="G151" s="20">
        <v>3</v>
      </c>
      <c r="H151" s="22">
        <v>71300</v>
      </c>
      <c r="I151" s="22">
        <v>213900</v>
      </c>
      <c r="J151" s="73">
        <v>641.70000000000005</v>
      </c>
    </row>
    <row r="152" spans="1:10" x14ac:dyDescent="0.2">
      <c r="A152" s="72" t="s">
        <v>128</v>
      </c>
      <c r="B152" s="19" t="s">
        <v>140</v>
      </c>
      <c r="C152" s="20" t="s">
        <v>144</v>
      </c>
      <c r="D152" s="19" t="s">
        <v>133</v>
      </c>
      <c r="E152" s="19" t="s">
        <v>159</v>
      </c>
      <c r="F152" s="19" t="s">
        <v>148</v>
      </c>
      <c r="G152" s="20">
        <v>11</v>
      </c>
      <c r="H152" s="22">
        <v>121600</v>
      </c>
      <c r="I152" s="22">
        <v>1337600</v>
      </c>
      <c r="J152" s="73">
        <v>3611.52</v>
      </c>
    </row>
    <row r="153" spans="1:10" x14ac:dyDescent="0.2">
      <c r="A153" s="72" t="s">
        <v>139</v>
      </c>
      <c r="B153" s="19" t="s">
        <v>136</v>
      </c>
      <c r="C153" s="20" t="s">
        <v>46</v>
      </c>
      <c r="D153" s="19" t="s">
        <v>130</v>
      </c>
      <c r="E153" s="19" t="s">
        <v>161</v>
      </c>
      <c r="F153" s="19" t="s">
        <v>131</v>
      </c>
      <c r="G153" s="20">
        <v>15</v>
      </c>
      <c r="H153" s="22">
        <v>50440</v>
      </c>
      <c r="I153" s="22">
        <v>756600</v>
      </c>
      <c r="J153" s="73">
        <v>2269.7999999999997</v>
      </c>
    </row>
    <row r="154" spans="1:10" x14ac:dyDescent="0.2">
      <c r="A154" s="72" t="s">
        <v>135</v>
      </c>
      <c r="B154" s="19" t="s">
        <v>136</v>
      </c>
      <c r="C154" s="20" t="s">
        <v>152</v>
      </c>
      <c r="D154" s="19" t="s">
        <v>130</v>
      </c>
      <c r="E154" s="19" t="s">
        <v>160</v>
      </c>
      <c r="F154" s="19" t="s">
        <v>138</v>
      </c>
      <c r="G154" s="20">
        <v>1</v>
      </c>
      <c r="H154" s="22">
        <v>71300</v>
      </c>
      <c r="I154" s="22">
        <v>71300</v>
      </c>
      <c r="J154" s="73">
        <v>213.9</v>
      </c>
    </row>
    <row r="155" spans="1:10" x14ac:dyDescent="0.2">
      <c r="A155" s="72" t="s">
        <v>135</v>
      </c>
      <c r="B155" s="19" t="s">
        <v>140</v>
      </c>
      <c r="C155" s="20" t="s">
        <v>157</v>
      </c>
      <c r="D155" s="19" t="s">
        <v>133</v>
      </c>
      <c r="E155" s="19" t="s">
        <v>160</v>
      </c>
      <c r="F155" s="19" t="s">
        <v>148</v>
      </c>
      <c r="G155" s="20">
        <v>9</v>
      </c>
      <c r="H155" s="22">
        <v>133900</v>
      </c>
      <c r="I155" s="22">
        <v>1205100</v>
      </c>
      <c r="J155" s="73">
        <v>3253.7700000000004</v>
      </c>
    </row>
    <row r="156" spans="1:10" x14ac:dyDescent="0.2">
      <c r="A156" s="72" t="s">
        <v>128</v>
      </c>
      <c r="B156" s="19" t="s">
        <v>132</v>
      </c>
      <c r="C156" s="20" t="s">
        <v>144</v>
      </c>
      <c r="D156" s="19" t="s">
        <v>130</v>
      </c>
      <c r="E156" s="19" t="s">
        <v>159</v>
      </c>
      <c r="F156" s="19" t="s">
        <v>138</v>
      </c>
      <c r="G156" s="20">
        <v>10</v>
      </c>
      <c r="H156" s="22">
        <v>147000</v>
      </c>
      <c r="I156" s="22">
        <v>1470000</v>
      </c>
      <c r="J156" s="73">
        <v>3969.0000000000005</v>
      </c>
    </row>
    <row r="157" spans="1:10" x14ac:dyDescent="0.2">
      <c r="A157" s="72" t="s">
        <v>135</v>
      </c>
      <c r="B157" s="19" t="s">
        <v>136</v>
      </c>
      <c r="C157" s="20" t="s">
        <v>13</v>
      </c>
      <c r="D157" s="21" t="s">
        <v>147</v>
      </c>
      <c r="E157" s="19" t="s">
        <v>160</v>
      </c>
      <c r="F157" s="19" t="s">
        <v>148</v>
      </c>
      <c r="G157" s="20">
        <v>2</v>
      </c>
      <c r="H157" s="22">
        <v>71300</v>
      </c>
      <c r="I157" s="22">
        <v>142600</v>
      </c>
      <c r="J157" s="73">
        <v>427.8</v>
      </c>
    </row>
    <row r="158" spans="1:10" x14ac:dyDescent="0.2">
      <c r="A158" s="72" t="s">
        <v>128</v>
      </c>
      <c r="B158" s="19" t="s">
        <v>140</v>
      </c>
      <c r="C158" s="20" t="s">
        <v>46</v>
      </c>
      <c r="D158" s="21" t="s">
        <v>147</v>
      </c>
      <c r="E158" s="19" t="s">
        <v>159</v>
      </c>
      <c r="F158" s="19" t="s">
        <v>138</v>
      </c>
      <c r="G158" s="20">
        <v>14</v>
      </c>
      <c r="H158" s="22">
        <v>121600</v>
      </c>
      <c r="I158" s="22">
        <v>1702400</v>
      </c>
      <c r="J158" s="73">
        <v>4596.4799999999996</v>
      </c>
    </row>
    <row r="159" spans="1:10" x14ac:dyDescent="0.2">
      <c r="A159" s="72" t="s">
        <v>128</v>
      </c>
      <c r="B159" s="19" t="s">
        <v>132</v>
      </c>
      <c r="C159" s="20" t="s">
        <v>13</v>
      </c>
      <c r="D159" s="21" t="s">
        <v>142</v>
      </c>
      <c r="E159" s="19" t="s">
        <v>159</v>
      </c>
      <c r="F159" s="19" t="s">
        <v>143</v>
      </c>
      <c r="G159" s="20">
        <v>4</v>
      </c>
      <c r="H159" s="22">
        <v>147000</v>
      </c>
      <c r="I159" s="22">
        <v>588000</v>
      </c>
      <c r="J159" s="73">
        <v>1587.6000000000001</v>
      </c>
    </row>
    <row r="160" spans="1:10" x14ac:dyDescent="0.2">
      <c r="A160" s="72" t="s">
        <v>135</v>
      </c>
      <c r="B160" s="19" t="s">
        <v>129</v>
      </c>
      <c r="C160" s="20" t="s">
        <v>154</v>
      </c>
      <c r="D160" s="21" t="s">
        <v>130</v>
      </c>
      <c r="E160" s="19" t="s">
        <v>160</v>
      </c>
      <c r="F160" s="19" t="s">
        <v>138</v>
      </c>
      <c r="G160" s="20">
        <v>8</v>
      </c>
      <c r="H160" s="22">
        <v>88400</v>
      </c>
      <c r="I160" s="22">
        <v>707200</v>
      </c>
      <c r="J160" s="73">
        <v>2050.8799999999997</v>
      </c>
    </row>
    <row r="161" spans="1:10" x14ac:dyDescent="0.2">
      <c r="A161" s="72" t="s">
        <v>128</v>
      </c>
      <c r="B161" s="19" t="s">
        <v>140</v>
      </c>
      <c r="C161" s="20" t="s">
        <v>153</v>
      </c>
      <c r="D161" s="19" t="s">
        <v>147</v>
      </c>
      <c r="E161" s="19" t="s">
        <v>159</v>
      </c>
      <c r="F161" s="19" t="s">
        <v>143</v>
      </c>
      <c r="G161" s="20">
        <v>8</v>
      </c>
      <c r="H161" s="22">
        <v>121600</v>
      </c>
      <c r="I161" s="22">
        <v>972800</v>
      </c>
      <c r="J161" s="73">
        <v>2626.56</v>
      </c>
    </row>
    <row r="162" spans="1:10" x14ac:dyDescent="0.2">
      <c r="A162" s="72" t="s">
        <v>128</v>
      </c>
      <c r="B162" s="19" t="s">
        <v>140</v>
      </c>
      <c r="C162" s="20" t="s">
        <v>154</v>
      </c>
      <c r="D162" s="19" t="s">
        <v>147</v>
      </c>
      <c r="E162" s="19" t="s">
        <v>159</v>
      </c>
      <c r="F162" s="19" t="s">
        <v>148</v>
      </c>
      <c r="G162" s="20">
        <v>7</v>
      </c>
      <c r="H162" s="22">
        <v>121600</v>
      </c>
      <c r="I162" s="22">
        <v>851200</v>
      </c>
      <c r="J162" s="73">
        <v>2298.2399999999998</v>
      </c>
    </row>
    <row r="163" spans="1:10" x14ac:dyDescent="0.2">
      <c r="A163" s="72" t="s">
        <v>128</v>
      </c>
      <c r="B163" s="19" t="s">
        <v>129</v>
      </c>
      <c r="C163" s="20" t="s">
        <v>95</v>
      </c>
      <c r="D163" s="19" t="s">
        <v>147</v>
      </c>
      <c r="E163" s="19" t="s">
        <v>159</v>
      </c>
      <c r="F163" s="19" t="s">
        <v>148</v>
      </c>
      <c r="G163" s="20">
        <v>6</v>
      </c>
      <c r="H163" s="22">
        <v>78250</v>
      </c>
      <c r="I163" s="22">
        <v>469500</v>
      </c>
      <c r="J163" s="73">
        <v>1408.5</v>
      </c>
    </row>
    <row r="164" spans="1:10" x14ac:dyDescent="0.2">
      <c r="A164" s="72" t="s">
        <v>139</v>
      </c>
      <c r="B164" s="19" t="s">
        <v>140</v>
      </c>
      <c r="C164" s="20" t="s">
        <v>25</v>
      </c>
      <c r="D164" s="19" t="s">
        <v>130</v>
      </c>
      <c r="E164" s="19" t="s">
        <v>161</v>
      </c>
      <c r="F164" s="19" t="s">
        <v>143</v>
      </c>
      <c r="G164" s="20">
        <v>5</v>
      </c>
      <c r="H164" s="22">
        <v>147000</v>
      </c>
      <c r="I164" s="22">
        <v>735000</v>
      </c>
      <c r="J164" s="73">
        <v>1984.5000000000002</v>
      </c>
    </row>
    <row r="165" spans="1:10" x14ac:dyDescent="0.2">
      <c r="A165" s="72" t="s">
        <v>128</v>
      </c>
      <c r="B165" s="19" t="s">
        <v>132</v>
      </c>
      <c r="C165" s="20" t="s">
        <v>56</v>
      </c>
      <c r="D165" s="19" t="s">
        <v>145</v>
      </c>
      <c r="E165" s="19" t="s">
        <v>159</v>
      </c>
      <c r="F165" s="19" t="s">
        <v>131</v>
      </c>
      <c r="G165" s="20">
        <v>9</v>
      </c>
      <c r="H165" s="22">
        <v>147000</v>
      </c>
      <c r="I165" s="22">
        <v>1323000</v>
      </c>
      <c r="J165" s="73">
        <v>3572.1000000000004</v>
      </c>
    </row>
    <row r="166" spans="1:10" x14ac:dyDescent="0.2">
      <c r="A166" s="72" t="s">
        <v>128</v>
      </c>
      <c r="B166" s="19" t="s">
        <v>129</v>
      </c>
      <c r="C166" s="20" t="s">
        <v>144</v>
      </c>
      <c r="D166" s="21" t="s">
        <v>142</v>
      </c>
      <c r="E166" s="19" t="s">
        <v>159</v>
      </c>
      <c r="F166" s="19" t="s">
        <v>131</v>
      </c>
      <c r="G166" s="20">
        <v>5</v>
      </c>
      <c r="H166" s="22">
        <v>78250</v>
      </c>
      <c r="I166" s="22">
        <v>391250</v>
      </c>
      <c r="J166" s="73">
        <v>1173.75</v>
      </c>
    </row>
    <row r="167" spans="1:10" x14ac:dyDescent="0.2">
      <c r="A167" s="72" t="s">
        <v>135</v>
      </c>
      <c r="B167" s="19" t="s">
        <v>140</v>
      </c>
      <c r="C167" s="20" t="s">
        <v>152</v>
      </c>
      <c r="D167" s="19" t="s">
        <v>130</v>
      </c>
      <c r="E167" s="19" t="s">
        <v>160</v>
      </c>
      <c r="F167" s="19" t="s">
        <v>134</v>
      </c>
      <c r="G167" s="20">
        <v>1</v>
      </c>
      <c r="H167" s="22">
        <v>133900</v>
      </c>
      <c r="I167" s="22">
        <v>133900</v>
      </c>
      <c r="J167" s="73">
        <v>361.53000000000003</v>
      </c>
    </row>
    <row r="168" spans="1:10" x14ac:dyDescent="0.2">
      <c r="A168" s="72" t="s">
        <v>139</v>
      </c>
      <c r="B168" s="19" t="s">
        <v>136</v>
      </c>
      <c r="C168" s="20" t="s">
        <v>151</v>
      </c>
      <c r="D168" s="21" t="s">
        <v>147</v>
      </c>
      <c r="E168" s="19" t="s">
        <v>161</v>
      </c>
      <c r="F168" s="19" t="s">
        <v>131</v>
      </c>
      <c r="G168" s="20">
        <v>6</v>
      </c>
      <c r="H168" s="22">
        <v>50440</v>
      </c>
      <c r="I168" s="22">
        <v>302640</v>
      </c>
      <c r="J168" s="73">
        <v>907.92</v>
      </c>
    </row>
    <row r="169" spans="1:10" x14ac:dyDescent="0.2">
      <c r="A169" s="72" t="s">
        <v>135</v>
      </c>
      <c r="B169" s="19" t="s">
        <v>140</v>
      </c>
      <c r="C169" s="20" t="s">
        <v>25</v>
      </c>
      <c r="D169" s="19" t="s">
        <v>130</v>
      </c>
      <c r="E169" s="19" t="s">
        <v>160</v>
      </c>
      <c r="F169" s="19" t="s">
        <v>138</v>
      </c>
      <c r="G169" s="20">
        <v>11</v>
      </c>
      <c r="H169" s="22">
        <v>133900</v>
      </c>
      <c r="I169" s="22">
        <v>1472900</v>
      </c>
      <c r="J169" s="73">
        <v>3976.8300000000004</v>
      </c>
    </row>
    <row r="170" spans="1:10" x14ac:dyDescent="0.2">
      <c r="A170" s="72" t="s">
        <v>128</v>
      </c>
      <c r="B170" s="19" t="s">
        <v>136</v>
      </c>
      <c r="C170" s="20" t="s">
        <v>146</v>
      </c>
      <c r="D170" s="21" t="s">
        <v>142</v>
      </c>
      <c r="E170" s="19" t="s">
        <v>159</v>
      </c>
      <c r="F170" s="19" t="s">
        <v>143</v>
      </c>
      <c r="G170" s="20">
        <v>11</v>
      </c>
      <c r="H170" s="22">
        <v>59000</v>
      </c>
      <c r="I170" s="22">
        <v>649000</v>
      </c>
      <c r="J170" s="73">
        <v>1947</v>
      </c>
    </row>
    <row r="171" spans="1:10" x14ac:dyDescent="0.2">
      <c r="A171" s="72" t="s">
        <v>128</v>
      </c>
      <c r="B171" s="19" t="s">
        <v>132</v>
      </c>
      <c r="C171" s="20" t="s">
        <v>56</v>
      </c>
      <c r="D171" s="21" t="s">
        <v>147</v>
      </c>
      <c r="E171" s="19" t="s">
        <v>159</v>
      </c>
      <c r="F171" s="19" t="s">
        <v>131</v>
      </c>
      <c r="G171" s="20">
        <v>7</v>
      </c>
      <c r="H171" s="22">
        <v>147000</v>
      </c>
      <c r="I171" s="22">
        <v>1029000</v>
      </c>
      <c r="J171" s="73">
        <v>2778.3</v>
      </c>
    </row>
    <row r="172" spans="1:10" x14ac:dyDescent="0.2">
      <c r="A172" s="72" t="s">
        <v>128</v>
      </c>
      <c r="B172" s="19" t="s">
        <v>129</v>
      </c>
      <c r="C172" s="20" t="s">
        <v>141</v>
      </c>
      <c r="D172" s="19" t="s">
        <v>145</v>
      </c>
      <c r="E172" s="19" t="s">
        <v>159</v>
      </c>
      <c r="F172" s="19" t="s">
        <v>148</v>
      </c>
      <c r="G172" s="20">
        <v>13</v>
      </c>
      <c r="H172" s="22">
        <v>78250</v>
      </c>
      <c r="I172" s="22">
        <v>1017250</v>
      </c>
      <c r="J172" s="73">
        <v>3051.75</v>
      </c>
    </row>
    <row r="173" spans="1:10" x14ac:dyDescent="0.2">
      <c r="A173" s="72" t="s">
        <v>139</v>
      </c>
      <c r="B173" s="19" t="s">
        <v>129</v>
      </c>
      <c r="C173" s="20" t="s">
        <v>141</v>
      </c>
      <c r="D173" s="19" t="s">
        <v>130</v>
      </c>
      <c r="E173" s="19" t="s">
        <v>161</v>
      </c>
      <c r="F173" s="19" t="s">
        <v>131</v>
      </c>
      <c r="G173" s="20">
        <v>15</v>
      </c>
      <c r="H173" s="22">
        <v>69700</v>
      </c>
      <c r="I173" s="22">
        <v>1045500</v>
      </c>
      <c r="J173" s="73">
        <v>3136.5</v>
      </c>
    </row>
    <row r="174" spans="1:10" x14ac:dyDescent="0.2">
      <c r="A174" s="72" t="s">
        <v>128</v>
      </c>
      <c r="B174" s="19" t="s">
        <v>132</v>
      </c>
      <c r="C174" s="20" t="s">
        <v>151</v>
      </c>
      <c r="D174" s="21" t="s">
        <v>147</v>
      </c>
      <c r="E174" s="19" t="s">
        <v>159</v>
      </c>
      <c r="F174" s="19" t="s">
        <v>131</v>
      </c>
      <c r="G174" s="20">
        <v>10</v>
      </c>
      <c r="H174" s="22">
        <v>147000</v>
      </c>
      <c r="I174" s="22">
        <v>1470000</v>
      </c>
      <c r="J174" s="73">
        <v>3969.0000000000005</v>
      </c>
    </row>
    <row r="175" spans="1:10" x14ac:dyDescent="0.2">
      <c r="A175" s="72" t="s">
        <v>128</v>
      </c>
      <c r="B175" s="19" t="s">
        <v>132</v>
      </c>
      <c r="C175" s="20" t="s">
        <v>152</v>
      </c>
      <c r="D175" s="19" t="s">
        <v>130</v>
      </c>
      <c r="E175" s="19" t="s">
        <v>159</v>
      </c>
      <c r="F175" s="19" t="s">
        <v>138</v>
      </c>
      <c r="G175" s="20">
        <v>13</v>
      </c>
      <c r="H175" s="22">
        <v>147000</v>
      </c>
      <c r="I175" s="22">
        <v>1911000</v>
      </c>
      <c r="J175" s="73">
        <v>5159.7000000000007</v>
      </c>
    </row>
    <row r="176" spans="1:10" x14ac:dyDescent="0.2">
      <c r="A176" s="72" t="s">
        <v>139</v>
      </c>
      <c r="B176" s="19" t="s">
        <v>140</v>
      </c>
      <c r="C176" s="20" t="s">
        <v>15</v>
      </c>
      <c r="D176" s="21" t="s">
        <v>130</v>
      </c>
      <c r="E176" s="19" t="s">
        <v>161</v>
      </c>
      <c r="F176" s="19" t="s">
        <v>131</v>
      </c>
      <c r="G176" s="20">
        <v>5</v>
      </c>
      <c r="H176" s="22">
        <v>147000</v>
      </c>
      <c r="I176" s="22">
        <v>735000</v>
      </c>
      <c r="J176" s="73">
        <v>1984.5000000000002</v>
      </c>
    </row>
    <row r="177" spans="1:10" x14ac:dyDescent="0.2">
      <c r="A177" s="72" t="s">
        <v>128</v>
      </c>
      <c r="B177" s="19" t="s">
        <v>129</v>
      </c>
      <c r="C177" s="20" t="s">
        <v>155</v>
      </c>
      <c r="D177" s="21" t="s">
        <v>142</v>
      </c>
      <c r="E177" s="19" t="s">
        <v>159</v>
      </c>
      <c r="F177" s="19" t="s">
        <v>134</v>
      </c>
      <c r="G177" s="20">
        <v>5</v>
      </c>
      <c r="H177" s="22">
        <v>78250</v>
      </c>
      <c r="I177" s="22">
        <v>391250</v>
      </c>
      <c r="J177" s="73">
        <v>1173.75</v>
      </c>
    </row>
    <row r="178" spans="1:10" x14ac:dyDescent="0.2">
      <c r="A178" s="72" t="s">
        <v>139</v>
      </c>
      <c r="B178" s="19" t="s">
        <v>140</v>
      </c>
      <c r="C178" s="20" t="s">
        <v>46</v>
      </c>
      <c r="D178" s="21" t="s">
        <v>147</v>
      </c>
      <c r="E178" s="19" t="s">
        <v>161</v>
      </c>
      <c r="F178" s="19" t="s">
        <v>143</v>
      </c>
      <c r="G178" s="20">
        <v>8</v>
      </c>
      <c r="H178" s="22">
        <v>147000</v>
      </c>
      <c r="I178" s="22">
        <v>1176000</v>
      </c>
      <c r="J178" s="73">
        <v>3175.2000000000003</v>
      </c>
    </row>
    <row r="179" spans="1:10" x14ac:dyDescent="0.2">
      <c r="A179" s="72" t="s">
        <v>128</v>
      </c>
      <c r="B179" s="19" t="s">
        <v>129</v>
      </c>
      <c r="C179" s="20" t="s">
        <v>157</v>
      </c>
      <c r="D179" s="19" t="s">
        <v>130</v>
      </c>
      <c r="E179" s="19" t="s">
        <v>159</v>
      </c>
      <c r="F179" s="19" t="s">
        <v>143</v>
      </c>
      <c r="G179" s="20">
        <v>13</v>
      </c>
      <c r="H179" s="22">
        <v>78250</v>
      </c>
      <c r="I179" s="22">
        <v>1017250</v>
      </c>
      <c r="J179" s="73">
        <v>3051.75</v>
      </c>
    </row>
    <row r="180" spans="1:10" x14ac:dyDescent="0.2">
      <c r="A180" s="72" t="s">
        <v>128</v>
      </c>
      <c r="B180" s="19" t="s">
        <v>129</v>
      </c>
      <c r="C180" s="20" t="s">
        <v>15</v>
      </c>
      <c r="D180" s="19" t="s">
        <v>133</v>
      </c>
      <c r="E180" s="19" t="s">
        <v>159</v>
      </c>
      <c r="F180" s="19" t="s">
        <v>134</v>
      </c>
      <c r="G180" s="20">
        <v>2</v>
      </c>
      <c r="H180" s="22">
        <v>78250</v>
      </c>
      <c r="I180" s="22">
        <v>156500</v>
      </c>
      <c r="J180" s="73">
        <v>469.5</v>
      </c>
    </row>
    <row r="181" spans="1:10" x14ac:dyDescent="0.2">
      <c r="A181" s="72" t="s">
        <v>135</v>
      </c>
      <c r="B181" s="19" t="s">
        <v>132</v>
      </c>
      <c r="C181" s="20" t="s">
        <v>155</v>
      </c>
      <c r="D181" s="19" t="s">
        <v>130</v>
      </c>
      <c r="E181" s="19" t="s">
        <v>160</v>
      </c>
      <c r="F181" s="19" t="s">
        <v>134</v>
      </c>
      <c r="G181" s="20">
        <v>4</v>
      </c>
      <c r="H181" s="22">
        <v>178200</v>
      </c>
      <c r="I181" s="22">
        <v>712800</v>
      </c>
      <c r="J181" s="73">
        <v>1782</v>
      </c>
    </row>
    <row r="182" spans="1:10" x14ac:dyDescent="0.2">
      <c r="A182" s="72" t="s">
        <v>139</v>
      </c>
      <c r="B182" s="19" t="s">
        <v>129</v>
      </c>
      <c r="C182" s="20" t="s">
        <v>157</v>
      </c>
      <c r="D182" s="21" t="s">
        <v>130</v>
      </c>
      <c r="E182" s="19" t="s">
        <v>161</v>
      </c>
      <c r="F182" s="19" t="s">
        <v>143</v>
      </c>
      <c r="G182" s="20">
        <v>6</v>
      </c>
      <c r="H182" s="22">
        <v>69700</v>
      </c>
      <c r="I182" s="22">
        <v>418200</v>
      </c>
      <c r="J182" s="73">
        <v>1254.5999999999999</v>
      </c>
    </row>
    <row r="183" spans="1:10" x14ac:dyDescent="0.2">
      <c r="A183" s="72" t="s">
        <v>135</v>
      </c>
      <c r="B183" s="19" t="s">
        <v>136</v>
      </c>
      <c r="C183" s="20" t="s">
        <v>144</v>
      </c>
      <c r="D183" s="21" t="s">
        <v>142</v>
      </c>
      <c r="E183" s="19" t="s">
        <v>160</v>
      </c>
      <c r="F183" s="19" t="s">
        <v>138</v>
      </c>
      <c r="G183" s="20">
        <v>9</v>
      </c>
      <c r="H183" s="22">
        <v>71300</v>
      </c>
      <c r="I183" s="22">
        <v>641700</v>
      </c>
      <c r="J183" s="73">
        <v>1925.1000000000001</v>
      </c>
    </row>
    <row r="184" spans="1:10" x14ac:dyDescent="0.2">
      <c r="A184" s="72" t="s">
        <v>139</v>
      </c>
      <c r="B184" s="19" t="s">
        <v>132</v>
      </c>
      <c r="C184" s="20" t="s">
        <v>153</v>
      </c>
      <c r="D184" s="19" t="s">
        <v>145</v>
      </c>
      <c r="E184" s="19" t="s">
        <v>161</v>
      </c>
      <c r="F184" s="19" t="s">
        <v>143</v>
      </c>
      <c r="G184" s="20">
        <v>4</v>
      </c>
      <c r="H184" s="22">
        <v>151600</v>
      </c>
      <c r="I184" s="22">
        <v>606400</v>
      </c>
      <c r="J184" s="73">
        <v>1516</v>
      </c>
    </row>
    <row r="185" spans="1:10" x14ac:dyDescent="0.2">
      <c r="A185" s="72" t="s">
        <v>128</v>
      </c>
      <c r="B185" s="19" t="s">
        <v>136</v>
      </c>
      <c r="C185" s="20" t="s">
        <v>152</v>
      </c>
      <c r="D185" s="21" t="s">
        <v>147</v>
      </c>
      <c r="E185" s="19" t="s">
        <v>159</v>
      </c>
      <c r="F185" s="19" t="s">
        <v>148</v>
      </c>
      <c r="G185" s="20">
        <v>10</v>
      </c>
      <c r="H185" s="22">
        <v>59000</v>
      </c>
      <c r="I185" s="22">
        <v>590000</v>
      </c>
      <c r="J185" s="73">
        <v>1770</v>
      </c>
    </row>
    <row r="186" spans="1:10" x14ac:dyDescent="0.2">
      <c r="A186" s="72" t="s">
        <v>135</v>
      </c>
      <c r="B186" s="19" t="s">
        <v>129</v>
      </c>
      <c r="C186" s="20" t="s">
        <v>15</v>
      </c>
      <c r="D186" s="19" t="s">
        <v>142</v>
      </c>
      <c r="E186" s="19" t="s">
        <v>160</v>
      </c>
      <c r="F186" s="19" t="s">
        <v>131</v>
      </c>
      <c r="G186" s="20">
        <v>5</v>
      </c>
      <c r="H186" s="22">
        <v>88400</v>
      </c>
      <c r="I186" s="22">
        <v>442000</v>
      </c>
      <c r="J186" s="73">
        <v>1281.7999999999997</v>
      </c>
    </row>
    <row r="187" spans="1:10" x14ac:dyDescent="0.2">
      <c r="A187" s="72" t="s">
        <v>128</v>
      </c>
      <c r="B187" s="19" t="s">
        <v>132</v>
      </c>
      <c r="C187" s="20" t="s">
        <v>149</v>
      </c>
      <c r="D187" s="21" t="s">
        <v>130</v>
      </c>
      <c r="E187" s="19" t="s">
        <v>159</v>
      </c>
      <c r="F187" s="19" t="s">
        <v>138</v>
      </c>
      <c r="G187" s="20">
        <v>10</v>
      </c>
      <c r="H187" s="22">
        <v>147000</v>
      </c>
      <c r="I187" s="22">
        <v>1470000</v>
      </c>
      <c r="J187" s="73">
        <v>3969.0000000000005</v>
      </c>
    </row>
    <row r="188" spans="1:10" x14ac:dyDescent="0.2">
      <c r="A188" s="72" t="s">
        <v>128</v>
      </c>
      <c r="B188" s="19" t="s">
        <v>129</v>
      </c>
      <c r="C188" s="20" t="s">
        <v>156</v>
      </c>
      <c r="D188" s="19" t="s">
        <v>147</v>
      </c>
      <c r="E188" s="19" t="s">
        <v>159</v>
      </c>
      <c r="F188" s="19" t="s">
        <v>148</v>
      </c>
      <c r="G188" s="20">
        <v>8</v>
      </c>
      <c r="H188" s="22">
        <v>78250</v>
      </c>
      <c r="I188" s="22">
        <v>626000</v>
      </c>
      <c r="J188" s="73">
        <v>1878</v>
      </c>
    </row>
    <row r="189" spans="1:10" x14ac:dyDescent="0.2">
      <c r="A189" s="72" t="s">
        <v>128</v>
      </c>
      <c r="B189" s="19" t="s">
        <v>136</v>
      </c>
      <c r="C189" s="20" t="s">
        <v>153</v>
      </c>
      <c r="D189" s="19" t="s">
        <v>130</v>
      </c>
      <c r="E189" s="19" t="s">
        <v>159</v>
      </c>
      <c r="F189" s="19" t="s">
        <v>138</v>
      </c>
      <c r="G189" s="20">
        <v>6</v>
      </c>
      <c r="H189" s="22">
        <v>59000</v>
      </c>
      <c r="I189" s="22">
        <v>354000</v>
      </c>
      <c r="J189" s="73">
        <v>1062</v>
      </c>
    </row>
    <row r="190" spans="1:10" x14ac:dyDescent="0.2">
      <c r="A190" s="72" t="s">
        <v>135</v>
      </c>
      <c r="B190" s="19" t="s">
        <v>140</v>
      </c>
      <c r="C190" s="20" t="s">
        <v>141</v>
      </c>
      <c r="D190" s="21" t="s">
        <v>147</v>
      </c>
      <c r="E190" s="19" t="s">
        <v>160</v>
      </c>
      <c r="F190" s="19" t="s">
        <v>148</v>
      </c>
      <c r="G190" s="20">
        <v>4</v>
      </c>
      <c r="H190" s="22">
        <v>133900</v>
      </c>
      <c r="I190" s="22">
        <v>535600</v>
      </c>
      <c r="J190" s="73">
        <v>1446.1200000000001</v>
      </c>
    </row>
    <row r="191" spans="1:10" x14ac:dyDescent="0.2">
      <c r="A191" s="72" t="s">
        <v>139</v>
      </c>
      <c r="B191" s="19" t="s">
        <v>136</v>
      </c>
      <c r="C191" s="20" t="s">
        <v>15</v>
      </c>
      <c r="D191" s="19" t="s">
        <v>142</v>
      </c>
      <c r="E191" s="19" t="s">
        <v>161</v>
      </c>
      <c r="F191" s="19" t="s">
        <v>138</v>
      </c>
      <c r="G191" s="20">
        <v>13</v>
      </c>
      <c r="H191" s="22">
        <v>50440</v>
      </c>
      <c r="I191" s="22">
        <v>655720</v>
      </c>
      <c r="J191" s="73">
        <v>1967.1599999999999</v>
      </c>
    </row>
    <row r="192" spans="1:10" x14ac:dyDescent="0.2">
      <c r="A192" s="72" t="s">
        <v>135</v>
      </c>
      <c r="B192" s="19" t="s">
        <v>136</v>
      </c>
      <c r="C192" s="20" t="s">
        <v>155</v>
      </c>
      <c r="D192" s="19" t="s">
        <v>142</v>
      </c>
      <c r="E192" s="19" t="s">
        <v>160</v>
      </c>
      <c r="F192" s="19" t="s">
        <v>143</v>
      </c>
      <c r="G192" s="20">
        <v>5</v>
      </c>
      <c r="H192" s="22">
        <v>71300</v>
      </c>
      <c r="I192" s="22">
        <v>356500</v>
      </c>
      <c r="J192" s="73">
        <v>1069.5</v>
      </c>
    </row>
    <row r="193" spans="1:10" x14ac:dyDescent="0.2">
      <c r="A193" s="72" t="s">
        <v>128</v>
      </c>
      <c r="B193" s="19" t="s">
        <v>140</v>
      </c>
      <c r="C193" s="20" t="s">
        <v>154</v>
      </c>
      <c r="D193" s="19" t="s">
        <v>130</v>
      </c>
      <c r="E193" s="19" t="s">
        <v>159</v>
      </c>
      <c r="F193" s="19" t="s">
        <v>138</v>
      </c>
      <c r="G193" s="20">
        <v>2</v>
      </c>
      <c r="H193" s="22">
        <v>121600</v>
      </c>
      <c r="I193" s="22">
        <v>243200</v>
      </c>
      <c r="J193" s="73">
        <v>656.64</v>
      </c>
    </row>
    <row r="194" spans="1:10" x14ac:dyDescent="0.2">
      <c r="A194" s="72" t="s">
        <v>128</v>
      </c>
      <c r="B194" s="19" t="s">
        <v>132</v>
      </c>
      <c r="C194" s="20" t="s">
        <v>152</v>
      </c>
      <c r="D194" s="19" t="s">
        <v>130</v>
      </c>
      <c r="E194" s="19" t="s">
        <v>159</v>
      </c>
      <c r="F194" s="19" t="s">
        <v>143</v>
      </c>
      <c r="G194" s="20">
        <v>11</v>
      </c>
      <c r="H194" s="22">
        <v>147000</v>
      </c>
      <c r="I194" s="22">
        <v>1617000</v>
      </c>
      <c r="J194" s="73">
        <v>4365.9000000000005</v>
      </c>
    </row>
    <row r="195" spans="1:10" x14ac:dyDescent="0.2">
      <c r="A195" s="72" t="s">
        <v>128</v>
      </c>
      <c r="B195" s="19" t="s">
        <v>136</v>
      </c>
      <c r="C195" s="20" t="s">
        <v>153</v>
      </c>
      <c r="D195" s="19" t="s">
        <v>133</v>
      </c>
      <c r="E195" s="19" t="s">
        <v>159</v>
      </c>
      <c r="F195" s="19" t="s">
        <v>148</v>
      </c>
      <c r="G195" s="20">
        <v>15</v>
      </c>
      <c r="H195" s="22">
        <v>59000</v>
      </c>
      <c r="I195" s="22">
        <v>885000</v>
      </c>
      <c r="J195" s="73">
        <v>2655</v>
      </c>
    </row>
    <row r="196" spans="1:10" x14ac:dyDescent="0.2">
      <c r="A196" s="72" t="s">
        <v>135</v>
      </c>
      <c r="B196" s="19" t="s">
        <v>140</v>
      </c>
      <c r="C196" s="20" t="s">
        <v>13</v>
      </c>
      <c r="D196" s="19" t="s">
        <v>142</v>
      </c>
      <c r="E196" s="19" t="s">
        <v>160</v>
      </c>
      <c r="F196" s="19" t="s">
        <v>148</v>
      </c>
      <c r="G196" s="20">
        <v>2</v>
      </c>
      <c r="H196" s="22">
        <v>133900</v>
      </c>
      <c r="I196" s="22">
        <v>267800</v>
      </c>
      <c r="J196" s="73">
        <v>723.06000000000006</v>
      </c>
    </row>
    <row r="197" spans="1:10" x14ac:dyDescent="0.2">
      <c r="A197" s="72" t="s">
        <v>139</v>
      </c>
      <c r="B197" s="19" t="s">
        <v>132</v>
      </c>
      <c r="C197" s="20" t="s">
        <v>137</v>
      </c>
      <c r="D197" s="21" t="s">
        <v>130</v>
      </c>
      <c r="E197" s="19" t="s">
        <v>161</v>
      </c>
      <c r="F197" s="19" t="s">
        <v>143</v>
      </c>
      <c r="G197" s="20">
        <v>14</v>
      </c>
      <c r="H197" s="22">
        <v>151600</v>
      </c>
      <c r="I197" s="22">
        <v>2122400</v>
      </c>
      <c r="J197" s="73">
        <v>5306</v>
      </c>
    </row>
    <row r="198" spans="1:10" x14ac:dyDescent="0.2">
      <c r="A198" s="72" t="s">
        <v>139</v>
      </c>
      <c r="B198" s="19" t="s">
        <v>129</v>
      </c>
      <c r="C198" s="20" t="s">
        <v>155</v>
      </c>
      <c r="D198" s="19" t="s">
        <v>142</v>
      </c>
      <c r="E198" s="19" t="s">
        <v>161</v>
      </c>
      <c r="F198" s="19" t="s">
        <v>131</v>
      </c>
      <c r="G198" s="20">
        <v>10</v>
      </c>
      <c r="H198" s="22">
        <v>69700</v>
      </c>
      <c r="I198" s="22">
        <v>697000</v>
      </c>
      <c r="J198" s="73">
        <v>2091</v>
      </c>
    </row>
    <row r="199" spans="1:10" x14ac:dyDescent="0.2">
      <c r="A199" s="72" t="s">
        <v>128</v>
      </c>
      <c r="B199" s="19" t="s">
        <v>140</v>
      </c>
      <c r="C199" s="20" t="s">
        <v>151</v>
      </c>
      <c r="D199" s="19" t="s">
        <v>145</v>
      </c>
      <c r="E199" s="19" t="s">
        <v>159</v>
      </c>
      <c r="F199" s="19" t="s">
        <v>131</v>
      </c>
      <c r="G199" s="20">
        <v>5</v>
      </c>
      <c r="H199" s="22">
        <v>121600</v>
      </c>
      <c r="I199" s="22">
        <v>608000</v>
      </c>
      <c r="J199" s="73">
        <v>1641.6</v>
      </c>
    </row>
    <row r="200" spans="1:10" x14ac:dyDescent="0.2">
      <c r="A200" s="72" t="s">
        <v>139</v>
      </c>
      <c r="B200" s="19" t="s">
        <v>140</v>
      </c>
      <c r="C200" s="20" t="s">
        <v>155</v>
      </c>
      <c r="D200" s="21" t="s">
        <v>147</v>
      </c>
      <c r="E200" s="19" t="s">
        <v>161</v>
      </c>
      <c r="F200" s="19" t="s">
        <v>134</v>
      </c>
      <c r="G200" s="20">
        <v>4</v>
      </c>
      <c r="H200" s="22">
        <v>147000</v>
      </c>
      <c r="I200" s="22">
        <v>588000</v>
      </c>
      <c r="J200" s="73">
        <v>1587.6000000000001</v>
      </c>
    </row>
    <row r="201" spans="1:10" x14ac:dyDescent="0.2">
      <c r="A201" s="72" t="s">
        <v>139</v>
      </c>
      <c r="B201" s="19" t="s">
        <v>129</v>
      </c>
      <c r="C201" s="20" t="s">
        <v>95</v>
      </c>
      <c r="D201" s="19" t="s">
        <v>147</v>
      </c>
      <c r="E201" s="19" t="s">
        <v>161</v>
      </c>
      <c r="F201" s="19" t="s">
        <v>131</v>
      </c>
      <c r="G201" s="20">
        <v>3</v>
      </c>
      <c r="H201" s="22">
        <v>69700</v>
      </c>
      <c r="I201" s="22">
        <v>209100</v>
      </c>
      <c r="J201" s="73">
        <v>627.29999999999995</v>
      </c>
    </row>
    <row r="202" spans="1:10" x14ac:dyDescent="0.2">
      <c r="A202" s="72" t="s">
        <v>135</v>
      </c>
      <c r="B202" s="19" t="s">
        <v>140</v>
      </c>
      <c r="C202" s="20" t="s">
        <v>149</v>
      </c>
      <c r="D202" s="21" t="s">
        <v>130</v>
      </c>
      <c r="E202" s="19" t="s">
        <v>160</v>
      </c>
      <c r="F202" s="19" t="s">
        <v>138</v>
      </c>
      <c r="G202" s="20">
        <v>15</v>
      </c>
      <c r="H202" s="22">
        <v>133900</v>
      </c>
      <c r="I202" s="22">
        <v>2008500</v>
      </c>
      <c r="J202" s="73">
        <v>5422.9500000000007</v>
      </c>
    </row>
    <row r="203" spans="1:10" x14ac:dyDescent="0.2">
      <c r="A203" s="72" t="s">
        <v>139</v>
      </c>
      <c r="B203" s="19" t="s">
        <v>132</v>
      </c>
      <c r="C203" s="20" t="s">
        <v>156</v>
      </c>
      <c r="D203" s="21" t="s">
        <v>130</v>
      </c>
      <c r="E203" s="19" t="s">
        <v>161</v>
      </c>
      <c r="F203" s="19" t="s">
        <v>143</v>
      </c>
      <c r="G203" s="20">
        <v>11</v>
      </c>
      <c r="H203" s="22">
        <v>151600</v>
      </c>
      <c r="I203" s="22">
        <v>1667600</v>
      </c>
      <c r="J203" s="73">
        <v>4169</v>
      </c>
    </row>
    <row r="204" spans="1:10" x14ac:dyDescent="0.2">
      <c r="A204" s="72" t="s">
        <v>139</v>
      </c>
      <c r="B204" s="19" t="s">
        <v>129</v>
      </c>
      <c r="C204" s="20" t="s">
        <v>150</v>
      </c>
      <c r="D204" s="19" t="s">
        <v>130</v>
      </c>
      <c r="E204" s="19" t="s">
        <v>161</v>
      </c>
      <c r="F204" s="19" t="s">
        <v>131</v>
      </c>
      <c r="G204" s="20">
        <v>10</v>
      </c>
      <c r="H204" s="22">
        <v>69700</v>
      </c>
      <c r="I204" s="22">
        <v>697000</v>
      </c>
      <c r="J204" s="73">
        <v>2091</v>
      </c>
    </row>
    <row r="205" spans="1:10" x14ac:dyDescent="0.2">
      <c r="A205" s="72" t="s">
        <v>139</v>
      </c>
      <c r="B205" s="19" t="s">
        <v>140</v>
      </c>
      <c r="C205" s="20" t="s">
        <v>25</v>
      </c>
      <c r="D205" s="19" t="s">
        <v>142</v>
      </c>
      <c r="E205" s="19" t="s">
        <v>161</v>
      </c>
      <c r="F205" s="19" t="s">
        <v>148</v>
      </c>
      <c r="G205" s="20">
        <v>12</v>
      </c>
      <c r="H205" s="22">
        <v>147000</v>
      </c>
      <c r="I205" s="22">
        <v>1764000</v>
      </c>
      <c r="J205" s="73">
        <v>4762.8</v>
      </c>
    </row>
    <row r="206" spans="1:10" x14ac:dyDescent="0.2">
      <c r="A206" s="72" t="s">
        <v>128</v>
      </c>
      <c r="B206" s="19" t="s">
        <v>136</v>
      </c>
      <c r="C206" s="20" t="s">
        <v>25</v>
      </c>
      <c r="D206" s="21" t="s">
        <v>142</v>
      </c>
      <c r="E206" s="19" t="s">
        <v>159</v>
      </c>
      <c r="F206" s="19" t="s">
        <v>131</v>
      </c>
      <c r="G206" s="20">
        <v>12</v>
      </c>
      <c r="H206" s="22">
        <v>59000</v>
      </c>
      <c r="I206" s="22">
        <v>708000</v>
      </c>
      <c r="J206" s="73">
        <v>2124</v>
      </c>
    </row>
    <row r="207" spans="1:10" x14ac:dyDescent="0.2">
      <c r="A207" s="72" t="s">
        <v>135</v>
      </c>
      <c r="B207" s="19" t="s">
        <v>140</v>
      </c>
      <c r="C207" s="20" t="s">
        <v>156</v>
      </c>
      <c r="D207" s="21" t="s">
        <v>147</v>
      </c>
      <c r="E207" s="19" t="s">
        <v>160</v>
      </c>
      <c r="F207" s="19" t="s">
        <v>131</v>
      </c>
      <c r="G207" s="20">
        <v>13</v>
      </c>
      <c r="H207" s="22">
        <v>133900</v>
      </c>
      <c r="I207" s="22">
        <v>1740700</v>
      </c>
      <c r="J207" s="73">
        <v>4699.8900000000003</v>
      </c>
    </row>
    <row r="208" spans="1:10" x14ac:dyDescent="0.2">
      <c r="A208" s="72" t="s">
        <v>135</v>
      </c>
      <c r="B208" s="19" t="s">
        <v>136</v>
      </c>
      <c r="C208" s="20" t="s">
        <v>153</v>
      </c>
      <c r="D208" s="19" t="s">
        <v>130</v>
      </c>
      <c r="E208" s="19" t="s">
        <v>160</v>
      </c>
      <c r="F208" s="19" t="s">
        <v>138</v>
      </c>
      <c r="G208" s="20">
        <v>8</v>
      </c>
      <c r="H208" s="22">
        <v>71300</v>
      </c>
      <c r="I208" s="22">
        <v>570400</v>
      </c>
      <c r="J208" s="73">
        <v>1711.2</v>
      </c>
    </row>
    <row r="209" spans="1:10" x14ac:dyDescent="0.2">
      <c r="A209" s="72" t="s">
        <v>128</v>
      </c>
      <c r="B209" s="19" t="s">
        <v>132</v>
      </c>
      <c r="C209" s="20" t="s">
        <v>13</v>
      </c>
      <c r="D209" s="19" t="s">
        <v>130</v>
      </c>
      <c r="E209" s="19" t="s">
        <v>159</v>
      </c>
      <c r="F209" s="19" t="s">
        <v>131</v>
      </c>
      <c r="G209" s="20">
        <v>6</v>
      </c>
      <c r="H209" s="22">
        <v>147000</v>
      </c>
      <c r="I209" s="22">
        <v>882000</v>
      </c>
      <c r="J209" s="73">
        <v>2381.4</v>
      </c>
    </row>
    <row r="210" spans="1:10" x14ac:dyDescent="0.2">
      <c r="A210" s="72" t="s">
        <v>135</v>
      </c>
      <c r="B210" s="19" t="s">
        <v>129</v>
      </c>
      <c r="C210" s="20" t="s">
        <v>154</v>
      </c>
      <c r="D210" s="21" t="s">
        <v>130</v>
      </c>
      <c r="E210" s="19" t="s">
        <v>160</v>
      </c>
      <c r="F210" s="19" t="s">
        <v>134</v>
      </c>
      <c r="G210" s="20">
        <v>6</v>
      </c>
      <c r="H210" s="22">
        <v>88400</v>
      </c>
      <c r="I210" s="22">
        <v>530400</v>
      </c>
      <c r="J210" s="73">
        <v>1538.1599999999999</v>
      </c>
    </row>
    <row r="211" spans="1:10" x14ac:dyDescent="0.2">
      <c r="A211" s="72" t="s">
        <v>128</v>
      </c>
      <c r="B211" s="19" t="s">
        <v>129</v>
      </c>
      <c r="C211" s="20" t="s">
        <v>155</v>
      </c>
      <c r="D211" s="19" t="s">
        <v>130</v>
      </c>
      <c r="E211" s="19" t="s">
        <v>159</v>
      </c>
      <c r="F211" s="19" t="s">
        <v>143</v>
      </c>
      <c r="G211" s="20">
        <v>12</v>
      </c>
      <c r="H211" s="22">
        <v>78250</v>
      </c>
      <c r="I211" s="22">
        <v>939000</v>
      </c>
      <c r="J211" s="73">
        <v>2817</v>
      </c>
    </row>
    <row r="212" spans="1:10" x14ac:dyDescent="0.2">
      <c r="A212" s="72" t="s">
        <v>128</v>
      </c>
      <c r="B212" s="19" t="s">
        <v>132</v>
      </c>
      <c r="C212" s="20" t="s">
        <v>22</v>
      </c>
      <c r="D212" s="19" t="s">
        <v>142</v>
      </c>
      <c r="E212" s="19" t="s">
        <v>159</v>
      </c>
      <c r="F212" s="19" t="s">
        <v>143</v>
      </c>
      <c r="G212" s="20">
        <v>4</v>
      </c>
      <c r="H212" s="22">
        <v>147000</v>
      </c>
      <c r="I212" s="22">
        <v>588000</v>
      </c>
      <c r="J212" s="73">
        <v>1587.6000000000001</v>
      </c>
    </row>
    <row r="213" spans="1:10" x14ac:dyDescent="0.2">
      <c r="A213" s="72" t="s">
        <v>135</v>
      </c>
      <c r="B213" s="19" t="s">
        <v>132</v>
      </c>
      <c r="C213" s="20" t="s">
        <v>22</v>
      </c>
      <c r="D213" s="19" t="s">
        <v>145</v>
      </c>
      <c r="E213" s="19" t="s">
        <v>160</v>
      </c>
      <c r="F213" s="19" t="s">
        <v>134</v>
      </c>
      <c r="G213" s="20">
        <v>12</v>
      </c>
      <c r="H213" s="22">
        <v>178200</v>
      </c>
      <c r="I213" s="22">
        <v>2138400</v>
      </c>
      <c r="J213" s="73">
        <v>5346</v>
      </c>
    </row>
    <row r="214" spans="1:10" x14ac:dyDescent="0.2">
      <c r="A214" s="72" t="s">
        <v>135</v>
      </c>
      <c r="B214" s="19" t="s">
        <v>140</v>
      </c>
      <c r="C214" s="20" t="s">
        <v>155</v>
      </c>
      <c r="D214" s="19" t="s">
        <v>145</v>
      </c>
      <c r="E214" s="19" t="s">
        <v>160</v>
      </c>
      <c r="F214" s="19" t="s">
        <v>134</v>
      </c>
      <c r="G214" s="20">
        <v>10</v>
      </c>
      <c r="H214" s="22">
        <v>133900</v>
      </c>
      <c r="I214" s="22">
        <v>1339000</v>
      </c>
      <c r="J214" s="73">
        <v>3615.3</v>
      </c>
    </row>
    <row r="215" spans="1:10" x14ac:dyDescent="0.2">
      <c r="A215" s="72" t="s">
        <v>135</v>
      </c>
      <c r="B215" s="19" t="s">
        <v>129</v>
      </c>
      <c r="C215" s="20" t="s">
        <v>144</v>
      </c>
      <c r="D215" s="19" t="s">
        <v>133</v>
      </c>
      <c r="E215" s="19" t="s">
        <v>160</v>
      </c>
      <c r="F215" s="19" t="s">
        <v>143</v>
      </c>
      <c r="G215" s="20">
        <v>3</v>
      </c>
      <c r="H215" s="22">
        <v>88400</v>
      </c>
      <c r="I215" s="22">
        <v>265200</v>
      </c>
      <c r="J215" s="73">
        <v>769.07999999999993</v>
      </c>
    </row>
    <row r="216" spans="1:10" x14ac:dyDescent="0.2">
      <c r="A216" s="72" t="s">
        <v>128</v>
      </c>
      <c r="B216" s="19" t="s">
        <v>140</v>
      </c>
      <c r="C216" s="20" t="s">
        <v>156</v>
      </c>
      <c r="D216" s="19" t="s">
        <v>142</v>
      </c>
      <c r="E216" s="19" t="s">
        <v>159</v>
      </c>
      <c r="F216" s="19" t="s">
        <v>138</v>
      </c>
      <c r="G216" s="20">
        <v>4</v>
      </c>
      <c r="H216" s="22">
        <v>121600</v>
      </c>
      <c r="I216" s="22">
        <v>486400</v>
      </c>
      <c r="J216" s="73">
        <v>1313.28</v>
      </c>
    </row>
    <row r="217" spans="1:10" x14ac:dyDescent="0.2">
      <c r="A217" s="72" t="s">
        <v>139</v>
      </c>
      <c r="B217" s="19" t="s">
        <v>129</v>
      </c>
      <c r="C217" s="20" t="s">
        <v>22</v>
      </c>
      <c r="D217" s="19" t="s">
        <v>147</v>
      </c>
      <c r="E217" s="19" t="s">
        <v>161</v>
      </c>
      <c r="F217" s="19" t="s">
        <v>143</v>
      </c>
      <c r="G217" s="20">
        <v>15</v>
      </c>
      <c r="H217" s="22">
        <v>69700</v>
      </c>
      <c r="I217" s="22">
        <v>1045500</v>
      </c>
      <c r="J217" s="73">
        <v>3136.5</v>
      </c>
    </row>
    <row r="218" spans="1:10" x14ac:dyDescent="0.2">
      <c r="A218" s="72" t="s">
        <v>139</v>
      </c>
      <c r="B218" s="19" t="s">
        <v>129</v>
      </c>
      <c r="C218" s="20" t="s">
        <v>25</v>
      </c>
      <c r="D218" s="21" t="s">
        <v>130</v>
      </c>
      <c r="E218" s="19" t="s">
        <v>161</v>
      </c>
      <c r="F218" s="19" t="s">
        <v>148</v>
      </c>
      <c r="G218" s="20">
        <v>6</v>
      </c>
      <c r="H218" s="22">
        <v>69700</v>
      </c>
      <c r="I218" s="22">
        <v>418200</v>
      </c>
      <c r="J218" s="73">
        <v>1254.5999999999999</v>
      </c>
    </row>
    <row r="219" spans="1:10" x14ac:dyDescent="0.2">
      <c r="A219" s="72" t="s">
        <v>128</v>
      </c>
      <c r="B219" s="19" t="s">
        <v>132</v>
      </c>
      <c r="C219" s="20" t="s">
        <v>95</v>
      </c>
      <c r="D219" s="19" t="s">
        <v>142</v>
      </c>
      <c r="E219" s="19" t="s">
        <v>159</v>
      </c>
      <c r="F219" s="19" t="s">
        <v>131</v>
      </c>
      <c r="G219" s="20">
        <v>1</v>
      </c>
      <c r="H219" s="22">
        <v>147000</v>
      </c>
      <c r="I219" s="22">
        <v>147000</v>
      </c>
      <c r="J219" s="73">
        <v>396.90000000000003</v>
      </c>
    </row>
    <row r="220" spans="1:10" x14ac:dyDescent="0.2">
      <c r="A220" s="72" t="s">
        <v>135</v>
      </c>
      <c r="B220" s="19" t="s">
        <v>129</v>
      </c>
      <c r="C220" s="20" t="s">
        <v>146</v>
      </c>
      <c r="D220" s="19" t="s">
        <v>142</v>
      </c>
      <c r="E220" s="19" t="s">
        <v>160</v>
      </c>
      <c r="F220" s="19" t="s">
        <v>138</v>
      </c>
      <c r="G220" s="20">
        <v>5</v>
      </c>
      <c r="H220" s="22">
        <v>88400</v>
      </c>
      <c r="I220" s="22">
        <v>442000</v>
      </c>
      <c r="J220" s="73">
        <v>1281.7999999999997</v>
      </c>
    </row>
    <row r="221" spans="1:10" x14ac:dyDescent="0.2">
      <c r="A221" s="72" t="s">
        <v>128</v>
      </c>
      <c r="B221" s="19" t="s">
        <v>136</v>
      </c>
      <c r="C221" s="20" t="s">
        <v>151</v>
      </c>
      <c r="D221" s="19" t="s">
        <v>145</v>
      </c>
      <c r="E221" s="19" t="s">
        <v>159</v>
      </c>
      <c r="F221" s="19" t="s">
        <v>148</v>
      </c>
      <c r="G221" s="20">
        <v>4</v>
      </c>
      <c r="H221" s="22">
        <v>59000</v>
      </c>
      <c r="I221" s="22">
        <v>236000</v>
      </c>
      <c r="J221" s="73">
        <v>708</v>
      </c>
    </row>
    <row r="222" spans="1:10" x14ac:dyDescent="0.2">
      <c r="A222" s="72" t="s">
        <v>139</v>
      </c>
      <c r="B222" s="19" t="s">
        <v>132</v>
      </c>
      <c r="C222" s="20" t="s">
        <v>22</v>
      </c>
      <c r="D222" s="21" t="s">
        <v>147</v>
      </c>
      <c r="E222" s="19" t="s">
        <v>161</v>
      </c>
      <c r="F222" s="19" t="s">
        <v>138</v>
      </c>
      <c r="G222" s="20">
        <v>12</v>
      </c>
      <c r="H222" s="22">
        <v>151600</v>
      </c>
      <c r="I222" s="22">
        <v>1819200</v>
      </c>
      <c r="J222" s="73">
        <v>4548</v>
      </c>
    </row>
    <row r="223" spans="1:10" x14ac:dyDescent="0.2">
      <c r="A223" s="72" t="s">
        <v>135</v>
      </c>
      <c r="B223" s="19" t="s">
        <v>136</v>
      </c>
      <c r="C223" s="20" t="s">
        <v>150</v>
      </c>
      <c r="D223" s="19" t="s">
        <v>130</v>
      </c>
      <c r="E223" s="19" t="s">
        <v>160</v>
      </c>
      <c r="F223" s="19" t="s">
        <v>148</v>
      </c>
      <c r="G223" s="20">
        <v>4</v>
      </c>
      <c r="H223" s="22">
        <v>71300</v>
      </c>
      <c r="I223" s="22">
        <v>285200</v>
      </c>
      <c r="J223" s="73">
        <v>855.6</v>
      </c>
    </row>
    <row r="224" spans="1:10" x14ac:dyDescent="0.2">
      <c r="A224" s="72" t="s">
        <v>128</v>
      </c>
      <c r="B224" s="19" t="s">
        <v>129</v>
      </c>
      <c r="C224" s="20" t="s">
        <v>156</v>
      </c>
      <c r="D224" s="19" t="s">
        <v>130</v>
      </c>
      <c r="E224" s="19" t="s">
        <v>159</v>
      </c>
      <c r="F224" s="19" t="s">
        <v>138</v>
      </c>
      <c r="G224" s="20">
        <v>4</v>
      </c>
      <c r="H224" s="22">
        <v>78250</v>
      </c>
      <c r="I224" s="22">
        <v>313000</v>
      </c>
      <c r="J224" s="73">
        <v>939</v>
      </c>
    </row>
    <row r="225" spans="1:10" x14ac:dyDescent="0.2">
      <c r="A225" s="72" t="s">
        <v>139</v>
      </c>
      <c r="B225" s="19" t="s">
        <v>132</v>
      </c>
      <c r="C225" s="20" t="s">
        <v>46</v>
      </c>
      <c r="D225" s="19" t="s">
        <v>133</v>
      </c>
      <c r="E225" s="19" t="s">
        <v>161</v>
      </c>
      <c r="F225" s="19" t="s">
        <v>143</v>
      </c>
      <c r="G225" s="20">
        <v>9</v>
      </c>
      <c r="H225" s="22">
        <v>151600</v>
      </c>
      <c r="I225" s="22">
        <v>1364400</v>
      </c>
      <c r="J225" s="73">
        <v>3411</v>
      </c>
    </row>
    <row r="226" spans="1:10" x14ac:dyDescent="0.2">
      <c r="A226" s="72" t="s">
        <v>135</v>
      </c>
      <c r="B226" s="19" t="s">
        <v>129</v>
      </c>
      <c r="C226" s="20" t="s">
        <v>25</v>
      </c>
      <c r="D226" s="19" t="s">
        <v>130</v>
      </c>
      <c r="E226" s="19" t="s">
        <v>160</v>
      </c>
      <c r="F226" s="19" t="s">
        <v>138</v>
      </c>
      <c r="G226" s="20">
        <v>10</v>
      </c>
      <c r="H226" s="22">
        <v>88400</v>
      </c>
      <c r="I226" s="22">
        <v>884000</v>
      </c>
      <c r="J226" s="73">
        <v>2563.5999999999995</v>
      </c>
    </row>
    <row r="227" spans="1:10" x14ac:dyDescent="0.2">
      <c r="A227" s="72" t="s">
        <v>135</v>
      </c>
      <c r="B227" s="19" t="s">
        <v>136</v>
      </c>
      <c r="C227" s="20" t="s">
        <v>137</v>
      </c>
      <c r="D227" s="19" t="s">
        <v>147</v>
      </c>
      <c r="E227" s="19" t="s">
        <v>160</v>
      </c>
      <c r="F227" s="19" t="s">
        <v>143</v>
      </c>
      <c r="G227" s="20">
        <v>11</v>
      </c>
      <c r="H227" s="22">
        <v>71300</v>
      </c>
      <c r="I227" s="22">
        <v>784300</v>
      </c>
      <c r="J227" s="73">
        <v>2352.9</v>
      </c>
    </row>
    <row r="228" spans="1:10" x14ac:dyDescent="0.2">
      <c r="A228" s="72" t="s">
        <v>135</v>
      </c>
      <c r="B228" s="19" t="s">
        <v>140</v>
      </c>
      <c r="C228" s="20" t="s">
        <v>157</v>
      </c>
      <c r="D228" s="19" t="s">
        <v>142</v>
      </c>
      <c r="E228" s="19" t="s">
        <v>160</v>
      </c>
      <c r="F228" s="19" t="s">
        <v>148</v>
      </c>
      <c r="G228" s="20">
        <v>8</v>
      </c>
      <c r="H228" s="22">
        <v>133900</v>
      </c>
      <c r="I228" s="22">
        <v>1071200</v>
      </c>
      <c r="J228" s="73">
        <v>2892.2400000000002</v>
      </c>
    </row>
    <row r="229" spans="1:10" x14ac:dyDescent="0.2">
      <c r="A229" s="72" t="s">
        <v>139</v>
      </c>
      <c r="B229" s="19" t="s">
        <v>136</v>
      </c>
      <c r="C229" s="20" t="s">
        <v>95</v>
      </c>
      <c r="D229" s="21" t="s">
        <v>142</v>
      </c>
      <c r="E229" s="19" t="s">
        <v>161</v>
      </c>
      <c r="F229" s="19" t="s">
        <v>148</v>
      </c>
      <c r="G229" s="20">
        <v>4</v>
      </c>
      <c r="H229" s="22">
        <v>50440</v>
      </c>
      <c r="I229" s="22">
        <v>201760</v>
      </c>
      <c r="J229" s="73">
        <v>605.28</v>
      </c>
    </row>
    <row r="230" spans="1:10" x14ac:dyDescent="0.2">
      <c r="A230" s="72" t="s">
        <v>128</v>
      </c>
      <c r="B230" s="19" t="s">
        <v>136</v>
      </c>
      <c r="C230" s="20" t="s">
        <v>157</v>
      </c>
      <c r="D230" s="19" t="s">
        <v>133</v>
      </c>
      <c r="E230" s="19" t="s">
        <v>159</v>
      </c>
      <c r="F230" s="19" t="s">
        <v>143</v>
      </c>
      <c r="G230" s="20">
        <v>12</v>
      </c>
      <c r="H230" s="22">
        <v>59000</v>
      </c>
      <c r="I230" s="22">
        <v>708000</v>
      </c>
      <c r="J230" s="73">
        <v>2124</v>
      </c>
    </row>
    <row r="231" spans="1:10" x14ac:dyDescent="0.2">
      <c r="A231" s="72" t="s">
        <v>139</v>
      </c>
      <c r="B231" s="19" t="s">
        <v>140</v>
      </c>
      <c r="C231" s="20" t="s">
        <v>22</v>
      </c>
      <c r="D231" s="21" t="s">
        <v>130</v>
      </c>
      <c r="E231" s="19" t="s">
        <v>161</v>
      </c>
      <c r="F231" s="19" t="s">
        <v>131</v>
      </c>
      <c r="G231" s="20">
        <v>2</v>
      </c>
      <c r="H231" s="22">
        <v>147000</v>
      </c>
      <c r="I231" s="22">
        <v>294000</v>
      </c>
      <c r="J231" s="73">
        <v>793.80000000000007</v>
      </c>
    </row>
    <row r="232" spans="1:10" x14ac:dyDescent="0.2">
      <c r="A232" s="72" t="s">
        <v>128</v>
      </c>
      <c r="B232" s="19" t="s">
        <v>132</v>
      </c>
      <c r="C232" s="20" t="s">
        <v>144</v>
      </c>
      <c r="D232" s="19" t="s">
        <v>147</v>
      </c>
      <c r="E232" s="19" t="s">
        <v>159</v>
      </c>
      <c r="F232" s="19" t="s">
        <v>131</v>
      </c>
      <c r="G232" s="20">
        <v>15</v>
      </c>
      <c r="H232" s="22">
        <v>147000</v>
      </c>
      <c r="I232" s="22">
        <v>2205000</v>
      </c>
      <c r="J232" s="73">
        <v>5953.5000000000009</v>
      </c>
    </row>
    <row r="233" spans="1:10" x14ac:dyDescent="0.2">
      <c r="A233" s="72" t="s">
        <v>135</v>
      </c>
      <c r="B233" s="19" t="s">
        <v>136</v>
      </c>
      <c r="C233" s="20" t="s">
        <v>156</v>
      </c>
      <c r="D233" s="19" t="s">
        <v>147</v>
      </c>
      <c r="E233" s="19" t="s">
        <v>160</v>
      </c>
      <c r="F233" s="19" t="s">
        <v>134</v>
      </c>
      <c r="G233" s="20">
        <v>4</v>
      </c>
      <c r="H233" s="22">
        <v>71300</v>
      </c>
      <c r="I233" s="22">
        <v>285200</v>
      </c>
      <c r="J233" s="73">
        <v>855.6</v>
      </c>
    </row>
    <row r="234" spans="1:10" x14ac:dyDescent="0.2">
      <c r="A234" s="72" t="s">
        <v>139</v>
      </c>
      <c r="B234" s="19" t="s">
        <v>140</v>
      </c>
      <c r="C234" s="20" t="s">
        <v>25</v>
      </c>
      <c r="D234" s="19" t="s">
        <v>130</v>
      </c>
      <c r="E234" s="19" t="s">
        <v>161</v>
      </c>
      <c r="F234" s="19" t="s">
        <v>131</v>
      </c>
      <c r="G234" s="20">
        <v>10</v>
      </c>
      <c r="H234" s="22">
        <v>147000</v>
      </c>
      <c r="I234" s="22">
        <v>1470000</v>
      </c>
      <c r="J234" s="73">
        <v>3969.0000000000005</v>
      </c>
    </row>
    <row r="235" spans="1:10" x14ac:dyDescent="0.2">
      <c r="A235" s="72" t="s">
        <v>128</v>
      </c>
      <c r="B235" s="19" t="s">
        <v>132</v>
      </c>
      <c r="C235" s="20" t="s">
        <v>25</v>
      </c>
      <c r="D235" s="19" t="s">
        <v>145</v>
      </c>
      <c r="E235" s="19" t="s">
        <v>159</v>
      </c>
      <c r="F235" s="19" t="s">
        <v>138</v>
      </c>
      <c r="G235" s="20">
        <v>15</v>
      </c>
      <c r="H235" s="22">
        <v>147000</v>
      </c>
      <c r="I235" s="22">
        <v>2205000</v>
      </c>
      <c r="J235" s="73">
        <v>5953.5000000000009</v>
      </c>
    </row>
    <row r="236" spans="1:10" x14ac:dyDescent="0.2">
      <c r="A236" s="72" t="s">
        <v>139</v>
      </c>
      <c r="B236" s="19" t="s">
        <v>129</v>
      </c>
      <c r="C236" s="20" t="s">
        <v>46</v>
      </c>
      <c r="D236" s="21" t="s">
        <v>142</v>
      </c>
      <c r="E236" s="19" t="s">
        <v>161</v>
      </c>
      <c r="F236" s="19" t="s">
        <v>143</v>
      </c>
      <c r="G236" s="20">
        <v>13</v>
      </c>
      <c r="H236" s="22">
        <v>69700</v>
      </c>
      <c r="I236" s="22">
        <v>906100</v>
      </c>
      <c r="J236" s="73">
        <v>2718.2999999999997</v>
      </c>
    </row>
    <row r="237" spans="1:10" x14ac:dyDescent="0.2">
      <c r="A237" s="72" t="s">
        <v>139</v>
      </c>
      <c r="B237" s="19" t="s">
        <v>140</v>
      </c>
      <c r="C237" s="20" t="s">
        <v>154</v>
      </c>
      <c r="D237" s="19" t="s">
        <v>133</v>
      </c>
      <c r="E237" s="19" t="s">
        <v>161</v>
      </c>
      <c r="F237" s="19" t="s">
        <v>131</v>
      </c>
      <c r="G237" s="20">
        <v>4</v>
      </c>
      <c r="H237" s="22">
        <v>147000</v>
      </c>
      <c r="I237" s="22">
        <v>588000</v>
      </c>
      <c r="J237" s="73">
        <v>1587.6000000000001</v>
      </c>
    </row>
    <row r="238" spans="1:10" x14ac:dyDescent="0.2">
      <c r="A238" s="72" t="s">
        <v>139</v>
      </c>
      <c r="B238" s="19" t="s">
        <v>140</v>
      </c>
      <c r="C238" s="20" t="s">
        <v>155</v>
      </c>
      <c r="D238" s="19" t="s">
        <v>142</v>
      </c>
      <c r="E238" s="19" t="s">
        <v>161</v>
      </c>
      <c r="F238" s="19" t="s">
        <v>148</v>
      </c>
      <c r="G238" s="20">
        <v>3</v>
      </c>
      <c r="H238" s="22">
        <v>147000</v>
      </c>
      <c r="I238" s="22">
        <v>441000</v>
      </c>
      <c r="J238" s="73">
        <v>1190.7</v>
      </c>
    </row>
    <row r="239" spans="1:10" x14ac:dyDescent="0.2">
      <c r="A239" s="72" t="s">
        <v>139</v>
      </c>
      <c r="B239" s="19" t="s">
        <v>129</v>
      </c>
      <c r="C239" s="20" t="s">
        <v>152</v>
      </c>
      <c r="D239" s="19" t="s">
        <v>130</v>
      </c>
      <c r="E239" s="19" t="s">
        <v>161</v>
      </c>
      <c r="F239" s="19" t="s">
        <v>131</v>
      </c>
      <c r="G239" s="20">
        <v>1</v>
      </c>
      <c r="H239" s="22">
        <v>69700</v>
      </c>
      <c r="I239" s="22">
        <v>69700</v>
      </c>
      <c r="J239" s="73">
        <v>209.1</v>
      </c>
    </row>
    <row r="240" spans="1:10" x14ac:dyDescent="0.2">
      <c r="A240" s="72" t="s">
        <v>135</v>
      </c>
      <c r="B240" s="19" t="s">
        <v>140</v>
      </c>
      <c r="C240" s="20" t="s">
        <v>15</v>
      </c>
      <c r="D240" s="19" t="s">
        <v>133</v>
      </c>
      <c r="E240" s="19" t="s">
        <v>160</v>
      </c>
      <c r="F240" s="19" t="s">
        <v>131</v>
      </c>
      <c r="G240" s="20">
        <v>3</v>
      </c>
      <c r="H240" s="22">
        <v>133900</v>
      </c>
      <c r="I240" s="22">
        <v>401700</v>
      </c>
      <c r="J240" s="73">
        <v>1084.5900000000001</v>
      </c>
    </row>
    <row r="241" spans="1:10" x14ac:dyDescent="0.2">
      <c r="A241" s="72" t="s">
        <v>128</v>
      </c>
      <c r="B241" s="19" t="s">
        <v>132</v>
      </c>
      <c r="C241" s="20" t="s">
        <v>150</v>
      </c>
      <c r="D241" s="19" t="s">
        <v>142</v>
      </c>
      <c r="E241" s="19" t="s">
        <v>159</v>
      </c>
      <c r="F241" s="19" t="s">
        <v>138</v>
      </c>
      <c r="G241" s="20">
        <v>14</v>
      </c>
      <c r="H241" s="22">
        <v>147000</v>
      </c>
      <c r="I241" s="22">
        <v>2058000</v>
      </c>
      <c r="J241" s="73">
        <v>5556.6</v>
      </c>
    </row>
    <row r="242" spans="1:10" x14ac:dyDescent="0.2">
      <c r="A242" s="72" t="s">
        <v>135</v>
      </c>
      <c r="B242" s="19" t="s">
        <v>129</v>
      </c>
      <c r="C242" s="20" t="s">
        <v>154</v>
      </c>
      <c r="D242" s="21" t="s">
        <v>130</v>
      </c>
      <c r="E242" s="19" t="s">
        <v>160</v>
      </c>
      <c r="F242" s="19" t="s">
        <v>131</v>
      </c>
      <c r="G242" s="20">
        <v>12</v>
      </c>
      <c r="H242" s="22">
        <v>88400</v>
      </c>
      <c r="I242" s="22">
        <v>1060800</v>
      </c>
      <c r="J242" s="73">
        <v>3076.3199999999997</v>
      </c>
    </row>
    <row r="243" spans="1:10" x14ac:dyDescent="0.2">
      <c r="A243" s="72" t="s">
        <v>135</v>
      </c>
      <c r="B243" s="19" t="s">
        <v>140</v>
      </c>
      <c r="C243" s="20" t="s">
        <v>146</v>
      </c>
      <c r="D243" s="21" t="s">
        <v>142</v>
      </c>
      <c r="E243" s="19" t="s">
        <v>160</v>
      </c>
      <c r="F243" s="19" t="s">
        <v>134</v>
      </c>
      <c r="G243" s="20">
        <v>10</v>
      </c>
      <c r="H243" s="22">
        <v>133900</v>
      </c>
      <c r="I243" s="22">
        <v>1339000</v>
      </c>
      <c r="J243" s="73">
        <v>3615.3</v>
      </c>
    </row>
    <row r="244" spans="1:10" x14ac:dyDescent="0.2">
      <c r="A244" s="72" t="s">
        <v>128</v>
      </c>
      <c r="B244" s="19" t="s">
        <v>136</v>
      </c>
      <c r="C244" s="20" t="s">
        <v>46</v>
      </c>
      <c r="D244" s="21" t="s">
        <v>142</v>
      </c>
      <c r="E244" s="19" t="s">
        <v>159</v>
      </c>
      <c r="F244" s="19" t="s">
        <v>143</v>
      </c>
      <c r="G244" s="20">
        <v>14</v>
      </c>
      <c r="H244" s="22">
        <v>59000</v>
      </c>
      <c r="I244" s="22">
        <v>826000</v>
      </c>
      <c r="J244" s="73">
        <v>2478</v>
      </c>
    </row>
    <row r="245" spans="1:10" x14ac:dyDescent="0.2">
      <c r="A245" s="72" t="s">
        <v>139</v>
      </c>
      <c r="B245" s="19" t="s">
        <v>140</v>
      </c>
      <c r="C245" s="20" t="s">
        <v>13</v>
      </c>
      <c r="D245" s="19" t="s">
        <v>142</v>
      </c>
      <c r="E245" s="19" t="s">
        <v>161</v>
      </c>
      <c r="F245" s="19" t="s">
        <v>143</v>
      </c>
      <c r="G245" s="20">
        <v>10</v>
      </c>
      <c r="H245" s="22">
        <v>147000</v>
      </c>
      <c r="I245" s="22">
        <v>1470000</v>
      </c>
      <c r="J245" s="73">
        <v>3969.0000000000005</v>
      </c>
    </row>
    <row r="246" spans="1:10" x14ac:dyDescent="0.2">
      <c r="A246" s="72" t="s">
        <v>128</v>
      </c>
      <c r="B246" s="19" t="s">
        <v>136</v>
      </c>
      <c r="C246" s="20" t="s">
        <v>15</v>
      </c>
      <c r="D246" s="19" t="s">
        <v>147</v>
      </c>
      <c r="E246" s="19" t="s">
        <v>159</v>
      </c>
      <c r="F246" s="19" t="s">
        <v>134</v>
      </c>
      <c r="G246" s="20">
        <v>9</v>
      </c>
      <c r="H246" s="22">
        <v>59000</v>
      </c>
      <c r="I246" s="22">
        <v>531000</v>
      </c>
      <c r="J246" s="73">
        <v>1593</v>
      </c>
    </row>
    <row r="247" spans="1:10" x14ac:dyDescent="0.2">
      <c r="A247" s="72" t="s">
        <v>139</v>
      </c>
      <c r="B247" s="19" t="s">
        <v>132</v>
      </c>
      <c r="C247" s="20" t="s">
        <v>149</v>
      </c>
      <c r="D247" s="19" t="s">
        <v>142</v>
      </c>
      <c r="E247" s="19" t="s">
        <v>161</v>
      </c>
      <c r="F247" s="19" t="s">
        <v>134</v>
      </c>
      <c r="G247" s="20">
        <v>7</v>
      </c>
      <c r="H247" s="22">
        <v>151600</v>
      </c>
      <c r="I247" s="22">
        <v>1061200</v>
      </c>
      <c r="J247" s="73">
        <v>2653</v>
      </c>
    </row>
    <row r="248" spans="1:10" x14ac:dyDescent="0.2">
      <c r="A248" s="72" t="s">
        <v>139</v>
      </c>
      <c r="B248" s="19" t="s">
        <v>129</v>
      </c>
      <c r="C248" s="20" t="s">
        <v>15</v>
      </c>
      <c r="D248" s="19" t="s">
        <v>147</v>
      </c>
      <c r="E248" s="19" t="s">
        <v>161</v>
      </c>
      <c r="F248" s="19" t="s">
        <v>143</v>
      </c>
      <c r="G248" s="20">
        <v>14</v>
      </c>
      <c r="H248" s="22">
        <v>69700</v>
      </c>
      <c r="I248" s="22">
        <v>975800</v>
      </c>
      <c r="J248" s="73">
        <v>2927.4</v>
      </c>
    </row>
    <row r="249" spans="1:10" x14ac:dyDescent="0.2">
      <c r="A249" s="72" t="s">
        <v>139</v>
      </c>
      <c r="B249" s="19" t="s">
        <v>129</v>
      </c>
      <c r="C249" s="20" t="s">
        <v>46</v>
      </c>
      <c r="D249" s="19" t="s">
        <v>130</v>
      </c>
      <c r="E249" s="19" t="s">
        <v>161</v>
      </c>
      <c r="F249" s="19" t="s">
        <v>138</v>
      </c>
      <c r="G249" s="20">
        <v>15</v>
      </c>
      <c r="H249" s="22">
        <v>69700</v>
      </c>
      <c r="I249" s="22">
        <v>1045500</v>
      </c>
      <c r="J249" s="73">
        <v>3136.5</v>
      </c>
    </row>
    <row r="250" spans="1:10" x14ac:dyDescent="0.2">
      <c r="A250" s="72" t="s">
        <v>139</v>
      </c>
      <c r="B250" s="19" t="s">
        <v>132</v>
      </c>
      <c r="C250" s="20" t="s">
        <v>141</v>
      </c>
      <c r="D250" s="21" t="s">
        <v>147</v>
      </c>
      <c r="E250" s="19" t="s">
        <v>161</v>
      </c>
      <c r="F250" s="19" t="s">
        <v>143</v>
      </c>
      <c r="G250" s="20">
        <v>3</v>
      </c>
      <c r="H250" s="22">
        <v>151600</v>
      </c>
      <c r="I250" s="22">
        <v>454800</v>
      </c>
      <c r="J250" s="73">
        <v>1137</v>
      </c>
    </row>
    <row r="251" spans="1:10" x14ac:dyDescent="0.2">
      <c r="A251" s="72" t="s">
        <v>135</v>
      </c>
      <c r="B251" s="19" t="s">
        <v>132</v>
      </c>
      <c r="C251" s="20" t="s">
        <v>22</v>
      </c>
      <c r="D251" s="19" t="s">
        <v>145</v>
      </c>
      <c r="E251" s="19" t="s">
        <v>160</v>
      </c>
      <c r="F251" s="19" t="s">
        <v>148</v>
      </c>
      <c r="G251" s="20">
        <v>8</v>
      </c>
      <c r="H251" s="22">
        <v>178200</v>
      </c>
      <c r="I251" s="22">
        <v>1425600</v>
      </c>
      <c r="J251" s="73">
        <v>3564</v>
      </c>
    </row>
    <row r="252" spans="1:10" x14ac:dyDescent="0.2">
      <c r="A252" s="72" t="s">
        <v>128</v>
      </c>
      <c r="B252" s="19" t="s">
        <v>140</v>
      </c>
      <c r="C252" s="20" t="s">
        <v>95</v>
      </c>
      <c r="D252" s="19" t="s">
        <v>142</v>
      </c>
      <c r="E252" s="19" t="s">
        <v>159</v>
      </c>
      <c r="F252" s="19" t="s">
        <v>131</v>
      </c>
      <c r="G252" s="20">
        <v>6</v>
      </c>
      <c r="H252" s="22">
        <v>121600</v>
      </c>
      <c r="I252" s="22">
        <v>729600</v>
      </c>
      <c r="J252" s="73">
        <v>1969.92</v>
      </c>
    </row>
    <row r="253" spans="1:10" x14ac:dyDescent="0.2">
      <c r="A253" s="72" t="s">
        <v>139</v>
      </c>
      <c r="B253" s="19" t="s">
        <v>129</v>
      </c>
      <c r="C253" s="20" t="s">
        <v>157</v>
      </c>
      <c r="D253" s="19" t="s">
        <v>130</v>
      </c>
      <c r="E253" s="19" t="s">
        <v>161</v>
      </c>
      <c r="F253" s="19" t="s">
        <v>138</v>
      </c>
      <c r="G253" s="20">
        <v>2</v>
      </c>
      <c r="H253" s="22">
        <v>69700</v>
      </c>
      <c r="I253" s="22">
        <v>139400</v>
      </c>
      <c r="J253" s="73">
        <v>418.2</v>
      </c>
    </row>
    <row r="254" spans="1:10" x14ac:dyDescent="0.2">
      <c r="A254" s="72" t="s">
        <v>128</v>
      </c>
      <c r="B254" s="19" t="s">
        <v>140</v>
      </c>
      <c r="C254" s="20" t="s">
        <v>95</v>
      </c>
      <c r="D254" s="19" t="s">
        <v>142</v>
      </c>
      <c r="E254" s="19" t="s">
        <v>159</v>
      </c>
      <c r="F254" s="19" t="s">
        <v>148</v>
      </c>
      <c r="G254" s="20">
        <v>9</v>
      </c>
      <c r="H254" s="22">
        <v>121600</v>
      </c>
      <c r="I254" s="22">
        <v>1094400</v>
      </c>
      <c r="J254" s="73">
        <v>2954.88</v>
      </c>
    </row>
    <row r="255" spans="1:10" x14ac:dyDescent="0.2">
      <c r="A255" s="72" t="s">
        <v>128</v>
      </c>
      <c r="B255" s="19" t="s">
        <v>129</v>
      </c>
      <c r="C255" s="20" t="s">
        <v>155</v>
      </c>
      <c r="D255" s="19" t="s">
        <v>142</v>
      </c>
      <c r="E255" s="19" t="s">
        <v>159</v>
      </c>
      <c r="F255" s="19" t="s">
        <v>138</v>
      </c>
      <c r="G255" s="20">
        <v>13</v>
      </c>
      <c r="H255" s="22">
        <v>78250</v>
      </c>
      <c r="I255" s="22">
        <v>1017250</v>
      </c>
      <c r="J255" s="73">
        <v>3051.75</v>
      </c>
    </row>
    <row r="256" spans="1:10" x14ac:dyDescent="0.2">
      <c r="A256" s="72" t="s">
        <v>128</v>
      </c>
      <c r="B256" s="19" t="s">
        <v>129</v>
      </c>
      <c r="C256" s="20" t="s">
        <v>157</v>
      </c>
      <c r="D256" s="19" t="s">
        <v>130</v>
      </c>
      <c r="E256" s="19" t="s">
        <v>159</v>
      </c>
      <c r="F256" s="19" t="s">
        <v>148</v>
      </c>
      <c r="G256" s="20">
        <v>13</v>
      </c>
      <c r="H256" s="22">
        <v>78250</v>
      </c>
      <c r="I256" s="22">
        <v>1017250</v>
      </c>
      <c r="J256" s="73">
        <v>3051.75</v>
      </c>
    </row>
    <row r="257" spans="1:10" x14ac:dyDescent="0.2">
      <c r="A257" s="72" t="s">
        <v>135</v>
      </c>
      <c r="B257" s="19" t="s">
        <v>132</v>
      </c>
      <c r="C257" s="20" t="s">
        <v>146</v>
      </c>
      <c r="D257" s="21" t="s">
        <v>130</v>
      </c>
      <c r="E257" s="19" t="s">
        <v>160</v>
      </c>
      <c r="F257" s="19" t="s">
        <v>138</v>
      </c>
      <c r="G257" s="20">
        <v>7</v>
      </c>
      <c r="H257" s="22">
        <v>178200</v>
      </c>
      <c r="I257" s="22">
        <v>1247400</v>
      </c>
      <c r="J257" s="73">
        <v>3118.5</v>
      </c>
    </row>
    <row r="258" spans="1:10" x14ac:dyDescent="0.2">
      <c r="A258" s="72" t="s">
        <v>139</v>
      </c>
      <c r="B258" s="19" t="s">
        <v>129</v>
      </c>
      <c r="C258" s="20" t="s">
        <v>149</v>
      </c>
      <c r="D258" s="19" t="s">
        <v>145</v>
      </c>
      <c r="E258" s="19" t="s">
        <v>161</v>
      </c>
      <c r="F258" s="19" t="s">
        <v>143</v>
      </c>
      <c r="G258" s="20">
        <v>8</v>
      </c>
      <c r="H258" s="22">
        <v>69700</v>
      </c>
      <c r="I258" s="22">
        <v>557600</v>
      </c>
      <c r="J258" s="73">
        <v>1672.8</v>
      </c>
    </row>
    <row r="259" spans="1:10" x14ac:dyDescent="0.2">
      <c r="A259" s="72" t="s">
        <v>135</v>
      </c>
      <c r="B259" s="19" t="s">
        <v>136</v>
      </c>
      <c r="C259" s="20" t="s">
        <v>153</v>
      </c>
      <c r="D259" s="21" t="s">
        <v>147</v>
      </c>
      <c r="E259" s="19" t="s">
        <v>160</v>
      </c>
      <c r="F259" s="19" t="s">
        <v>138</v>
      </c>
      <c r="G259" s="20">
        <v>6</v>
      </c>
      <c r="H259" s="22">
        <v>71300</v>
      </c>
      <c r="I259" s="22">
        <v>427800</v>
      </c>
      <c r="J259" s="73">
        <v>1283.4000000000001</v>
      </c>
    </row>
    <row r="260" spans="1:10" x14ac:dyDescent="0.2">
      <c r="A260" s="72" t="s">
        <v>128</v>
      </c>
      <c r="B260" s="19" t="s">
        <v>132</v>
      </c>
      <c r="C260" s="20" t="s">
        <v>95</v>
      </c>
      <c r="D260" s="19" t="s">
        <v>133</v>
      </c>
      <c r="E260" s="19" t="s">
        <v>159</v>
      </c>
      <c r="F260" s="19" t="s">
        <v>143</v>
      </c>
      <c r="G260" s="20">
        <v>11</v>
      </c>
      <c r="H260" s="22">
        <v>147000</v>
      </c>
      <c r="I260" s="22">
        <v>1617000</v>
      </c>
      <c r="J260" s="73">
        <v>4365.9000000000005</v>
      </c>
    </row>
    <row r="261" spans="1:10" x14ac:dyDescent="0.2">
      <c r="A261" s="72" t="s">
        <v>139</v>
      </c>
      <c r="B261" s="19" t="s">
        <v>136</v>
      </c>
      <c r="C261" s="20" t="s">
        <v>149</v>
      </c>
      <c r="D261" s="19" t="s">
        <v>147</v>
      </c>
      <c r="E261" s="19" t="s">
        <v>161</v>
      </c>
      <c r="F261" s="19" t="s">
        <v>148</v>
      </c>
      <c r="G261" s="20">
        <v>1</v>
      </c>
      <c r="H261" s="22">
        <v>50440</v>
      </c>
      <c r="I261" s="22">
        <v>50440</v>
      </c>
      <c r="J261" s="73">
        <v>151.32</v>
      </c>
    </row>
    <row r="262" spans="1:10" x14ac:dyDescent="0.2">
      <c r="A262" s="72" t="s">
        <v>135</v>
      </c>
      <c r="B262" s="19" t="s">
        <v>129</v>
      </c>
      <c r="C262" s="20" t="s">
        <v>46</v>
      </c>
      <c r="D262" s="21" t="s">
        <v>130</v>
      </c>
      <c r="E262" s="19" t="s">
        <v>160</v>
      </c>
      <c r="F262" s="19" t="s">
        <v>148</v>
      </c>
      <c r="G262" s="20">
        <v>10</v>
      </c>
      <c r="H262" s="22">
        <v>88400</v>
      </c>
      <c r="I262" s="22">
        <v>884000</v>
      </c>
      <c r="J262" s="73">
        <v>2563.5999999999995</v>
      </c>
    </row>
    <row r="263" spans="1:10" x14ac:dyDescent="0.2">
      <c r="A263" s="72" t="s">
        <v>139</v>
      </c>
      <c r="B263" s="19" t="s">
        <v>132</v>
      </c>
      <c r="C263" s="20" t="s">
        <v>151</v>
      </c>
      <c r="D263" s="19" t="s">
        <v>147</v>
      </c>
      <c r="E263" s="19" t="s">
        <v>161</v>
      </c>
      <c r="F263" s="19" t="s">
        <v>143</v>
      </c>
      <c r="G263" s="20">
        <v>13</v>
      </c>
      <c r="H263" s="22">
        <v>151600</v>
      </c>
      <c r="I263" s="22">
        <v>1970800</v>
      </c>
      <c r="J263" s="73">
        <v>4927</v>
      </c>
    </row>
    <row r="264" spans="1:10" x14ac:dyDescent="0.2">
      <c r="A264" s="72" t="s">
        <v>128</v>
      </c>
      <c r="B264" s="19" t="s">
        <v>129</v>
      </c>
      <c r="C264" s="20" t="s">
        <v>56</v>
      </c>
      <c r="D264" s="19" t="s">
        <v>130</v>
      </c>
      <c r="E264" s="19" t="s">
        <v>159</v>
      </c>
      <c r="F264" s="19" t="s">
        <v>131</v>
      </c>
      <c r="G264" s="20">
        <v>8</v>
      </c>
      <c r="H264" s="22">
        <v>78250</v>
      </c>
      <c r="I264" s="22">
        <v>626000</v>
      </c>
      <c r="J264" s="73">
        <v>1878</v>
      </c>
    </row>
    <row r="265" spans="1:10" x14ac:dyDescent="0.2">
      <c r="A265" s="72" t="s">
        <v>139</v>
      </c>
      <c r="B265" s="19" t="s">
        <v>136</v>
      </c>
      <c r="C265" s="20" t="s">
        <v>46</v>
      </c>
      <c r="D265" s="19" t="s">
        <v>145</v>
      </c>
      <c r="E265" s="19" t="s">
        <v>161</v>
      </c>
      <c r="F265" s="19" t="s">
        <v>131</v>
      </c>
      <c r="G265" s="20">
        <v>1</v>
      </c>
      <c r="H265" s="22">
        <v>50440</v>
      </c>
      <c r="I265" s="22">
        <v>50440</v>
      </c>
      <c r="J265" s="73">
        <v>151.32</v>
      </c>
    </row>
    <row r="266" spans="1:10" x14ac:dyDescent="0.2">
      <c r="A266" s="72" t="s">
        <v>128</v>
      </c>
      <c r="B266" s="19" t="s">
        <v>140</v>
      </c>
      <c r="C266" s="20" t="s">
        <v>137</v>
      </c>
      <c r="D266" s="21" t="s">
        <v>142</v>
      </c>
      <c r="E266" s="19" t="s">
        <v>159</v>
      </c>
      <c r="F266" s="19" t="s">
        <v>134</v>
      </c>
      <c r="G266" s="20">
        <v>11</v>
      </c>
      <c r="H266" s="22">
        <v>121600</v>
      </c>
      <c r="I266" s="22">
        <v>1337600</v>
      </c>
      <c r="J266" s="73">
        <v>3611.52</v>
      </c>
    </row>
    <row r="267" spans="1:10" x14ac:dyDescent="0.2">
      <c r="A267" s="72" t="s">
        <v>139</v>
      </c>
      <c r="B267" s="19" t="s">
        <v>136</v>
      </c>
      <c r="C267" s="20" t="s">
        <v>46</v>
      </c>
      <c r="D267" s="21" t="s">
        <v>130</v>
      </c>
      <c r="E267" s="19" t="s">
        <v>161</v>
      </c>
      <c r="F267" s="19" t="s">
        <v>131</v>
      </c>
      <c r="G267" s="20">
        <v>14</v>
      </c>
      <c r="H267" s="22">
        <v>50440</v>
      </c>
      <c r="I267" s="22">
        <v>706160</v>
      </c>
      <c r="J267" s="73">
        <v>2118.48</v>
      </c>
    </row>
    <row r="268" spans="1:10" x14ac:dyDescent="0.2">
      <c r="A268" s="72" t="s">
        <v>128</v>
      </c>
      <c r="B268" s="19" t="s">
        <v>136</v>
      </c>
      <c r="C268" s="20" t="s">
        <v>25</v>
      </c>
      <c r="D268" s="19" t="s">
        <v>130</v>
      </c>
      <c r="E268" s="19" t="s">
        <v>159</v>
      </c>
      <c r="F268" s="19" t="s">
        <v>138</v>
      </c>
      <c r="G268" s="20">
        <v>1</v>
      </c>
      <c r="H268" s="22">
        <v>59000</v>
      </c>
      <c r="I268" s="22">
        <v>59000</v>
      </c>
      <c r="J268" s="73">
        <v>177</v>
      </c>
    </row>
    <row r="269" spans="1:10" x14ac:dyDescent="0.2">
      <c r="A269" s="72" t="s">
        <v>139</v>
      </c>
      <c r="B269" s="19" t="s">
        <v>140</v>
      </c>
      <c r="C269" s="20" t="s">
        <v>153</v>
      </c>
      <c r="D269" s="19" t="s">
        <v>142</v>
      </c>
      <c r="E269" s="19" t="s">
        <v>161</v>
      </c>
      <c r="F269" s="19" t="s">
        <v>143</v>
      </c>
      <c r="G269" s="20">
        <v>7</v>
      </c>
      <c r="H269" s="22">
        <v>147000</v>
      </c>
      <c r="I269" s="22">
        <v>1029000</v>
      </c>
      <c r="J269" s="73">
        <v>2778.3</v>
      </c>
    </row>
    <row r="270" spans="1:10" x14ac:dyDescent="0.2">
      <c r="A270" s="72" t="s">
        <v>128</v>
      </c>
      <c r="B270" s="19" t="s">
        <v>132</v>
      </c>
      <c r="C270" s="20" t="s">
        <v>156</v>
      </c>
      <c r="D270" s="19" t="s">
        <v>133</v>
      </c>
      <c r="E270" s="19" t="s">
        <v>159</v>
      </c>
      <c r="F270" s="19" t="s">
        <v>131</v>
      </c>
      <c r="G270" s="20">
        <v>10</v>
      </c>
      <c r="H270" s="22">
        <v>147000</v>
      </c>
      <c r="I270" s="22">
        <v>1470000</v>
      </c>
      <c r="J270" s="73">
        <v>3969.0000000000005</v>
      </c>
    </row>
    <row r="271" spans="1:10" x14ac:dyDescent="0.2">
      <c r="A271" s="72" t="s">
        <v>128</v>
      </c>
      <c r="B271" s="19" t="s">
        <v>136</v>
      </c>
      <c r="C271" s="20" t="s">
        <v>154</v>
      </c>
      <c r="D271" s="19" t="s">
        <v>130</v>
      </c>
      <c r="E271" s="19" t="s">
        <v>159</v>
      </c>
      <c r="F271" s="19" t="s">
        <v>148</v>
      </c>
      <c r="G271" s="20">
        <v>6</v>
      </c>
      <c r="H271" s="22">
        <v>59000</v>
      </c>
      <c r="I271" s="22">
        <v>354000</v>
      </c>
      <c r="J271" s="73">
        <v>1062</v>
      </c>
    </row>
    <row r="272" spans="1:10" x14ac:dyDescent="0.2">
      <c r="A272" s="72" t="s">
        <v>139</v>
      </c>
      <c r="B272" s="19" t="s">
        <v>140</v>
      </c>
      <c r="C272" s="20" t="s">
        <v>25</v>
      </c>
      <c r="D272" s="19" t="s">
        <v>147</v>
      </c>
      <c r="E272" s="19" t="s">
        <v>161</v>
      </c>
      <c r="F272" s="19" t="s">
        <v>131</v>
      </c>
      <c r="G272" s="20">
        <v>4</v>
      </c>
      <c r="H272" s="22">
        <v>147000</v>
      </c>
      <c r="I272" s="22">
        <v>588000</v>
      </c>
      <c r="J272" s="73">
        <v>1587.6000000000001</v>
      </c>
    </row>
    <row r="273" spans="1:10" x14ac:dyDescent="0.2">
      <c r="A273" s="72" t="s">
        <v>135</v>
      </c>
      <c r="B273" s="19" t="s">
        <v>132</v>
      </c>
      <c r="C273" s="20" t="s">
        <v>152</v>
      </c>
      <c r="D273" s="19" t="s">
        <v>145</v>
      </c>
      <c r="E273" s="19" t="s">
        <v>160</v>
      </c>
      <c r="F273" s="19" t="s">
        <v>131</v>
      </c>
      <c r="G273" s="20">
        <v>5</v>
      </c>
      <c r="H273" s="22">
        <v>178200</v>
      </c>
      <c r="I273" s="22">
        <v>891000</v>
      </c>
      <c r="J273" s="73">
        <v>2227.5</v>
      </c>
    </row>
    <row r="274" spans="1:10" x14ac:dyDescent="0.2">
      <c r="A274" s="72" t="s">
        <v>128</v>
      </c>
      <c r="B274" s="19" t="s">
        <v>129</v>
      </c>
      <c r="C274" s="20" t="s">
        <v>144</v>
      </c>
      <c r="D274" s="21" t="s">
        <v>142</v>
      </c>
      <c r="E274" s="19" t="s">
        <v>159</v>
      </c>
      <c r="F274" s="19" t="s">
        <v>138</v>
      </c>
      <c r="G274" s="20">
        <v>5</v>
      </c>
      <c r="H274" s="22">
        <v>78250</v>
      </c>
      <c r="I274" s="22">
        <v>391250</v>
      </c>
      <c r="J274" s="73">
        <v>1173.75</v>
      </c>
    </row>
    <row r="275" spans="1:10" x14ac:dyDescent="0.2">
      <c r="A275" s="72" t="s">
        <v>128</v>
      </c>
      <c r="B275" s="19" t="s">
        <v>140</v>
      </c>
      <c r="C275" s="20" t="s">
        <v>146</v>
      </c>
      <c r="D275" s="19" t="s">
        <v>133</v>
      </c>
      <c r="E275" s="19" t="s">
        <v>159</v>
      </c>
      <c r="F275" s="19" t="s">
        <v>131</v>
      </c>
      <c r="G275" s="20">
        <v>6</v>
      </c>
      <c r="H275" s="22">
        <v>121600</v>
      </c>
      <c r="I275" s="22">
        <v>729600</v>
      </c>
      <c r="J275" s="73">
        <v>1969.92</v>
      </c>
    </row>
    <row r="276" spans="1:10" x14ac:dyDescent="0.2">
      <c r="A276" s="72" t="s">
        <v>135</v>
      </c>
      <c r="B276" s="19" t="s">
        <v>140</v>
      </c>
      <c r="C276" s="20" t="s">
        <v>46</v>
      </c>
      <c r="D276" s="19" t="s">
        <v>142</v>
      </c>
      <c r="E276" s="19" t="s">
        <v>160</v>
      </c>
      <c r="F276" s="19" t="s">
        <v>134</v>
      </c>
      <c r="G276" s="20">
        <v>13</v>
      </c>
      <c r="H276" s="22">
        <v>133900</v>
      </c>
      <c r="I276" s="22">
        <v>1740700</v>
      </c>
      <c r="J276" s="73">
        <v>4699.8900000000003</v>
      </c>
    </row>
    <row r="277" spans="1:10" x14ac:dyDescent="0.2">
      <c r="A277" s="72" t="s">
        <v>128</v>
      </c>
      <c r="B277" s="19" t="s">
        <v>129</v>
      </c>
      <c r="C277" s="20" t="s">
        <v>137</v>
      </c>
      <c r="D277" s="19" t="s">
        <v>147</v>
      </c>
      <c r="E277" s="19" t="s">
        <v>159</v>
      </c>
      <c r="F277" s="19" t="s">
        <v>143</v>
      </c>
      <c r="G277" s="20">
        <v>7</v>
      </c>
      <c r="H277" s="22">
        <v>78250</v>
      </c>
      <c r="I277" s="22">
        <v>547750</v>
      </c>
      <c r="J277" s="73">
        <v>1643.25</v>
      </c>
    </row>
    <row r="278" spans="1:10" x14ac:dyDescent="0.2">
      <c r="A278" s="72" t="s">
        <v>139</v>
      </c>
      <c r="B278" s="19" t="s">
        <v>140</v>
      </c>
      <c r="C278" s="20" t="s">
        <v>154</v>
      </c>
      <c r="D278" s="19" t="s">
        <v>147</v>
      </c>
      <c r="E278" s="19" t="s">
        <v>161</v>
      </c>
      <c r="F278" s="19" t="s">
        <v>143</v>
      </c>
      <c r="G278" s="20">
        <v>2</v>
      </c>
      <c r="H278" s="22">
        <v>147000</v>
      </c>
      <c r="I278" s="22">
        <v>294000</v>
      </c>
      <c r="J278" s="73">
        <v>793.80000000000007</v>
      </c>
    </row>
    <row r="279" spans="1:10" x14ac:dyDescent="0.2">
      <c r="A279" s="72" t="s">
        <v>139</v>
      </c>
      <c r="B279" s="19" t="s">
        <v>132</v>
      </c>
      <c r="C279" s="20" t="s">
        <v>15</v>
      </c>
      <c r="D279" s="19" t="s">
        <v>130</v>
      </c>
      <c r="E279" s="19" t="s">
        <v>161</v>
      </c>
      <c r="F279" s="19" t="s">
        <v>134</v>
      </c>
      <c r="G279" s="20">
        <v>11</v>
      </c>
      <c r="H279" s="22">
        <v>151600</v>
      </c>
      <c r="I279" s="22">
        <v>1667600</v>
      </c>
      <c r="J279" s="73">
        <v>4169</v>
      </c>
    </row>
    <row r="280" spans="1:10" x14ac:dyDescent="0.2">
      <c r="A280" s="72" t="s">
        <v>135</v>
      </c>
      <c r="B280" s="19" t="s">
        <v>129</v>
      </c>
      <c r="C280" s="20" t="s">
        <v>146</v>
      </c>
      <c r="D280" s="21" t="s">
        <v>142</v>
      </c>
      <c r="E280" s="19" t="s">
        <v>160</v>
      </c>
      <c r="F280" s="19" t="s">
        <v>134</v>
      </c>
      <c r="G280" s="20">
        <v>4</v>
      </c>
      <c r="H280" s="22">
        <v>88400</v>
      </c>
      <c r="I280" s="22">
        <v>353600</v>
      </c>
      <c r="J280" s="73">
        <v>1025.4399999999998</v>
      </c>
    </row>
    <row r="281" spans="1:10" x14ac:dyDescent="0.2">
      <c r="A281" s="72" t="s">
        <v>135</v>
      </c>
      <c r="B281" s="19" t="s">
        <v>140</v>
      </c>
      <c r="C281" s="20" t="s">
        <v>22</v>
      </c>
      <c r="D281" s="19" t="s">
        <v>145</v>
      </c>
      <c r="E281" s="19" t="s">
        <v>160</v>
      </c>
      <c r="F281" s="19" t="s">
        <v>143</v>
      </c>
      <c r="G281" s="20">
        <v>1</v>
      </c>
      <c r="H281" s="22">
        <v>133900</v>
      </c>
      <c r="I281" s="22">
        <v>133900</v>
      </c>
      <c r="J281" s="73">
        <v>361.53000000000003</v>
      </c>
    </row>
    <row r="282" spans="1:10" x14ac:dyDescent="0.2">
      <c r="A282" s="72" t="s">
        <v>128</v>
      </c>
      <c r="B282" s="19" t="s">
        <v>136</v>
      </c>
      <c r="C282" s="20" t="s">
        <v>15</v>
      </c>
      <c r="D282" s="19" t="s">
        <v>133</v>
      </c>
      <c r="E282" s="19" t="s">
        <v>159</v>
      </c>
      <c r="F282" s="19" t="s">
        <v>138</v>
      </c>
      <c r="G282" s="20">
        <v>8</v>
      </c>
      <c r="H282" s="22">
        <v>59000</v>
      </c>
      <c r="I282" s="22">
        <v>472000</v>
      </c>
      <c r="J282" s="73">
        <v>1416</v>
      </c>
    </row>
    <row r="283" spans="1:10" x14ac:dyDescent="0.2">
      <c r="A283" s="72" t="s">
        <v>135</v>
      </c>
      <c r="B283" s="19" t="s">
        <v>140</v>
      </c>
      <c r="C283" s="20" t="s">
        <v>15</v>
      </c>
      <c r="D283" s="19" t="s">
        <v>130</v>
      </c>
      <c r="E283" s="19" t="s">
        <v>160</v>
      </c>
      <c r="F283" s="19" t="s">
        <v>143</v>
      </c>
      <c r="G283" s="20">
        <v>14</v>
      </c>
      <c r="H283" s="22">
        <v>133900</v>
      </c>
      <c r="I283" s="22">
        <v>1874600</v>
      </c>
      <c r="J283" s="73">
        <v>5061.42</v>
      </c>
    </row>
    <row r="284" spans="1:10" x14ac:dyDescent="0.2">
      <c r="A284" s="72" t="s">
        <v>128</v>
      </c>
      <c r="B284" s="19" t="s">
        <v>136</v>
      </c>
      <c r="C284" s="20" t="s">
        <v>154</v>
      </c>
      <c r="D284" s="19" t="s">
        <v>130</v>
      </c>
      <c r="E284" s="19" t="s">
        <v>159</v>
      </c>
      <c r="F284" s="19" t="s">
        <v>148</v>
      </c>
      <c r="G284" s="20">
        <v>1</v>
      </c>
      <c r="H284" s="22">
        <v>59000</v>
      </c>
      <c r="I284" s="22">
        <v>59000</v>
      </c>
      <c r="J284" s="73">
        <v>177</v>
      </c>
    </row>
    <row r="285" spans="1:10" x14ac:dyDescent="0.2">
      <c r="A285" s="72" t="s">
        <v>135</v>
      </c>
      <c r="B285" s="19" t="s">
        <v>132</v>
      </c>
      <c r="C285" s="20" t="s">
        <v>152</v>
      </c>
      <c r="D285" s="21" t="s">
        <v>147</v>
      </c>
      <c r="E285" s="19" t="s">
        <v>160</v>
      </c>
      <c r="F285" s="19" t="s">
        <v>131</v>
      </c>
      <c r="G285" s="20">
        <v>10</v>
      </c>
      <c r="H285" s="22">
        <v>178200</v>
      </c>
      <c r="I285" s="22">
        <v>1782000</v>
      </c>
      <c r="J285" s="73">
        <v>4455</v>
      </c>
    </row>
    <row r="286" spans="1:10" x14ac:dyDescent="0.2">
      <c r="A286" s="72" t="s">
        <v>135</v>
      </c>
      <c r="B286" s="19" t="s">
        <v>129</v>
      </c>
      <c r="C286" s="20" t="s">
        <v>153</v>
      </c>
      <c r="D286" s="19" t="s">
        <v>142</v>
      </c>
      <c r="E286" s="19" t="s">
        <v>160</v>
      </c>
      <c r="F286" s="19" t="s">
        <v>138</v>
      </c>
      <c r="G286" s="20">
        <v>3</v>
      </c>
      <c r="H286" s="22">
        <v>88400</v>
      </c>
      <c r="I286" s="22">
        <v>265200</v>
      </c>
      <c r="J286" s="73">
        <v>769.07999999999993</v>
      </c>
    </row>
    <row r="287" spans="1:10" x14ac:dyDescent="0.2">
      <c r="A287" s="72" t="s">
        <v>128</v>
      </c>
      <c r="B287" s="19" t="s">
        <v>129</v>
      </c>
      <c r="C287" s="20" t="s">
        <v>156</v>
      </c>
      <c r="D287" s="21" t="s">
        <v>130</v>
      </c>
      <c r="E287" s="19" t="s">
        <v>159</v>
      </c>
      <c r="F287" s="19" t="s">
        <v>148</v>
      </c>
      <c r="G287" s="20">
        <v>15</v>
      </c>
      <c r="H287" s="22">
        <v>78250</v>
      </c>
      <c r="I287" s="22">
        <v>1173750</v>
      </c>
      <c r="J287" s="73">
        <v>3521.25</v>
      </c>
    </row>
    <row r="288" spans="1:10" x14ac:dyDescent="0.2">
      <c r="A288" s="72" t="s">
        <v>128</v>
      </c>
      <c r="B288" s="19" t="s">
        <v>132</v>
      </c>
      <c r="C288" s="20" t="s">
        <v>46</v>
      </c>
      <c r="D288" s="21" t="s">
        <v>147</v>
      </c>
      <c r="E288" s="19" t="s">
        <v>159</v>
      </c>
      <c r="F288" s="19" t="s">
        <v>138</v>
      </c>
      <c r="G288" s="20">
        <v>7</v>
      </c>
      <c r="H288" s="22">
        <v>147000</v>
      </c>
      <c r="I288" s="22">
        <v>1029000</v>
      </c>
      <c r="J288" s="73">
        <v>2778.3</v>
      </c>
    </row>
    <row r="289" spans="1:10" x14ac:dyDescent="0.2">
      <c r="A289" s="72" t="s">
        <v>128</v>
      </c>
      <c r="B289" s="19" t="s">
        <v>132</v>
      </c>
      <c r="C289" s="20" t="s">
        <v>13</v>
      </c>
      <c r="D289" s="19" t="s">
        <v>142</v>
      </c>
      <c r="E289" s="19" t="s">
        <v>159</v>
      </c>
      <c r="F289" s="19" t="s">
        <v>148</v>
      </c>
      <c r="G289" s="20">
        <v>6</v>
      </c>
      <c r="H289" s="22">
        <v>147000</v>
      </c>
      <c r="I289" s="22">
        <v>882000</v>
      </c>
      <c r="J289" s="73">
        <v>2381.4</v>
      </c>
    </row>
    <row r="290" spans="1:10" x14ac:dyDescent="0.2">
      <c r="A290" s="72" t="s">
        <v>128</v>
      </c>
      <c r="B290" s="19" t="s">
        <v>140</v>
      </c>
      <c r="C290" s="20" t="s">
        <v>150</v>
      </c>
      <c r="D290" s="19" t="s">
        <v>133</v>
      </c>
      <c r="E290" s="19" t="s">
        <v>159</v>
      </c>
      <c r="F290" s="19" t="s">
        <v>138</v>
      </c>
      <c r="G290" s="20">
        <v>6</v>
      </c>
      <c r="H290" s="22">
        <v>121600</v>
      </c>
      <c r="I290" s="22">
        <v>729600</v>
      </c>
      <c r="J290" s="73">
        <v>1969.92</v>
      </c>
    </row>
    <row r="291" spans="1:10" x14ac:dyDescent="0.2">
      <c r="A291" s="72" t="s">
        <v>139</v>
      </c>
      <c r="B291" s="19" t="s">
        <v>129</v>
      </c>
      <c r="C291" s="20" t="s">
        <v>149</v>
      </c>
      <c r="D291" s="21" t="s">
        <v>142</v>
      </c>
      <c r="E291" s="19" t="s">
        <v>161</v>
      </c>
      <c r="F291" s="19" t="s">
        <v>143</v>
      </c>
      <c r="G291" s="20">
        <v>11</v>
      </c>
      <c r="H291" s="22">
        <v>69700</v>
      </c>
      <c r="I291" s="22">
        <v>766700</v>
      </c>
      <c r="J291" s="73">
        <v>2300.1</v>
      </c>
    </row>
    <row r="292" spans="1:10" x14ac:dyDescent="0.2">
      <c r="A292" s="72" t="s">
        <v>128</v>
      </c>
      <c r="B292" s="19" t="s">
        <v>140</v>
      </c>
      <c r="C292" s="20" t="s">
        <v>137</v>
      </c>
      <c r="D292" s="21" t="s">
        <v>142</v>
      </c>
      <c r="E292" s="19" t="s">
        <v>159</v>
      </c>
      <c r="F292" s="19" t="s">
        <v>138</v>
      </c>
      <c r="G292" s="20">
        <v>10</v>
      </c>
      <c r="H292" s="22">
        <v>121600</v>
      </c>
      <c r="I292" s="22">
        <v>1216000</v>
      </c>
      <c r="J292" s="73">
        <v>3283.2</v>
      </c>
    </row>
    <row r="293" spans="1:10" x14ac:dyDescent="0.2">
      <c r="A293" s="72" t="s">
        <v>128</v>
      </c>
      <c r="B293" s="19" t="s">
        <v>129</v>
      </c>
      <c r="C293" s="20" t="s">
        <v>56</v>
      </c>
      <c r="D293" s="19" t="s">
        <v>147</v>
      </c>
      <c r="E293" s="19" t="s">
        <v>159</v>
      </c>
      <c r="F293" s="19" t="s">
        <v>143</v>
      </c>
      <c r="G293" s="20">
        <v>9</v>
      </c>
      <c r="H293" s="22">
        <v>78250</v>
      </c>
      <c r="I293" s="22">
        <v>704250</v>
      </c>
      <c r="J293" s="73">
        <v>2112.75</v>
      </c>
    </row>
    <row r="294" spans="1:10" x14ac:dyDescent="0.2">
      <c r="A294" s="72" t="s">
        <v>139</v>
      </c>
      <c r="B294" s="19" t="s">
        <v>129</v>
      </c>
      <c r="C294" s="20" t="s">
        <v>149</v>
      </c>
      <c r="D294" s="19" t="s">
        <v>142</v>
      </c>
      <c r="E294" s="19" t="s">
        <v>161</v>
      </c>
      <c r="F294" s="19" t="s">
        <v>148</v>
      </c>
      <c r="G294" s="20">
        <v>15</v>
      </c>
      <c r="H294" s="22">
        <v>69700</v>
      </c>
      <c r="I294" s="22">
        <v>1045500</v>
      </c>
      <c r="J294" s="73">
        <v>3136.5</v>
      </c>
    </row>
    <row r="295" spans="1:10" x14ac:dyDescent="0.2">
      <c r="A295" s="72" t="s">
        <v>128</v>
      </c>
      <c r="B295" s="19" t="s">
        <v>132</v>
      </c>
      <c r="C295" s="20" t="s">
        <v>152</v>
      </c>
      <c r="D295" s="19" t="s">
        <v>145</v>
      </c>
      <c r="E295" s="19" t="s">
        <v>159</v>
      </c>
      <c r="F295" s="19" t="s">
        <v>148</v>
      </c>
      <c r="G295" s="20">
        <v>15</v>
      </c>
      <c r="H295" s="22">
        <v>147000</v>
      </c>
      <c r="I295" s="22">
        <v>2205000</v>
      </c>
      <c r="J295" s="73">
        <v>5953.5000000000009</v>
      </c>
    </row>
    <row r="296" spans="1:10" x14ac:dyDescent="0.2">
      <c r="A296" s="72" t="s">
        <v>135</v>
      </c>
      <c r="B296" s="19" t="s">
        <v>129</v>
      </c>
      <c r="C296" s="20" t="s">
        <v>150</v>
      </c>
      <c r="D296" s="19" t="s">
        <v>142</v>
      </c>
      <c r="E296" s="19" t="s">
        <v>160</v>
      </c>
      <c r="F296" s="19" t="s">
        <v>143</v>
      </c>
      <c r="G296" s="20">
        <v>5</v>
      </c>
      <c r="H296" s="22">
        <v>88400</v>
      </c>
      <c r="I296" s="22">
        <v>442000</v>
      </c>
      <c r="J296" s="73">
        <v>1281.7999999999997</v>
      </c>
    </row>
    <row r="297" spans="1:10" x14ac:dyDescent="0.2">
      <c r="A297" s="72" t="s">
        <v>139</v>
      </c>
      <c r="B297" s="19" t="s">
        <v>136</v>
      </c>
      <c r="C297" s="20" t="s">
        <v>22</v>
      </c>
      <c r="D297" s="19" t="s">
        <v>133</v>
      </c>
      <c r="E297" s="19" t="s">
        <v>161</v>
      </c>
      <c r="F297" s="19" t="s">
        <v>131</v>
      </c>
      <c r="G297" s="20">
        <v>4</v>
      </c>
      <c r="H297" s="22">
        <v>50440</v>
      </c>
      <c r="I297" s="22">
        <v>201760</v>
      </c>
      <c r="J297" s="73">
        <v>605.28</v>
      </c>
    </row>
    <row r="298" spans="1:10" x14ac:dyDescent="0.2">
      <c r="A298" s="72" t="s">
        <v>135</v>
      </c>
      <c r="B298" s="19" t="s">
        <v>132</v>
      </c>
      <c r="C298" s="20" t="s">
        <v>15</v>
      </c>
      <c r="D298" s="19" t="s">
        <v>130</v>
      </c>
      <c r="E298" s="19" t="s">
        <v>160</v>
      </c>
      <c r="F298" s="19" t="s">
        <v>131</v>
      </c>
      <c r="G298" s="20">
        <v>10</v>
      </c>
      <c r="H298" s="22">
        <v>178200</v>
      </c>
      <c r="I298" s="22">
        <v>1782000</v>
      </c>
      <c r="J298" s="73">
        <v>4455</v>
      </c>
    </row>
    <row r="299" spans="1:10" x14ac:dyDescent="0.2">
      <c r="A299" s="72" t="s">
        <v>139</v>
      </c>
      <c r="B299" s="19" t="s">
        <v>136</v>
      </c>
      <c r="C299" s="20" t="s">
        <v>22</v>
      </c>
      <c r="D299" s="19" t="s">
        <v>130</v>
      </c>
      <c r="E299" s="19" t="s">
        <v>161</v>
      </c>
      <c r="F299" s="19" t="s">
        <v>134</v>
      </c>
      <c r="G299" s="20">
        <v>15</v>
      </c>
      <c r="H299" s="22">
        <v>50440</v>
      </c>
      <c r="I299" s="22">
        <v>756600</v>
      </c>
      <c r="J299" s="73">
        <v>2269.7999999999997</v>
      </c>
    </row>
    <row r="300" spans="1:10" x14ac:dyDescent="0.2">
      <c r="A300" s="72" t="s">
        <v>135</v>
      </c>
      <c r="B300" s="19" t="s">
        <v>129</v>
      </c>
      <c r="C300" s="20" t="s">
        <v>144</v>
      </c>
      <c r="D300" s="19" t="s">
        <v>133</v>
      </c>
      <c r="E300" s="19" t="s">
        <v>160</v>
      </c>
      <c r="F300" s="19" t="s">
        <v>131</v>
      </c>
      <c r="G300" s="20">
        <v>6</v>
      </c>
      <c r="H300" s="22">
        <v>88400</v>
      </c>
      <c r="I300" s="22">
        <v>530400</v>
      </c>
      <c r="J300" s="73">
        <v>1538.1599999999999</v>
      </c>
    </row>
    <row r="301" spans="1:10" x14ac:dyDescent="0.2">
      <c r="A301" s="72" t="s">
        <v>139</v>
      </c>
      <c r="B301" s="19" t="s">
        <v>132</v>
      </c>
      <c r="C301" s="20" t="s">
        <v>46</v>
      </c>
      <c r="D301" s="19" t="s">
        <v>130</v>
      </c>
      <c r="E301" s="19" t="s">
        <v>161</v>
      </c>
      <c r="F301" s="19" t="s">
        <v>138</v>
      </c>
      <c r="G301" s="20">
        <v>1</v>
      </c>
      <c r="H301" s="22">
        <v>151600</v>
      </c>
      <c r="I301" s="22">
        <v>151600</v>
      </c>
      <c r="J301" s="73">
        <v>379</v>
      </c>
    </row>
    <row r="302" spans="1:10" x14ac:dyDescent="0.2">
      <c r="A302" s="72" t="s">
        <v>128</v>
      </c>
      <c r="B302" s="19" t="s">
        <v>129</v>
      </c>
      <c r="C302" s="20" t="s">
        <v>141</v>
      </c>
      <c r="D302" s="21" t="s">
        <v>147</v>
      </c>
      <c r="E302" s="19" t="s">
        <v>159</v>
      </c>
      <c r="F302" s="19" t="s">
        <v>143</v>
      </c>
      <c r="G302" s="20">
        <v>7</v>
      </c>
      <c r="H302" s="22">
        <v>78250</v>
      </c>
      <c r="I302" s="22">
        <v>547750</v>
      </c>
      <c r="J302" s="73">
        <v>1643.25</v>
      </c>
    </row>
    <row r="303" spans="1:10" x14ac:dyDescent="0.2">
      <c r="A303" s="72" t="s">
        <v>139</v>
      </c>
      <c r="B303" s="19" t="s">
        <v>136</v>
      </c>
      <c r="C303" s="20" t="s">
        <v>156</v>
      </c>
      <c r="D303" s="21" t="s">
        <v>147</v>
      </c>
      <c r="E303" s="19" t="s">
        <v>161</v>
      </c>
      <c r="F303" s="19" t="s">
        <v>131</v>
      </c>
      <c r="G303" s="20">
        <v>9</v>
      </c>
      <c r="H303" s="22">
        <v>50440</v>
      </c>
      <c r="I303" s="22">
        <v>453960</v>
      </c>
      <c r="J303" s="73">
        <v>1361.8799999999999</v>
      </c>
    </row>
    <row r="304" spans="1:10" x14ac:dyDescent="0.2">
      <c r="A304" s="72" t="s">
        <v>135</v>
      </c>
      <c r="B304" s="19" t="s">
        <v>140</v>
      </c>
      <c r="C304" s="20" t="s">
        <v>137</v>
      </c>
      <c r="D304" s="21" t="s">
        <v>142</v>
      </c>
      <c r="E304" s="19" t="s">
        <v>160</v>
      </c>
      <c r="F304" s="19" t="s">
        <v>148</v>
      </c>
      <c r="G304" s="20">
        <v>12</v>
      </c>
      <c r="H304" s="22">
        <v>133900</v>
      </c>
      <c r="I304" s="22">
        <v>1606800</v>
      </c>
      <c r="J304" s="73">
        <v>4338.3600000000006</v>
      </c>
    </row>
    <row r="305" spans="1:10" x14ac:dyDescent="0.2">
      <c r="A305" s="72" t="s">
        <v>128</v>
      </c>
      <c r="B305" s="19" t="s">
        <v>136</v>
      </c>
      <c r="C305" s="20" t="s">
        <v>15</v>
      </c>
      <c r="D305" s="19" t="s">
        <v>133</v>
      </c>
      <c r="E305" s="19" t="s">
        <v>159</v>
      </c>
      <c r="F305" s="19" t="s">
        <v>131</v>
      </c>
      <c r="G305" s="20">
        <v>15</v>
      </c>
      <c r="H305" s="22">
        <v>59000</v>
      </c>
      <c r="I305" s="22">
        <v>885000</v>
      </c>
      <c r="J305" s="73">
        <v>2655</v>
      </c>
    </row>
    <row r="306" spans="1:10" x14ac:dyDescent="0.2">
      <c r="A306" s="72" t="s">
        <v>139</v>
      </c>
      <c r="B306" s="19" t="s">
        <v>136</v>
      </c>
      <c r="C306" s="20" t="s">
        <v>146</v>
      </c>
      <c r="D306" s="19" t="s">
        <v>147</v>
      </c>
      <c r="E306" s="19" t="s">
        <v>161</v>
      </c>
      <c r="F306" s="19" t="s">
        <v>131</v>
      </c>
      <c r="G306" s="20">
        <v>11</v>
      </c>
      <c r="H306" s="22">
        <v>50440</v>
      </c>
      <c r="I306" s="22">
        <v>554840</v>
      </c>
      <c r="J306" s="73">
        <v>1664.52</v>
      </c>
    </row>
    <row r="307" spans="1:10" x14ac:dyDescent="0.2">
      <c r="A307" s="72" t="s">
        <v>135</v>
      </c>
      <c r="B307" s="19" t="s">
        <v>140</v>
      </c>
      <c r="C307" s="20" t="s">
        <v>153</v>
      </c>
      <c r="D307" s="19" t="s">
        <v>147</v>
      </c>
      <c r="E307" s="19" t="s">
        <v>160</v>
      </c>
      <c r="F307" s="19" t="s">
        <v>138</v>
      </c>
      <c r="G307" s="20">
        <v>13</v>
      </c>
      <c r="H307" s="22">
        <v>133900</v>
      </c>
      <c r="I307" s="22">
        <v>1740700</v>
      </c>
      <c r="J307" s="73">
        <v>4699.8900000000003</v>
      </c>
    </row>
    <row r="308" spans="1:10" x14ac:dyDescent="0.2">
      <c r="A308" s="72" t="s">
        <v>135</v>
      </c>
      <c r="B308" s="19" t="s">
        <v>132</v>
      </c>
      <c r="C308" s="20" t="s">
        <v>155</v>
      </c>
      <c r="D308" s="19" t="s">
        <v>147</v>
      </c>
      <c r="E308" s="19" t="s">
        <v>160</v>
      </c>
      <c r="F308" s="19" t="s">
        <v>131</v>
      </c>
      <c r="G308" s="20">
        <v>6</v>
      </c>
      <c r="H308" s="22">
        <v>178200</v>
      </c>
      <c r="I308" s="22">
        <v>1069200</v>
      </c>
      <c r="J308" s="73">
        <v>2673</v>
      </c>
    </row>
    <row r="309" spans="1:10" x14ac:dyDescent="0.2">
      <c r="A309" s="72" t="s">
        <v>128</v>
      </c>
      <c r="B309" s="19" t="s">
        <v>136</v>
      </c>
      <c r="C309" s="20" t="s">
        <v>155</v>
      </c>
      <c r="D309" s="19" t="s">
        <v>130</v>
      </c>
      <c r="E309" s="19" t="s">
        <v>159</v>
      </c>
      <c r="F309" s="19" t="s">
        <v>134</v>
      </c>
      <c r="G309" s="20">
        <v>15</v>
      </c>
      <c r="H309" s="22">
        <v>59000</v>
      </c>
      <c r="I309" s="22">
        <v>885000</v>
      </c>
      <c r="J309" s="73">
        <v>2655</v>
      </c>
    </row>
    <row r="310" spans="1:10" x14ac:dyDescent="0.2">
      <c r="A310" s="72" t="s">
        <v>135</v>
      </c>
      <c r="B310" s="19" t="s">
        <v>140</v>
      </c>
      <c r="C310" s="20" t="s">
        <v>153</v>
      </c>
      <c r="D310" s="19" t="s">
        <v>145</v>
      </c>
      <c r="E310" s="19" t="s">
        <v>160</v>
      </c>
      <c r="F310" s="19" t="s">
        <v>143</v>
      </c>
      <c r="G310" s="20">
        <v>15</v>
      </c>
      <c r="H310" s="22">
        <v>133900</v>
      </c>
      <c r="I310" s="22">
        <v>2008500</v>
      </c>
      <c r="J310" s="73">
        <v>5422.9500000000007</v>
      </c>
    </row>
    <row r="311" spans="1:10" x14ac:dyDescent="0.2">
      <c r="A311" s="72" t="s">
        <v>128</v>
      </c>
      <c r="B311" s="19" t="s">
        <v>132</v>
      </c>
      <c r="C311" s="20" t="s">
        <v>13</v>
      </c>
      <c r="D311" s="21" t="s">
        <v>142</v>
      </c>
      <c r="E311" s="19" t="s">
        <v>159</v>
      </c>
      <c r="F311" s="19" t="s">
        <v>143</v>
      </c>
      <c r="G311" s="20">
        <v>2</v>
      </c>
      <c r="H311" s="22">
        <v>147000</v>
      </c>
      <c r="I311" s="22">
        <v>294000</v>
      </c>
      <c r="J311" s="73">
        <v>793.80000000000007</v>
      </c>
    </row>
    <row r="312" spans="1:10" x14ac:dyDescent="0.2">
      <c r="A312" s="72" t="s">
        <v>128</v>
      </c>
      <c r="B312" s="19" t="s">
        <v>129</v>
      </c>
      <c r="C312" s="20" t="s">
        <v>150</v>
      </c>
      <c r="D312" s="19" t="s">
        <v>130</v>
      </c>
      <c r="E312" s="19" t="s">
        <v>159</v>
      </c>
      <c r="F312" s="19" t="s">
        <v>134</v>
      </c>
      <c r="G312" s="20">
        <v>7</v>
      </c>
      <c r="H312" s="22">
        <v>78250</v>
      </c>
      <c r="I312" s="22">
        <v>547750</v>
      </c>
      <c r="J312" s="73">
        <v>1643.25</v>
      </c>
    </row>
    <row r="313" spans="1:10" x14ac:dyDescent="0.2">
      <c r="A313" s="72" t="s">
        <v>135</v>
      </c>
      <c r="B313" s="19" t="s">
        <v>140</v>
      </c>
      <c r="C313" s="20" t="s">
        <v>156</v>
      </c>
      <c r="D313" s="21" t="s">
        <v>147</v>
      </c>
      <c r="E313" s="19" t="s">
        <v>160</v>
      </c>
      <c r="F313" s="19" t="s">
        <v>134</v>
      </c>
      <c r="G313" s="20">
        <v>11</v>
      </c>
      <c r="H313" s="22">
        <v>133900</v>
      </c>
      <c r="I313" s="22">
        <v>1472900</v>
      </c>
      <c r="J313" s="73">
        <v>3976.8300000000004</v>
      </c>
    </row>
    <row r="314" spans="1:10" x14ac:dyDescent="0.2">
      <c r="A314" s="72" t="s">
        <v>128</v>
      </c>
      <c r="B314" s="19" t="s">
        <v>140</v>
      </c>
      <c r="C314" s="20" t="s">
        <v>156</v>
      </c>
      <c r="D314" s="19" t="s">
        <v>130</v>
      </c>
      <c r="E314" s="19" t="s">
        <v>159</v>
      </c>
      <c r="F314" s="19" t="s">
        <v>143</v>
      </c>
      <c r="G314" s="20">
        <v>10</v>
      </c>
      <c r="H314" s="22">
        <v>121600</v>
      </c>
      <c r="I314" s="22">
        <v>1216000</v>
      </c>
      <c r="J314" s="73">
        <v>3283.2</v>
      </c>
    </row>
    <row r="315" spans="1:10" x14ac:dyDescent="0.2">
      <c r="A315" s="72" t="s">
        <v>128</v>
      </c>
      <c r="B315" s="19" t="s">
        <v>129</v>
      </c>
      <c r="C315" s="20" t="s">
        <v>141</v>
      </c>
      <c r="D315" s="21" t="s">
        <v>142</v>
      </c>
      <c r="E315" s="19" t="s">
        <v>159</v>
      </c>
      <c r="F315" s="19" t="s">
        <v>138</v>
      </c>
      <c r="G315" s="20">
        <v>1</v>
      </c>
      <c r="H315" s="22">
        <v>78250</v>
      </c>
      <c r="I315" s="22">
        <v>78250</v>
      </c>
      <c r="J315" s="73">
        <v>234.75</v>
      </c>
    </row>
    <row r="316" spans="1:10" x14ac:dyDescent="0.2">
      <c r="A316" s="72" t="s">
        <v>128</v>
      </c>
      <c r="B316" s="19" t="s">
        <v>140</v>
      </c>
      <c r="C316" s="20" t="s">
        <v>137</v>
      </c>
      <c r="D316" s="21" t="s">
        <v>147</v>
      </c>
      <c r="E316" s="19" t="s">
        <v>159</v>
      </c>
      <c r="F316" s="19" t="s">
        <v>143</v>
      </c>
      <c r="G316" s="20">
        <v>9</v>
      </c>
      <c r="H316" s="22">
        <v>121600</v>
      </c>
      <c r="I316" s="22">
        <v>1094400</v>
      </c>
      <c r="J316" s="73">
        <v>2954.88</v>
      </c>
    </row>
    <row r="317" spans="1:10" x14ac:dyDescent="0.2">
      <c r="A317" s="72" t="s">
        <v>139</v>
      </c>
      <c r="B317" s="19" t="s">
        <v>132</v>
      </c>
      <c r="C317" s="20" t="s">
        <v>150</v>
      </c>
      <c r="D317" s="19" t="s">
        <v>145</v>
      </c>
      <c r="E317" s="19" t="s">
        <v>161</v>
      </c>
      <c r="F317" s="19" t="s">
        <v>148</v>
      </c>
      <c r="G317" s="20">
        <v>10</v>
      </c>
      <c r="H317" s="22">
        <v>151600</v>
      </c>
      <c r="I317" s="22">
        <v>1516000</v>
      </c>
      <c r="J317" s="73">
        <v>3790</v>
      </c>
    </row>
    <row r="318" spans="1:10" x14ac:dyDescent="0.2">
      <c r="A318" s="72" t="s">
        <v>128</v>
      </c>
      <c r="B318" s="19" t="s">
        <v>129</v>
      </c>
      <c r="C318" s="20" t="s">
        <v>95</v>
      </c>
      <c r="D318" s="19" t="s">
        <v>130</v>
      </c>
      <c r="E318" s="19" t="s">
        <v>159</v>
      </c>
      <c r="F318" s="19" t="s">
        <v>131</v>
      </c>
      <c r="G318" s="20">
        <v>2</v>
      </c>
      <c r="H318" s="22">
        <v>78250</v>
      </c>
      <c r="I318" s="22">
        <v>156500</v>
      </c>
      <c r="J318" s="73">
        <v>469.5</v>
      </c>
    </row>
    <row r="319" spans="1:10" x14ac:dyDescent="0.2">
      <c r="A319" s="72" t="s">
        <v>128</v>
      </c>
      <c r="B319" s="19" t="s">
        <v>140</v>
      </c>
      <c r="C319" s="20" t="s">
        <v>151</v>
      </c>
      <c r="D319" s="21" t="s">
        <v>147</v>
      </c>
      <c r="E319" s="19" t="s">
        <v>159</v>
      </c>
      <c r="F319" s="19" t="s">
        <v>138</v>
      </c>
      <c r="G319" s="20">
        <v>3</v>
      </c>
      <c r="H319" s="22">
        <v>121600</v>
      </c>
      <c r="I319" s="22">
        <v>364800</v>
      </c>
      <c r="J319" s="73">
        <v>984.96</v>
      </c>
    </row>
    <row r="320" spans="1:10" x14ac:dyDescent="0.2">
      <c r="A320" s="72" t="s">
        <v>135</v>
      </c>
      <c r="B320" s="19" t="s">
        <v>136</v>
      </c>
      <c r="C320" s="20" t="s">
        <v>157</v>
      </c>
      <c r="D320" s="19" t="s">
        <v>130</v>
      </c>
      <c r="E320" s="19" t="s">
        <v>160</v>
      </c>
      <c r="F320" s="19" t="s">
        <v>148</v>
      </c>
      <c r="G320" s="20">
        <v>11</v>
      </c>
      <c r="H320" s="22">
        <v>71300</v>
      </c>
      <c r="I320" s="22">
        <v>784300</v>
      </c>
      <c r="J320" s="73">
        <v>2352.9</v>
      </c>
    </row>
    <row r="321" spans="1:10" x14ac:dyDescent="0.2">
      <c r="A321" s="72" t="s">
        <v>139</v>
      </c>
      <c r="B321" s="19" t="s">
        <v>140</v>
      </c>
      <c r="C321" s="20" t="s">
        <v>95</v>
      </c>
      <c r="D321" s="21" t="s">
        <v>130</v>
      </c>
      <c r="E321" s="19" t="s">
        <v>161</v>
      </c>
      <c r="F321" s="19" t="s">
        <v>138</v>
      </c>
      <c r="G321" s="20">
        <v>10</v>
      </c>
      <c r="H321" s="22">
        <v>147000</v>
      </c>
      <c r="I321" s="22">
        <v>1470000</v>
      </c>
      <c r="J321" s="73">
        <v>3969.0000000000005</v>
      </c>
    </row>
    <row r="322" spans="1:10" x14ac:dyDescent="0.2">
      <c r="A322" s="72" t="s">
        <v>135</v>
      </c>
      <c r="B322" s="19" t="s">
        <v>136</v>
      </c>
      <c r="C322" s="20" t="s">
        <v>149</v>
      </c>
      <c r="D322" s="21" t="s">
        <v>142</v>
      </c>
      <c r="E322" s="19" t="s">
        <v>160</v>
      </c>
      <c r="F322" s="19" t="s">
        <v>148</v>
      </c>
      <c r="G322" s="20">
        <v>3</v>
      </c>
      <c r="H322" s="22">
        <v>71300</v>
      </c>
      <c r="I322" s="22">
        <v>213900</v>
      </c>
      <c r="J322" s="73">
        <v>641.70000000000005</v>
      </c>
    </row>
    <row r="323" spans="1:10" x14ac:dyDescent="0.2">
      <c r="A323" s="72" t="s">
        <v>128</v>
      </c>
      <c r="B323" s="19" t="s">
        <v>132</v>
      </c>
      <c r="C323" s="20" t="s">
        <v>15</v>
      </c>
      <c r="D323" s="21" t="s">
        <v>147</v>
      </c>
      <c r="E323" s="19" t="s">
        <v>159</v>
      </c>
      <c r="F323" s="19" t="s">
        <v>138</v>
      </c>
      <c r="G323" s="20">
        <v>3</v>
      </c>
      <c r="H323" s="22">
        <v>147000</v>
      </c>
      <c r="I323" s="22">
        <v>441000</v>
      </c>
      <c r="J323" s="73">
        <v>1190.7</v>
      </c>
    </row>
    <row r="324" spans="1:10" x14ac:dyDescent="0.2">
      <c r="A324" s="72" t="s">
        <v>128</v>
      </c>
      <c r="B324" s="19" t="s">
        <v>129</v>
      </c>
      <c r="C324" s="20" t="s">
        <v>144</v>
      </c>
      <c r="D324" s="19" t="s">
        <v>130</v>
      </c>
      <c r="E324" s="19" t="s">
        <v>159</v>
      </c>
      <c r="F324" s="19" t="s">
        <v>143</v>
      </c>
      <c r="G324" s="20">
        <v>11</v>
      </c>
      <c r="H324" s="22">
        <v>78250</v>
      </c>
      <c r="I324" s="22">
        <v>860750</v>
      </c>
      <c r="J324" s="73">
        <v>2582.25</v>
      </c>
    </row>
    <row r="325" spans="1:10" x14ac:dyDescent="0.2">
      <c r="A325" s="72" t="s">
        <v>128</v>
      </c>
      <c r="B325" s="19" t="s">
        <v>129</v>
      </c>
      <c r="C325" s="20" t="s">
        <v>15</v>
      </c>
      <c r="D325" s="19" t="s">
        <v>133</v>
      </c>
      <c r="E325" s="19" t="s">
        <v>159</v>
      </c>
      <c r="F325" s="19" t="s">
        <v>138</v>
      </c>
      <c r="G325" s="20">
        <v>2</v>
      </c>
      <c r="H325" s="22">
        <v>78250</v>
      </c>
      <c r="I325" s="22">
        <v>156500</v>
      </c>
      <c r="J325" s="73">
        <v>469.5</v>
      </c>
    </row>
    <row r="326" spans="1:10" x14ac:dyDescent="0.2">
      <c r="A326" s="72" t="s">
        <v>139</v>
      </c>
      <c r="B326" s="19" t="s">
        <v>132</v>
      </c>
      <c r="C326" s="20" t="s">
        <v>153</v>
      </c>
      <c r="D326" s="19" t="s">
        <v>130</v>
      </c>
      <c r="E326" s="19" t="s">
        <v>161</v>
      </c>
      <c r="F326" s="19" t="s">
        <v>143</v>
      </c>
      <c r="G326" s="20">
        <v>2</v>
      </c>
      <c r="H326" s="22">
        <v>151600</v>
      </c>
      <c r="I326" s="22">
        <v>303200</v>
      </c>
      <c r="J326" s="73">
        <v>758</v>
      </c>
    </row>
    <row r="327" spans="1:10" x14ac:dyDescent="0.2">
      <c r="A327" s="72" t="s">
        <v>128</v>
      </c>
      <c r="B327" s="19" t="s">
        <v>132</v>
      </c>
      <c r="C327" s="20" t="s">
        <v>153</v>
      </c>
      <c r="D327" s="21" t="s">
        <v>130</v>
      </c>
      <c r="E327" s="19" t="s">
        <v>159</v>
      </c>
      <c r="F327" s="19" t="s">
        <v>148</v>
      </c>
      <c r="G327" s="20">
        <v>13</v>
      </c>
      <c r="H327" s="22">
        <v>147000</v>
      </c>
      <c r="I327" s="22">
        <v>1911000</v>
      </c>
      <c r="J327" s="73">
        <v>5159.7000000000007</v>
      </c>
    </row>
    <row r="328" spans="1:10" x14ac:dyDescent="0.2">
      <c r="A328" s="72" t="s">
        <v>128</v>
      </c>
      <c r="B328" s="19" t="s">
        <v>140</v>
      </c>
      <c r="C328" s="20" t="s">
        <v>137</v>
      </c>
      <c r="D328" s="21" t="s">
        <v>142</v>
      </c>
      <c r="E328" s="19" t="s">
        <v>159</v>
      </c>
      <c r="F328" s="19" t="s">
        <v>148</v>
      </c>
      <c r="G328" s="20">
        <v>10</v>
      </c>
      <c r="H328" s="22">
        <v>121600</v>
      </c>
      <c r="I328" s="22">
        <v>1216000</v>
      </c>
      <c r="J328" s="73">
        <v>3283.2</v>
      </c>
    </row>
    <row r="329" spans="1:10" x14ac:dyDescent="0.2">
      <c r="A329" s="72" t="s">
        <v>139</v>
      </c>
      <c r="B329" s="19" t="s">
        <v>129</v>
      </c>
      <c r="C329" s="20" t="s">
        <v>22</v>
      </c>
      <c r="D329" s="19" t="s">
        <v>145</v>
      </c>
      <c r="E329" s="19" t="s">
        <v>161</v>
      </c>
      <c r="F329" s="19" t="s">
        <v>143</v>
      </c>
      <c r="G329" s="20">
        <v>1</v>
      </c>
      <c r="H329" s="22">
        <v>69700</v>
      </c>
      <c r="I329" s="22">
        <v>69700</v>
      </c>
      <c r="J329" s="73">
        <v>209.1</v>
      </c>
    </row>
    <row r="330" spans="1:10" x14ac:dyDescent="0.2">
      <c r="A330" s="72" t="s">
        <v>128</v>
      </c>
      <c r="B330" s="19" t="s">
        <v>140</v>
      </c>
      <c r="C330" s="20" t="s">
        <v>56</v>
      </c>
      <c r="D330" s="21" t="s">
        <v>147</v>
      </c>
      <c r="E330" s="19" t="s">
        <v>159</v>
      </c>
      <c r="F330" s="19" t="s">
        <v>131</v>
      </c>
      <c r="G330" s="20">
        <v>10</v>
      </c>
      <c r="H330" s="22">
        <v>121600</v>
      </c>
      <c r="I330" s="22">
        <v>1216000</v>
      </c>
      <c r="J330" s="73">
        <v>3283.2</v>
      </c>
    </row>
    <row r="331" spans="1:10" x14ac:dyDescent="0.2">
      <c r="A331" s="72" t="s">
        <v>139</v>
      </c>
      <c r="B331" s="19" t="s">
        <v>129</v>
      </c>
      <c r="C331" s="20" t="s">
        <v>46</v>
      </c>
      <c r="D331" s="19" t="s">
        <v>142</v>
      </c>
      <c r="E331" s="19" t="s">
        <v>161</v>
      </c>
      <c r="F331" s="19" t="s">
        <v>131</v>
      </c>
      <c r="G331" s="20">
        <v>1</v>
      </c>
      <c r="H331" s="22">
        <v>69700</v>
      </c>
      <c r="I331" s="22">
        <v>69700</v>
      </c>
      <c r="J331" s="73">
        <v>209.1</v>
      </c>
    </row>
    <row r="332" spans="1:10" x14ac:dyDescent="0.2">
      <c r="A332" s="72" t="s">
        <v>128</v>
      </c>
      <c r="B332" s="19" t="s">
        <v>129</v>
      </c>
      <c r="C332" s="20" t="s">
        <v>144</v>
      </c>
      <c r="D332" s="21" t="s">
        <v>130</v>
      </c>
      <c r="E332" s="19" t="s">
        <v>159</v>
      </c>
      <c r="F332" s="19" t="s">
        <v>134</v>
      </c>
      <c r="G332" s="20">
        <v>7</v>
      </c>
      <c r="H332" s="22">
        <v>78250</v>
      </c>
      <c r="I332" s="22">
        <v>547750</v>
      </c>
      <c r="J332" s="73">
        <v>1643.25</v>
      </c>
    </row>
    <row r="333" spans="1:10" x14ac:dyDescent="0.2">
      <c r="A333" s="72" t="s">
        <v>128</v>
      </c>
      <c r="B333" s="19" t="s">
        <v>132</v>
      </c>
      <c r="C333" s="20" t="s">
        <v>56</v>
      </c>
      <c r="D333" s="19" t="s">
        <v>147</v>
      </c>
      <c r="E333" s="19" t="s">
        <v>159</v>
      </c>
      <c r="F333" s="19" t="s">
        <v>131</v>
      </c>
      <c r="G333" s="20">
        <v>6</v>
      </c>
      <c r="H333" s="22">
        <v>147000</v>
      </c>
      <c r="I333" s="22">
        <v>882000</v>
      </c>
      <c r="J333" s="73">
        <v>2381.4</v>
      </c>
    </row>
    <row r="334" spans="1:10" x14ac:dyDescent="0.2">
      <c r="A334" s="72" t="s">
        <v>135</v>
      </c>
      <c r="B334" s="19" t="s">
        <v>129</v>
      </c>
      <c r="C334" s="20" t="s">
        <v>146</v>
      </c>
      <c r="D334" s="19" t="s">
        <v>130</v>
      </c>
      <c r="E334" s="19" t="s">
        <v>160</v>
      </c>
      <c r="F334" s="19" t="s">
        <v>138</v>
      </c>
      <c r="G334" s="20">
        <v>7</v>
      </c>
      <c r="H334" s="22">
        <v>88400</v>
      </c>
      <c r="I334" s="22">
        <v>618800</v>
      </c>
      <c r="J334" s="73">
        <v>1794.5199999999998</v>
      </c>
    </row>
    <row r="335" spans="1:10" x14ac:dyDescent="0.2">
      <c r="A335" s="72" t="s">
        <v>139</v>
      </c>
      <c r="B335" s="19" t="s">
        <v>136</v>
      </c>
      <c r="C335" s="20" t="s">
        <v>25</v>
      </c>
      <c r="D335" s="21" t="s">
        <v>147</v>
      </c>
      <c r="E335" s="19" t="s">
        <v>161</v>
      </c>
      <c r="F335" s="19" t="s">
        <v>143</v>
      </c>
      <c r="G335" s="20">
        <v>2</v>
      </c>
      <c r="H335" s="22">
        <v>50440</v>
      </c>
      <c r="I335" s="22">
        <v>100880</v>
      </c>
      <c r="J335" s="73">
        <v>302.64</v>
      </c>
    </row>
    <row r="336" spans="1:10" x14ac:dyDescent="0.2">
      <c r="A336" s="72" t="s">
        <v>135</v>
      </c>
      <c r="B336" s="19" t="s">
        <v>132</v>
      </c>
      <c r="C336" s="20" t="s">
        <v>141</v>
      </c>
      <c r="D336" s="19" t="s">
        <v>142</v>
      </c>
      <c r="E336" s="19" t="s">
        <v>160</v>
      </c>
      <c r="F336" s="19" t="s">
        <v>131</v>
      </c>
      <c r="G336" s="20">
        <v>13</v>
      </c>
      <c r="H336" s="22">
        <v>178200</v>
      </c>
      <c r="I336" s="22">
        <v>2316600</v>
      </c>
      <c r="J336" s="73">
        <v>5791.5</v>
      </c>
    </row>
    <row r="337" spans="1:10" x14ac:dyDescent="0.2">
      <c r="A337" s="72" t="s">
        <v>139</v>
      </c>
      <c r="B337" s="19" t="s">
        <v>136</v>
      </c>
      <c r="C337" s="20" t="s">
        <v>157</v>
      </c>
      <c r="D337" s="19" t="s">
        <v>142</v>
      </c>
      <c r="E337" s="19" t="s">
        <v>161</v>
      </c>
      <c r="F337" s="19" t="s">
        <v>148</v>
      </c>
      <c r="G337" s="20">
        <v>10</v>
      </c>
      <c r="H337" s="22">
        <v>50440</v>
      </c>
      <c r="I337" s="22">
        <v>504400</v>
      </c>
      <c r="J337" s="73">
        <v>1513.1999999999998</v>
      </c>
    </row>
    <row r="338" spans="1:10" x14ac:dyDescent="0.2">
      <c r="A338" s="72" t="s">
        <v>128</v>
      </c>
      <c r="B338" s="19" t="s">
        <v>129</v>
      </c>
      <c r="C338" s="20" t="s">
        <v>149</v>
      </c>
      <c r="D338" s="19" t="s">
        <v>130</v>
      </c>
      <c r="E338" s="19" t="s">
        <v>159</v>
      </c>
      <c r="F338" s="19" t="s">
        <v>131</v>
      </c>
      <c r="G338" s="20">
        <v>11</v>
      </c>
      <c r="H338" s="22">
        <v>78250</v>
      </c>
      <c r="I338" s="22">
        <v>860750</v>
      </c>
      <c r="J338" s="73">
        <v>2582.25</v>
      </c>
    </row>
    <row r="339" spans="1:10" x14ac:dyDescent="0.2">
      <c r="A339" s="72" t="s">
        <v>135</v>
      </c>
      <c r="B339" s="19" t="s">
        <v>132</v>
      </c>
      <c r="C339" s="20" t="s">
        <v>155</v>
      </c>
      <c r="D339" s="19" t="s">
        <v>130</v>
      </c>
      <c r="E339" s="19" t="s">
        <v>160</v>
      </c>
      <c r="F339" s="19" t="s">
        <v>131</v>
      </c>
      <c r="G339" s="20">
        <v>15</v>
      </c>
      <c r="H339" s="22">
        <v>178200</v>
      </c>
      <c r="I339" s="22">
        <v>2673000</v>
      </c>
      <c r="J339" s="73">
        <v>6682.5</v>
      </c>
    </row>
    <row r="340" spans="1:10" x14ac:dyDescent="0.2">
      <c r="A340" s="72" t="s">
        <v>128</v>
      </c>
      <c r="B340" s="19" t="s">
        <v>129</v>
      </c>
      <c r="C340" s="20" t="s">
        <v>155</v>
      </c>
      <c r="D340" s="21" t="s">
        <v>130</v>
      </c>
      <c r="E340" s="19" t="s">
        <v>159</v>
      </c>
      <c r="F340" s="19" t="s">
        <v>138</v>
      </c>
      <c r="G340" s="20">
        <v>6</v>
      </c>
      <c r="H340" s="22">
        <v>78250</v>
      </c>
      <c r="I340" s="22">
        <v>469500</v>
      </c>
      <c r="J340" s="73">
        <v>1408.5</v>
      </c>
    </row>
    <row r="341" spans="1:10" x14ac:dyDescent="0.2">
      <c r="A341" s="72" t="s">
        <v>128</v>
      </c>
      <c r="B341" s="19" t="s">
        <v>136</v>
      </c>
      <c r="C341" s="20" t="s">
        <v>155</v>
      </c>
      <c r="D341" s="19" t="s">
        <v>142</v>
      </c>
      <c r="E341" s="19" t="s">
        <v>159</v>
      </c>
      <c r="F341" s="19" t="s">
        <v>131</v>
      </c>
      <c r="G341" s="20">
        <v>13</v>
      </c>
      <c r="H341" s="22">
        <v>59000</v>
      </c>
      <c r="I341" s="22">
        <v>767000</v>
      </c>
      <c r="J341" s="73">
        <v>2301</v>
      </c>
    </row>
    <row r="342" spans="1:10" x14ac:dyDescent="0.2">
      <c r="A342" s="72" t="s">
        <v>128</v>
      </c>
      <c r="B342" s="19" t="s">
        <v>140</v>
      </c>
      <c r="C342" s="20" t="s">
        <v>137</v>
      </c>
      <c r="D342" s="21" t="s">
        <v>130</v>
      </c>
      <c r="E342" s="19" t="s">
        <v>159</v>
      </c>
      <c r="F342" s="19" t="s">
        <v>134</v>
      </c>
      <c r="G342" s="20">
        <v>8</v>
      </c>
      <c r="H342" s="22">
        <v>121600</v>
      </c>
      <c r="I342" s="22">
        <v>972800</v>
      </c>
      <c r="J342" s="73">
        <v>2626.56</v>
      </c>
    </row>
    <row r="343" spans="1:10" x14ac:dyDescent="0.2">
      <c r="A343" s="72" t="s">
        <v>135</v>
      </c>
      <c r="B343" s="19" t="s">
        <v>136</v>
      </c>
      <c r="C343" s="20" t="s">
        <v>22</v>
      </c>
      <c r="D343" s="19" t="s">
        <v>142</v>
      </c>
      <c r="E343" s="19" t="s">
        <v>160</v>
      </c>
      <c r="F343" s="19" t="s">
        <v>143</v>
      </c>
      <c r="G343" s="20">
        <v>1</v>
      </c>
      <c r="H343" s="22">
        <v>71300</v>
      </c>
      <c r="I343" s="22">
        <v>71300</v>
      </c>
      <c r="J343" s="73">
        <v>213.9</v>
      </c>
    </row>
    <row r="344" spans="1:10" x14ac:dyDescent="0.2">
      <c r="A344" s="72" t="s">
        <v>139</v>
      </c>
      <c r="B344" s="19" t="s">
        <v>136</v>
      </c>
      <c r="C344" s="20" t="s">
        <v>25</v>
      </c>
      <c r="D344" s="19" t="s">
        <v>145</v>
      </c>
      <c r="E344" s="19" t="s">
        <v>161</v>
      </c>
      <c r="F344" s="19" t="s">
        <v>143</v>
      </c>
      <c r="G344" s="20">
        <v>13</v>
      </c>
      <c r="H344" s="22">
        <v>50440</v>
      </c>
      <c r="I344" s="22">
        <v>655720</v>
      </c>
      <c r="J344" s="73">
        <v>1967.1599999999999</v>
      </c>
    </row>
    <row r="345" spans="1:10" x14ac:dyDescent="0.2">
      <c r="A345" s="72" t="s">
        <v>135</v>
      </c>
      <c r="B345" s="19" t="s">
        <v>140</v>
      </c>
      <c r="C345" s="20" t="s">
        <v>156</v>
      </c>
      <c r="D345" s="21" t="s">
        <v>142</v>
      </c>
      <c r="E345" s="19" t="s">
        <v>160</v>
      </c>
      <c r="F345" s="19" t="s">
        <v>134</v>
      </c>
      <c r="G345" s="20">
        <v>14</v>
      </c>
      <c r="H345" s="22">
        <v>133900</v>
      </c>
      <c r="I345" s="22">
        <v>1874600</v>
      </c>
      <c r="J345" s="73">
        <v>5061.42</v>
      </c>
    </row>
    <row r="346" spans="1:10" x14ac:dyDescent="0.2">
      <c r="A346" s="72" t="s">
        <v>128</v>
      </c>
      <c r="B346" s="19" t="s">
        <v>132</v>
      </c>
      <c r="C346" s="20" t="s">
        <v>56</v>
      </c>
      <c r="D346" s="19" t="s">
        <v>147</v>
      </c>
      <c r="E346" s="19" t="s">
        <v>159</v>
      </c>
      <c r="F346" s="19" t="s">
        <v>134</v>
      </c>
      <c r="G346" s="20">
        <v>3</v>
      </c>
      <c r="H346" s="22">
        <v>147000</v>
      </c>
      <c r="I346" s="22">
        <v>441000</v>
      </c>
      <c r="J346" s="73">
        <v>1190.7</v>
      </c>
    </row>
    <row r="347" spans="1:10" x14ac:dyDescent="0.2">
      <c r="A347" s="72" t="s">
        <v>128</v>
      </c>
      <c r="B347" s="19" t="s">
        <v>136</v>
      </c>
      <c r="C347" s="20" t="s">
        <v>46</v>
      </c>
      <c r="D347" s="21" t="s">
        <v>130</v>
      </c>
      <c r="E347" s="19" t="s">
        <v>159</v>
      </c>
      <c r="F347" s="19" t="s">
        <v>143</v>
      </c>
      <c r="G347" s="20">
        <v>1</v>
      </c>
      <c r="H347" s="22">
        <v>59000</v>
      </c>
      <c r="I347" s="22">
        <v>59000</v>
      </c>
      <c r="J347" s="73">
        <v>177</v>
      </c>
    </row>
    <row r="348" spans="1:10" x14ac:dyDescent="0.2">
      <c r="A348" s="72" t="s">
        <v>128</v>
      </c>
      <c r="B348" s="19" t="s">
        <v>140</v>
      </c>
      <c r="C348" s="20" t="s">
        <v>13</v>
      </c>
      <c r="D348" s="21" t="s">
        <v>130</v>
      </c>
      <c r="E348" s="19" t="s">
        <v>159</v>
      </c>
      <c r="F348" s="19" t="s">
        <v>138</v>
      </c>
      <c r="G348" s="20">
        <v>12</v>
      </c>
      <c r="H348" s="22">
        <v>121600</v>
      </c>
      <c r="I348" s="22">
        <v>1459200</v>
      </c>
      <c r="J348" s="73">
        <v>3939.84</v>
      </c>
    </row>
    <row r="349" spans="1:10" x14ac:dyDescent="0.2">
      <c r="A349" s="72" t="s">
        <v>135</v>
      </c>
      <c r="B349" s="19" t="s">
        <v>132</v>
      </c>
      <c r="C349" s="20" t="s">
        <v>25</v>
      </c>
      <c r="D349" s="19" t="s">
        <v>130</v>
      </c>
      <c r="E349" s="19" t="s">
        <v>160</v>
      </c>
      <c r="F349" s="19" t="s">
        <v>143</v>
      </c>
      <c r="G349" s="20">
        <v>15</v>
      </c>
      <c r="H349" s="22">
        <v>178200</v>
      </c>
      <c r="I349" s="22">
        <v>2673000</v>
      </c>
      <c r="J349" s="73">
        <v>6682.5</v>
      </c>
    </row>
    <row r="350" spans="1:10" x14ac:dyDescent="0.2">
      <c r="A350" s="72" t="s">
        <v>139</v>
      </c>
      <c r="B350" s="19" t="s">
        <v>129</v>
      </c>
      <c r="C350" s="20" t="s">
        <v>156</v>
      </c>
      <c r="D350" s="19" t="s">
        <v>142</v>
      </c>
      <c r="E350" s="19" t="s">
        <v>161</v>
      </c>
      <c r="F350" s="19" t="s">
        <v>148</v>
      </c>
      <c r="G350" s="20">
        <v>14</v>
      </c>
      <c r="H350" s="22">
        <v>69700</v>
      </c>
      <c r="I350" s="22">
        <v>975800</v>
      </c>
      <c r="J350" s="73">
        <v>2927.4</v>
      </c>
    </row>
    <row r="351" spans="1:10" x14ac:dyDescent="0.2">
      <c r="A351" s="72" t="s">
        <v>139</v>
      </c>
      <c r="B351" s="19" t="s">
        <v>140</v>
      </c>
      <c r="C351" s="20" t="s">
        <v>149</v>
      </c>
      <c r="D351" s="21" t="s">
        <v>142</v>
      </c>
      <c r="E351" s="19" t="s">
        <v>161</v>
      </c>
      <c r="F351" s="19" t="s">
        <v>131</v>
      </c>
      <c r="G351" s="20">
        <v>9</v>
      </c>
      <c r="H351" s="22">
        <v>147000</v>
      </c>
      <c r="I351" s="22">
        <v>1323000</v>
      </c>
      <c r="J351" s="73">
        <v>3572.1000000000004</v>
      </c>
    </row>
    <row r="352" spans="1:10" x14ac:dyDescent="0.2">
      <c r="A352" s="72" t="s">
        <v>128</v>
      </c>
      <c r="B352" s="19" t="s">
        <v>140</v>
      </c>
      <c r="C352" s="20" t="s">
        <v>155</v>
      </c>
      <c r="D352" s="21" t="s">
        <v>147</v>
      </c>
      <c r="E352" s="19" t="s">
        <v>159</v>
      </c>
      <c r="F352" s="19" t="s">
        <v>138</v>
      </c>
      <c r="G352" s="20">
        <v>8</v>
      </c>
      <c r="H352" s="22">
        <v>121600</v>
      </c>
      <c r="I352" s="22">
        <v>972800</v>
      </c>
      <c r="J352" s="73">
        <v>2626.56</v>
      </c>
    </row>
    <row r="353" spans="1:10" x14ac:dyDescent="0.2">
      <c r="A353" s="72" t="s">
        <v>139</v>
      </c>
      <c r="B353" s="19" t="s">
        <v>129</v>
      </c>
      <c r="C353" s="20" t="s">
        <v>146</v>
      </c>
      <c r="D353" s="19" t="s">
        <v>130</v>
      </c>
      <c r="E353" s="19" t="s">
        <v>161</v>
      </c>
      <c r="F353" s="19" t="s">
        <v>148</v>
      </c>
      <c r="G353" s="20">
        <v>13</v>
      </c>
      <c r="H353" s="22">
        <v>69700</v>
      </c>
      <c r="I353" s="22">
        <v>906100</v>
      </c>
      <c r="J353" s="73">
        <v>2718.2999999999997</v>
      </c>
    </row>
    <row r="354" spans="1:10" x14ac:dyDescent="0.2">
      <c r="A354" s="72" t="s">
        <v>139</v>
      </c>
      <c r="B354" s="19" t="s">
        <v>140</v>
      </c>
      <c r="C354" s="20" t="s">
        <v>157</v>
      </c>
      <c r="D354" s="19" t="s">
        <v>130</v>
      </c>
      <c r="E354" s="19" t="s">
        <v>161</v>
      </c>
      <c r="F354" s="19" t="s">
        <v>138</v>
      </c>
      <c r="G354" s="20">
        <v>2</v>
      </c>
      <c r="H354" s="22">
        <v>147000</v>
      </c>
      <c r="I354" s="22">
        <v>294000</v>
      </c>
      <c r="J354" s="73">
        <v>793.80000000000007</v>
      </c>
    </row>
    <row r="355" spans="1:10" x14ac:dyDescent="0.2">
      <c r="A355" s="72" t="s">
        <v>135</v>
      </c>
      <c r="B355" s="19" t="s">
        <v>132</v>
      </c>
      <c r="C355" s="20" t="s">
        <v>146</v>
      </c>
      <c r="D355" s="19" t="s">
        <v>133</v>
      </c>
      <c r="E355" s="19" t="s">
        <v>160</v>
      </c>
      <c r="F355" s="19" t="s">
        <v>148</v>
      </c>
      <c r="G355" s="20">
        <v>9</v>
      </c>
      <c r="H355" s="22">
        <v>178200</v>
      </c>
      <c r="I355" s="22">
        <v>1603800</v>
      </c>
      <c r="J355" s="73">
        <v>4009.5</v>
      </c>
    </row>
    <row r="356" spans="1:10" x14ac:dyDescent="0.2">
      <c r="A356" s="72" t="s">
        <v>139</v>
      </c>
      <c r="B356" s="19" t="s">
        <v>129</v>
      </c>
      <c r="C356" s="20" t="s">
        <v>156</v>
      </c>
      <c r="D356" s="19" t="s">
        <v>130</v>
      </c>
      <c r="E356" s="19" t="s">
        <v>161</v>
      </c>
      <c r="F356" s="19" t="s">
        <v>138</v>
      </c>
      <c r="G356" s="20">
        <v>1</v>
      </c>
      <c r="H356" s="22">
        <v>69700</v>
      </c>
      <c r="I356" s="22">
        <v>69700</v>
      </c>
      <c r="J356" s="73">
        <v>209.1</v>
      </c>
    </row>
    <row r="357" spans="1:10" x14ac:dyDescent="0.2">
      <c r="A357" s="72" t="s">
        <v>139</v>
      </c>
      <c r="B357" s="19" t="s">
        <v>140</v>
      </c>
      <c r="C357" s="20" t="s">
        <v>154</v>
      </c>
      <c r="D357" s="19" t="s">
        <v>142</v>
      </c>
      <c r="E357" s="19" t="s">
        <v>161</v>
      </c>
      <c r="F357" s="19" t="s">
        <v>143</v>
      </c>
      <c r="G357" s="20">
        <v>15</v>
      </c>
      <c r="H357" s="22">
        <v>147000</v>
      </c>
      <c r="I357" s="22">
        <v>2205000</v>
      </c>
      <c r="J357" s="73">
        <v>5953.5000000000009</v>
      </c>
    </row>
    <row r="358" spans="1:10" x14ac:dyDescent="0.2">
      <c r="A358" s="72" t="s">
        <v>139</v>
      </c>
      <c r="B358" s="19" t="s">
        <v>136</v>
      </c>
      <c r="C358" s="20" t="s">
        <v>149</v>
      </c>
      <c r="D358" s="19" t="s">
        <v>145</v>
      </c>
      <c r="E358" s="19" t="s">
        <v>161</v>
      </c>
      <c r="F358" s="19" t="s">
        <v>138</v>
      </c>
      <c r="G358" s="20">
        <v>6</v>
      </c>
      <c r="H358" s="22">
        <v>50440</v>
      </c>
      <c r="I358" s="22">
        <v>302640</v>
      </c>
      <c r="J358" s="73">
        <v>907.92</v>
      </c>
    </row>
    <row r="359" spans="1:10" x14ac:dyDescent="0.2">
      <c r="A359" s="72" t="s">
        <v>128</v>
      </c>
      <c r="B359" s="19" t="s">
        <v>140</v>
      </c>
      <c r="C359" s="20" t="s">
        <v>144</v>
      </c>
      <c r="D359" s="19" t="s">
        <v>145</v>
      </c>
      <c r="E359" s="19" t="s">
        <v>159</v>
      </c>
      <c r="F359" s="19" t="s">
        <v>143</v>
      </c>
      <c r="G359" s="20">
        <v>12</v>
      </c>
      <c r="H359" s="22">
        <v>121600</v>
      </c>
      <c r="I359" s="22">
        <v>1459200</v>
      </c>
      <c r="J359" s="73">
        <v>3939.84</v>
      </c>
    </row>
    <row r="360" spans="1:10" x14ac:dyDescent="0.2">
      <c r="A360" s="72" t="s">
        <v>135</v>
      </c>
      <c r="B360" s="19" t="s">
        <v>136</v>
      </c>
      <c r="C360" s="20" t="s">
        <v>141</v>
      </c>
      <c r="D360" s="19" t="s">
        <v>133</v>
      </c>
      <c r="E360" s="19" t="s">
        <v>160</v>
      </c>
      <c r="F360" s="19" t="s">
        <v>148</v>
      </c>
      <c r="G360" s="20">
        <v>5</v>
      </c>
      <c r="H360" s="22">
        <v>71300</v>
      </c>
      <c r="I360" s="22">
        <v>356500</v>
      </c>
      <c r="J360" s="73">
        <v>1069.5</v>
      </c>
    </row>
    <row r="361" spans="1:10" x14ac:dyDescent="0.2">
      <c r="A361" s="72" t="s">
        <v>135</v>
      </c>
      <c r="B361" s="19" t="s">
        <v>132</v>
      </c>
      <c r="C361" s="20" t="s">
        <v>137</v>
      </c>
      <c r="D361" s="19" t="s">
        <v>142</v>
      </c>
      <c r="E361" s="19" t="s">
        <v>160</v>
      </c>
      <c r="F361" s="19" t="s">
        <v>148</v>
      </c>
      <c r="G361" s="20">
        <v>9</v>
      </c>
      <c r="H361" s="22">
        <v>178200</v>
      </c>
      <c r="I361" s="22">
        <v>1603800</v>
      </c>
      <c r="J361" s="73">
        <v>4009.5</v>
      </c>
    </row>
    <row r="362" spans="1:10" x14ac:dyDescent="0.2">
      <c r="A362" s="72" t="s">
        <v>128</v>
      </c>
      <c r="B362" s="19" t="s">
        <v>129</v>
      </c>
      <c r="C362" s="20" t="s">
        <v>156</v>
      </c>
      <c r="D362" s="21" t="s">
        <v>142</v>
      </c>
      <c r="E362" s="19" t="s">
        <v>159</v>
      </c>
      <c r="F362" s="19" t="s">
        <v>143</v>
      </c>
      <c r="G362" s="20">
        <v>11</v>
      </c>
      <c r="H362" s="22">
        <v>78250</v>
      </c>
      <c r="I362" s="22">
        <v>860750</v>
      </c>
      <c r="J362" s="73">
        <v>2582.25</v>
      </c>
    </row>
    <row r="363" spans="1:10" x14ac:dyDescent="0.2">
      <c r="A363" s="72" t="s">
        <v>135</v>
      </c>
      <c r="B363" s="19" t="s">
        <v>129</v>
      </c>
      <c r="C363" s="20" t="s">
        <v>151</v>
      </c>
      <c r="D363" s="21" t="s">
        <v>130</v>
      </c>
      <c r="E363" s="19" t="s">
        <v>160</v>
      </c>
      <c r="F363" s="19" t="s">
        <v>131</v>
      </c>
      <c r="G363" s="20">
        <v>4</v>
      </c>
      <c r="H363" s="22">
        <v>88400</v>
      </c>
      <c r="I363" s="22">
        <v>353600</v>
      </c>
      <c r="J363" s="73">
        <v>1025.4399999999998</v>
      </c>
    </row>
    <row r="364" spans="1:10" x14ac:dyDescent="0.2">
      <c r="A364" s="72" t="s">
        <v>128</v>
      </c>
      <c r="B364" s="19" t="s">
        <v>132</v>
      </c>
      <c r="C364" s="20" t="s">
        <v>146</v>
      </c>
      <c r="D364" s="19" t="s">
        <v>142</v>
      </c>
      <c r="E364" s="19" t="s">
        <v>159</v>
      </c>
      <c r="F364" s="19" t="s">
        <v>131</v>
      </c>
      <c r="G364" s="20">
        <v>7</v>
      </c>
      <c r="H364" s="22">
        <v>147000</v>
      </c>
      <c r="I364" s="22">
        <v>1029000</v>
      </c>
      <c r="J364" s="73">
        <v>2778.3</v>
      </c>
    </row>
    <row r="365" spans="1:10" x14ac:dyDescent="0.2">
      <c r="A365" s="72" t="s">
        <v>128</v>
      </c>
      <c r="B365" s="19" t="s">
        <v>132</v>
      </c>
      <c r="C365" s="20" t="s">
        <v>144</v>
      </c>
      <c r="D365" s="19" t="s">
        <v>142</v>
      </c>
      <c r="E365" s="19" t="s">
        <v>159</v>
      </c>
      <c r="F365" s="19" t="s">
        <v>134</v>
      </c>
      <c r="G365" s="20">
        <v>8</v>
      </c>
      <c r="H365" s="22">
        <v>147000</v>
      </c>
      <c r="I365" s="22">
        <v>1176000</v>
      </c>
      <c r="J365" s="73">
        <v>3175.2000000000003</v>
      </c>
    </row>
    <row r="366" spans="1:10" x14ac:dyDescent="0.2">
      <c r="A366" s="72" t="s">
        <v>135</v>
      </c>
      <c r="B366" s="19" t="s">
        <v>140</v>
      </c>
      <c r="C366" s="20" t="s">
        <v>150</v>
      </c>
      <c r="D366" s="19" t="s">
        <v>145</v>
      </c>
      <c r="E366" s="19" t="s">
        <v>160</v>
      </c>
      <c r="F366" s="19" t="s">
        <v>131</v>
      </c>
      <c r="G366" s="20">
        <v>15</v>
      </c>
      <c r="H366" s="22">
        <v>133900</v>
      </c>
      <c r="I366" s="22">
        <v>2008500</v>
      </c>
      <c r="J366" s="73">
        <v>5422.9500000000007</v>
      </c>
    </row>
    <row r="367" spans="1:10" x14ac:dyDescent="0.2">
      <c r="A367" s="72" t="s">
        <v>135</v>
      </c>
      <c r="B367" s="19" t="s">
        <v>129</v>
      </c>
      <c r="C367" s="20" t="s">
        <v>156</v>
      </c>
      <c r="D367" s="21" t="s">
        <v>147</v>
      </c>
      <c r="E367" s="19" t="s">
        <v>160</v>
      </c>
      <c r="F367" s="19" t="s">
        <v>138</v>
      </c>
      <c r="G367" s="20">
        <v>11</v>
      </c>
      <c r="H367" s="22">
        <v>88400</v>
      </c>
      <c r="I367" s="22">
        <v>972400</v>
      </c>
      <c r="J367" s="73">
        <v>2819.9599999999996</v>
      </c>
    </row>
    <row r="368" spans="1:10" x14ac:dyDescent="0.2">
      <c r="A368" s="72" t="s">
        <v>135</v>
      </c>
      <c r="B368" s="19" t="s">
        <v>140</v>
      </c>
      <c r="C368" s="20" t="s">
        <v>15</v>
      </c>
      <c r="D368" s="19" t="s">
        <v>130</v>
      </c>
      <c r="E368" s="19" t="s">
        <v>160</v>
      </c>
      <c r="F368" s="19" t="s">
        <v>143</v>
      </c>
      <c r="G368" s="20">
        <v>4</v>
      </c>
      <c r="H368" s="22">
        <v>133900</v>
      </c>
      <c r="I368" s="22">
        <v>535600</v>
      </c>
      <c r="J368" s="73">
        <v>1446.1200000000001</v>
      </c>
    </row>
    <row r="369" spans="1:10" x14ac:dyDescent="0.2">
      <c r="A369" s="72" t="s">
        <v>128</v>
      </c>
      <c r="B369" s="19" t="s">
        <v>129</v>
      </c>
      <c r="C369" s="20" t="s">
        <v>154</v>
      </c>
      <c r="D369" s="19" t="s">
        <v>130</v>
      </c>
      <c r="E369" s="19" t="s">
        <v>159</v>
      </c>
      <c r="F369" s="19" t="s">
        <v>131</v>
      </c>
      <c r="G369" s="20">
        <v>3</v>
      </c>
      <c r="H369" s="22">
        <v>78250</v>
      </c>
      <c r="I369" s="22">
        <v>234750</v>
      </c>
      <c r="J369" s="73">
        <v>704.25</v>
      </c>
    </row>
    <row r="370" spans="1:10" x14ac:dyDescent="0.2">
      <c r="A370" s="72" t="s">
        <v>139</v>
      </c>
      <c r="B370" s="19" t="s">
        <v>129</v>
      </c>
      <c r="C370" s="20" t="s">
        <v>154</v>
      </c>
      <c r="D370" s="19" t="s">
        <v>133</v>
      </c>
      <c r="E370" s="19" t="s">
        <v>161</v>
      </c>
      <c r="F370" s="19" t="s">
        <v>148</v>
      </c>
      <c r="G370" s="20">
        <v>11</v>
      </c>
      <c r="H370" s="22">
        <v>69700</v>
      </c>
      <c r="I370" s="22">
        <v>766700</v>
      </c>
      <c r="J370" s="73">
        <v>2300.1</v>
      </c>
    </row>
    <row r="371" spans="1:10" x14ac:dyDescent="0.2">
      <c r="A371" s="72" t="s">
        <v>139</v>
      </c>
      <c r="B371" s="19" t="s">
        <v>132</v>
      </c>
      <c r="C371" s="20" t="s">
        <v>152</v>
      </c>
      <c r="D371" s="19" t="s">
        <v>130</v>
      </c>
      <c r="E371" s="19" t="s">
        <v>161</v>
      </c>
      <c r="F371" s="19" t="s">
        <v>131</v>
      </c>
      <c r="G371" s="20">
        <v>8</v>
      </c>
      <c r="H371" s="22">
        <v>151600</v>
      </c>
      <c r="I371" s="22">
        <v>1212800</v>
      </c>
      <c r="J371" s="73">
        <v>3032</v>
      </c>
    </row>
    <row r="372" spans="1:10" x14ac:dyDescent="0.2">
      <c r="A372" s="72" t="s">
        <v>128</v>
      </c>
      <c r="B372" s="19" t="s">
        <v>129</v>
      </c>
      <c r="C372" s="20" t="s">
        <v>95</v>
      </c>
      <c r="D372" s="19" t="s">
        <v>147</v>
      </c>
      <c r="E372" s="19" t="s">
        <v>159</v>
      </c>
      <c r="F372" s="19" t="s">
        <v>131</v>
      </c>
      <c r="G372" s="20">
        <v>4</v>
      </c>
      <c r="H372" s="22">
        <v>78250</v>
      </c>
      <c r="I372" s="22">
        <v>313000</v>
      </c>
      <c r="J372" s="73">
        <v>939</v>
      </c>
    </row>
    <row r="373" spans="1:10" x14ac:dyDescent="0.2">
      <c r="A373" s="72" t="s">
        <v>135</v>
      </c>
      <c r="B373" s="19" t="s">
        <v>136</v>
      </c>
      <c r="C373" s="20" t="s">
        <v>137</v>
      </c>
      <c r="D373" s="19" t="s">
        <v>142</v>
      </c>
      <c r="E373" s="19" t="s">
        <v>160</v>
      </c>
      <c r="F373" s="19" t="s">
        <v>138</v>
      </c>
      <c r="G373" s="20">
        <v>11</v>
      </c>
      <c r="H373" s="22">
        <v>71300</v>
      </c>
      <c r="I373" s="22">
        <v>784300</v>
      </c>
      <c r="J373" s="73">
        <v>2352.9</v>
      </c>
    </row>
    <row r="374" spans="1:10" x14ac:dyDescent="0.2">
      <c r="A374" s="72" t="s">
        <v>128</v>
      </c>
      <c r="B374" s="19" t="s">
        <v>132</v>
      </c>
      <c r="C374" s="20" t="s">
        <v>146</v>
      </c>
      <c r="D374" s="21" t="s">
        <v>142</v>
      </c>
      <c r="E374" s="19" t="s">
        <v>159</v>
      </c>
      <c r="F374" s="19" t="s">
        <v>131</v>
      </c>
      <c r="G374" s="20">
        <v>1</v>
      </c>
      <c r="H374" s="22">
        <v>147000</v>
      </c>
      <c r="I374" s="22">
        <v>147000</v>
      </c>
      <c r="J374" s="73">
        <v>396.90000000000003</v>
      </c>
    </row>
    <row r="375" spans="1:10" x14ac:dyDescent="0.2">
      <c r="A375" s="72" t="s">
        <v>139</v>
      </c>
      <c r="B375" s="19" t="s">
        <v>136</v>
      </c>
      <c r="C375" s="20" t="s">
        <v>15</v>
      </c>
      <c r="D375" s="21" t="s">
        <v>130</v>
      </c>
      <c r="E375" s="19" t="s">
        <v>161</v>
      </c>
      <c r="F375" s="19" t="s">
        <v>134</v>
      </c>
      <c r="G375" s="20">
        <v>15</v>
      </c>
      <c r="H375" s="22">
        <v>50440</v>
      </c>
      <c r="I375" s="22">
        <v>756600</v>
      </c>
      <c r="J375" s="73">
        <v>2269.7999999999997</v>
      </c>
    </row>
    <row r="376" spans="1:10" x14ac:dyDescent="0.2">
      <c r="A376" s="72" t="s">
        <v>135</v>
      </c>
      <c r="B376" s="19" t="s">
        <v>129</v>
      </c>
      <c r="C376" s="20" t="s">
        <v>137</v>
      </c>
      <c r="D376" s="21" t="s">
        <v>130</v>
      </c>
      <c r="E376" s="19" t="s">
        <v>160</v>
      </c>
      <c r="F376" s="19" t="s">
        <v>143</v>
      </c>
      <c r="G376" s="20">
        <v>1</v>
      </c>
      <c r="H376" s="22">
        <v>88400</v>
      </c>
      <c r="I376" s="22">
        <v>88400</v>
      </c>
      <c r="J376" s="73">
        <v>256.35999999999996</v>
      </c>
    </row>
    <row r="377" spans="1:10" x14ac:dyDescent="0.2">
      <c r="A377" s="72" t="s">
        <v>128</v>
      </c>
      <c r="B377" s="19" t="s">
        <v>132</v>
      </c>
      <c r="C377" s="20" t="s">
        <v>25</v>
      </c>
      <c r="D377" s="19" t="s">
        <v>147</v>
      </c>
      <c r="E377" s="19" t="s">
        <v>159</v>
      </c>
      <c r="F377" s="19" t="s">
        <v>143</v>
      </c>
      <c r="G377" s="20">
        <v>4</v>
      </c>
      <c r="H377" s="22">
        <v>147000</v>
      </c>
      <c r="I377" s="22">
        <v>588000</v>
      </c>
      <c r="J377" s="73">
        <v>1587.6000000000001</v>
      </c>
    </row>
    <row r="378" spans="1:10" x14ac:dyDescent="0.2">
      <c r="A378" s="72" t="s">
        <v>139</v>
      </c>
      <c r="B378" s="19" t="s">
        <v>129</v>
      </c>
      <c r="C378" s="20" t="s">
        <v>56</v>
      </c>
      <c r="D378" s="19" t="s">
        <v>147</v>
      </c>
      <c r="E378" s="19" t="s">
        <v>161</v>
      </c>
      <c r="F378" s="19" t="s">
        <v>134</v>
      </c>
      <c r="G378" s="20">
        <v>2</v>
      </c>
      <c r="H378" s="22">
        <v>69700</v>
      </c>
      <c r="I378" s="22">
        <v>139400</v>
      </c>
      <c r="J378" s="73">
        <v>418.2</v>
      </c>
    </row>
    <row r="379" spans="1:10" x14ac:dyDescent="0.2">
      <c r="A379" s="72" t="s">
        <v>135</v>
      </c>
      <c r="B379" s="19" t="s">
        <v>136</v>
      </c>
      <c r="C379" s="20" t="s">
        <v>152</v>
      </c>
      <c r="D379" s="19" t="s">
        <v>130</v>
      </c>
      <c r="E379" s="19" t="s">
        <v>160</v>
      </c>
      <c r="F379" s="19" t="s">
        <v>134</v>
      </c>
      <c r="G379" s="20">
        <v>5</v>
      </c>
      <c r="H379" s="22">
        <v>71300</v>
      </c>
      <c r="I379" s="22">
        <v>356500</v>
      </c>
      <c r="J379" s="73">
        <v>1069.5</v>
      </c>
    </row>
    <row r="380" spans="1:10" x14ac:dyDescent="0.2">
      <c r="A380" s="72" t="s">
        <v>135</v>
      </c>
      <c r="B380" s="19" t="s">
        <v>140</v>
      </c>
      <c r="C380" s="20" t="s">
        <v>150</v>
      </c>
      <c r="D380" s="19" t="s">
        <v>145</v>
      </c>
      <c r="E380" s="19" t="s">
        <v>160</v>
      </c>
      <c r="F380" s="19" t="s">
        <v>143</v>
      </c>
      <c r="G380" s="20">
        <v>14</v>
      </c>
      <c r="H380" s="22">
        <v>133900</v>
      </c>
      <c r="I380" s="22">
        <v>1874600</v>
      </c>
      <c r="J380" s="73">
        <v>5061.42</v>
      </c>
    </row>
    <row r="381" spans="1:10" x14ac:dyDescent="0.2">
      <c r="A381" s="72" t="s">
        <v>135</v>
      </c>
      <c r="B381" s="19" t="s">
        <v>136</v>
      </c>
      <c r="C381" s="20" t="s">
        <v>15</v>
      </c>
      <c r="D381" s="21" t="s">
        <v>142</v>
      </c>
      <c r="E381" s="19" t="s">
        <v>160</v>
      </c>
      <c r="F381" s="19" t="s">
        <v>138</v>
      </c>
      <c r="G381" s="20">
        <v>6</v>
      </c>
      <c r="H381" s="22">
        <v>71300</v>
      </c>
      <c r="I381" s="22">
        <v>427800</v>
      </c>
      <c r="J381" s="73">
        <v>1283.4000000000001</v>
      </c>
    </row>
    <row r="382" spans="1:10" x14ac:dyDescent="0.2">
      <c r="A382" s="72" t="s">
        <v>139</v>
      </c>
      <c r="B382" s="19" t="s">
        <v>136</v>
      </c>
      <c r="C382" s="20" t="s">
        <v>25</v>
      </c>
      <c r="D382" s="19" t="s">
        <v>133</v>
      </c>
      <c r="E382" s="19" t="s">
        <v>161</v>
      </c>
      <c r="F382" s="19" t="s">
        <v>143</v>
      </c>
      <c r="G382" s="20">
        <v>4</v>
      </c>
      <c r="H382" s="22">
        <v>50440</v>
      </c>
      <c r="I382" s="22">
        <v>201760</v>
      </c>
      <c r="J382" s="73">
        <v>605.28</v>
      </c>
    </row>
    <row r="383" spans="1:10" x14ac:dyDescent="0.2">
      <c r="A383" s="72" t="s">
        <v>128</v>
      </c>
      <c r="B383" s="19" t="s">
        <v>140</v>
      </c>
      <c r="C383" s="20" t="s">
        <v>153</v>
      </c>
      <c r="D383" s="19" t="s">
        <v>142</v>
      </c>
      <c r="E383" s="19" t="s">
        <v>159</v>
      </c>
      <c r="F383" s="19" t="s">
        <v>148</v>
      </c>
      <c r="G383" s="20">
        <v>4</v>
      </c>
      <c r="H383" s="22">
        <v>121600</v>
      </c>
      <c r="I383" s="22">
        <v>486400</v>
      </c>
      <c r="J383" s="73">
        <v>1313.28</v>
      </c>
    </row>
    <row r="384" spans="1:10" x14ac:dyDescent="0.2">
      <c r="A384" s="72" t="s">
        <v>139</v>
      </c>
      <c r="B384" s="19" t="s">
        <v>132</v>
      </c>
      <c r="C384" s="20" t="s">
        <v>154</v>
      </c>
      <c r="D384" s="19" t="s">
        <v>130</v>
      </c>
      <c r="E384" s="19" t="s">
        <v>161</v>
      </c>
      <c r="F384" s="19" t="s">
        <v>131</v>
      </c>
      <c r="G384" s="20">
        <v>11</v>
      </c>
      <c r="H384" s="22">
        <v>151600</v>
      </c>
      <c r="I384" s="22">
        <v>1667600</v>
      </c>
      <c r="J384" s="73">
        <v>4169</v>
      </c>
    </row>
    <row r="385" spans="1:10" x14ac:dyDescent="0.2">
      <c r="A385" s="72" t="s">
        <v>128</v>
      </c>
      <c r="B385" s="19" t="s">
        <v>136</v>
      </c>
      <c r="C385" s="20" t="s">
        <v>149</v>
      </c>
      <c r="D385" s="19" t="s">
        <v>133</v>
      </c>
      <c r="E385" s="19" t="s">
        <v>159</v>
      </c>
      <c r="F385" s="19" t="s">
        <v>138</v>
      </c>
      <c r="G385" s="20">
        <v>1</v>
      </c>
      <c r="H385" s="22">
        <v>59000</v>
      </c>
      <c r="I385" s="22">
        <v>59000</v>
      </c>
      <c r="J385" s="73">
        <v>177</v>
      </c>
    </row>
    <row r="386" spans="1:10" x14ac:dyDescent="0.2">
      <c r="A386" s="72" t="s">
        <v>135</v>
      </c>
      <c r="B386" s="19" t="s">
        <v>140</v>
      </c>
      <c r="C386" s="20" t="s">
        <v>144</v>
      </c>
      <c r="D386" s="19" t="s">
        <v>142</v>
      </c>
      <c r="E386" s="19" t="s">
        <v>160</v>
      </c>
      <c r="F386" s="19" t="s">
        <v>148</v>
      </c>
      <c r="G386" s="20">
        <v>2</v>
      </c>
      <c r="H386" s="22">
        <v>133900</v>
      </c>
      <c r="I386" s="22">
        <v>267800</v>
      </c>
      <c r="J386" s="73">
        <v>723.06000000000006</v>
      </c>
    </row>
    <row r="387" spans="1:10" x14ac:dyDescent="0.2">
      <c r="A387" s="72" t="s">
        <v>139</v>
      </c>
      <c r="B387" s="19" t="s">
        <v>132</v>
      </c>
      <c r="C387" s="20" t="s">
        <v>155</v>
      </c>
      <c r="D387" s="21" t="s">
        <v>130</v>
      </c>
      <c r="E387" s="19" t="s">
        <v>161</v>
      </c>
      <c r="F387" s="19" t="s">
        <v>138</v>
      </c>
      <c r="G387" s="20">
        <v>13</v>
      </c>
      <c r="H387" s="22">
        <v>151600</v>
      </c>
      <c r="I387" s="22">
        <v>1970800</v>
      </c>
      <c r="J387" s="73">
        <v>4927</v>
      </c>
    </row>
    <row r="388" spans="1:10" x14ac:dyDescent="0.2">
      <c r="A388" s="72" t="s">
        <v>128</v>
      </c>
      <c r="B388" s="19" t="s">
        <v>129</v>
      </c>
      <c r="C388" s="20" t="s">
        <v>46</v>
      </c>
      <c r="D388" s="21" t="s">
        <v>147</v>
      </c>
      <c r="E388" s="19" t="s">
        <v>159</v>
      </c>
      <c r="F388" s="19" t="s">
        <v>148</v>
      </c>
      <c r="G388" s="20">
        <v>5</v>
      </c>
      <c r="H388" s="22">
        <v>78250</v>
      </c>
      <c r="I388" s="22">
        <v>391250</v>
      </c>
      <c r="J388" s="73">
        <v>1173.75</v>
      </c>
    </row>
    <row r="389" spans="1:10" x14ac:dyDescent="0.2">
      <c r="A389" s="72" t="s">
        <v>139</v>
      </c>
      <c r="B389" s="19" t="s">
        <v>140</v>
      </c>
      <c r="C389" s="20" t="s">
        <v>137</v>
      </c>
      <c r="D389" s="21" t="s">
        <v>142</v>
      </c>
      <c r="E389" s="19" t="s">
        <v>161</v>
      </c>
      <c r="F389" s="19" t="s">
        <v>138</v>
      </c>
      <c r="G389" s="20">
        <v>2</v>
      </c>
      <c r="H389" s="22">
        <v>147000</v>
      </c>
      <c r="I389" s="22">
        <v>294000</v>
      </c>
      <c r="J389" s="73">
        <v>793.80000000000007</v>
      </c>
    </row>
    <row r="390" spans="1:10" x14ac:dyDescent="0.2">
      <c r="A390" s="72" t="s">
        <v>139</v>
      </c>
      <c r="B390" s="19" t="s">
        <v>140</v>
      </c>
      <c r="C390" s="20" t="s">
        <v>155</v>
      </c>
      <c r="D390" s="19" t="s">
        <v>142</v>
      </c>
      <c r="E390" s="19" t="s">
        <v>161</v>
      </c>
      <c r="F390" s="19" t="s">
        <v>143</v>
      </c>
      <c r="G390" s="20">
        <v>6</v>
      </c>
      <c r="H390" s="22">
        <v>147000</v>
      </c>
      <c r="I390" s="22">
        <v>882000</v>
      </c>
      <c r="J390" s="73">
        <v>2381.4</v>
      </c>
    </row>
    <row r="391" spans="1:10" x14ac:dyDescent="0.2">
      <c r="A391" s="72" t="s">
        <v>139</v>
      </c>
      <c r="B391" s="19" t="s">
        <v>129</v>
      </c>
      <c r="C391" s="20" t="s">
        <v>13</v>
      </c>
      <c r="D391" s="21" t="s">
        <v>142</v>
      </c>
      <c r="E391" s="19" t="s">
        <v>161</v>
      </c>
      <c r="F391" s="19" t="s">
        <v>138</v>
      </c>
      <c r="G391" s="20">
        <v>2</v>
      </c>
      <c r="H391" s="22">
        <v>69700</v>
      </c>
      <c r="I391" s="22">
        <v>139400</v>
      </c>
      <c r="J391" s="73">
        <v>418.2</v>
      </c>
    </row>
    <row r="392" spans="1:10" x14ac:dyDescent="0.2">
      <c r="A392" s="72" t="s">
        <v>139</v>
      </c>
      <c r="B392" s="19" t="s">
        <v>140</v>
      </c>
      <c r="C392" s="20" t="s">
        <v>141</v>
      </c>
      <c r="D392" s="19" t="s">
        <v>142</v>
      </c>
      <c r="E392" s="19" t="s">
        <v>161</v>
      </c>
      <c r="F392" s="19" t="s">
        <v>143</v>
      </c>
      <c r="G392" s="20">
        <v>14</v>
      </c>
      <c r="H392" s="22">
        <v>147000</v>
      </c>
      <c r="I392" s="22">
        <v>2058000</v>
      </c>
      <c r="J392" s="73">
        <v>5556.6</v>
      </c>
    </row>
    <row r="393" spans="1:10" x14ac:dyDescent="0.2">
      <c r="A393" s="72" t="s">
        <v>135</v>
      </c>
      <c r="B393" s="19" t="s">
        <v>132</v>
      </c>
      <c r="C393" s="20" t="s">
        <v>154</v>
      </c>
      <c r="D393" s="19" t="s">
        <v>147</v>
      </c>
      <c r="E393" s="19" t="s">
        <v>160</v>
      </c>
      <c r="F393" s="19" t="s">
        <v>148</v>
      </c>
      <c r="G393" s="20">
        <v>10</v>
      </c>
      <c r="H393" s="22">
        <v>178200</v>
      </c>
      <c r="I393" s="22">
        <v>1782000</v>
      </c>
      <c r="J393" s="73">
        <v>4455</v>
      </c>
    </row>
    <row r="394" spans="1:10" x14ac:dyDescent="0.2">
      <c r="A394" s="72" t="s">
        <v>128</v>
      </c>
      <c r="B394" s="19" t="s">
        <v>129</v>
      </c>
      <c r="C394" s="20" t="s">
        <v>155</v>
      </c>
      <c r="D394" s="19" t="s">
        <v>130</v>
      </c>
      <c r="E394" s="19" t="s">
        <v>159</v>
      </c>
      <c r="F394" s="19" t="s">
        <v>148</v>
      </c>
      <c r="G394" s="20">
        <v>12</v>
      </c>
      <c r="H394" s="22">
        <v>78250</v>
      </c>
      <c r="I394" s="22">
        <v>939000</v>
      </c>
      <c r="J394" s="73">
        <v>2817</v>
      </c>
    </row>
    <row r="395" spans="1:10" x14ac:dyDescent="0.2">
      <c r="A395" s="72" t="s">
        <v>135</v>
      </c>
      <c r="B395" s="19" t="s">
        <v>140</v>
      </c>
      <c r="C395" s="20" t="s">
        <v>156</v>
      </c>
      <c r="D395" s="21" t="s">
        <v>147</v>
      </c>
      <c r="E395" s="19" t="s">
        <v>160</v>
      </c>
      <c r="F395" s="19" t="s">
        <v>143</v>
      </c>
      <c r="G395" s="20">
        <v>7</v>
      </c>
      <c r="H395" s="22">
        <v>133900</v>
      </c>
      <c r="I395" s="22">
        <v>937300</v>
      </c>
      <c r="J395" s="73">
        <v>2530.71</v>
      </c>
    </row>
    <row r="396" spans="1:10" x14ac:dyDescent="0.2">
      <c r="A396" s="72" t="s">
        <v>135</v>
      </c>
      <c r="B396" s="19" t="s">
        <v>136</v>
      </c>
      <c r="C396" s="20" t="s">
        <v>137</v>
      </c>
      <c r="D396" s="19" t="s">
        <v>145</v>
      </c>
      <c r="E396" s="19" t="s">
        <v>160</v>
      </c>
      <c r="F396" s="19" t="s">
        <v>131</v>
      </c>
      <c r="G396" s="20">
        <v>5</v>
      </c>
      <c r="H396" s="22">
        <v>71300</v>
      </c>
      <c r="I396" s="22">
        <v>356500</v>
      </c>
      <c r="J396" s="73">
        <v>1069.5</v>
      </c>
    </row>
    <row r="397" spans="1:10" x14ac:dyDescent="0.2">
      <c r="A397" s="72" t="s">
        <v>128</v>
      </c>
      <c r="B397" s="19" t="s">
        <v>140</v>
      </c>
      <c r="C397" s="20" t="s">
        <v>157</v>
      </c>
      <c r="D397" s="19" t="s">
        <v>142</v>
      </c>
      <c r="E397" s="19" t="s">
        <v>159</v>
      </c>
      <c r="F397" s="19" t="s">
        <v>131</v>
      </c>
      <c r="G397" s="20">
        <v>7</v>
      </c>
      <c r="H397" s="22">
        <v>121600</v>
      </c>
      <c r="I397" s="22">
        <v>851200</v>
      </c>
      <c r="J397" s="73">
        <v>2298.2399999999998</v>
      </c>
    </row>
    <row r="398" spans="1:10" x14ac:dyDescent="0.2">
      <c r="A398" s="72" t="s">
        <v>139</v>
      </c>
      <c r="B398" s="19" t="s">
        <v>136</v>
      </c>
      <c r="C398" s="20" t="s">
        <v>22</v>
      </c>
      <c r="D398" s="19" t="s">
        <v>130</v>
      </c>
      <c r="E398" s="19" t="s">
        <v>161</v>
      </c>
      <c r="F398" s="19" t="s">
        <v>134</v>
      </c>
      <c r="G398" s="20">
        <v>5</v>
      </c>
      <c r="H398" s="22">
        <v>50440</v>
      </c>
      <c r="I398" s="22">
        <v>252200</v>
      </c>
      <c r="J398" s="73">
        <v>756.59999999999991</v>
      </c>
    </row>
    <row r="399" spans="1:10" x14ac:dyDescent="0.2">
      <c r="A399" s="72" t="s">
        <v>128</v>
      </c>
      <c r="B399" s="19" t="s">
        <v>132</v>
      </c>
      <c r="C399" s="20" t="s">
        <v>46</v>
      </c>
      <c r="D399" s="19" t="s">
        <v>142</v>
      </c>
      <c r="E399" s="19" t="s">
        <v>159</v>
      </c>
      <c r="F399" s="19" t="s">
        <v>131</v>
      </c>
      <c r="G399" s="20">
        <v>15</v>
      </c>
      <c r="H399" s="22">
        <v>147000</v>
      </c>
      <c r="I399" s="22">
        <v>2205000</v>
      </c>
      <c r="J399" s="73">
        <v>5953.5000000000009</v>
      </c>
    </row>
    <row r="400" spans="1:10" x14ac:dyDescent="0.2">
      <c r="A400" s="72" t="s">
        <v>139</v>
      </c>
      <c r="B400" s="19" t="s">
        <v>129</v>
      </c>
      <c r="C400" s="20" t="s">
        <v>144</v>
      </c>
      <c r="D400" s="19" t="s">
        <v>142</v>
      </c>
      <c r="E400" s="19" t="s">
        <v>161</v>
      </c>
      <c r="F400" s="19" t="s">
        <v>138</v>
      </c>
      <c r="G400" s="20">
        <v>1</v>
      </c>
      <c r="H400" s="22">
        <v>69700</v>
      </c>
      <c r="I400" s="22">
        <v>69700</v>
      </c>
      <c r="J400" s="73">
        <v>209.1</v>
      </c>
    </row>
    <row r="401" spans="1:10" x14ac:dyDescent="0.2">
      <c r="A401" s="72" t="s">
        <v>139</v>
      </c>
      <c r="B401" s="19" t="s">
        <v>129</v>
      </c>
      <c r="C401" s="20" t="s">
        <v>155</v>
      </c>
      <c r="D401" s="19" t="s">
        <v>130</v>
      </c>
      <c r="E401" s="19" t="s">
        <v>161</v>
      </c>
      <c r="F401" s="19" t="s">
        <v>143</v>
      </c>
      <c r="G401" s="20">
        <v>2</v>
      </c>
      <c r="H401" s="22">
        <v>69700</v>
      </c>
      <c r="I401" s="22">
        <v>139400</v>
      </c>
      <c r="J401" s="73">
        <v>418.2</v>
      </c>
    </row>
    <row r="402" spans="1:10" x14ac:dyDescent="0.2">
      <c r="A402" s="72" t="s">
        <v>139</v>
      </c>
      <c r="B402" s="19" t="s">
        <v>132</v>
      </c>
      <c r="C402" s="20" t="s">
        <v>153</v>
      </c>
      <c r="D402" s="21" t="s">
        <v>130</v>
      </c>
      <c r="E402" s="19" t="s">
        <v>161</v>
      </c>
      <c r="F402" s="19" t="s">
        <v>131</v>
      </c>
      <c r="G402" s="20">
        <v>4</v>
      </c>
      <c r="H402" s="22">
        <v>151600</v>
      </c>
      <c r="I402" s="22">
        <v>606400</v>
      </c>
      <c r="J402" s="73">
        <v>1516</v>
      </c>
    </row>
    <row r="403" spans="1:10" x14ac:dyDescent="0.2">
      <c r="A403" s="72" t="s">
        <v>139</v>
      </c>
      <c r="B403" s="19" t="s">
        <v>132</v>
      </c>
      <c r="C403" s="20" t="s">
        <v>46</v>
      </c>
      <c r="D403" s="19" t="s">
        <v>145</v>
      </c>
      <c r="E403" s="19" t="s">
        <v>161</v>
      </c>
      <c r="F403" s="19" t="s">
        <v>148</v>
      </c>
      <c r="G403" s="20">
        <v>15</v>
      </c>
      <c r="H403" s="22">
        <v>151600</v>
      </c>
      <c r="I403" s="22">
        <v>2274000</v>
      </c>
      <c r="J403" s="73">
        <v>5685</v>
      </c>
    </row>
    <row r="404" spans="1:10" x14ac:dyDescent="0.2">
      <c r="A404" s="72" t="s">
        <v>135</v>
      </c>
      <c r="B404" s="19" t="s">
        <v>140</v>
      </c>
      <c r="C404" s="20" t="s">
        <v>155</v>
      </c>
      <c r="D404" s="21" t="s">
        <v>147</v>
      </c>
      <c r="E404" s="19" t="s">
        <v>160</v>
      </c>
      <c r="F404" s="19" t="s">
        <v>131</v>
      </c>
      <c r="G404" s="20">
        <v>15</v>
      </c>
      <c r="H404" s="22">
        <v>133900</v>
      </c>
      <c r="I404" s="22">
        <v>2008500</v>
      </c>
      <c r="J404" s="73">
        <v>5422.9500000000007</v>
      </c>
    </row>
    <row r="405" spans="1:10" x14ac:dyDescent="0.2">
      <c r="A405" s="72" t="s">
        <v>128</v>
      </c>
      <c r="B405" s="19" t="s">
        <v>129</v>
      </c>
      <c r="C405" s="20" t="s">
        <v>56</v>
      </c>
      <c r="D405" s="19" t="s">
        <v>133</v>
      </c>
      <c r="E405" s="19" t="s">
        <v>159</v>
      </c>
      <c r="F405" s="19" t="s">
        <v>131</v>
      </c>
      <c r="G405" s="20">
        <v>3</v>
      </c>
      <c r="H405" s="22">
        <v>78250</v>
      </c>
      <c r="I405" s="22">
        <v>234750</v>
      </c>
      <c r="J405" s="73">
        <v>704.25</v>
      </c>
    </row>
    <row r="406" spans="1:10" x14ac:dyDescent="0.2">
      <c r="A406" s="72" t="s">
        <v>139</v>
      </c>
      <c r="B406" s="19" t="s">
        <v>140</v>
      </c>
      <c r="C406" s="20" t="s">
        <v>13</v>
      </c>
      <c r="D406" s="19" t="s">
        <v>147</v>
      </c>
      <c r="E406" s="19" t="s">
        <v>161</v>
      </c>
      <c r="F406" s="19" t="s">
        <v>138</v>
      </c>
      <c r="G406" s="20">
        <v>11</v>
      </c>
      <c r="H406" s="22">
        <v>147000</v>
      </c>
      <c r="I406" s="22">
        <v>1617000</v>
      </c>
      <c r="J406" s="73">
        <v>4365.9000000000005</v>
      </c>
    </row>
    <row r="407" spans="1:10" x14ac:dyDescent="0.2">
      <c r="A407" s="72" t="s">
        <v>128</v>
      </c>
      <c r="B407" s="19" t="s">
        <v>129</v>
      </c>
      <c r="C407" s="20" t="s">
        <v>141</v>
      </c>
      <c r="D407" s="21" t="s">
        <v>130</v>
      </c>
      <c r="E407" s="19" t="s">
        <v>159</v>
      </c>
      <c r="F407" s="19" t="s">
        <v>131</v>
      </c>
      <c r="G407" s="20">
        <v>3</v>
      </c>
      <c r="H407" s="22">
        <v>78250</v>
      </c>
      <c r="I407" s="22">
        <v>234750</v>
      </c>
      <c r="J407" s="73">
        <v>704.25</v>
      </c>
    </row>
    <row r="408" spans="1:10" x14ac:dyDescent="0.2">
      <c r="A408" s="72" t="s">
        <v>128</v>
      </c>
      <c r="B408" s="19" t="s">
        <v>129</v>
      </c>
      <c r="C408" s="20" t="s">
        <v>144</v>
      </c>
      <c r="D408" s="19" t="s">
        <v>147</v>
      </c>
      <c r="E408" s="19" t="s">
        <v>159</v>
      </c>
      <c r="F408" s="19" t="s">
        <v>134</v>
      </c>
      <c r="G408" s="20">
        <v>1</v>
      </c>
      <c r="H408" s="22">
        <v>78250</v>
      </c>
      <c r="I408" s="22">
        <v>78250</v>
      </c>
      <c r="J408" s="73">
        <v>234.75</v>
      </c>
    </row>
    <row r="409" spans="1:10" x14ac:dyDescent="0.2">
      <c r="A409" s="72" t="s">
        <v>128</v>
      </c>
      <c r="B409" s="19" t="s">
        <v>132</v>
      </c>
      <c r="C409" s="20" t="s">
        <v>137</v>
      </c>
      <c r="D409" s="19" t="s">
        <v>130</v>
      </c>
      <c r="E409" s="19" t="s">
        <v>159</v>
      </c>
      <c r="F409" s="19" t="s">
        <v>143</v>
      </c>
      <c r="G409" s="20">
        <v>4</v>
      </c>
      <c r="H409" s="22">
        <v>147000</v>
      </c>
      <c r="I409" s="22">
        <v>588000</v>
      </c>
      <c r="J409" s="73">
        <v>1587.6000000000001</v>
      </c>
    </row>
    <row r="410" spans="1:10" x14ac:dyDescent="0.2">
      <c r="A410" s="72" t="s">
        <v>135</v>
      </c>
      <c r="B410" s="19" t="s">
        <v>129</v>
      </c>
      <c r="C410" s="20" t="s">
        <v>13</v>
      </c>
      <c r="D410" s="19" t="s">
        <v>145</v>
      </c>
      <c r="E410" s="19" t="s">
        <v>160</v>
      </c>
      <c r="F410" s="19" t="s">
        <v>143</v>
      </c>
      <c r="G410" s="20">
        <v>15</v>
      </c>
      <c r="H410" s="22">
        <v>88400</v>
      </c>
      <c r="I410" s="22">
        <v>1326000</v>
      </c>
      <c r="J410" s="73">
        <v>3845.3999999999992</v>
      </c>
    </row>
    <row r="411" spans="1:10" x14ac:dyDescent="0.2">
      <c r="A411" s="72" t="s">
        <v>139</v>
      </c>
      <c r="B411" s="19" t="s">
        <v>136</v>
      </c>
      <c r="C411" s="20" t="s">
        <v>150</v>
      </c>
      <c r="D411" s="21" t="s">
        <v>142</v>
      </c>
      <c r="E411" s="19" t="s">
        <v>161</v>
      </c>
      <c r="F411" s="19" t="s">
        <v>134</v>
      </c>
      <c r="G411" s="20">
        <v>6</v>
      </c>
      <c r="H411" s="22">
        <v>50440</v>
      </c>
      <c r="I411" s="22">
        <v>302640</v>
      </c>
      <c r="J411" s="73">
        <v>907.92</v>
      </c>
    </row>
    <row r="412" spans="1:10" x14ac:dyDescent="0.2">
      <c r="A412" s="72" t="s">
        <v>135</v>
      </c>
      <c r="B412" s="19" t="s">
        <v>132</v>
      </c>
      <c r="C412" s="20" t="s">
        <v>144</v>
      </c>
      <c r="D412" s="19" t="s">
        <v>133</v>
      </c>
      <c r="E412" s="19" t="s">
        <v>160</v>
      </c>
      <c r="F412" s="19" t="s">
        <v>134</v>
      </c>
      <c r="G412" s="20">
        <v>9</v>
      </c>
      <c r="H412" s="22">
        <v>178200</v>
      </c>
      <c r="I412" s="22">
        <v>1603800</v>
      </c>
      <c r="J412" s="73">
        <v>4009.5</v>
      </c>
    </row>
    <row r="413" spans="1:10" x14ac:dyDescent="0.2">
      <c r="A413" s="72" t="s">
        <v>128</v>
      </c>
      <c r="B413" s="19" t="s">
        <v>136</v>
      </c>
      <c r="C413" s="20" t="s">
        <v>146</v>
      </c>
      <c r="D413" s="19" t="s">
        <v>130</v>
      </c>
      <c r="E413" s="19" t="s">
        <v>159</v>
      </c>
      <c r="F413" s="19" t="s">
        <v>143</v>
      </c>
      <c r="G413" s="20">
        <v>6</v>
      </c>
      <c r="H413" s="22">
        <v>59000</v>
      </c>
      <c r="I413" s="22">
        <v>354000</v>
      </c>
      <c r="J413" s="73">
        <v>1062</v>
      </c>
    </row>
    <row r="414" spans="1:10" x14ac:dyDescent="0.2">
      <c r="A414" s="72" t="s">
        <v>139</v>
      </c>
      <c r="B414" s="19" t="s">
        <v>129</v>
      </c>
      <c r="C414" s="20" t="s">
        <v>151</v>
      </c>
      <c r="D414" s="19" t="s">
        <v>142</v>
      </c>
      <c r="E414" s="19" t="s">
        <v>161</v>
      </c>
      <c r="F414" s="19" t="s">
        <v>138</v>
      </c>
      <c r="G414" s="20">
        <v>3</v>
      </c>
      <c r="H414" s="22">
        <v>69700</v>
      </c>
      <c r="I414" s="22">
        <v>209100</v>
      </c>
      <c r="J414" s="73">
        <v>627.29999999999995</v>
      </c>
    </row>
    <row r="415" spans="1:10" x14ac:dyDescent="0.2">
      <c r="A415" s="72" t="s">
        <v>135</v>
      </c>
      <c r="B415" s="19" t="s">
        <v>132</v>
      </c>
      <c r="C415" s="20" t="s">
        <v>154</v>
      </c>
      <c r="D415" s="19" t="s">
        <v>133</v>
      </c>
      <c r="E415" s="19" t="s">
        <v>160</v>
      </c>
      <c r="F415" s="19" t="s">
        <v>143</v>
      </c>
      <c r="G415" s="20">
        <v>11</v>
      </c>
      <c r="H415" s="22">
        <v>178200</v>
      </c>
      <c r="I415" s="22">
        <v>1960200</v>
      </c>
      <c r="J415" s="73">
        <v>4900.5</v>
      </c>
    </row>
    <row r="416" spans="1:10" x14ac:dyDescent="0.2">
      <c r="A416" s="72" t="s">
        <v>139</v>
      </c>
      <c r="B416" s="19" t="s">
        <v>129</v>
      </c>
      <c r="C416" s="20" t="s">
        <v>149</v>
      </c>
      <c r="D416" s="19" t="s">
        <v>130</v>
      </c>
      <c r="E416" s="19" t="s">
        <v>161</v>
      </c>
      <c r="F416" s="19" t="s">
        <v>148</v>
      </c>
      <c r="G416" s="20">
        <v>15</v>
      </c>
      <c r="H416" s="22">
        <v>69700</v>
      </c>
      <c r="I416" s="22">
        <v>1045500</v>
      </c>
      <c r="J416" s="73">
        <v>3136.5</v>
      </c>
    </row>
    <row r="417" spans="1:10" x14ac:dyDescent="0.2">
      <c r="A417" s="72" t="s">
        <v>128</v>
      </c>
      <c r="B417" s="19" t="s">
        <v>136</v>
      </c>
      <c r="C417" s="20" t="s">
        <v>149</v>
      </c>
      <c r="D417" s="19" t="s">
        <v>147</v>
      </c>
      <c r="E417" s="19" t="s">
        <v>159</v>
      </c>
      <c r="F417" s="19" t="s">
        <v>131</v>
      </c>
      <c r="G417" s="20">
        <v>2</v>
      </c>
      <c r="H417" s="22">
        <v>59000</v>
      </c>
      <c r="I417" s="22">
        <v>118000</v>
      </c>
      <c r="J417" s="73">
        <v>354</v>
      </c>
    </row>
    <row r="418" spans="1:10" x14ac:dyDescent="0.2">
      <c r="A418" s="72" t="s">
        <v>139</v>
      </c>
      <c r="B418" s="19" t="s">
        <v>140</v>
      </c>
      <c r="C418" s="20" t="s">
        <v>155</v>
      </c>
      <c r="D418" s="19" t="s">
        <v>145</v>
      </c>
      <c r="E418" s="19" t="s">
        <v>161</v>
      </c>
      <c r="F418" s="19" t="s">
        <v>138</v>
      </c>
      <c r="G418" s="20">
        <v>14</v>
      </c>
      <c r="H418" s="22">
        <v>147000</v>
      </c>
      <c r="I418" s="22">
        <v>2058000</v>
      </c>
      <c r="J418" s="73">
        <v>5556.6</v>
      </c>
    </row>
    <row r="419" spans="1:10" x14ac:dyDescent="0.2">
      <c r="A419" s="72" t="s">
        <v>128</v>
      </c>
      <c r="B419" s="19" t="s">
        <v>136</v>
      </c>
      <c r="C419" s="20" t="s">
        <v>95</v>
      </c>
      <c r="D419" s="21" t="s">
        <v>142</v>
      </c>
      <c r="E419" s="19" t="s">
        <v>159</v>
      </c>
      <c r="F419" s="19" t="s">
        <v>148</v>
      </c>
      <c r="G419" s="20">
        <v>12</v>
      </c>
      <c r="H419" s="22">
        <v>59000</v>
      </c>
      <c r="I419" s="22">
        <v>708000</v>
      </c>
      <c r="J419" s="73">
        <v>2124</v>
      </c>
    </row>
    <row r="420" spans="1:10" x14ac:dyDescent="0.2">
      <c r="A420" s="72" t="s">
        <v>139</v>
      </c>
      <c r="B420" s="19" t="s">
        <v>136</v>
      </c>
      <c r="C420" s="20" t="s">
        <v>22</v>
      </c>
      <c r="D420" s="19" t="s">
        <v>133</v>
      </c>
      <c r="E420" s="19" t="s">
        <v>161</v>
      </c>
      <c r="F420" s="19" t="s">
        <v>138</v>
      </c>
      <c r="G420" s="20">
        <v>8</v>
      </c>
      <c r="H420" s="22">
        <v>50440</v>
      </c>
      <c r="I420" s="22">
        <v>403520</v>
      </c>
      <c r="J420" s="73">
        <v>1210.56</v>
      </c>
    </row>
    <row r="421" spans="1:10" x14ac:dyDescent="0.2">
      <c r="A421" s="72" t="s">
        <v>128</v>
      </c>
      <c r="B421" s="19" t="s">
        <v>140</v>
      </c>
      <c r="C421" s="20" t="s">
        <v>152</v>
      </c>
      <c r="D421" s="19" t="s">
        <v>142</v>
      </c>
      <c r="E421" s="19" t="s">
        <v>159</v>
      </c>
      <c r="F421" s="19" t="s">
        <v>148</v>
      </c>
      <c r="G421" s="20">
        <v>8</v>
      </c>
      <c r="H421" s="22">
        <v>121600</v>
      </c>
      <c r="I421" s="22">
        <v>972800</v>
      </c>
      <c r="J421" s="73">
        <v>2626.56</v>
      </c>
    </row>
    <row r="422" spans="1:10" x14ac:dyDescent="0.2">
      <c r="A422" s="72" t="s">
        <v>139</v>
      </c>
      <c r="B422" s="19" t="s">
        <v>132</v>
      </c>
      <c r="C422" s="20" t="s">
        <v>149</v>
      </c>
      <c r="D422" s="19" t="s">
        <v>147</v>
      </c>
      <c r="E422" s="19" t="s">
        <v>161</v>
      </c>
      <c r="F422" s="19" t="s">
        <v>138</v>
      </c>
      <c r="G422" s="20">
        <v>13</v>
      </c>
      <c r="H422" s="22">
        <v>151600</v>
      </c>
      <c r="I422" s="22">
        <v>1970800</v>
      </c>
      <c r="J422" s="73">
        <v>4927</v>
      </c>
    </row>
    <row r="423" spans="1:10" x14ac:dyDescent="0.2">
      <c r="A423" s="72" t="s">
        <v>128</v>
      </c>
      <c r="B423" s="19" t="s">
        <v>136</v>
      </c>
      <c r="C423" s="20" t="s">
        <v>95</v>
      </c>
      <c r="D423" s="19" t="s">
        <v>147</v>
      </c>
      <c r="E423" s="19" t="s">
        <v>159</v>
      </c>
      <c r="F423" s="19" t="s">
        <v>143</v>
      </c>
      <c r="G423" s="20">
        <v>12</v>
      </c>
      <c r="H423" s="22">
        <v>59000</v>
      </c>
      <c r="I423" s="22">
        <v>708000</v>
      </c>
      <c r="J423" s="73">
        <v>2124</v>
      </c>
    </row>
    <row r="424" spans="1:10" x14ac:dyDescent="0.2">
      <c r="A424" s="72" t="s">
        <v>128</v>
      </c>
      <c r="B424" s="19" t="s">
        <v>140</v>
      </c>
      <c r="C424" s="20" t="s">
        <v>152</v>
      </c>
      <c r="D424" s="19" t="s">
        <v>130</v>
      </c>
      <c r="E424" s="19" t="s">
        <v>159</v>
      </c>
      <c r="F424" s="19" t="s">
        <v>138</v>
      </c>
      <c r="G424" s="20">
        <v>14</v>
      </c>
      <c r="H424" s="22">
        <v>121600</v>
      </c>
      <c r="I424" s="22">
        <v>1702400</v>
      </c>
      <c r="J424" s="73">
        <v>4596.4799999999996</v>
      </c>
    </row>
    <row r="425" spans="1:10" x14ac:dyDescent="0.2">
      <c r="A425" s="72" t="s">
        <v>139</v>
      </c>
      <c r="B425" s="19" t="s">
        <v>132</v>
      </c>
      <c r="C425" s="20" t="s">
        <v>157</v>
      </c>
      <c r="D425" s="21" t="s">
        <v>142</v>
      </c>
      <c r="E425" s="19" t="s">
        <v>161</v>
      </c>
      <c r="F425" s="19" t="s">
        <v>143</v>
      </c>
      <c r="G425" s="20">
        <v>12</v>
      </c>
      <c r="H425" s="22">
        <v>151600</v>
      </c>
      <c r="I425" s="22">
        <v>1819200</v>
      </c>
      <c r="J425" s="73">
        <v>4548</v>
      </c>
    </row>
    <row r="426" spans="1:10" x14ac:dyDescent="0.2">
      <c r="A426" s="72" t="s">
        <v>135</v>
      </c>
      <c r="B426" s="19" t="s">
        <v>129</v>
      </c>
      <c r="C426" s="20" t="s">
        <v>150</v>
      </c>
      <c r="D426" s="19" t="s">
        <v>145</v>
      </c>
      <c r="E426" s="19" t="s">
        <v>160</v>
      </c>
      <c r="F426" s="19" t="s">
        <v>148</v>
      </c>
      <c r="G426" s="20">
        <v>12</v>
      </c>
      <c r="H426" s="22">
        <v>88400</v>
      </c>
      <c r="I426" s="22">
        <v>1060800</v>
      </c>
      <c r="J426" s="73">
        <v>3076.3199999999997</v>
      </c>
    </row>
    <row r="427" spans="1:10" x14ac:dyDescent="0.2">
      <c r="A427" s="72" t="s">
        <v>128</v>
      </c>
      <c r="B427" s="19" t="s">
        <v>140</v>
      </c>
      <c r="C427" s="20" t="s">
        <v>22</v>
      </c>
      <c r="D427" s="19" t="s">
        <v>133</v>
      </c>
      <c r="E427" s="19" t="s">
        <v>159</v>
      </c>
      <c r="F427" s="19" t="s">
        <v>148</v>
      </c>
      <c r="G427" s="20">
        <v>11</v>
      </c>
      <c r="H427" s="22">
        <v>121600</v>
      </c>
      <c r="I427" s="22">
        <v>1337600</v>
      </c>
      <c r="J427" s="73">
        <v>3611.52</v>
      </c>
    </row>
    <row r="428" spans="1:10" x14ac:dyDescent="0.2">
      <c r="A428" s="72" t="s">
        <v>128</v>
      </c>
      <c r="B428" s="19" t="s">
        <v>140</v>
      </c>
      <c r="C428" s="20" t="s">
        <v>156</v>
      </c>
      <c r="D428" s="19" t="s">
        <v>130</v>
      </c>
      <c r="E428" s="19" t="s">
        <v>159</v>
      </c>
      <c r="F428" s="19" t="s">
        <v>143</v>
      </c>
      <c r="G428" s="20">
        <v>10</v>
      </c>
      <c r="H428" s="22">
        <v>121600</v>
      </c>
      <c r="I428" s="22">
        <v>1216000</v>
      </c>
      <c r="J428" s="73">
        <v>3283.2</v>
      </c>
    </row>
    <row r="429" spans="1:10" x14ac:dyDescent="0.2">
      <c r="A429" s="72" t="s">
        <v>135</v>
      </c>
      <c r="B429" s="19" t="s">
        <v>129</v>
      </c>
      <c r="C429" s="20" t="s">
        <v>157</v>
      </c>
      <c r="D429" s="19" t="s">
        <v>130</v>
      </c>
      <c r="E429" s="19" t="s">
        <v>160</v>
      </c>
      <c r="F429" s="19" t="s">
        <v>131</v>
      </c>
      <c r="G429" s="20">
        <v>15</v>
      </c>
      <c r="H429" s="22">
        <v>88400</v>
      </c>
      <c r="I429" s="22">
        <v>1326000</v>
      </c>
      <c r="J429" s="73">
        <v>3845.3999999999992</v>
      </c>
    </row>
    <row r="430" spans="1:10" x14ac:dyDescent="0.2">
      <c r="A430" s="72" t="s">
        <v>128</v>
      </c>
      <c r="B430" s="19" t="s">
        <v>140</v>
      </c>
      <c r="C430" s="20" t="s">
        <v>46</v>
      </c>
      <c r="D430" s="21" t="s">
        <v>147</v>
      </c>
      <c r="E430" s="19" t="s">
        <v>159</v>
      </c>
      <c r="F430" s="19" t="s">
        <v>131</v>
      </c>
      <c r="G430" s="20">
        <v>15</v>
      </c>
      <c r="H430" s="22">
        <v>121600</v>
      </c>
      <c r="I430" s="22">
        <v>1824000</v>
      </c>
      <c r="J430" s="73">
        <v>4924.8</v>
      </c>
    </row>
    <row r="431" spans="1:10" x14ac:dyDescent="0.2">
      <c r="A431" s="72" t="s">
        <v>139</v>
      </c>
      <c r="B431" s="19" t="s">
        <v>132</v>
      </c>
      <c r="C431" s="20" t="s">
        <v>156</v>
      </c>
      <c r="D431" s="19" t="s">
        <v>142</v>
      </c>
      <c r="E431" s="19" t="s">
        <v>161</v>
      </c>
      <c r="F431" s="19" t="s">
        <v>134</v>
      </c>
      <c r="G431" s="20">
        <v>9</v>
      </c>
      <c r="H431" s="22">
        <v>151600</v>
      </c>
      <c r="I431" s="22">
        <v>1364400</v>
      </c>
      <c r="J431" s="73">
        <v>3411</v>
      </c>
    </row>
    <row r="432" spans="1:10" x14ac:dyDescent="0.2">
      <c r="A432" s="72" t="s">
        <v>139</v>
      </c>
      <c r="B432" s="19" t="s">
        <v>129</v>
      </c>
      <c r="C432" s="20" t="s">
        <v>157</v>
      </c>
      <c r="D432" s="21" t="s">
        <v>130</v>
      </c>
      <c r="E432" s="19" t="s">
        <v>161</v>
      </c>
      <c r="F432" s="19" t="s">
        <v>131</v>
      </c>
      <c r="G432" s="20">
        <v>4</v>
      </c>
      <c r="H432" s="22">
        <v>69700</v>
      </c>
      <c r="I432" s="22">
        <v>278800</v>
      </c>
      <c r="J432" s="73">
        <v>836.4</v>
      </c>
    </row>
    <row r="433" spans="1:10" x14ac:dyDescent="0.2">
      <c r="A433" s="72" t="s">
        <v>135</v>
      </c>
      <c r="B433" s="19" t="s">
        <v>140</v>
      </c>
      <c r="C433" s="20" t="s">
        <v>46</v>
      </c>
      <c r="D433" s="21" t="s">
        <v>147</v>
      </c>
      <c r="E433" s="19" t="s">
        <v>160</v>
      </c>
      <c r="F433" s="19" t="s">
        <v>138</v>
      </c>
      <c r="G433" s="20">
        <v>5</v>
      </c>
      <c r="H433" s="22">
        <v>133900</v>
      </c>
      <c r="I433" s="22">
        <v>669500</v>
      </c>
      <c r="J433" s="73">
        <v>1807.65</v>
      </c>
    </row>
    <row r="434" spans="1:10" x14ac:dyDescent="0.2">
      <c r="A434" s="72" t="s">
        <v>135</v>
      </c>
      <c r="B434" s="19" t="s">
        <v>136</v>
      </c>
      <c r="C434" s="20" t="s">
        <v>153</v>
      </c>
      <c r="D434" s="19" t="s">
        <v>142</v>
      </c>
      <c r="E434" s="19" t="s">
        <v>160</v>
      </c>
      <c r="F434" s="19" t="s">
        <v>143</v>
      </c>
      <c r="G434" s="20">
        <v>3</v>
      </c>
      <c r="H434" s="22">
        <v>71300</v>
      </c>
      <c r="I434" s="22">
        <v>213900</v>
      </c>
      <c r="J434" s="73">
        <v>641.70000000000005</v>
      </c>
    </row>
    <row r="435" spans="1:10" x14ac:dyDescent="0.2">
      <c r="A435" s="72" t="s">
        <v>128</v>
      </c>
      <c r="B435" s="19" t="s">
        <v>140</v>
      </c>
      <c r="C435" s="20" t="s">
        <v>150</v>
      </c>
      <c r="D435" s="19" t="s">
        <v>133</v>
      </c>
      <c r="E435" s="19" t="s">
        <v>159</v>
      </c>
      <c r="F435" s="19" t="s">
        <v>131</v>
      </c>
      <c r="G435" s="20">
        <v>11</v>
      </c>
      <c r="H435" s="22">
        <v>121600</v>
      </c>
      <c r="I435" s="22">
        <v>1337600</v>
      </c>
      <c r="J435" s="73">
        <v>3611.52</v>
      </c>
    </row>
    <row r="436" spans="1:10" x14ac:dyDescent="0.2">
      <c r="A436" s="72" t="s">
        <v>135</v>
      </c>
      <c r="B436" s="19" t="s">
        <v>136</v>
      </c>
      <c r="C436" s="20" t="s">
        <v>137</v>
      </c>
      <c r="D436" s="19" t="s">
        <v>147</v>
      </c>
      <c r="E436" s="19" t="s">
        <v>160</v>
      </c>
      <c r="F436" s="19" t="s">
        <v>148</v>
      </c>
      <c r="G436" s="20">
        <v>4</v>
      </c>
      <c r="H436" s="22">
        <v>71300</v>
      </c>
      <c r="I436" s="22">
        <v>285200</v>
      </c>
      <c r="J436" s="73">
        <v>855.6</v>
      </c>
    </row>
    <row r="437" spans="1:10" x14ac:dyDescent="0.2">
      <c r="A437" s="72" t="s">
        <v>128</v>
      </c>
      <c r="B437" s="19" t="s">
        <v>132</v>
      </c>
      <c r="C437" s="20" t="s">
        <v>25</v>
      </c>
      <c r="D437" s="19" t="s">
        <v>147</v>
      </c>
      <c r="E437" s="19" t="s">
        <v>159</v>
      </c>
      <c r="F437" s="19" t="s">
        <v>131</v>
      </c>
      <c r="G437" s="20">
        <v>2</v>
      </c>
      <c r="H437" s="22">
        <v>147000</v>
      </c>
      <c r="I437" s="22">
        <v>294000</v>
      </c>
      <c r="J437" s="73">
        <v>793.80000000000007</v>
      </c>
    </row>
    <row r="438" spans="1:10" x14ac:dyDescent="0.2">
      <c r="A438" s="72" t="s">
        <v>135</v>
      </c>
      <c r="B438" s="19" t="s">
        <v>129</v>
      </c>
      <c r="C438" s="20" t="s">
        <v>153</v>
      </c>
      <c r="D438" s="19" t="s">
        <v>147</v>
      </c>
      <c r="E438" s="19" t="s">
        <v>160</v>
      </c>
      <c r="F438" s="19" t="s">
        <v>131</v>
      </c>
      <c r="G438" s="20">
        <v>3</v>
      </c>
      <c r="H438" s="22">
        <v>88400</v>
      </c>
      <c r="I438" s="22">
        <v>265200</v>
      </c>
      <c r="J438" s="73">
        <v>769.07999999999993</v>
      </c>
    </row>
    <row r="439" spans="1:10" x14ac:dyDescent="0.2">
      <c r="A439" s="72" t="s">
        <v>135</v>
      </c>
      <c r="B439" s="19" t="s">
        <v>129</v>
      </c>
      <c r="C439" s="20" t="s">
        <v>149</v>
      </c>
      <c r="D439" s="19" t="s">
        <v>142</v>
      </c>
      <c r="E439" s="19" t="s">
        <v>160</v>
      </c>
      <c r="F439" s="19" t="s">
        <v>138</v>
      </c>
      <c r="G439" s="20">
        <v>5</v>
      </c>
      <c r="H439" s="22">
        <v>88400</v>
      </c>
      <c r="I439" s="22">
        <v>442000</v>
      </c>
      <c r="J439" s="73">
        <v>1281.7999999999997</v>
      </c>
    </row>
    <row r="440" spans="1:10" x14ac:dyDescent="0.2">
      <c r="A440" s="72" t="s">
        <v>128</v>
      </c>
      <c r="B440" s="19" t="s">
        <v>132</v>
      </c>
      <c r="C440" s="20" t="s">
        <v>15</v>
      </c>
      <c r="D440" s="19" t="s">
        <v>145</v>
      </c>
      <c r="E440" s="19" t="s">
        <v>159</v>
      </c>
      <c r="F440" s="19" t="s">
        <v>131</v>
      </c>
      <c r="G440" s="20">
        <v>4</v>
      </c>
      <c r="H440" s="22">
        <v>147000</v>
      </c>
      <c r="I440" s="22">
        <v>588000</v>
      </c>
      <c r="J440" s="73">
        <v>1587.6000000000001</v>
      </c>
    </row>
    <row r="441" spans="1:10" x14ac:dyDescent="0.2">
      <c r="A441" s="72" t="s">
        <v>128</v>
      </c>
      <c r="B441" s="19" t="s">
        <v>132</v>
      </c>
      <c r="C441" s="20" t="s">
        <v>156</v>
      </c>
      <c r="D441" s="19" t="s">
        <v>142</v>
      </c>
      <c r="E441" s="19" t="s">
        <v>159</v>
      </c>
      <c r="F441" s="19" t="s">
        <v>134</v>
      </c>
      <c r="G441" s="20">
        <v>9</v>
      </c>
      <c r="H441" s="22">
        <v>147000</v>
      </c>
      <c r="I441" s="22">
        <v>1323000</v>
      </c>
      <c r="J441" s="73">
        <v>3572.1000000000004</v>
      </c>
    </row>
    <row r="442" spans="1:10" x14ac:dyDescent="0.2">
      <c r="A442" s="72" t="s">
        <v>128</v>
      </c>
      <c r="B442" s="19" t="s">
        <v>140</v>
      </c>
      <c r="C442" s="20" t="s">
        <v>149</v>
      </c>
      <c r="D442" s="19" t="s">
        <v>133</v>
      </c>
      <c r="E442" s="19" t="s">
        <v>159</v>
      </c>
      <c r="F442" s="19" t="s">
        <v>143</v>
      </c>
      <c r="G442" s="20">
        <v>10</v>
      </c>
      <c r="H442" s="22">
        <v>121600</v>
      </c>
      <c r="I442" s="22">
        <v>1216000</v>
      </c>
      <c r="J442" s="73">
        <v>3283.2</v>
      </c>
    </row>
    <row r="443" spans="1:10" x14ac:dyDescent="0.2">
      <c r="A443" s="72" t="s">
        <v>128</v>
      </c>
      <c r="B443" s="19" t="s">
        <v>129</v>
      </c>
      <c r="C443" s="20" t="s">
        <v>150</v>
      </c>
      <c r="D443" s="19" t="s">
        <v>130</v>
      </c>
      <c r="E443" s="19" t="s">
        <v>159</v>
      </c>
      <c r="F443" s="19" t="s">
        <v>143</v>
      </c>
      <c r="G443" s="20">
        <v>7</v>
      </c>
      <c r="H443" s="22">
        <v>78250</v>
      </c>
      <c r="I443" s="22">
        <v>547750</v>
      </c>
      <c r="J443" s="73">
        <v>1643.25</v>
      </c>
    </row>
    <row r="444" spans="1:10" x14ac:dyDescent="0.2">
      <c r="A444" s="72" t="s">
        <v>139</v>
      </c>
      <c r="B444" s="19" t="s">
        <v>140</v>
      </c>
      <c r="C444" s="20" t="s">
        <v>153</v>
      </c>
      <c r="D444" s="19" t="s">
        <v>130</v>
      </c>
      <c r="E444" s="19" t="s">
        <v>161</v>
      </c>
      <c r="F444" s="19" t="s">
        <v>134</v>
      </c>
      <c r="G444" s="20">
        <v>3</v>
      </c>
      <c r="H444" s="22">
        <v>147000</v>
      </c>
      <c r="I444" s="22">
        <v>441000</v>
      </c>
      <c r="J444" s="73">
        <v>1190.7</v>
      </c>
    </row>
    <row r="445" spans="1:10" x14ac:dyDescent="0.2">
      <c r="A445" s="72" t="s">
        <v>128</v>
      </c>
      <c r="B445" s="19" t="s">
        <v>129</v>
      </c>
      <c r="C445" s="20" t="s">
        <v>144</v>
      </c>
      <c r="D445" s="19" t="s">
        <v>133</v>
      </c>
      <c r="E445" s="19" t="s">
        <v>159</v>
      </c>
      <c r="F445" s="19" t="s">
        <v>134</v>
      </c>
      <c r="G445" s="20">
        <v>2</v>
      </c>
      <c r="H445" s="22">
        <v>78250</v>
      </c>
      <c r="I445" s="22">
        <v>156500</v>
      </c>
      <c r="J445" s="73">
        <v>469.5</v>
      </c>
    </row>
    <row r="446" spans="1:10" x14ac:dyDescent="0.2">
      <c r="A446" s="72" t="s">
        <v>128</v>
      </c>
      <c r="B446" s="19" t="s">
        <v>129</v>
      </c>
      <c r="C446" s="20" t="s">
        <v>15</v>
      </c>
      <c r="D446" s="19" t="s">
        <v>130</v>
      </c>
      <c r="E446" s="19" t="s">
        <v>159</v>
      </c>
      <c r="F446" s="19" t="s">
        <v>143</v>
      </c>
      <c r="G446" s="20">
        <v>9</v>
      </c>
      <c r="H446" s="22">
        <v>78250</v>
      </c>
      <c r="I446" s="22">
        <v>704250</v>
      </c>
      <c r="J446" s="73">
        <v>2112.75</v>
      </c>
    </row>
    <row r="447" spans="1:10" x14ac:dyDescent="0.2">
      <c r="A447" s="72" t="s">
        <v>139</v>
      </c>
      <c r="B447" s="19" t="s">
        <v>132</v>
      </c>
      <c r="C447" s="20" t="s">
        <v>149</v>
      </c>
      <c r="D447" s="21" t="s">
        <v>147</v>
      </c>
      <c r="E447" s="19" t="s">
        <v>161</v>
      </c>
      <c r="F447" s="19" t="s">
        <v>138</v>
      </c>
      <c r="G447" s="20">
        <v>4</v>
      </c>
      <c r="H447" s="22">
        <v>151600</v>
      </c>
      <c r="I447" s="22">
        <v>606400</v>
      </c>
      <c r="J447" s="73">
        <v>1516</v>
      </c>
    </row>
    <row r="448" spans="1:10" x14ac:dyDescent="0.2">
      <c r="A448" s="72" t="s">
        <v>128</v>
      </c>
      <c r="B448" s="19" t="s">
        <v>129</v>
      </c>
      <c r="C448" s="20" t="s">
        <v>152</v>
      </c>
      <c r="D448" s="21" t="s">
        <v>142</v>
      </c>
      <c r="E448" s="19" t="s">
        <v>159</v>
      </c>
      <c r="F448" s="19" t="s">
        <v>143</v>
      </c>
      <c r="G448" s="20">
        <v>13</v>
      </c>
      <c r="H448" s="22">
        <v>78250</v>
      </c>
      <c r="I448" s="22">
        <v>1017250</v>
      </c>
      <c r="J448" s="73">
        <v>3051.75</v>
      </c>
    </row>
    <row r="449" spans="1:10" x14ac:dyDescent="0.2">
      <c r="A449" s="72" t="s">
        <v>135</v>
      </c>
      <c r="B449" s="19" t="s">
        <v>136</v>
      </c>
      <c r="C449" s="20" t="s">
        <v>150</v>
      </c>
      <c r="D449" s="21" t="s">
        <v>142</v>
      </c>
      <c r="E449" s="19" t="s">
        <v>160</v>
      </c>
      <c r="F449" s="19" t="s">
        <v>148</v>
      </c>
      <c r="G449" s="20">
        <v>9</v>
      </c>
      <c r="H449" s="22">
        <v>71300</v>
      </c>
      <c r="I449" s="22">
        <v>641700</v>
      </c>
      <c r="J449" s="73">
        <v>1925.1000000000001</v>
      </c>
    </row>
    <row r="450" spans="1:10" x14ac:dyDescent="0.2">
      <c r="A450" s="72" t="s">
        <v>139</v>
      </c>
      <c r="B450" s="19" t="s">
        <v>132</v>
      </c>
      <c r="C450" s="20" t="s">
        <v>25</v>
      </c>
      <c r="D450" s="19" t="s">
        <v>133</v>
      </c>
      <c r="E450" s="19" t="s">
        <v>161</v>
      </c>
      <c r="F450" s="19" t="s">
        <v>131</v>
      </c>
      <c r="G450" s="20">
        <v>15</v>
      </c>
      <c r="H450" s="22">
        <v>151600</v>
      </c>
      <c r="I450" s="22">
        <v>2274000</v>
      </c>
      <c r="J450" s="73">
        <v>5685</v>
      </c>
    </row>
    <row r="451" spans="1:10" x14ac:dyDescent="0.2">
      <c r="A451" s="72" t="s">
        <v>135</v>
      </c>
      <c r="B451" s="19" t="s">
        <v>136</v>
      </c>
      <c r="C451" s="20" t="s">
        <v>154</v>
      </c>
      <c r="D451" s="19" t="s">
        <v>147</v>
      </c>
      <c r="E451" s="19" t="s">
        <v>160</v>
      </c>
      <c r="F451" s="19" t="s">
        <v>138</v>
      </c>
      <c r="G451" s="20">
        <v>3</v>
      </c>
      <c r="H451" s="22">
        <v>71300</v>
      </c>
      <c r="I451" s="22">
        <v>213900</v>
      </c>
      <c r="J451" s="73">
        <v>641.70000000000005</v>
      </c>
    </row>
    <row r="452" spans="1:10" x14ac:dyDescent="0.2">
      <c r="A452" s="72" t="s">
        <v>139</v>
      </c>
      <c r="B452" s="19" t="s">
        <v>129</v>
      </c>
      <c r="C452" s="20" t="s">
        <v>155</v>
      </c>
      <c r="D452" s="19" t="s">
        <v>147</v>
      </c>
      <c r="E452" s="19" t="s">
        <v>161</v>
      </c>
      <c r="F452" s="19" t="s">
        <v>148</v>
      </c>
      <c r="G452" s="20">
        <v>12</v>
      </c>
      <c r="H452" s="22">
        <v>69700</v>
      </c>
      <c r="I452" s="22">
        <v>836400</v>
      </c>
      <c r="J452" s="73">
        <v>2509.1999999999998</v>
      </c>
    </row>
    <row r="453" spans="1:10" x14ac:dyDescent="0.2">
      <c r="A453" s="72" t="s">
        <v>135</v>
      </c>
      <c r="B453" s="19" t="s">
        <v>132</v>
      </c>
      <c r="C453" s="20" t="s">
        <v>153</v>
      </c>
      <c r="D453" s="19" t="s">
        <v>147</v>
      </c>
      <c r="E453" s="19" t="s">
        <v>160</v>
      </c>
      <c r="F453" s="19" t="s">
        <v>138</v>
      </c>
      <c r="G453" s="20">
        <v>6</v>
      </c>
      <c r="H453" s="22">
        <v>178200</v>
      </c>
      <c r="I453" s="22">
        <v>1069200</v>
      </c>
      <c r="J453" s="73">
        <v>2673</v>
      </c>
    </row>
    <row r="454" spans="1:10" x14ac:dyDescent="0.2">
      <c r="A454" s="72" t="s">
        <v>139</v>
      </c>
      <c r="B454" s="19" t="s">
        <v>129</v>
      </c>
      <c r="C454" s="20" t="s">
        <v>154</v>
      </c>
      <c r="D454" s="19" t="s">
        <v>130</v>
      </c>
      <c r="E454" s="19" t="s">
        <v>161</v>
      </c>
      <c r="F454" s="19" t="s">
        <v>148</v>
      </c>
      <c r="G454" s="20">
        <v>14</v>
      </c>
      <c r="H454" s="22">
        <v>69700</v>
      </c>
      <c r="I454" s="22">
        <v>975800</v>
      </c>
      <c r="J454" s="73">
        <v>2927.4</v>
      </c>
    </row>
    <row r="455" spans="1:10" x14ac:dyDescent="0.2">
      <c r="A455" s="72" t="s">
        <v>128</v>
      </c>
      <c r="B455" s="19" t="s">
        <v>136</v>
      </c>
      <c r="C455" s="20" t="s">
        <v>22</v>
      </c>
      <c r="D455" s="19" t="s">
        <v>145</v>
      </c>
      <c r="E455" s="19" t="s">
        <v>159</v>
      </c>
      <c r="F455" s="19" t="s">
        <v>138</v>
      </c>
      <c r="G455" s="20">
        <v>8</v>
      </c>
      <c r="H455" s="22">
        <v>59000</v>
      </c>
      <c r="I455" s="22">
        <v>472000</v>
      </c>
      <c r="J455" s="73">
        <v>1416</v>
      </c>
    </row>
    <row r="456" spans="1:10" x14ac:dyDescent="0.2">
      <c r="A456" s="72" t="s">
        <v>139</v>
      </c>
      <c r="B456" s="19" t="s">
        <v>140</v>
      </c>
      <c r="C456" s="20" t="s">
        <v>153</v>
      </c>
      <c r="D456" s="21" t="s">
        <v>142</v>
      </c>
      <c r="E456" s="19" t="s">
        <v>161</v>
      </c>
      <c r="F456" s="19" t="s">
        <v>143</v>
      </c>
      <c r="G456" s="20">
        <v>8</v>
      </c>
      <c r="H456" s="22">
        <v>147000</v>
      </c>
      <c r="I456" s="22">
        <v>1176000</v>
      </c>
      <c r="J456" s="73">
        <v>3175.2000000000003</v>
      </c>
    </row>
    <row r="457" spans="1:10" x14ac:dyDescent="0.2">
      <c r="A457" s="72" t="s">
        <v>135</v>
      </c>
      <c r="B457" s="19" t="s">
        <v>136</v>
      </c>
      <c r="C457" s="20" t="s">
        <v>46</v>
      </c>
      <c r="D457" s="19" t="s">
        <v>130</v>
      </c>
      <c r="E457" s="19" t="s">
        <v>160</v>
      </c>
      <c r="F457" s="19" t="s">
        <v>138</v>
      </c>
      <c r="G457" s="20">
        <v>6</v>
      </c>
      <c r="H457" s="22">
        <v>71300</v>
      </c>
      <c r="I457" s="22">
        <v>427800</v>
      </c>
      <c r="J457" s="73">
        <v>1283.4000000000001</v>
      </c>
    </row>
    <row r="458" spans="1:10" x14ac:dyDescent="0.2">
      <c r="A458" s="72" t="s">
        <v>128</v>
      </c>
      <c r="B458" s="19" t="s">
        <v>136</v>
      </c>
      <c r="C458" s="20" t="s">
        <v>22</v>
      </c>
      <c r="D458" s="21" t="s">
        <v>147</v>
      </c>
      <c r="E458" s="19" t="s">
        <v>159</v>
      </c>
      <c r="F458" s="19" t="s">
        <v>143</v>
      </c>
      <c r="G458" s="20">
        <v>4</v>
      </c>
      <c r="H458" s="22">
        <v>59000</v>
      </c>
      <c r="I458" s="22">
        <v>236000</v>
      </c>
      <c r="J458" s="73">
        <v>708</v>
      </c>
    </row>
    <row r="459" spans="1:10" x14ac:dyDescent="0.2">
      <c r="A459" s="72" t="s">
        <v>139</v>
      </c>
      <c r="B459" s="19" t="s">
        <v>140</v>
      </c>
      <c r="C459" s="20" t="s">
        <v>46</v>
      </c>
      <c r="D459" s="19" t="s">
        <v>130</v>
      </c>
      <c r="E459" s="19" t="s">
        <v>161</v>
      </c>
      <c r="F459" s="19" t="s">
        <v>148</v>
      </c>
      <c r="G459" s="20">
        <v>12</v>
      </c>
      <c r="H459" s="22">
        <v>147000</v>
      </c>
      <c r="I459" s="22">
        <v>1764000</v>
      </c>
      <c r="J459" s="73">
        <v>4762.8</v>
      </c>
    </row>
    <row r="460" spans="1:10" x14ac:dyDescent="0.2">
      <c r="A460" s="72" t="s">
        <v>135</v>
      </c>
      <c r="B460" s="19" t="s">
        <v>132</v>
      </c>
      <c r="C460" s="20" t="s">
        <v>141</v>
      </c>
      <c r="D460" s="21" t="s">
        <v>142</v>
      </c>
      <c r="E460" s="19" t="s">
        <v>160</v>
      </c>
      <c r="F460" s="19" t="s">
        <v>148</v>
      </c>
      <c r="G460" s="20">
        <v>2</v>
      </c>
      <c r="H460" s="22">
        <v>178200</v>
      </c>
      <c r="I460" s="22">
        <v>356400</v>
      </c>
      <c r="J460" s="73">
        <v>891</v>
      </c>
    </row>
    <row r="461" spans="1:10" x14ac:dyDescent="0.2">
      <c r="A461" s="72" t="s">
        <v>135</v>
      </c>
      <c r="B461" s="19" t="s">
        <v>136</v>
      </c>
      <c r="C461" s="20" t="s">
        <v>141</v>
      </c>
      <c r="D461" s="21" t="s">
        <v>147</v>
      </c>
      <c r="E461" s="19" t="s">
        <v>160</v>
      </c>
      <c r="F461" s="19" t="s">
        <v>143</v>
      </c>
      <c r="G461" s="20">
        <v>12</v>
      </c>
      <c r="H461" s="22">
        <v>71300</v>
      </c>
      <c r="I461" s="22">
        <v>855600</v>
      </c>
      <c r="J461" s="73">
        <v>2566.8000000000002</v>
      </c>
    </row>
    <row r="462" spans="1:10" x14ac:dyDescent="0.2">
      <c r="A462" s="72" t="s">
        <v>128</v>
      </c>
      <c r="B462" s="19" t="s">
        <v>140</v>
      </c>
      <c r="C462" s="20" t="s">
        <v>153</v>
      </c>
      <c r="D462" s="19" t="s">
        <v>145</v>
      </c>
      <c r="E462" s="19" t="s">
        <v>159</v>
      </c>
      <c r="F462" s="19" t="s">
        <v>131</v>
      </c>
      <c r="G462" s="20">
        <v>15</v>
      </c>
      <c r="H462" s="22">
        <v>121600</v>
      </c>
      <c r="I462" s="22">
        <v>1824000</v>
      </c>
      <c r="J462" s="73">
        <v>4924.8</v>
      </c>
    </row>
    <row r="463" spans="1:10" x14ac:dyDescent="0.2">
      <c r="A463" s="72" t="s">
        <v>135</v>
      </c>
      <c r="B463" s="19" t="s">
        <v>132</v>
      </c>
      <c r="C463" s="20" t="s">
        <v>150</v>
      </c>
      <c r="D463" s="19" t="s">
        <v>130</v>
      </c>
      <c r="E463" s="19" t="s">
        <v>160</v>
      </c>
      <c r="F463" s="19" t="s">
        <v>131</v>
      </c>
      <c r="G463" s="20">
        <v>1</v>
      </c>
      <c r="H463" s="22">
        <v>178200</v>
      </c>
      <c r="I463" s="22">
        <v>178200</v>
      </c>
      <c r="J463" s="73">
        <v>445.5</v>
      </c>
    </row>
    <row r="464" spans="1:10" x14ac:dyDescent="0.2">
      <c r="A464" s="72" t="s">
        <v>128</v>
      </c>
      <c r="B464" s="19" t="s">
        <v>129</v>
      </c>
      <c r="C464" s="20" t="s">
        <v>141</v>
      </c>
      <c r="D464" s="21" t="s">
        <v>147</v>
      </c>
      <c r="E464" s="19" t="s">
        <v>159</v>
      </c>
      <c r="F464" s="19" t="s">
        <v>134</v>
      </c>
      <c r="G464" s="20">
        <v>5</v>
      </c>
      <c r="H464" s="22">
        <v>78250</v>
      </c>
      <c r="I464" s="22">
        <v>391250</v>
      </c>
      <c r="J464" s="73">
        <v>1173.75</v>
      </c>
    </row>
    <row r="465" spans="1:10" x14ac:dyDescent="0.2">
      <c r="A465" s="72" t="s">
        <v>128</v>
      </c>
      <c r="B465" s="19" t="s">
        <v>140</v>
      </c>
      <c r="C465" s="20" t="s">
        <v>46</v>
      </c>
      <c r="D465" s="19" t="s">
        <v>130</v>
      </c>
      <c r="E465" s="19" t="s">
        <v>159</v>
      </c>
      <c r="F465" s="19" t="s">
        <v>131</v>
      </c>
      <c r="G465" s="20">
        <v>3</v>
      </c>
      <c r="H465" s="22">
        <v>121600</v>
      </c>
      <c r="I465" s="22">
        <v>364800</v>
      </c>
      <c r="J465" s="73">
        <v>984.96</v>
      </c>
    </row>
    <row r="466" spans="1:10" x14ac:dyDescent="0.2">
      <c r="A466" s="72" t="s">
        <v>135</v>
      </c>
      <c r="B466" s="19" t="s">
        <v>140</v>
      </c>
      <c r="C466" s="20" t="s">
        <v>22</v>
      </c>
      <c r="D466" s="21" t="s">
        <v>130</v>
      </c>
      <c r="E466" s="19" t="s">
        <v>160</v>
      </c>
      <c r="F466" s="19" t="s">
        <v>138</v>
      </c>
      <c r="G466" s="20">
        <v>6</v>
      </c>
      <c r="H466" s="22">
        <v>133900</v>
      </c>
      <c r="I466" s="22">
        <v>803400</v>
      </c>
      <c r="J466" s="73">
        <v>2169.1800000000003</v>
      </c>
    </row>
    <row r="467" spans="1:10" x14ac:dyDescent="0.2">
      <c r="A467" s="72" t="s">
        <v>128</v>
      </c>
      <c r="B467" s="19" t="s">
        <v>129</v>
      </c>
      <c r="C467" s="20" t="s">
        <v>146</v>
      </c>
      <c r="D467" s="21" t="s">
        <v>142</v>
      </c>
      <c r="E467" s="19" t="s">
        <v>159</v>
      </c>
      <c r="F467" s="19" t="s">
        <v>143</v>
      </c>
      <c r="G467" s="20">
        <v>10</v>
      </c>
      <c r="H467" s="22">
        <v>78250</v>
      </c>
      <c r="I467" s="22">
        <v>782500</v>
      </c>
      <c r="J467" s="73">
        <v>2347.5</v>
      </c>
    </row>
    <row r="468" spans="1:10" x14ac:dyDescent="0.2">
      <c r="A468" s="72" t="s">
        <v>128</v>
      </c>
      <c r="B468" s="19" t="s">
        <v>140</v>
      </c>
      <c r="C468" s="20" t="s">
        <v>151</v>
      </c>
      <c r="D468" s="21" t="s">
        <v>147</v>
      </c>
      <c r="E468" s="19" t="s">
        <v>159</v>
      </c>
      <c r="F468" s="19" t="s">
        <v>131</v>
      </c>
      <c r="G468" s="20">
        <v>12</v>
      </c>
      <c r="H468" s="22">
        <v>121600</v>
      </c>
      <c r="I468" s="22">
        <v>1459200</v>
      </c>
      <c r="J468" s="73">
        <v>3939.84</v>
      </c>
    </row>
    <row r="469" spans="1:10" x14ac:dyDescent="0.2">
      <c r="A469" s="72" t="s">
        <v>128</v>
      </c>
      <c r="B469" s="19" t="s">
        <v>132</v>
      </c>
      <c r="C469" s="20" t="s">
        <v>46</v>
      </c>
      <c r="D469" s="19" t="s">
        <v>130</v>
      </c>
      <c r="E469" s="19" t="s">
        <v>159</v>
      </c>
      <c r="F469" s="19" t="s">
        <v>148</v>
      </c>
      <c r="G469" s="20">
        <v>6</v>
      </c>
      <c r="H469" s="22">
        <v>147000</v>
      </c>
      <c r="I469" s="22">
        <v>882000</v>
      </c>
      <c r="J469" s="73">
        <v>2381.4</v>
      </c>
    </row>
    <row r="470" spans="1:10" x14ac:dyDescent="0.2">
      <c r="A470" s="72" t="s">
        <v>139</v>
      </c>
      <c r="B470" s="19" t="s">
        <v>129</v>
      </c>
      <c r="C470" s="20" t="s">
        <v>137</v>
      </c>
      <c r="D470" s="19" t="s">
        <v>133</v>
      </c>
      <c r="E470" s="19" t="s">
        <v>161</v>
      </c>
      <c r="F470" s="19" t="s">
        <v>131</v>
      </c>
      <c r="G470" s="20">
        <v>12</v>
      </c>
      <c r="H470" s="22">
        <v>69700</v>
      </c>
      <c r="I470" s="22">
        <v>836400</v>
      </c>
      <c r="J470" s="73">
        <v>2509.1999999999998</v>
      </c>
    </row>
    <row r="471" spans="1:10" x14ac:dyDescent="0.2">
      <c r="A471" s="72" t="s">
        <v>128</v>
      </c>
      <c r="B471" s="19" t="s">
        <v>140</v>
      </c>
      <c r="C471" s="20" t="s">
        <v>149</v>
      </c>
      <c r="D471" s="19" t="s">
        <v>130</v>
      </c>
      <c r="E471" s="19" t="s">
        <v>159</v>
      </c>
      <c r="F471" s="19" t="s">
        <v>131</v>
      </c>
      <c r="G471" s="20">
        <v>5</v>
      </c>
      <c r="H471" s="22">
        <v>121600</v>
      </c>
      <c r="I471" s="22">
        <v>608000</v>
      </c>
      <c r="J471" s="73">
        <v>1641.6</v>
      </c>
    </row>
    <row r="472" spans="1:10" x14ac:dyDescent="0.2">
      <c r="A472" s="72" t="s">
        <v>128</v>
      </c>
      <c r="B472" s="19" t="s">
        <v>136</v>
      </c>
      <c r="C472" s="20" t="s">
        <v>141</v>
      </c>
      <c r="D472" s="21" t="s">
        <v>130</v>
      </c>
      <c r="E472" s="19" t="s">
        <v>159</v>
      </c>
      <c r="F472" s="19" t="s">
        <v>138</v>
      </c>
      <c r="G472" s="20">
        <v>6</v>
      </c>
      <c r="H472" s="22">
        <v>59000</v>
      </c>
      <c r="I472" s="22">
        <v>354000</v>
      </c>
      <c r="J472" s="73">
        <v>1062</v>
      </c>
    </row>
    <row r="473" spans="1:10" x14ac:dyDescent="0.2">
      <c r="A473" s="72" t="s">
        <v>135</v>
      </c>
      <c r="B473" s="19" t="s">
        <v>140</v>
      </c>
      <c r="C473" s="20" t="s">
        <v>25</v>
      </c>
      <c r="D473" s="21" t="s">
        <v>142</v>
      </c>
      <c r="E473" s="19" t="s">
        <v>160</v>
      </c>
      <c r="F473" s="19" t="s">
        <v>131</v>
      </c>
      <c r="G473" s="20">
        <v>15</v>
      </c>
      <c r="H473" s="22">
        <v>133900</v>
      </c>
      <c r="I473" s="22">
        <v>2008500</v>
      </c>
      <c r="J473" s="73">
        <v>5422.9500000000007</v>
      </c>
    </row>
    <row r="474" spans="1:10" x14ac:dyDescent="0.2">
      <c r="A474" s="72" t="s">
        <v>139</v>
      </c>
      <c r="B474" s="19" t="s">
        <v>136</v>
      </c>
      <c r="C474" s="20" t="s">
        <v>156</v>
      </c>
      <c r="D474" s="19" t="s">
        <v>145</v>
      </c>
      <c r="E474" s="19" t="s">
        <v>161</v>
      </c>
      <c r="F474" s="19" t="s">
        <v>134</v>
      </c>
      <c r="G474" s="20">
        <v>13</v>
      </c>
      <c r="H474" s="22">
        <v>50440</v>
      </c>
      <c r="I474" s="22">
        <v>655720</v>
      </c>
      <c r="J474" s="73">
        <v>1967.1599999999999</v>
      </c>
    </row>
    <row r="475" spans="1:10" x14ac:dyDescent="0.2">
      <c r="A475" s="72" t="s">
        <v>135</v>
      </c>
      <c r="B475" s="19" t="s">
        <v>132</v>
      </c>
      <c r="C475" s="20" t="s">
        <v>13</v>
      </c>
      <c r="D475" s="21" t="s">
        <v>147</v>
      </c>
      <c r="E475" s="19" t="s">
        <v>160</v>
      </c>
      <c r="F475" s="19" t="s">
        <v>143</v>
      </c>
      <c r="G475" s="20">
        <v>12</v>
      </c>
      <c r="H475" s="22">
        <v>178200</v>
      </c>
      <c r="I475" s="22">
        <v>2138400</v>
      </c>
      <c r="J475" s="73">
        <v>5346</v>
      </c>
    </row>
    <row r="476" spans="1:10" x14ac:dyDescent="0.2">
      <c r="A476" s="72" t="s">
        <v>128</v>
      </c>
      <c r="B476" s="19" t="s">
        <v>129</v>
      </c>
      <c r="C476" s="20" t="s">
        <v>56</v>
      </c>
      <c r="D476" s="19" t="s">
        <v>142</v>
      </c>
      <c r="E476" s="19" t="s">
        <v>159</v>
      </c>
      <c r="F476" s="19" t="s">
        <v>143</v>
      </c>
      <c r="G476" s="20">
        <v>14</v>
      </c>
      <c r="H476" s="22">
        <v>78250</v>
      </c>
      <c r="I476" s="22">
        <v>1095500</v>
      </c>
      <c r="J476" s="73">
        <v>3286.5</v>
      </c>
    </row>
    <row r="477" spans="1:10" x14ac:dyDescent="0.2">
      <c r="A477" s="72" t="s">
        <v>128</v>
      </c>
      <c r="B477" s="19" t="s">
        <v>129</v>
      </c>
      <c r="C477" s="20" t="s">
        <v>15</v>
      </c>
      <c r="D477" s="21" t="s">
        <v>130</v>
      </c>
      <c r="E477" s="19" t="s">
        <v>159</v>
      </c>
      <c r="F477" s="19" t="s">
        <v>134</v>
      </c>
      <c r="G477" s="20">
        <v>2</v>
      </c>
      <c r="H477" s="22">
        <v>78250</v>
      </c>
      <c r="I477" s="22">
        <v>156500</v>
      </c>
      <c r="J477" s="73">
        <v>469.5</v>
      </c>
    </row>
    <row r="478" spans="1:10" x14ac:dyDescent="0.2">
      <c r="A478" s="72" t="s">
        <v>128</v>
      </c>
      <c r="B478" s="19" t="s">
        <v>132</v>
      </c>
      <c r="C478" s="20" t="s">
        <v>15</v>
      </c>
      <c r="D478" s="19" t="s">
        <v>147</v>
      </c>
      <c r="E478" s="19" t="s">
        <v>159</v>
      </c>
      <c r="F478" s="19" t="s">
        <v>134</v>
      </c>
      <c r="G478" s="20">
        <v>11</v>
      </c>
      <c r="H478" s="22">
        <v>147000</v>
      </c>
      <c r="I478" s="22">
        <v>1617000</v>
      </c>
      <c r="J478" s="73">
        <v>4365.9000000000005</v>
      </c>
    </row>
    <row r="479" spans="1:10" x14ac:dyDescent="0.2">
      <c r="A479" s="72" t="s">
        <v>139</v>
      </c>
      <c r="B479" s="19" t="s">
        <v>132</v>
      </c>
      <c r="C479" s="20" t="s">
        <v>146</v>
      </c>
      <c r="D479" s="19" t="s">
        <v>130</v>
      </c>
      <c r="E479" s="19" t="s">
        <v>161</v>
      </c>
      <c r="F479" s="19" t="s">
        <v>143</v>
      </c>
      <c r="G479" s="20">
        <v>14</v>
      </c>
      <c r="H479" s="22">
        <v>151600</v>
      </c>
      <c r="I479" s="22">
        <v>2122400</v>
      </c>
      <c r="J479" s="73">
        <v>5306</v>
      </c>
    </row>
    <row r="480" spans="1:10" x14ac:dyDescent="0.2">
      <c r="A480" s="72" t="s">
        <v>128</v>
      </c>
      <c r="B480" s="19" t="s">
        <v>140</v>
      </c>
      <c r="C480" s="20" t="s">
        <v>153</v>
      </c>
      <c r="D480" s="21" t="s">
        <v>147</v>
      </c>
      <c r="E480" s="19" t="s">
        <v>159</v>
      </c>
      <c r="F480" s="19" t="s">
        <v>138</v>
      </c>
      <c r="G480" s="20">
        <v>15</v>
      </c>
      <c r="H480" s="22">
        <v>121600</v>
      </c>
      <c r="I480" s="22">
        <v>1824000</v>
      </c>
      <c r="J480" s="73">
        <v>4924.8</v>
      </c>
    </row>
    <row r="481" spans="1:10" x14ac:dyDescent="0.2">
      <c r="A481" s="72" t="s">
        <v>128</v>
      </c>
      <c r="B481" s="19" t="s">
        <v>129</v>
      </c>
      <c r="C481" s="20" t="s">
        <v>56</v>
      </c>
      <c r="D481" s="19" t="s">
        <v>142</v>
      </c>
      <c r="E481" s="19" t="s">
        <v>159</v>
      </c>
      <c r="F481" s="19" t="s">
        <v>143</v>
      </c>
      <c r="G481" s="20">
        <v>8</v>
      </c>
      <c r="H481" s="22">
        <v>78250</v>
      </c>
      <c r="I481" s="22">
        <v>626000</v>
      </c>
      <c r="J481" s="73">
        <v>1878</v>
      </c>
    </row>
    <row r="482" spans="1:10" x14ac:dyDescent="0.2">
      <c r="A482" s="72" t="s">
        <v>139</v>
      </c>
      <c r="B482" s="19" t="s">
        <v>140</v>
      </c>
      <c r="C482" s="20" t="s">
        <v>22</v>
      </c>
      <c r="D482" s="19" t="s">
        <v>142</v>
      </c>
      <c r="E482" s="19" t="s">
        <v>161</v>
      </c>
      <c r="F482" s="19" t="s">
        <v>148</v>
      </c>
      <c r="G482" s="20">
        <v>5</v>
      </c>
      <c r="H482" s="22">
        <v>147000</v>
      </c>
      <c r="I482" s="22">
        <v>735000</v>
      </c>
      <c r="J482" s="73">
        <v>1984.5000000000002</v>
      </c>
    </row>
    <row r="483" spans="1:10" x14ac:dyDescent="0.2">
      <c r="A483" s="72" t="s">
        <v>128</v>
      </c>
      <c r="B483" s="19" t="s">
        <v>129</v>
      </c>
      <c r="C483" s="20" t="s">
        <v>25</v>
      </c>
      <c r="D483" s="19" t="s">
        <v>130</v>
      </c>
      <c r="E483" s="19" t="s">
        <v>159</v>
      </c>
      <c r="F483" s="19" t="s">
        <v>131</v>
      </c>
      <c r="G483" s="20">
        <v>1</v>
      </c>
      <c r="H483" s="22">
        <v>78250</v>
      </c>
      <c r="I483" s="22">
        <v>78250</v>
      </c>
      <c r="J483" s="73">
        <v>234.75</v>
      </c>
    </row>
    <row r="484" spans="1:10" x14ac:dyDescent="0.2">
      <c r="A484" s="72" t="s">
        <v>139</v>
      </c>
      <c r="B484" s="19" t="s">
        <v>129</v>
      </c>
      <c r="C484" s="20" t="s">
        <v>157</v>
      </c>
      <c r="D484" s="19" t="s">
        <v>130</v>
      </c>
      <c r="E484" s="19" t="s">
        <v>161</v>
      </c>
      <c r="F484" s="19" t="s">
        <v>138</v>
      </c>
      <c r="G484" s="20">
        <v>3</v>
      </c>
      <c r="H484" s="22">
        <v>69700</v>
      </c>
      <c r="I484" s="22">
        <v>209100</v>
      </c>
      <c r="J484" s="73">
        <v>627.29999999999995</v>
      </c>
    </row>
    <row r="485" spans="1:10" x14ac:dyDescent="0.2">
      <c r="A485" s="72" t="s">
        <v>128</v>
      </c>
      <c r="B485" s="19" t="s">
        <v>132</v>
      </c>
      <c r="C485" s="20" t="s">
        <v>151</v>
      </c>
      <c r="D485" s="19" t="s">
        <v>133</v>
      </c>
      <c r="E485" s="19" t="s">
        <v>159</v>
      </c>
      <c r="F485" s="19" t="s">
        <v>148</v>
      </c>
      <c r="G485" s="20">
        <v>9</v>
      </c>
      <c r="H485" s="22">
        <v>147000</v>
      </c>
      <c r="I485" s="22">
        <v>1323000</v>
      </c>
      <c r="J485" s="73">
        <v>3572.1000000000004</v>
      </c>
    </row>
    <row r="486" spans="1:10" x14ac:dyDescent="0.2">
      <c r="A486" s="72" t="s">
        <v>128</v>
      </c>
      <c r="B486" s="19" t="s">
        <v>129</v>
      </c>
      <c r="C486" s="20" t="s">
        <v>146</v>
      </c>
      <c r="D486" s="19" t="s">
        <v>142</v>
      </c>
      <c r="E486" s="19" t="s">
        <v>159</v>
      </c>
      <c r="F486" s="19" t="s">
        <v>138</v>
      </c>
      <c r="G486" s="20">
        <v>4</v>
      </c>
      <c r="H486" s="22">
        <v>78250</v>
      </c>
      <c r="I486" s="22">
        <v>313000</v>
      </c>
      <c r="J486" s="73">
        <v>939</v>
      </c>
    </row>
    <row r="487" spans="1:10" x14ac:dyDescent="0.2">
      <c r="A487" s="72" t="s">
        <v>135</v>
      </c>
      <c r="B487" s="19" t="s">
        <v>136</v>
      </c>
      <c r="C487" s="20" t="s">
        <v>149</v>
      </c>
      <c r="D487" s="21" t="s">
        <v>130</v>
      </c>
      <c r="E487" s="19" t="s">
        <v>160</v>
      </c>
      <c r="F487" s="19" t="s">
        <v>148</v>
      </c>
      <c r="G487" s="20">
        <v>13</v>
      </c>
      <c r="H487" s="22">
        <v>71300</v>
      </c>
      <c r="I487" s="22">
        <v>926900</v>
      </c>
      <c r="J487" s="73">
        <v>2780.7000000000003</v>
      </c>
    </row>
    <row r="488" spans="1:10" x14ac:dyDescent="0.2">
      <c r="A488" s="72" t="s">
        <v>139</v>
      </c>
      <c r="B488" s="19" t="s">
        <v>132</v>
      </c>
      <c r="C488" s="20" t="s">
        <v>25</v>
      </c>
      <c r="D488" s="19" t="s">
        <v>142</v>
      </c>
      <c r="E488" s="19" t="s">
        <v>161</v>
      </c>
      <c r="F488" s="19" t="s">
        <v>138</v>
      </c>
      <c r="G488" s="20">
        <v>14</v>
      </c>
      <c r="H488" s="22">
        <v>151600</v>
      </c>
      <c r="I488" s="22">
        <v>2122400</v>
      </c>
      <c r="J488" s="73">
        <v>5306</v>
      </c>
    </row>
    <row r="489" spans="1:10" x14ac:dyDescent="0.2">
      <c r="A489" s="72" t="s">
        <v>135</v>
      </c>
      <c r="B489" s="19" t="s">
        <v>136</v>
      </c>
      <c r="C489" s="20" t="s">
        <v>151</v>
      </c>
      <c r="D489" s="19" t="s">
        <v>145</v>
      </c>
      <c r="E489" s="19" t="s">
        <v>160</v>
      </c>
      <c r="F489" s="19" t="s">
        <v>143</v>
      </c>
      <c r="G489" s="20">
        <v>5</v>
      </c>
      <c r="H489" s="22">
        <v>71300</v>
      </c>
      <c r="I489" s="22">
        <v>356500</v>
      </c>
      <c r="J489" s="73">
        <v>1069.5</v>
      </c>
    </row>
    <row r="490" spans="1:10" x14ac:dyDescent="0.2">
      <c r="A490" s="72" t="s">
        <v>139</v>
      </c>
      <c r="B490" s="19" t="s">
        <v>129</v>
      </c>
      <c r="C490" s="20" t="s">
        <v>146</v>
      </c>
      <c r="D490" s="21" t="s">
        <v>147</v>
      </c>
      <c r="E490" s="19" t="s">
        <v>161</v>
      </c>
      <c r="F490" s="19" t="s">
        <v>138</v>
      </c>
      <c r="G490" s="20">
        <v>14</v>
      </c>
      <c r="H490" s="22">
        <v>69700</v>
      </c>
      <c r="I490" s="22">
        <v>975800</v>
      </c>
      <c r="J490" s="73">
        <v>2927.4</v>
      </c>
    </row>
    <row r="491" spans="1:10" x14ac:dyDescent="0.2">
      <c r="A491" s="72" t="s">
        <v>128</v>
      </c>
      <c r="B491" s="19" t="s">
        <v>132</v>
      </c>
      <c r="C491" s="20" t="s">
        <v>150</v>
      </c>
      <c r="D491" s="19" t="s">
        <v>147</v>
      </c>
      <c r="E491" s="19" t="s">
        <v>159</v>
      </c>
      <c r="F491" s="19" t="s">
        <v>143</v>
      </c>
      <c r="G491" s="20">
        <v>10</v>
      </c>
      <c r="H491" s="22">
        <v>147000</v>
      </c>
      <c r="I491" s="22">
        <v>1470000</v>
      </c>
      <c r="J491" s="73">
        <v>3969.0000000000005</v>
      </c>
    </row>
    <row r="492" spans="1:10" x14ac:dyDescent="0.2">
      <c r="A492" s="72" t="s">
        <v>135</v>
      </c>
      <c r="B492" s="19" t="s">
        <v>129</v>
      </c>
      <c r="C492" s="20" t="s">
        <v>157</v>
      </c>
      <c r="D492" s="21" t="s">
        <v>130</v>
      </c>
      <c r="E492" s="19" t="s">
        <v>160</v>
      </c>
      <c r="F492" s="19" t="s">
        <v>148</v>
      </c>
      <c r="G492" s="20">
        <v>4</v>
      </c>
      <c r="H492" s="22">
        <v>88400</v>
      </c>
      <c r="I492" s="22">
        <v>353600</v>
      </c>
      <c r="J492" s="73">
        <v>1025.4399999999998</v>
      </c>
    </row>
    <row r="493" spans="1:10" x14ac:dyDescent="0.2">
      <c r="A493" s="72" t="s">
        <v>128</v>
      </c>
      <c r="B493" s="19" t="s">
        <v>136</v>
      </c>
      <c r="C493" s="20" t="s">
        <v>25</v>
      </c>
      <c r="D493" s="21" t="s">
        <v>130</v>
      </c>
      <c r="E493" s="19" t="s">
        <v>159</v>
      </c>
      <c r="F493" s="19" t="s">
        <v>148</v>
      </c>
      <c r="G493" s="20">
        <v>7</v>
      </c>
      <c r="H493" s="22">
        <v>59000</v>
      </c>
      <c r="I493" s="22">
        <v>413000</v>
      </c>
      <c r="J493" s="73">
        <v>1239</v>
      </c>
    </row>
    <row r="494" spans="1:10" x14ac:dyDescent="0.2">
      <c r="A494" s="72" t="s">
        <v>128</v>
      </c>
      <c r="B494" s="19" t="s">
        <v>140</v>
      </c>
      <c r="C494" s="20" t="s">
        <v>22</v>
      </c>
      <c r="D494" s="19" t="s">
        <v>130</v>
      </c>
      <c r="E494" s="19" t="s">
        <v>159</v>
      </c>
      <c r="F494" s="19" t="s">
        <v>143</v>
      </c>
      <c r="G494" s="20">
        <v>9</v>
      </c>
      <c r="H494" s="22">
        <v>121600</v>
      </c>
      <c r="I494" s="22">
        <v>1094400</v>
      </c>
      <c r="J494" s="73">
        <v>2954.88</v>
      </c>
    </row>
    <row r="495" spans="1:10" x14ac:dyDescent="0.2">
      <c r="A495" s="72" t="s">
        <v>128</v>
      </c>
      <c r="B495" s="19" t="s">
        <v>136</v>
      </c>
      <c r="C495" s="20" t="s">
        <v>15</v>
      </c>
      <c r="D495" s="19" t="s">
        <v>142</v>
      </c>
      <c r="E495" s="19" t="s">
        <v>159</v>
      </c>
      <c r="F495" s="19" t="s">
        <v>131</v>
      </c>
      <c r="G495" s="20">
        <v>9</v>
      </c>
      <c r="H495" s="22">
        <v>59000</v>
      </c>
      <c r="I495" s="22">
        <v>531000</v>
      </c>
      <c r="J495" s="73">
        <v>1593</v>
      </c>
    </row>
    <row r="496" spans="1:10" x14ac:dyDescent="0.2">
      <c r="A496" s="72" t="s">
        <v>135</v>
      </c>
      <c r="B496" s="19" t="s">
        <v>136</v>
      </c>
      <c r="C496" s="20" t="s">
        <v>144</v>
      </c>
      <c r="D496" s="21" t="s">
        <v>142</v>
      </c>
      <c r="E496" s="19" t="s">
        <v>160</v>
      </c>
      <c r="F496" s="19" t="s">
        <v>131</v>
      </c>
      <c r="G496" s="20">
        <v>8</v>
      </c>
      <c r="H496" s="22">
        <v>71300</v>
      </c>
      <c r="I496" s="22">
        <v>570400</v>
      </c>
      <c r="J496" s="73">
        <v>1711.2</v>
      </c>
    </row>
    <row r="497" spans="1:10" x14ac:dyDescent="0.2">
      <c r="A497" s="72" t="s">
        <v>139</v>
      </c>
      <c r="B497" s="19" t="s">
        <v>140</v>
      </c>
      <c r="C497" s="20" t="s">
        <v>151</v>
      </c>
      <c r="D497" s="21" t="s">
        <v>147</v>
      </c>
      <c r="E497" s="19" t="s">
        <v>161</v>
      </c>
      <c r="F497" s="19" t="s">
        <v>134</v>
      </c>
      <c r="G497" s="20">
        <v>12</v>
      </c>
      <c r="H497" s="22">
        <v>147000</v>
      </c>
      <c r="I497" s="22">
        <v>1764000</v>
      </c>
      <c r="J497" s="73">
        <v>4762.8</v>
      </c>
    </row>
    <row r="498" spans="1:10" x14ac:dyDescent="0.2">
      <c r="A498" s="72" t="s">
        <v>135</v>
      </c>
      <c r="B498" s="19" t="s">
        <v>132</v>
      </c>
      <c r="C498" s="20" t="s">
        <v>146</v>
      </c>
      <c r="D498" s="19" t="s">
        <v>130</v>
      </c>
      <c r="E498" s="19" t="s">
        <v>160</v>
      </c>
      <c r="F498" s="19" t="s">
        <v>131</v>
      </c>
      <c r="G498" s="20">
        <v>5</v>
      </c>
      <c r="H498" s="22">
        <v>178200</v>
      </c>
      <c r="I498" s="22">
        <v>891000</v>
      </c>
      <c r="J498" s="73">
        <v>2227.5</v>
      </c>
    </row>
    <row r="499" spans="1:10" x14ac:dyDescent="0.2">
      <c r="A499" s="72" t="s">
        <v>128</v>
      </c>
      <c r="B499" s="19" t="s">
        <v>136</v>
      </c>
      <c r="C499" s="20" t="s">
        <v>153</v>
      </c>
      <c r="D499" s="19" t="s">
        <v>130</v>
      </c>
      <c r="E499" s="19" t="s">
        <v>159</v>
      </c>
      <c r="F499" s="19" t="s">
        <v>138</v>
      </c>
      <c r="G499" s="20">
        <v>6</v>
      </c>
      <c r="H499" s="22">
        <v>59000</v>
      </c>
      <c r="I499" s="22">
        <v>354000</v>
      </c>
      <c r="J499" s="73">
        <v>1062</v>
      </c>
    </row>
    <row r="500" spans="1:10" x14ac:dyDescent="0.2">
      <c r="A500" s="72" t="s">
        <v>128</v>
      </c>
      <c r="B500" s="19" t="s">
        <v>140</v>
      </c>
      <c r="C500" s="20" t="s">
        <v>155</v>
      </c>
      <c r="D500" s="19" t="s">
        <v>133</v>
      </c>
      <c r="E500" s="19" t="s">
        <v>159</v>
      </c>
      <c r="F500" s="19" t="s">
        <v>143</v>
      </c>
      <c r="G500" s="20">
        <v>8</v>
      </c>
      <c r="H500" s="22">
        <v>121600</v>
      </c>
      <c r="I500" s="22">
        <v>972800</v>
      </c>
      <c r="J500" s="73">
        <v>2626.56</v>
      </c>
    </row>
    <row r="501" spans="1:10" x14ac:dyDescent="0.2">
      <c r="A501" s="72" t="s">
        <v>128</v>
      </c>
      <c r="B501" s="19" t="s">
        <v>132</v>
      </c>
      <c r="C501" s="20" t="s">
        <v>137</v>
      </c>
      <c r="D501" s="19" t="s">
        <v>130</v>
      </c>
      <c r="E501" s="19" t="s">
        <v>159</v>
      </c>
      <c r="F501" s="19" t="s">
        <v>131</v>
      </c>
      <c r="G501" s="20">
        <v>1</v>
      </c>
      <c r="H501" s="22">
        <v>147000</v>
      </c>
      <c r="I501" s="22">
        <v>147000</v>
      </c>
      <c r="J501" s="73">
        <v>396.90000000000003</v>
      </c>
    </row>
    <row r="502" spans="1:10" x14ac:dyDescent="0.2">
      <c r="A502" s="72" t="s">
        <v>135</v>
      </c>
      <c r="B502" s="19" t="s">
        <v>129</v>
      </c>
      <c r="C502" s="20" t="s">
        <v>149</v>
      </c>
      <c r="D502" s="19" t="s">
        <v>142</v>
      </c>
      <c r="E502" s="19" t="s">
        <v>160</v>
      </c>
      <c r="F502" s="19" t="s">
        <v>148</v>
      </c>
      <c r="G502" s="20">
        <v>3</v>
      </c>
      <c r="H502" s="22">
        <v>88400</v>
      </c>
      <c r="I502" s="22">
        <v>265200</v>
      </c>
      <c r="J502" s="73">
        <v>769.07999999999993</v>
      </c>
    </row>
    <row r="503" spans="1:10" x14ac:dyDescent="0.2">
      <c r="A503" s="72" t="s">
        <v>139</v>
      </c>
      <c r="B503" s="19" t="s">
        <v>140</v>
      </c>
      <c r="C503" s="20" t="s">
        <v>149</v>
      </c>
      <c r="D503" s="19" t="s">
        <v>145</v>
      </c>
      <c r="E503" s="19" t="s">
        <v>161</v>
      </c>
      <c r="F503" s="19" t="s">
        <v>131</v>
      </c>
      <c r="G503" s="20">
        <v>15</v>
      </c>
      <c r="H503" s="22">
        <v>147000</v>
      </c>
      <c r="I503" s="22">
        <v>2205000</v>
      </c>
      <c r="J503" s="73">
        <v>5953.5000000000009</v>
      </c>
    </row>
    <row r="504" spans="1:10" x14ac:dyDescent="0.2">
      <c r="A504" s="72" t="s">
        <v>139</v>
      </c>
      <c r="B504" s="19" t="s">
        <v>140</v>
      </c>
      <c r="C504" s="20" t="s">
        <v>153</v>
      </c>
      <c r="D504" s="19" t="s">
        <v>145</v>
      </c>
      <c r="E504" s="19" t="s">
        <v>161</v>
      </c>
      <c r="F504" s="19" t="s">
        <v>131</v>
      </c>
      <c r="G504" s="20">
        <v>15</v>
      </c>
      <c r="H504" s="22">
        <v>147000</v>
      </c>
      <c r="I504" s="22">
        <v>2205000</v>
      </c>
      <c r="J504" s="73">
        <v>5953.5000000000009</v>
      </c>
    </row>
    <row r="505" spans="1:10" x14ac:dyDescent="0.2">
      <c r="A505" s="72" t="s">
        <v>128</v>
      </c>
      <c r="B505" s="19" t="s">
        <v>129</v>
      </c>
      <c r="C505" s="20" t="s">
        <v>13</v>
      </c>
      <c r="D505" s="19" t="s">
        <v>133</v>
      </c>
      <c r="E505" s="19" t="s">
        <v>159</v>
      </c>
      <c r="F505" s="19" t="s">
        <v>138</v>
      </c>
      <c r="G505" s="20">
        <v>9</v>
      </c>
      <c r="H505" s="22">
        <v>78250</v>
      </c>
      <c r="I505" s="22">
        <v>704250</v>
      </c>
      <c r="J505" s="73">
        <v>2112.75</v>
      </c>
    </row>
    <row r="506" spans="1:10" x14ac:dyDescent="0.2">
      <c r="A506" s="72" t="s">
        <v>139</v>
      </c>
      <c r="B506" s="19" t="s">
        <v>140</v>
      </c>
      <c r="C506" s="20" t="s">
        <v>22</v>
      </c>
      <c r="D506" s="19" t="s">
        <v>142</v>
      </c>
      <c r="E506" s="19" t="s">
        <v>161</v>
      </c>
      <c r="F506" s="19" t="s">
        <v>131</v>
      </c>
      <c r="G506" s="20">
        <v>9</v>
      </c>
      <c r="H506" s="22">
        <v>147000</v>
      </c>
      <c r="I506" s="22">
        <v>1323000</v>
      </c>
      <c r="J506" s="73">
        <v>3572.1000000000004</v>
      </c>
    </row>
    <row r="507" spans="1:10" x14ac:dyDescent="0.2">
      <c r="A507" s="72" t="s">
        <v>139</v>
      </c>
      <c r="B507" s="19" t="s">
        <v>132</v>
      </c>
      <c r="C507" s="20" t="s">
        <v>137</v>
      </c>
      <c r="D507" s="19" t="s">
        <v>147</v>
      </c>
      <c r="E507" s="19" t="s">
        <v>161</v>
      </c>
      <c r="F507" s="19" t="s">
        <v>134</v>
      </c>
      <c r="G507" s="20">
        <v>2</v>
      </c>
      <c r="H507" s="22">
        <v>151600</v>
      </c>
      <c r="I507" s="22">
        <v>303200</v>
      </c>
      <c r="J507" s="73">
        <v>758</v>
      </c>
    </row>
    <row r="508" spans="1:10" x14ac:dyDescent="0.2">
      <c r="A508" s="72" t="s">
        <v>135</v>
      </c>
      <c r="B508" s="19" t="s">
        <v>129</v>
      </c>
      <c r="C508" s="20" t="s">
        <v>25</v>
      </c>
      <c r="D508" s="21" t="s">
        <v>130</v>
      </c>
      <c r="E508" s="19" t="s">
        <v>160</v>
      </c>
      <c r="F508" s="19" t="s">
        <v>143</v>
      </c>
      <c r="G508" s="20">
        <v>4</v>
      </c>
      <c r="H508" s="22">
        <v>88400</v>
      </c>
      <c r="I508" s="22">
        <v>353600</v>
      </c>
      <c r="J508" s="73">
        <v>1025.4399999999998</v>
      </c>
    </row>
    <row r="509" spans="1:10" x14ac:dyDescent="0.2">
      <c r="A509" s="72" t="s">
        <v>139</v>
      </c>
      <c r="B509" s="19" t="s">
        <v>140</v>
      </c>
      <c r="C509" s="20" t="s">
        <v>146</v>
      </c>
      <c r="D509" s="19" t="s">
        <v>142</v>
      </c>
      <c r="E509" s="19" t="s">
        <v>161</v>
      </c>
      <c r="F509" s="19" t="s">
        <v>143</v>
      </c>
      <c r="G509" s="20">
        <v>7</v>
      </c>
      <c r="H509" s="22">
        <v>147000</v>
      </c>
      <c r="I509" s="22">
        <v>1029000</v>
      </c>
      <c r="J509" s="73">
        <v>2778.3</v>
      </c>
    </row>
    <row r="510" spans="1:10" x14ac:dyDescent="0.2">
      <c r="A510" s="72" t="s">
        <v>139</v>
      </c>
      <c r="B510" s="19" t="s">
        <v>136</v>
      </c>
      <c r="C510" s="20" t="s">
        <v>156</v>
      </c>
      <c r="D510" s="19" t="s">
        <v>142</v>
      </c>
      <c r="E510" s="19" t="s">
        <v>161</v>
      </c>
      <c r="F510" s="19" t="s">
        <v>134</v>
      </c>
      <c r="G510" s="20">
        <v>2</v>
      </c>
      <c r="H510" s="22">
        <v>50440</v>
      </c>
      <c r="I510" s="22">
        <v>100880</v>
      </c>
      <c r="J510" s="73">
        <v>302.64</v>
      </c>
    </row>
    <row r="511" spans="1:10" x14ac:dyDescent="0.2">
      <c r="A511" s="72" t="s">
        <v>139</v>
      </c>
      <c r="B511" s="19" t="s">
        <v>140</v>
      </c>
      <c r="C511" s="20" t="s">
        <v>150</v>
      </c>
      <c r="D511" s="19" t="s">
        <v>145</v>
      </c>
      <c r="E511" s="19" t="s">
        <v>161</v>
      </c>
      <c r="F511" s="19" t="s">
        <v>134</v>
      </c>
      <c r="G511" s="20">
        <v>4</v>
      </c>
      <c r="H511" s="22">
        <v>147000</v>
      </c>
      <c r="I511" s="22">
        <v>588000</v>
      </c>
      <c r="J511" s="73">
        <v>1587.6000000000001</v>
      </c>
    </row>
    <row r="512" spans="1:10" x14ac:dyDescent="0.2">
      <c r="A512" s="72" t="s">
        <v>128</v>
      </c>
      <c r="B512" s="19" t="s">
        <v>136</v>
      </c>
      <c r="C512" s="20" t="s">
        <v>157</v>
      </c>
      <c r="D512" s="21" t="s">
        <v>147</v>
      </c>
      <c r="E512" s="19" t="s">
        <v>159</v>
      </c>
      <c r="F512" s="19" t="s">
        <v>143</v>
      </c>
      <c r="G512" s="20">
        <v>1</v>
      </c>
      <c r="H512" s="22">
        <v>59000</v>
      </c>
      <c r="I512" s="22">
        <v>59000</v>
      </c>
      <c r="J512" s="73">
        <v>177</v>
      </c>
    </row>
    <row r="513" spans="1:10" x14ac:dyDescent="0.2">
      <c r="A513" s="72" t="s">
        <v>135</v>
      </c>
      <c r="B513" s="19" t="s">
        <v>132</v>
      </c>
      <c r="C513" s="20" t="s">
        <v>22</v>
      </c>
      <c r="D513" s="19" t="s">
        <v>130</v>
      </c>
      <c r="E513" s="19" t="s">
        <v>160</v>
      </c>
      <c r="F513" s="19" t="s">
        <v>138</v>
      </c>
      <c r="G513" s="20">
        <v>13</v>
      </c>
      <c r="H513" s="22">
        <v>178200</v>
      </c>
      <c r="I513" s="22">
        <v>2316600</v>
      </c>
      <c r="J513" s="73">
        <v>5791.5</v>
      </c>
    </row>
    <row r="514" spans="1:10" x14ac:dyDescent="0.2">
      <c r="A514" s="72" t="s">
        <v>135</v>
      </c>
      <c r="B514" s="19" t="s">
        <v>129</v>
      </c>
      <c r="C514" s="20" t="s">
        <v>13</v>
      </c>
      <c r="D514" s="19" t="s">
        <v>130</v>
      </c>
      <c r="E514" s="19" t="s">
        <v>160</v>
      </c>
      <c r="F514" s="19" t="s">
        <v>143</v>
      </c>
      <c r="G514" s="20">
        <v>14</v>
      </c>
      <c r="H514" s="22">
        <v>88400</v>
      </c>
      <c r="I514" s="22">
        <v>1237600</v>
      </c>
      <c r="J514" s="73">
        <v>3589.0399999999995</v>
      </c>
    </row>
    <row r="515" spans="1:10" x14ac:dyDescent="0.2">
      <c r="A515" s="72" t="s">
        <v>128</v>
      </c>
      <c r="B515" s="19" t="s">
        <v>129</v>
      </c>
      <c r="C515" s="20" t="s">
        <v>146</v>
      </c>
      <c r="D515" s="19" t="s">
        <v>133</v>
      </c>
      <c r="E515" s="19" t="s">
        <v>159</v>
      </c>
      <c r="F515" s="19" t="s">
        <v>148</v>
      </c>
      <c r="G515" s="20">
        <v>5</v>
      </c>
      <c r="H515" s="22">
        <v>78250</v>
      </c>
      <c r="I515" s="22">
        <v>391250</v>
      </c>
      <c r="J515" s="73">
        <v>1173.75</v>
      </c>
    </row>
    <row r="516" spans="1:10" x14ac:dyDescent="0.2">
      <c r="A516" s="72" t="s">
        <v>135</v>
      </c>
      <c r="B516" s="19" t="s">
        <v>132</v>
      </c>
      <c r="C516" s="20" t="s">
        <v>13</v>
      </c>
      <c r="D516" s="19" t="s">
        <v>130</v>
      </c>
      <c r="E516" s="19" t="s">
        <v>160</v>
      </c>
      <c r="F516" s="19" t="s">
        <v>131</v>
      </c>
      <c r="G516" s="20">
        <v>8</v>
      </c>
      <c r="H516" s="22">
        <v>178200</v>
      </c>
      <c r="I516" s="22">
        <v>1425600</v>
      </c>
      <c r="J516" s="73">
        <v>3564</v>
      </c>
    </row>
    <row r="517" spans="1:10" x14ac:dyDescent="0.2">
      <c r="A517" s="72" t="s">
        <v>128</v>
      </c>
      <c r="B517" s="19" t="s">
        <v>132</v>
      </c>
      <c r="C517" s="20" t="s">
        <v>156</v>
      </c>
      <c r="D517" s="19" t="s">
        <v>147</v>
      </c>
      <c r="E517" s="19" t="s">
        <v>159</v>
      </c>
      <c r="F517" s="19" t="s">
        <v>138</v>
      </c>
      <c r="G517" s="20">
        <v>11</v>
      </c>
      <c r="H517" s="22">
        <v>147000</v>
      </c>
      <c r="I517" s="22">
        <v>1617000</v>
      </c>
      <c r="J517" s="73">
        <v>4365.9000000000005</v>
      </c>
    </row>
    <row r="518" spans="1:10" x14ac:dyDescent="0.2">
      <c r="A518" s="72" t="s">
        <v>128</v>
      </c>
      <c r="B518" s="19" t="s">
        <v>140</v>
      </c>
      <c r="C518" s="20" t="s">
        <v>46</v>
      </c>
      <c r="D518" s="19" t="s">
        <v>142</v>
      </c>
      <c r="E518" s="19" t="s">
        <v>159</v>
      </c>
      <c r="F518" s="19" t="s">
        <v>148</v>
      </c>
      <c r="G518" s="20">
        <v>4</v>
      </c>
      <c r="H518" s="22">
        <v>121600</v>
      </c>
      <c r="I518" s="22">
        <v>486400</v>
      </c>
      <c r="J518" s="73">
        <v>1313.28</v>
      </c>
    </row>
    <row r="519" spans="1:10" x14ac:dyDescent="0.2">
      <c r="A519" s="72" t="s">
        <v>135</v>
      </c>
      <c r="B519" s="19" t="s">
        <v>129</v>
      </c>
      <c r="C519" s="20" t="s">
        <v>46</v>
      </c>
      <c r="D519" s="21" t="s">
        <v>142</v>
      </c>
      <c r="E519" s="19" t="s">
        <v>160</v>
      </c>
      <c r="F519" s="19" t="s">
        <v>138</v>
      </c>
      <c r="G519" s="20">
        <v>1</v>
      </c>
      <c r="H519" s="22">
        <v>88400</v>
      </c>
      <c r="I519" s="22">
        <v>88400</v>
      </c>
      <c r="J519" s="73">
        <v>256.35999999999996</v>
      </c>
    </row>
    <row r="520" spans="1:10" x14ac:dyDescent="0.2">
      <c r="A520" s="72" t="s">
        <v>135</v>
      </c>
      <c r="B520" s="19" t="s">
        <v>140</v>
      </c>
      <c r="C520" s="20" t="s">
        <v>151</v>
      </c>
      <c r="D520" s="19" t="s">
        <v>133</v>
      </c>
      <c r="E520" s="19" t="s">
        <v>160</v>
      </c>
      <c r="F520" s="19" t="s">
        <v>148</v>
      </c>
      <c r="G520" s="20">
        <v>3</v>
      </c>
      <c r="H520" s="22">
        <v>133900</v>
      </c>
      <c r="I520" s="22">
        <v>401700</v>
      </c>
      <c r="J520" s="73">
        <v>1084.5900000000001</v>
      </c>
    </row>
    <row r="521" spans="1:10" x14ac:dyDescent="0.2">
      <c r="A521" s="72" t="s">
        <v>135</v>
      </c>
      <c r="B521" s="19" t="s">
        <v>129</v>
      </c>
      <c r="C521" s="20" t="s">
        <v>152</v>
      </c>
      <c r="D521" s="21" t="s">
        <v>130</v>
      </c>
      <c r="E521" s="19" t="s">
        <v>160</v>
      </c>
      <c r="F521" s="19" t="s">
        <v>138</v>
      </c>
      <c r="G521" s="20">
        <v>9</v>
      </c>
      <c r="H521" s="22">
        <v>88400</v>
      </c>
      <c r="I521" s="22">
        <v>795600</v>
      </c>
      <c r="J521" s="73">
        <v>2307.2399999999998</v>
      </c>
    </row>
    <row r="522" spans="1:10" x14ac:dyDescent="0.2">
      <c r="A522" s="72" t="s">
        <v>128</v>
      </c>
      <c r="B522" s="19" t="s">
        <v>129</v>
      </c>
      <c r="C522" s="20" t="s">
        <v>15</v>
      </c>
      <c r="D522" s="19" t="s">
        <v>147</v>
      </c>
      <c r="E522" s="19" t="s">
        <v>159</v>
      </c>
      <c r="F522" s="19" t="s">
        <v>143</v>
      </c>
      <c r="G522" s="20">
        <v>14</v>
      </c>
      <c r="H522" s="22">
        <v>78250</v>
      </c>
      <c r="I522" s="22">
        <v>1095500</v>
      </c>
      <c r="J522" s="73">
        <v>3286.5</v>
      </c>
    </row>
    <row r="523" spans="1:10" x14ac:dyDescent="0.2">
      <c r="A523" s="72" t="s">
        <v>139</v>
      </c>
      <c r="B523" s="19" t="s">
        <v>132</v>
      </c>
      <c r="C523" s="20" t="s">
        <v>152</v>
      </c>
      <c r="D523" s="21" t="s">
        <v>142</v>
      </c>
      <c r="E523" s="19" t="s">
        <v>161</v>
      </c>
      <c r="F523" s="19" t="s">
        <v>138</v>
      </c>
      <c r="G523" s="20">
        <v>1</v>
      </c>
      <c r="H523" s="22">
        <v>151600</v>
      </c>
      <c r="I523" s="22">
        <v>151600</v>
      </c>
      <c r="J523" s="73">
        <v>379</v>
      </c>
    </row>
    <row r="524" spans="1:10" x14ac:dyDescent="0.2">
      <c r="A524" s="72" t="s">
        <v>139</v>
      </c>
      <c r="B524" s="19" t="s">
        <v>129</v>
      </c>
      <c r="C524" s="20" t="s">
        <v>151</v>
      </c>
      <c r="D524" s="19" t="s">
        <v>130</v>
      </c>
      <c r="E524" s="19" t="s">
        <v>161</v>
      </c>
      <c r="F524" s="19" t="s">
        <v>143</v>
      </c>
      <c r="G524" s="20">
        <v>5</v>
      </c>
      <c r="H524" s="22">
        <v>69700</v>
      </c>
      <c r="I524" s="22">
        <v>348500</v>
      </c>
      <c r="J524" s="73">
        <v>1045.5</v>
      </c>
    </row>
    <row r="525" spans="1:10" x14ac:dyDescent="0.2">
      <c r="A525" s="72" t="s">
        <v>128</v>
      </c>
      <c r="B525" s="19" t="s">
        <v>136</v>
      </c>
      <c r="C525" s="20" t="s">
        <v>156</v>
      </c>
      <c r="D525" s="19" t="s">
        <v>145</v>
      </c>
      <c r="E525" s="19" t="s">
        <v>159</v>
      </c>
      <c r="F525" s="19" t="s">
        <v>148</v>
      </c>
      <c r="G525" s="20">
        <v>14</v>
      </c>
      <c r="H525" s="22">
        <v>59000</v>
      </c>
      <c r="I525" s="22">
        <v>826000</v>
      </c>
      <c r="J525" s="73">
        <v>2478</v>
      </c>
    </row>
    <row r="526" spans="1:10" x14ac:dyDescent="0.2">
      <c r="A526" s="72" t="s">
        <v>135</v>
      </c>
      <c r="B526" s="19" t="s">
        <v>132</v>
      </c>
      <c r="C526" s="20" t="s">
        <v>157</v>
      </c>
      <c r="D526" s="21" t="s">
        <v>142</v>
      </c>
      <c r="E526" s="19" t="s">
        <v>160</v>
      </c>
      <c r="F526" s="19" t="s">
        <v>148</v>
      </c>
      <c r="G526" s="20">
        <v>9</v>
      </c>
      <c r="H526" s="22">
        <v>178200</v>
      </c>
      <c r="I526" s="22">
        <v>1603800</v>
      </c>
      <c r="J526" s="73">
        <v>4009.5</v>
      </c>
    </row>
    <row r="527" spans="1:10" x14ac:dyDescent="0.2">
      <c r="A527" s="72" t="s">
        <v>128</v>
      </c>
      <c r="B527" s="19" t="s">
        <v>136</v>
      </c>
      <c r="C527" s="20" t="s">
        <v>155</v>
      </c>
      <c r="D527" s="19" t="s">
        <v>133</v>
      </c>
      <c r="E527" s="19" t="s">
        <v>159</v>
      </c>
      <c r="F527" s="19" t="s">
        <v>143</v>
      </c>
      <c r="G527" s="20">
        <v>11</v>
      </c>
      <c r="H527" s="22">
        <v>59000</v>
      </c>
      <c r="I527" s="22">
        <v>649000</v>
      </c>
      <c r="J527" s="73">
        <v>1947</v>
      </c>
    </row>
    <row r="528" spans="1:10" x14ac:dyDescent="0.2">
      <c r="A528" s="72" t="s">
        <v>139</v>
      </c>
      <c r="B528" s="19" t="s">
        <v>129</v>
      </c>
      <c r="C528" s="20" t="s">
        <v>141</v>
      </c>
      <c r="D528" s="19" t="s">
        <v>142</v>
      </c>
      <c r="E528" s="19" t="s">
        <v>161</v>
      </c>
      <c r="F528" s="19" t="s">
        <v>131</v>
      </c>
      <c r="G528" s="20">
        <v>12</v>
      </c>
      <c r="H528" s="22">
        <v>69700</v>
      </c>
      <c r="I528" s="22">
        <v>836400</v>
      </c>
      <c r="J528" s="73">
        <v>2509.1999999999998</v>
      </c>
    </row>
    <row r="529" spans="1:10" x14ac:dyDescent="0.2">
      <c r="A529" s="72" t="s">
        <v>135</v>
      </c>
      <c r="B529" s="19" t="s">
        <v>132</v>
      </c>
      <c r="C529" s="20" t="s">
        <v>156</v>
      </c>
      <c r="D529" s="19" t="s">
        <v>130</v>
      </c>
      <c r="E529" s="19" t="s">
        <v>160</v>
      </c>
      <c r="F529" s="19" t="s">
        <v>131</v>
      </c>
      <c r="G529" s="20">
        <v>14</v>
      </c>
      <c r="H529" s="22">
        <v>178200</v>
      </c>
      <c r="I529" s="22">
        <v>2494800</v>
      </c>
      <c r="J529" s="73">
        <v>6237</v>
      </c>
    </row>
    <row r="530" spans="1:10" x14ac:dyDescent="0.2">
      <c r="A530" s="72" t="s">
        <v>128</v>
      </c>
      <c r="B530" s="19" t="s">
        <v>129</v>
      </c>
      <c r="C530" s="20" t="s">
        <v>25</v>
      </c>
      <c r="D530" s="21" t="s">
        <v>130</v>
      </c>
      <c r="E530" s="19" t="s">
        <v>159</v>
      </c>
      <c r="F530" s="19" t="s">
        <v>134</v>
      </c>
      <c r="G530" s="20">
        <v>12</v>
      </c>
      <c r="H530" s="22">
        <v>78250</v>
      </c>
      <c r="I530" s="22">
        <v>939000</v>
      </c>
      <c r="J530" s="73">
        <v>2817</v>
      </c>
    </row>
    <row r="531" spans="1:10" x14ac:dyDescent="0.2">
      <c r="A531" s="72" t="s">
        <v>139</v>
      </c>
      <c r="B531" s="19" t="s">
        <v>136</v>
      </c>
      <c r="C531" s="20" t="s">
        <v>56</v>
      </c>
      <c r="D531" s="19" t="s">
        <v>142</v>
      </c>
      <c r="E531" s="19" t="s">
        <v>161</v>
      </c>
      <c r="F531" s="19" t="s">
        <v>131</v>
      </c>
      <c r="G531" s="20">
        <v>1</v>
      </c>
      <c r="H531" s="22">
        <v>50440</v>
      </c>
      <c r="I531" s="22">
        <v>50440</v>
      </c>
      <c r="J531" s="73">
        <v>151.32</v>
      </c>
    </row>
    <row r="532" spans="1:10" x14ac:dyDescent="0.2">
      <c r="A532" s="72" t="s">
        <v>135</v>
      </c>
      <c r="B532" s="19" t="s">
        <v>140</v>
      </c>
      <c r="C532" s="20" t="s">
        <v>151</v>
      </c>
      <c r="D532" s="21" t="s">
        <v>130</v>
      </c>
      <c r="E532" s="19" t="s">
        <v>160</v>
      </c>
      <c r="F532" s="19" t="s">
        <v>138</v>
      </c>
      <c r="G532" s="20">
        <v>8</v>
      </c>
      <c r="H532" s="22">
        <v>133900</v>
      </c>
      <c r="I532" s="22">
        <v>1071200</v>
      </c>
      <c r="J532" s="73">
        <v>2892.2400000000002</v>
      </c>
    </row>
    <row r="533" spans="1:10" x14ac:dyDescent="0.2">
      <c r="A533" s="72" t="s">
        <v>135</v>
      </c>
      <c r="B533" s="19" t="s">
        <v>136</v>
      </c>
      <c r="C533" s="20" t="s">
        <v>13</v>
      </c>
      <c r="D533" s="21" t="s">
        <v>147</v>
      </c>
      <c r="E533" s="19" t="s">
        <v>160</v>
      </c>
      <c r="F533" s="19" t="s">
        <v>143</v>
      </c>
      <c r="G533" s="20">
        <v>3</v>
      </c>
      <c r="H533" s="22">
        <v>71300</v>
      </c>
      <c r="I533" s="22">
        <v>213900</v>
      </c>
      <c r="J533" s="73">
        <v>641.70000000000005</v>
      </c>
    </row>
    <row r="534" spans="1:10" x14ac:dyDescent="0.2">
      <c r="A534" s="72" t="s">
        <v>135</v>
      </c>
      <c r="B534" s="19" t="s">
        <v>136</v>
      </c>
      <c r="C534" s="20" t="s">
        <v>95</v>
      </c>
      <c r="D534" s="21" t="s">
        <v>142</v>
      </c>
      <c r="E534" s="19" t="s">
        <v>160</v>
      </c>
      <c r="F534" s="19" t="s">
        <v>131</v>
      </c>
      <c r="G534" s="20">
        <v>1</v>
      </c>
      <c r="H534" s="22">
        <v>71300</v>
      </c>
      <c r="I534" s="22">
        <v>71300</v>
      </c>
      <c r="J534" s="73">
        <v>213.9</v>
      </c>
    </row>
    <row r="535" spans="1:10" x14ac:dyDescent="0.2">
      <c r="A535" s="72" t="s">
        <v>139</v>
      </c>
      <c r="B535" s="19" t="s">
        <v>140</v>
      </c>
      <c r="C535" s="20" t="s">
        <v>56</v>
      </c>
      <c r="D535" s="19" t="s">
        <v>142</v>
      </c>
      <c r="E535" s="19" t="s">
        <v>161</v>
      </c>
      <c r="F535" s="19" t="s">
        <v>148</v>
      </c>
      <c r="G535" s="20">
        <v>1</v>
      </c>
      <c r="H535" s="22">
        <v>147000</v>
      </c>
      <c r="I535" s="22">
        <v>147000</v>
      </c>
      <c r="J535" s="73">
        <v>396.90000000000003</v>
      </c>
    </row>
    <row r="536" spans="1:10" x14ac:dyDescent="0.2">
      <c r="A536" s="72" t="s">
        <v>128</v>
      </c>
      <c r="B536" s="19" t="s">
        <v>132</v>
      </c>
      <c r="C536" s="20" t="s">
        <v>154</v>
      </c>
      <c r="D536" s="19" t="s">
        <v>147</v>
      </c>
      <c r="E536" s="19" t="s">
        <v>159</v>
      </c>
      <c r="F536" s="19" t="s">
        <v>131</v>
      </c>
      <c r="G536" s="20">
        <v>11</v>
      </c>
      <c r="H536" s="22">
        <v>147000</v>
      </c>
      <c r="I536" s="22">
        <v>1617000</v>
      </c>
      <c r="J536" s="73">
        <v>4365.9000000000005</v>
      </c>
    </row>
    <row r="537" spans="1:10" x14ac:dyDescent="0.2">
      <c r="A537" s="72" t="s">
        <v>139</v>
      </c>
      <c r="B537" s="19" t="s">
        <v>136</v>
      </c>
      <c r="C537" s="20" t="s">
        <v>146</v>
      </c>
      <c r="D537" s="19" t="s">
        <v>142</v>
      </c>
      <c r="E537" s="19" t="s">
        <v>161</v>
      </c>
      <c r="F537" s="19" t="s">
        <v>131</v>
      </c>
      <c r="G537" s="20">
        <v>2</v>
      </c>
      <c r="H537" s="22">
        <v>50440</v>
      </c>
      <c r="I537" s="22">
        <v>100880</v>
      </c>
      <c r="J537" s="73">
        <v>302.64</v>
      </c>
    </row>
    <row r="538" spans="1:10" x14ac:dyDescent="0.2">
      <c r="A538" s="72" t="s">
        <v>128</v>
      </c>
      <c r="B538" s="19" t="s">
        <v>140</v>
      </c>
      <c r="C538" s="20" t="s">
        <v>141</v>
      </c>
      <c r="D538" s="19" t="s">
        <v>147</v>
      </c>
      <c r="E538" s="19" t="s">
        <v>159</v>
      </c>
      <c r="F538" s="19" t="s">
        <v>138</v>
      </c>
      <c r="G538" s="20">
        <v>5</v>
      </c>
      <c r="H538" s="22">
        <v>121600</v>
      </c>
      <c r="I538" s="22">
        <v>608000</v>
      </c>
      <c r="J538" s="73">
        <v>1641.6</v>
      </c>
    </row>
    <row r="539" spans="1:10" x14ac:dyDescent="0.2">
      <c r="A539" s="72" t="s">
        <v>135</v>
      </c>
      <c r="B539" s="19" t="s">
        <v>132</v>
      </c>
      <c r="C539" s="20" t="s">
        <v>156</v>
      </c>
      <c r="D539" s="19" t="s">
        <v>130</v>
      </c>
      <c r="E539" s="19" t="s">
        <v>160</v>
      </c>
      <c r="F539" s="19" t="s">
        <v>131</v>
      </c>
      <c r="G539" s="20">
        <v>4</v>
      </c>
      <c r="H539" s="22">
        <v>178200</v>
      </c>
      <c r="I539" s="22">
        <v>712800</v>
      </c>
      <c r="J539" s="73">
        <v>1782</v>
      </c>
    </row>
    <row r="540" spans="1:10" x14ac:dyDescent="0.2">
      <c r="A540" s="72" t="s">
        <v>139</v>
      </c>
      <c r="B540" s="19" t="s">
        <v>129</v>
      </c>
      <c r="C540" s="20" t="s">
        <v>146</v>
      </c>
      <c r="D540" s="21" t="s">
        <v>147</v>
      </c>
      <c r="E540" s="19" t="s">
        <v>161</v>
      </c>
      <c r="F540" s="19" t="s">
        <v>134</v>
      </c>
      <c r="G540" s="20">
        <v>9</v>
      </c>
      <c r="H540" s="22">
        <v>69700</v>
      </c>
      <c r="I540" s="22">
        <v>627300</v>
      </c>
      <c r="J540" s="73">
        <v>1881.8999999999999</v>
      </c>
    </row>
    <row r="541" spans="1:10" x14ac:dyDescent="0.2">
      <c r="A541" s="72" t="s">
        <v>128</v>
      </c>
      <c r="B541" s="19" t="s">
        <v>140</v>
      </c>
      <c r="C541" s="20" t="s">
        <v>156</v>
      </c>
      <c r="D541" s="19" t="s">
        <v>145</v>
      </c>
      <c r="E541" s="19" t="s">
        <v>159</v>
      </c>
      <c r="F541" s="19" t="s">
        <v>143</v>
      </c>
      <c r="G541" s="20">
        <v>7</v>
      </c>
      <c r="H541" s="22">
        <v>121600</v>
      </c>
      <c r="I541" s="22">
        <v>851200</v>
      </c>
      <c r="J541" s="73">
        <v>2298.2399999999998</v>
      </c>
    </row>
    <row r="542" spans="1:10" x14ac:dyDescent="0.2">
      <c r="A542" s="72" t="s">
        <v>139</v>
      </c>
      <c r="B542" s="19" t="s">
        <v>140</v>
      </c>
      <c r="C542" s="20" t="s">
        <v>154</v>
      </c>
      <c r="D542" s="19" t="s">
        <v>142</v>
      </c>
      <c r="E542" s="19" t="s">
        <v>161</v>
      </c>
      <c r="F542" s="19" t="s">
        <v>143</v>
      </c>
      <c r="G542" s="20">
        <v>13</v>
      </c>
      <c r="H542" s="22">
        <v>147000</v>
      </c>
      <c r="I542" s="22">
        <v>1911000</v>
      </c>
      <c r="J542" s="73">
        <v>5159.7000000000007</v>
      </c>
    </row>
    <row r="543" spans="1:10" x14ac:dyDescent="0.2">
      <c r="A543" s="72" t="s">
        <v>139</v>
      </c>
      <c r="B543" s="19" t="s">
        <v>129</v>
      </c>
      <c r="C543" s="20" t="s">
        <v>22</v>
      </c>
      <c r="D543" s="19" t="s">
        <v>130</v>
      </c>
      <c r="E543" s="19" t="s">
        <v>161</v>
      </c>
      <c r="F543" s="19" t="s">
        <v>134</v>
      </c>
      <c r="G543" s="20">
        <v>10</v>
      </c>
      <c r="H543" s="22">
        <v>69700</v>
      </c>
      <c r="I543" s="22">
        <v>697000</v>
      </c>
      <c r="J543" s="73">
        <v>2091</v>
      </c>
    </row>
    <row r="544" spans="1:10" x14ac:dyDescent="0.2">
      <c r="A544" s="72" t="s">
        <v>139</v>
      </c>
      <c r="B544" s="19" t="s">
        <v>140</v>
      </c>
      <c r="C544" s="20" t="s">
        <v>152</v>
      </c>
      <c r="D544" s="19" t="s">
        <v>142</v>
      </c>
      <c r="E544" s="19" t="s">
        <v>161</v>
      </c>
      <c r="F544" s="19" t="s">
        <v>134</v>
      </c>
      <c r="G544" s="20">
        <v>12</v>
      </c>
      <c r="H544" s="22">
        <v>147000</v>
      </c>
      <c r="I544" s="22">
        <v>1764000</v>
      </c>
      <c r="J544" s="73">
        <v>4762.8</v>
      </c>
    </row>
    <row r="545" spans="1:10" x14ac:dyDescent="0.2">
      <c r="A545" s="72" t="s">
        <v>139</v>
      </c>
      <c r="B545" s="19" t="s">
        <v>132</v>
      </c>
      <c r="C545" s="20" t="s">
        <v>154</v>
      </c>
      <c r="D545" s="19" t="s">
        <v>142</v>
      </c>
      <c r="E545" s="19" t="s">
        <v>161</v>
      </c>
      <c r="F545" s="19" t="s">
        <v>143</v>
      </c>
      <c r="G545" s="20">
        <v>1</v>
      </c>
      <c r="H545" s="22">
        <v>151600</v>
      </c>
      <c r="I545" s="22">
        <v>151600</v>
      </c>
      <c r="J545" s="73">
        <v>379</v>
      </c>
    </row>
    <row r="546" spans="1:10" x14ac:dyDescent="0.2">
      <c r="A546" s="72" t="s">
        <v>135</v>
      </c>
      <c r="B546" s="19" t="s">
        <v>129</v>
      </c>
      <c r="C546" s="20" t="s">
        <v>152</v>
      </c>
      <c r="D546" s="19" t="s">
        <v>130</v>
      </c>
      <c r="E546" s="19" t="s">
        <v>160</v>
      </c>
      <c r="F546" s="19" t="s">
        <v>138</v>
      </c>
      <c r="G546" s="20">
        <v>10</v>
      </c>
      <c r="H546" s="22">
        <v>88400</v>
      </c>
      <c r="I546" s="22">
        <v>884000</v>
      </c>
      <c r="J546" s="73">
        <v>2563.5999999999995</v>
      </c>
    </row>
    <row r="547" spans="1:10" x14ac:dyDescent="0.2">
      <c r="A547" s="72" t="s">
        <v>128</v>
      </c>
      <c r="B547" s="19" t="s">
        <v>140</v>
      </c>
      <c r="C547" s="20" t="s">
        <v>153</v>
      </c>
      <c r="D547" s="21" t="s">
        <v>130</v>
      </c>
      <c r="E547" s="19" t="s">
        <v>159</v>
      </c>
      <c r="F547" s="19" t="s">
        <v>143</v>
      </c>
      <c r="G547" s="20">
        <v>11</v>
      </c>
      <c r="H547" s="22">
        <v>121600</v>
      </c>
      <c r="I547" s="22">
        <v>1337600</v>
      </c>
      <c r="J547" s="73">
        <v>3611.52</v>
      </c>
    </row>
    <row r="548" spans="1:10" x14ac:dyDescent="0.2">
      <c r="A548" s="72" t="s">
        <v>135</v>
      </c>
      <c r="B548" s="19" t="s">
        <v>136</v>
      </c>
      <c r="C548" s="20" t="s">
        <v>25</v>
      </c>
      <c r="D548" s="19" t="s">
        <v>145</v>
      </c>
      <c r="E548" s="19" t="s">
        <v>160</v>
      </c>
      <c r="F548" s="19" t="s">
        <v>148</v>
      </c>
      <c r="G548" s="20">
        <v>11</v>
      </c>
      <c r="H548" s="22">
        <v>71300</v>
      </c>
      <c r="I548" s="22">
        <v>784300</v>
      </c>
      <c r="J548" s="73">
        <v>2352.9</v>
      </c>
    </row>
    <row r="549" spans="1:10" x14ac:dyDescent="0.2">
      <c r="A549" s="72" t="s">
        <v>135</v>
      </c>
      <c r="B549" s="19" t="s">
        <v>140</v>
      </c>
      <c r="C549" s="20" t="s">
        <v>156</v>
      </c>
      <c r="D549" s="21" t="s">
        <v>147</v>
      </c>
      <c r="E549" s="19" t="s">
        <v>160</v>
      </c>
      <c r="F549" s="19" t="s">
        <v>131</v>
      </c>
      <c r="G549" s="20">
        <v>12</v>
      </c>
      <c r="H549" s="22">
        <v>133900</v>
      </c>
      <c r="I549" s="22">
        <v>1606800</v>
      </c>
      <c r="J549" s="73">
        <v>4338.3600000000006</v>
      </c>
    </row>
    <row r="550" spans="1:10" x14ac:dyDescent="0.2">
      <c r="A550" s="72" t="s">
        <v>128</v>
      </c>
      <c r="B550" s="19" t="s">
        <v>136</v>
      </c>
      <c r="C550" s="20" t="s">
        <v>156</v>
      </c>
      <c r="D550" s="19" t="s">
        <v>133</v>
      </c>
      <c r="E550" s="19" t="s">
        <v>159</v>
      </c>
      <c r="F550" s="19" t="s">
        <v>138</v>
      </c>
      <c r="G550" s="20">
        <v>2</v>
      </c>
      <c r="H550" s="22">
        <v>59000</v>
      </c>
      <c r="I550" s="22">
        <v>118000</v>
      </c>
      <c r="J550" s="73">
        <v>354</v>
      </c>
    </row>
    <row r="551" spans="1:10" x14ac:dyDescent="0.2">
      <c r="A551" s="72" t="s">
        <v>139</v>
      </c>
      <c r="B551" s="19" t="s">
        <v>132</v>
      </c>
      <c r="C551" s="20" t="s">
        <v>146</v>
      </c>
      <c r="D551" s="19" t="s">
        <v>147</v>
      </c>
      <c r="E551" s="19" t="s">
        <v>161</v>
      </c>
      <c r="F551" s="19" t="s">
        <v>148</v>
      </c>
      <c r="G551" s="20">
        <v>13</v>
      </c>
      <c r="H551" s="22">
        <v>151600</v>
      </c>
      <c r="I551" s="22">
        <v>1970800</v>
      </c>
      <c r="J551" s="73">
        <v>4927</v>
      </c>
    </row>
    <row r="552" spans="1:10" x14ac:dyDescent="0.2">
      <c r="A552" s="72" t="s">
        <v>128</v>
      </c>
      <c r="B552" s="19" t="s">
        <v>129</v>
      </c>
      <c r="C552" s="20" t="s">
        <v>151</v>
      </c>
      <c r="D552" s="21" t="s">
        <v>130</v>
      </c>
      <c r="E552" s="19" t="s">
        <v>159</v>
      </c>
      <c r="F552" s="19" t="s">
        <v>138</v>
      </c>
      <c r="G552" s="20">
        <v>2</v>
      </c>
      <c r="H552" s="22">
        <v>78250</v>
      </c>
      <c r="I552" s="22">
        <v>156500</v>
      </c>
      <c r="J552" s="73">
        <v>469.5</v>
      </c>
    </row>
    <row r="553" spans="1:10" x14ac:dyDescent="0.2">
      <c r="A553" s="72" t="s">
        <v>139</v>
      </c>
      <c r="B553" s="19" t="s">
        <v>129</v>
      </c>
      <c r="C553" s="20" t="s">
        <v>22</v>
      </c>
      <c r="D553" s="19" t="s">
        <v>147</v>
      </c>
      <c r="E553" s="19" t="s">
        <v>161</v>
      </c>
      <c r="F553" s="19" t="s">
        <v>148</v>
      </c>
      <c r="G553" s="20">
        <v>13</v>
      </c>
      <c r="H553" s="22">
        <v>69700</v>
      </c>
      <c r="I553" s="22">
        <v>906100</v>
      </c>
      <c r="J553" s="73">
        <v>2718.2999999999997</v>
      </c>
    </row>
    <row r="554" spans="1:10" x14ac:dyDescent="0.2">
      <c r="A554" s="72" t="s">
        <v>139</v>
      </c>
      <c r="B554" s="19" t="s">
        <v>132</v>
      </c>
      <c r="C554" s="20" t="s">
        <v>154</v>
      </c>
      <c r="D554" s="19" t="s">
        <v>130</v>
      </c>
      <c r="E554" s="19" t="s">
        <v>161</v>
      </c>
      <c r="F554" s="19" t="s">
        <v>138</v>
      </c>
      <c r="G554" s="20">
        <v>1</v>
      </c>
      <c r="H554" s="22">
        <v>151600</v>
      </c>
      <c r="I554" s="22">
        <v>151600</v>
      </c>
      <c r="J554" s="73">
        <v>379</v>
      </c>
    </row>
    <row r="555" spans="1:10" x14ac:dyDescent="0.2">
      <c r="A555" s="72" t="s">
        <v>139</v>
      </c>
      <c r="B555" s="19" t="s">
        <v>132</v>
      </c>
      <c r="C555" s="20" t="s">
        <v>157</v>
      </c>
      <c r="D555" s="19" t="s">
        <v>145</v>
      </c>
      <c r="E555" s="19" t="s">
        <v>161</v>
      </c>
      <c r="F555" s="19" t="s">
        <v>143</v>
      </c>
      <c r="G555" s="20">
        <v>6</v>
      </c>
      <c r="H555" s="22">
        <v>151600</v>
      </c>
      <c r="I555" s="22">
        <v>909600</v>
      </c>
      <c r="J555" s="73">
        <v>2274</v>
      </c>
    </row>
    <row r="556" spans="1:10" x14ac:dyDescent="0.2">
      <c r="A556" s="72" t="s">
        <v>139</v>
      </c>
      <c r="B556" s="19" t="s">
        <v>140</v>
      </c>
      <c r="C556" s="20" t="s">
        <v>13</v>
      </c>
      <c r="D556" s="21" t="s">
        <v>142</v>
      </c>
      <c r="E556" s="19" t="s">
        <v>161</v>
      </c>
      <c r="F556" s="19" t="s">
        <v>138</v>
      </c>
      <c r="G556" s="20">
        <v>2</v>
      </c>
      <c r="H556" s="22">
        <v>147000</v>
      </c>
      <c r="I556" s="22">
        <v>294000</v>
      </c>
      <c r="J556" s="73">
        <v>793.80000000000007</v>
      </c>
    </row>
    <row r="557" spans="1:10" x14ac:dyDescent="0.2">
      <c r="A557" s="72" t="s">
        <v>135</v>
      </c>
      <c r="B557" s="19" t="s">
        <v>129</v>
      </c>
      <c r="C557" s="20" t="s">
        <v>22</v>
      </c>
      <c r="D557" s="21" t="s">
        <v>130</v>
      </c>
      <c r="E557" s="19" t="s">
        <v>160</v>
      </c>
      <c r="F557" s="19" t="s">
        <v>143</v>
      </c>
      <c r="G557" s="20">
        <v>6</v>
      </c>
      <c r="H557" s="22">
        <v>88400</v>
      </c>
      <c r="I557" s="22">
        <v>530400</v>
      </c>
      <c r="J557" s="73">
        <v>1538.1599999999999</v>
      </c>
    </row>
    <row r="558" spans="1:10" x14ac:dyDescent="0.2">
      <c r="A558" s="72" t="s">
        <v>128</v>
      </c>
      <c r="B558" s="19" t="s">
        <v>140</v>
      </c>
      <c r="C558" s="20" t="s">
        <v>95</v>
      </c>
      <c r="D558" s="19" t="s">
        <v>130</v>
      </c>
      <c r="E558" s="19" t="s">
        <v>159</v>
      </c>
      <c r="F558" s="19" t="s">
        <v>148</v>
      </c>
      <c r="G558" s="20">
        <v>6</v>
      </c>
      <c r="H558" s="22">
        <v>121600</v>
      </c>
      <c r="I558" s="22">
        <v>729600</v>
      </c>
      <c r="J558" s="73">
        <v>1969.92</v>
      </c>
    </row>
    <row r="559" spans="1:10" x14ac:dyDescent="0.2">
      <c r="A559" s="72" t="s">
        <v>139</v>
      </c>
      <c r="B559" s="19" t="s">
        <v>129</v>
      </c>
      <c r="C559" s="20" t="s">
        <v>25</v>
      </c>
      <c r="D559" s="19" t="s">
        <v>142</v>
      </c>
      <c r="E559" s="19" t="s">
        <v>161</v>
      </c>
      <c r="F559" s="19" t="s">
        <v>148</v>
      </c>
      <c r="G559" s="20">
        <v>12</v>
      </c>
      <c r="H559" s="22">
        <v>69700</v>
      </c>
      <c r="I559" s="22">
        <v>836400</v>
      </c>
      <c r="J559" s="73">
        <v>2509.1999999999998</v>
      </c>
    </row>
    <row r="560" spans="1:10" x14ac:dyDescent="0.2">
      <c r="A560" s="72" t="s">
        <v>128</v>
      </c>
      <c r="B560" s="19" t="s">
        <v>129</v>
      </c>
      <c r="C560" s="20" t="s">
        <v>46</v>
      </c>
      <c r="D560" s="19" t="s">
        <v>133</v>
      </c>
      <c r="E560" s="19" t="s">
        <v>159</v>
      </c>
      <c r="F560" s="19" t="s">
        <v>143</v>
      </c>
      <c r="G560" s="20">
        <v>6</v>
      </c>
      <c r="H560" s="22">
        <v>78250</v>
      </c>
      <c r="I560" s="22">
        <v>469500</v>
      </c>
      <c r="J560" s="73">
        <v>1408.5</v>
      </c>
    </row>
    <row r="561" spans="1:10" x14ac:dyDescent="0.2">
      <c r="A561" s="72" t="s">
        <v>128</v>
      </c>
      <c r="B561" s="19" t="s">
        <v>132</v>
      </c>
      <c r="C561" s="20" t="s">
        <v>137</v>
      </c>
      <c r="D561" s="19" t="s">
        <v>130</v>
      </c>
      <c r="E561" s="19" t="s">
        <v>159</v>
      </c>
      <c r="F561" s="19" t="s">
        <v>131</v>
      </c>
      <c r="G561" s="20">
        <v>11</v>
      </c>
      <c r="H561" s="22">
        <v>147000</v>
      </c>
      <c r="I561" s="22">
        <v>1617000</v>
      </c>
      <c r="J561" s="73">
        <v>4365.9000000000005</v>
      </c>
    </row>
    <row r="562" spans="1:10" x14ac:dyDescent="0.2">
      <c r="A562" s="72" t="s">
        <v>128</v>
      </c>
      <c r="B562" s="19" t="s">
        <v>129</v>
      </c>
      <c r="C562" s="20" t="s">
        <v>137</v>
      </c>
      <c r="D562" s="19" t="s">
        <v>147</v>
      </c>
      <c r="E562" s="19" t="s">
        <v>159</v>
      </c>
      <c r="F562" s="19" t="s">
        <v>131</v>
      </c>
      <c r="G562" s="20">
        <v>7</v>
      </c>
      <c r="H562" s="22">
        <v>78250</v>
      </c>
      <c r="I562" s="22">
        <v>547750</v>
      </c>
      <c r="J562" s="73">
        <v>1643.25</v>
      </c>
    </row>
    <row r="563" spans="1:10" x14ac:dyDescent="0.2">
      <c r="A563" s="72" t="s">
        <v>135</v>
      </c>
      <c r="B563" s="19" t="s">
        <v>136</v>
      </c>
      <c r="C563" s="20" t="s">
        <v>13</v>
      </c>
      <c r="D563" s="19" t="s">
        <v>145</v>
      </c>
      <c r="E563" s="19" t="s">
        <v>160</v>
      </c>
      <c r="F563" s="19" t="s">
        <v>134</v>
      </c>
      <c r="G563" s="20">
        <v>14</v>
      </c>
      <c r="H563" s="22">
        <v>71300</v>
      </c>
      <c r="I563" s="22">
        <v>998200</v>
      </c>
      <c r="J563" s="73">
        <v>2994.6</v>
      </c>
    </row>
    <row r="564" spans="1:10" x14ac:dyDescent="0.2">
      <c r="A564" s="72" t="s">
        <v>139</v>
      </c>
      <c r="B564" s="19" t="s">
        <v>132</v>
      </c>
      <c r="C564" s="20" t="s">
        <v>15</v>
      </c>
      <c r="D564" s="21" t="s">
        <v>142</v>
      </c>
      <c r="E564" s="19" t="s">
        <v>161</v>
      </c>
      <c r="F564" s="19" t="s">
        <v>131</v>
      </c>
      <c r="G564" s="20">
        <v>14</v>
      </c>
      <c r="H564" s="22">
        <v>151600</v>
      </c>
      <c r="I564" s="22">
        <v>2122400</v>
      </c>
      <c r="J564" s="73">
        <v>5306</v>
      </c>
    </row>
    <row r="565" spans="1:10" x14ac:dyDescent="0.2">
      <c r="A565" s="72" t="s">
        <v>135</v>
      </c>
      <c r="B565" s="19" t="s">
        <v>136</v>
      </c>
      <c r="C565" s="20" t="s">
        <v>22</v>
      </c>
      <c r="D565" s="19" t="s">
        <v>133</v>
      </c>
      <c r="E565" s="19" t="s">
        <v>160</v>
      </c>
      <c r="F565" s="19" t="s">
        <v>138</v>
      </c>
      <c r="G565" s="20">
        <v>8</v>
      </c>
      <c r="H565" s="22">
        <v>71300</v>
      </c>
      <c r="I565" s="22">
        <v>570400</v>
      </c>
      <c r="J565" s="73">
        <v>1711.2</v>
      </c>
    </row>
    <row r="566" spans="1:10" x14ac:dyDescent="0.2">
      <c r="A566" s="72" t="s">
        <v>128</v>
      </c>
      <c r="B566" s="19" t="s">
        <v>129</v>
      </c>
      <c r="C566" s="20" t="s">
        <v>13</v>
      </c>
      <c r="D566" s="19" t="s">
        <v>142</v>
      </c>
      <c r="E566" s="19" t="s">
        <v>159</v>
      </c>
      <c r="F566" s="19" t="s">
        <v>143</v>
      </c>
      <c r="G566" s="20">
        <v>8</v>
      </c>
      <c r="H566" s="22">
        <v>78250</v>
      </c>
      <c r="I566" s="22">
        <v>626000</v>
      </c>
      <c r="J566" s="73">
        <v>1878</v>
      </c>
    </row>
    <row r="567" spans="1:10" x14ac:dyDescent="0.2">
      <c r="A567" s="72" t="s">
        <v>139</v>
      </c>
      <c r="B567" s="19" t="s">
        <v>132</v>
      </c>
      <c r="C567" s="20" t="s">
        <v>137</v>
      </c>
      <c r="D567" s="19" t="s">
        <v>147</v>
      </c>
      <c r="E567" s="19" t="s">
        <v>161</v>
      </c>
      <c r="F567" s="19" t="s">
        <v>131</v>
      </c>
      <c r="G567" s="20">
        <v>14</v>
      </c>
      <c r="H567" s="22">
        <v>151600</v>
      </c>
      <c r="I567" s="22">
        <v>2122400</v>
      </c>
      <c r="J567" s="73">
        <v>5306</v>
      </c>
    </row>
    <row r="568" spans="1:10" x14ac:dyDescent="0.2">
      <c r="A568" s="72" t="s">
        <v>135</v>
      </c>
      <c r="B568" s="19" t="s">
        <v>129</v>
      </c>
      <c r="C568" s="20" t="s">
        <v>151</v>
      </c>
      <c r="D568" s="19" t="s">
        <v>147</v>
      </c>
      <c r="E568" s="19" t="s">
        <v>160</v>
      </c>
      <c r="F568" s="19" t="s">
        <v>148</v>
      </c>
      <c r="G568" s="20">
        <v>3</v>
      </c>
      <c r="H568" s="22">
        <v>88400</v>
      </c>
      <c r="I568" s="22">
        <v>265200</v>
      </c>
      <c r="J568" s="73">
        <v>769.07999999999993</v>
      </c>
    </row>
    <row r="569" spans="1:10" x14ac:dyDescent="0.2">
      <c r="A569" s="72" t="s">
        <v>139</v>
      </c>
      <c r="B569" s="19" t="s">
        <v>136</v>
      </c>
      <c r="C569" s="20" t="s">
        <v>25</v>
      </c>
      <c r="D569" s="19" t="s">
        <v>130</v>
      </c>
      <c r="E569" s="19" t="s">
        <v>161</v>
      </c>
      <c r="F569" s="19" t="s">
        <v>131</v>
      </c>
      <c r="G569" s="20">
        <v>5</v>
      </c>
      <c r="H569" s="22">
        <v>50440</v>
      </c>
      <c r="I569" s="22">
        <v>252200</v>
      </c>
      <c r="J569" s="73">
        <v>756.59999999999991</v>
      </c>
    </row>
    <row r="570" spans="1:10" x14ac:dyDescent="0.2">
      <c r="A570" s="72" t="s">
        <v>128</v>
      </c>
      <c r="B570" s="19" t="s">
        <v>140</v>
      </c>
      <c r="C570" s="20" t="s">
        <v>149</v>
      </c>
      <c r="D570" s="21" t="s">
        <v>142</v>
      </c>
      <c r="E570" s="19" t="s">
        <v>159</v>
      </c>
      <c r="F570" s="19" t="s">
        <v>131</v>
      </c>
      <c r="G570" s="20">
        <v>7</v>
      </c>
      <c r="H570" s="22">
        <v>121600</v>
      </c>
      <c r="I570" s="22">
        <v>851200</v>
      </c>
      <c r="J570" s="73">
        <v>2298.2399999999998</v>
      </c>
    </row>
    <row r="571" spans="1:10" x14ac:dyDescent="0.2">
      <c r="A571" s="72" t="s">
        <v>139</v>
      </c>
      <c r="B571" s="19" t="s">
        <v>136</v>
      </c>
      <c r="C571" s="20" t="s">
        <v>151</v>
      </c>
      <c r="D571" s="19" t="s">
        <v>145</v>
      </c>
      <c r="E571" s="19" t="s">
        <v>161</v>
      </c>
      <c r="F571" s="19" t="s">
        <v>138</v>
      </c>
      <c r="G571" s="20">
        <v>15</v>
      </c>
      <c r="H571" s="22">
        <v>50440</v>
      </c>
      <c r="I571" s="22">
        <v>756600</v>
      </c>
      <c r="J571" s="73">
        <v>2269.7999999999997</v>
      </c>
    </row>
    <row r="572" spans="1:10" x14ac:dyDescent="0.2">
      <c r="A572" s="72" t="s">
        <v>128</v>
      </c>
      <c r="B572" s="19" t="s">
        <v>136</v>
      </c>
      <c r="C572" s="20" t="s">
        <v>146</v>
      </c>
      <c r="D572" s="19" t="s">
        <v>133</v>
      </c>
      <c r="E572" s="19" t="s">
        <v>159</v>
      </c>
      <c r="F572" s="19" t="s">
        <v>131</v>
      </c>
      <c r="G572" s="20">
        <v>14</v>
      </c>
      <c r="H572" s="22">
        <v>59000</v>
      </c>
      <c r="I572" s="22">
        <v>826000</v>
      </c>
      <c r="J572" s="73">
        <v>2478</v>
      </c>
    </row>
    <row r="573" spans="1:10" x14ac:dyDescent="0.2">
      <c r="A573" s="72" t="s">
        <v>139</v>
      </c>
      <c r="B573" s="19" t="s">
        <v>140</v>
      </c>
      <c r="C573" s="20" t="s">
        <v>137</v>
      </c>
      <c r="D573" s="19" t="s">
        <v>130</v>
      </c>
      <c r="E573" s="19" t="s">
        <v>161</v>
      </c>
      <c r="F573" s="19" t="s">
        <v>134</v>
      </c>
      <c r="G573" s="20">
        <v>15</v>
      </c>
      <c r="H573" s="22">
        <v>147000</v>
      </c>
      <c r="I573" s="22">
        <v>2205000</v>
      </c>
      <c r="J573" s="73">
        <v>5953.5000000000009</v>
      </c>
    </row>
    <row r="574" spans="1:10" x14ac:dyDescent="0.2">
      <c r="A574" s="72" t="s">
        <v>128</v>
      </c>
      <c r="B574" s="19" t="s">
        <v>132</v>
      </c>
      <c r="C574" s="20" t="s">
        <v>13</v>
      </c>
      <c r="D574" s="19" t="s">
        <v>130</v>
      </c>
      <c r="E574" s="19" t="s">
        <v>159</v>
      </c>
      <c r="F574" s="19" t="s">
        <v>143</v>
      </c>
      <c r="G574" s="20">
        <v>4</v>
      </c>
      <c r="H574" s="22">
        <v>147000</v>
      </c>
      <c r="I574" s="22">
        <v>588000</v>
      </c>
      <c r="J574" s="73">
        <v>1587.6000000000001</v>
      </c>
    </row>
    <row r="575" spans="1:10" x14ac:dyDescent="0.2">
      <c r="A575" s="72" t="s">
        <v>139</v>
      </c>
      <c r="B575" s="19" t="s">
        <v>136</v>
      </c>
      <c r="C575" s="20" t="s">
        <v>151</v>
      </c>
      <c r="D575" s="21" t="s">
        <v>147</v>
      </c>
      <c r="E575" s="19" t="s">
        <v>161</v>
      </c>
      <c r="F575" s="19" t="s">
        <v>143</v>
      </c>
      <c r="G575" s="20">
        <v>7</v>
      </c>
      <c r="H575" s="22">
        <v>50440</v>
      </c>
      <c r="I575" s="22">
        <v>353080</v>
      </c>
      <c r="J575" s="73">
        <v>1059.24</v>
      </c>
    </row>
    <row r="576" spans="1:10" x14ac:dyDescent="0.2">
      <c r="A576" s="72" t="s">
        <v>128</v>
      </c>
      <c r="B576" s="19" t="s">
        <v>140</v>
      </c>
      <c r="C576" s="20" t="s">
        <v>155</v>
      </c>
      <c r="D576" s="19" t="s">
        <v>142</v>
      </c>
      <c r="E576" s="19" t="s">
        <v>159</v>
      </c>
      <c r="F576" s="19" t="s">
        <v>134</v>
      </c>
      <c r="G576" s="20">
        <v>10</v>
      </c>
      <c r="H576" s="22">
        <v>121600</v>
      </c>
      <c r="I576" s="22">
        <v>1216000</v>
      </c>
      <c r="J576" s="73">
        <v>3283.2</v>
      </c>
    </row>
    <row r="577" spans="1:10" x14ac:dyDescent="0.2">
      <c r="A577" s="72" t="s">
        <v>128</v>
      </c>
      <c r="B577" s="19" t="s">
        <v>132</v>
      </c>
      <c r="C577" s="20" t="s">
        <v>155</v>
      </c>
      <c r="D577" s="21" t="s">
        <v>130</v>
      </c>
      <c r="E577" s="19" t="s">
        <v>159</v>
      </c>
      <c r="F577" s="19" t="s">
        <v>134</v>
      </c>
      <c r="G577" s="20">
        <v>12</v>
      </c>
      <c r="H577" s="22">
        <v>147000</v>
      </c>
      <c r="I577" s="22">
        <v>1764000</v>
      </c>
      <c r="J577" s="73">
        <v>4762.8</v>
      </c>
    </row>
    <row r="578" spans="1:10" x14ac:dyDescent="0.2">
      <c r="A578" s="72" t="s">
        <v>139</v>
      </c>
      <c r="B578" s="19" t="s">
        <v>129</v>
      </c>
      <c r="C578" s="20" t="s">
        <v>157</v>
      </c>
      <c r="D578" s="21" t="s">
        <v>147</v>
      </c>
      <c r="E578" s="19" t="s">
        <v>161</v>
      </c>
      <c r="F578" s="19" t="s">
        <v>143</v>
      </c>
      <c r="G578" s="20">
        <v>6</v>
      </c>
      <c r="H578" s="22">
        <v>69700</v>
      </c>
      <c r="I578" s="22">
        <v>418200</v>
      </c>
      <c r="J578" s="73">
        <v>1254.5999999999999</v>
      </c>
    </row>
    <row r="579" spans="1:10" x14ac:dyDescent="0.2">
      <c r="A579" s="72" t="s">
        <v>135</v>
      </c>
      <c r="B579" s="19" t="s">
        <v>140</v>
      </c>
      <c r="C579" s="20" t="s">
        <v>137</v>
      </c>
      <c r="D579" s="19" t="s">
        <v>142</v>
      </c>
      <c r="E579" s="19" t="s">
        <v>160</v>
      </c>
      <c r="F579" s="19" t="s">
        <v>138</v>
      </c>
      <c r="G579" s="20">
        <v>4</v>
      </c>
      <c r="H579" s="22">
        <v>133900</v>
      </c>
      <c r="I579" s="22">
        <v>535600</v>
      </c>
      <c r="J579" s="73">
        <v>1446.1200000000001</v>
      </c>
    </row>
    <row r="580" spans="1:10" x14ac:dyDescent="0.2">
      <c r="A580" s="72" t="s">
        <v>128</v>
      </c>
      <c r="B580" s="19" t="s">
        <v>140</v>
      </c>
      <c r="C580" s="20" t="s">
        <v>157</v>
      </c>
      <c r="D580" s="19" t="s">
        <v>133</v>
      </c>
      <c r="E580" s="19" t="s">
        <v>159</v>
      </c>
      <c r="F580" s="19" t="s">
        <v>143</v>
      </c>
      <c r="G580" s="20">
        <v>15</v>
      </c>
      <c r="H580" s="22">
        <v>121600</v>
      </c>
      <c r="I580" s="22">
        <v>1824000</v>
      </c>
      <c r="J580" s="73">
        <v>4924.8</v>
      </c>
    </row>
    <row r="581" spans="1:10" x14ac:dyDescent="0.2">
      <c r="A581" s="72" t="s">
        <v>128</v>
      </c>
      <c r="B581" s="19" t="s">
        <v>129</v>
      </c>
      <c r="C581" s="20" t="s">
        <v>141</v>
      </c>
      <c r="D581" s="19" t="s">
        <v>147</v>
      </c>
      <c r="E581" s="19" t="s">
        <v>159</v>
      </c>
      <c r="F581" s="19" t="s">
        <v>148</v>
      </c>
      <c r="G581" s="20">
        <v>7</v>
      </c>
      <c r="H581" s="22">
        <v>78250</v>
      </c>
      <c r="I581" s="22">
        <v>547750</v>
      </c>
      <c r="J581" s="73">
        <v>1643.25</v>
      </c>
    </row>
    <row r="582" spans="1:10" x14ac:dyDescent="0.2">
      <c r="A582" s="72" t="s">
        <v>135</v>
      </c>
      <c r="B582" s="19" t="s">
        <v>140</v>
      </c>
      <c r="C582" s="20" t="s">
        <v>95</v>
      </c>
      <c r="D582" s="19" t="s">
        <v>147</v>
      </c>
      <c r="E582" s="19" t="s">
        <v>160</v>
      </c>
      <c r="F582" s="19" t="s">
        <v>131</v>
      </c>
      <c r="G582" s="20">
        <v>6</v>
      </c>
      <c r="H582" s="22">
        <v>133900</v>
      </c>
      <c r="I582" s="22">
        <v>803400</v>
      </c>
      <c r="J582" s="73">
        <v>2169.1800000000003</v>
      </c>
    </row>
    <row r="583" spans="1:10" x14ac:dyDescent="0.2">
      <c r="A583" s="72" t="s">
        <v>128</v>
      </c>
      <c r="B583" s="19" t="s">
        <v>132</v>
      </c>
      <c r="C583" s="20" t="s">
        <v>154</v>
      </c>
      <c r="D583" s="19" t="s">
        <v>147</v>
      </c>
      <c r="E583" s="19" t="s">
        <v>159</v>
      </c>
      <c r="F583" s="19" t="s">
        <v>138</v>
      </c>
      <c r="G583" s="20">
        <v>8</v>
      </c>
      <c r="H583" s="22">
        <v>147000</v>
      </c>
      <c r="I583" s="22">
        <v>1176000</v>
      </c>
      <c r="J583" s="73">
        <v>3175.2000000000003</v>
      </c>
    </row>
    <row r="584" spans="1:10" x14ac:dyDescent="0.2">
      <c r="A584" s="72" t="s">
        <v>139</v>
      </c>
      <c r="B584" s="19" t="s">
        <v>129</v>
      </c>
      <c r="C584" s="20" t="s">
        <v>157</v>
      </c>
      <c r="D584" s="19" t="s">
        <v>142</v>
      </c>
      <c r="E584" s="19" t="s">
        <v>161</v>
      </c>
      <c r="F584" s="19" t="s">
        <v>148</v>
      </c>
      <c r="G584" s="20">
        <v>13</v>
      </c>
      <c r="H584" s="22">
        <v>69700</v>
      </c>
      <c r="I584" s="22">
        <v>906100</v>
      </c>
      <c r="J584" s="73">
        <v>2718.2999999999997</v>
      </c>
    </row>
    <row r="585" spans="1:10" x14ac:dyDescent="0.2">
      <c r="A585" s="72" t="s">
        <v>139</v>
      </c>
      <c r="B585" s="19" t="s">
        <v>140</v>
      </c>
      <c r="C585" s="20" t="s">
        <v>137</v>
      </c>
      <c r="D585" s="19" t="s">
        <v>145</v>
      </c>
      <c r="E585" s="19" t="s">
        <v>161</v>
      </c>
      <c r="F585" s="19" t="s">
        <v>138</v>
      </c>
      <c r="G585" s="20">
        <v>13</v>
      </c>
      <c r="H585" s="22">
        <v>147000</v>
      </c>
      <c r="I585" s="22">
        <v>1911000</v>
      </c>
      <c r="J585" s="73">
        <v>5159.7000000000007</v>
      </c>
    </row>
    <row r="586" spans="1:10" x14ac:dyDescent="0.2">
      <c r="A586" s="72" t="s">
        <v>135</v>
      </c>
      <c r="B586" s="19" t="s">
        <v>136</v>
      </c>
      <c r="C586" s="20" t="s">
        <v>156</v>
      </c>
      <c r="D586" s="19" t="s">
        <v>142</v>
      </c>
      <c r="E586" s="19" t="s">
        <v>160</v>
      </c>
      <c r="F586" s="19" t="s">
        <v>148</v>
      </c>
      <c r="G586" s="20">
        <v>6</v>
      </c>
      <c r="H586" s="22">
        <v>71300</v>
      </c>
      <c r="I586" s="22">
        <v>427800</v>
      </c>
      <c r="J586" s="73">
        <v>1283.4000000000001</v>
      </c>
    </row>
    <row r="587" spans="1:10" x14ac:dyDescent="0.2">
      <c r="A587" s="72" t="s">
        <v>135</v>
      </c>
      <c r="B587" s="19" t="s">
        <v>140</v>
      </c>
      <c r="C587" s="20" t="s">
        <v>141</v>
      </c>
      <c r="D587" s="19" t="s">
        <v>133</v>
      </c>
      <c r="E587" s="19" t="s">
        <v>160</v>
      </c>
      <c r="F587" s="19" t="s">
        <v>138</v>
      </c>
      <c r="G587" s="20">
        <v>15</v>
      </c>
      <c r="H587" s="22">
        <v>133900</v>
      </c>
      <c r="I587" s="22">
        <v>2008500</v>
      </c>
      <c r="J587" s="73">
        <v>5422.9500000000007</v>
      </c>
    </row>
    <row r="588" spans="1:10" x14ac:dyDescent="0.2">
      <c r="A588" s="72" t="s">
        <v>128</v>
      </c>
      <c r="B588" s="19" t="s">
        <v>136</v>
      </c>
      <c r="C588" s="20" t="s">
        <v>15</v>
      </c>
      <c r="D588" s="19" t="s">
        <v>130</v>
      </c>
      <c r="E588" s="19" t="s">
        <v>159</v>
      </c>
      <c r="F588" s="19" t="s">
        <v>143</v>
      </c>
      <c r="G588" s="20">
        <v>13</v>
      </c>
      <c r="H588" s="22">
        <v>59000</v>
      </c>
      <c r="I588" s="22">
        <v>767000</v>
      </c>
      <c r="J588" s="73">
        <v>2301</v>
      </c>
    </row>
    <row r="589" spans="1:10" x14ac:dyDescent="0.2">
      <c r="A589" s="72" t="s">
        <v>135</v>
      </c>
      <c r="B589" s="19" t="s">
        <v>132</v>
      </c>
      <c r="C589" s="20" t="s">
        <v>153</v>
      </c>
      <c r="D589" s="19" t="s">
        <v>130</v>
      </c>
      <c r="E589" s="19" t="s">
        <v>160</v>
      </c>
      <c r="F589" s="19" t="s">
        <v>138</v>
      </c>
      <c r="G589" s="20">
        <v>10</v>
      </c>
      <c r="H589" s="22">
        <v>178200</v>
      </c>
      <c r="I589" s="22">
        <v>1782000</v>
      </c>
      <c r="J589" s="73">
        <v>4455</v>
      </c>
    </row>
    <row r="590" spans="1:10" x14ac:dyDescent="0.2">
      <c r="A590" s="72" t="s">
        <v>128</v>
      </c>
      <c r="B590" s="19" t="s">
        <v>129</v>
      </c>
      <c r="C590" s="20" t="s">
        <v>153</v>
      </c>
      <c r="D590" s="19" t="s">
        <v>133</v>
      </c>
      <c r="E590" s="19" t="s">
        <v>159</v>
      </c>
      <c r="F590" s="19" t="s">
        <v>143</v>
      </c>
      <c r="G590" s="20">
        <v>10</v>
      </c>
      <c r="H590" s="22">
        <v>78250</v>
      </c>
      <c r="I590" s="22">
        <v>782500</v>
      </c>
      <c r="J590" s="73">
        <v>2347.5</v>
      </c>
    </row>
    <row r="591" spans="1:10" x14ac:dyDescent="0.2">
      <c r="A591" s="72" t="s">
        <v>135</v>
      </c>
      <c r="B591" s="19" t="s">
        <v>129</v>
      </c>
      <c r="C591" s="20" t="s">
        <v>154</v>
      </c>
      <c r="D591" s="19" t="s">
        <v>130</v>
      </c>
      <c r="E591" s="19" t="s">
        <v>160</v>
      </c>
      <c r="F591" s="19" t="s">
        <v>148</v>
      </c>
      <c r="G591" s="20">
        <v>13</v>
      </c>
      <c r="H591" s="22">
        <v>88400</v>
      </c>
      <c r="I591" s="22">
        <v>1149200</v>
      </c>
      <c r="J591" s="73">
        <v>3332.6799999999994</v>
      </c>
    </row>
    <row r="592" spans="1:10" x14ac:dyDescent="0.2">
      <c r="A592" s="72" t="s">
        <v>135</v>
      </c>
      <c r="B592" s="19" t="s">
        <v>132</v>
      </c>
      <c r="C592" s="20" t="s">
        <v>146</v>
      </c>
      <c r="D592" s="21" t="s">
        <v>147</v>
      </c>
      <c r="E592" s="19" t="s">
        <v>160</v>
      </c>
      <c r="F592" s="19" t="s">
        <v>148</v>
      </c>
      <c r="G592" s="20">
        <v>13</v>
      </c>
      <c r="H592" s="22">
        <v>178200</v>
      </c>
      <c r="I592" s="22">
        <v>2316600</v>
      </c>
      <c r="J592" s="73">
        <v>5791.5</v>
      </c>
    </row>
    <row r="593" spans="1:10" x14ac:dyDescent="0.2">
      <c r="A593" s="72" t="s">
        <v>128</v>
      </c>
      <c r="B593" s="19" t="s">
        <v>132</v>
      </c>
      <c r="C593" s="20" t="s">
        <v>151</v>
      </c>
      <c r="D593" s="21" t="s">
        <v>147</v>
      </c>
      <c r="E593" s="19" t="s">
        <v>159</v>
      </c>
      <c r="F593" s="19" t="s">
        <v>143</v>
      </c>
      <c r="G593" s="20">
        <v>7</v>
      </c>
      <c r="H593" s="22">
        <v>147000</v>
      </c>
      <c r="I593" s="22">
        <v>1029000</v>
      </c>
      <c r="J593" s="73">
        <v>2778.3</v>
      </c>
    </row>
    <row r="594" spans="1:10" x14ac:dyDescent="0.2">
      <c r="A594" s="72" t="s">
        <v>128</v>
      </c>
      <c r="B594" s="19" t="s">
        <v>140</v>
      </c>
      <c r="C594" s="20" t="s">
        <v>153</v>
      </c>
      <c r="D594" s="21" t="s">
        <v>142</v>
      </c>
      <c r="E594" s="19" t="s">
        <v>159</v>
      </c>
      <c r="F594" s="19" t="s">
        <v>131</v>
      </c>
      <c r="G594" s="20">
        <v>5</v>
      </c>
      <c r="H594" s="22">
        <v>121600</v>
      </c>
      <c r="I594" s="22">
        <v>608000</v>
      </c>
      <c r="J594" s="73">
        <v>1641.6</v>
      </c>
    </row>
    <row r="595" spans="1:10" x14ac:dyDescent="0.2">
      <c r="A595" s="72" t="s">
        <v>128</v>
      </c>
      <c r="B595" s="19" t="s">
        <v>129</v>
      </c>
      <c r="C595" s="20" t="s">
        <v>146</v>
      </c>
      <c r="D595" s="21" t="s">
        <v>130</v>
      </c>
      <c r="E595" s="19" t="s">
        <v>159</v>
      </c>
      <c r="F595" s="19" t="s">
        <v>131</v>
      </c>
      <c r="G595" s="20">
        <v>11</v>
      </c>
      <c r="H595" s="22">
        <v>78250</v>
      </c>
      <c r="I595" s="22">
        <v>860750</v>
      </c>
      <c r="J595" s="73">
        <v>2582.25</v>
      </c>
    </row>
    <row r="596" spans="1:10" x14ac:dyDescent="0.2">
      <c r="A596" s="72" t="s">
        <v>128</v>
      </c>
      <c r="B596" s="19" t="s">
        <v>140</v>
      </c>
      <c r="C596" s="20" t="s">
        <v>13</v>
      </c>
      <c r="D596" s="19" t="s">
        <v>147</v>
      </c>
      <c r="E596" s="19" t="s">
        <v>159</v>
      </c>
      <c r="F596" s="19" t="s">
        <v>134</v>
      </c>
      <c r="G596" s="20">
        <v>6</v>
      </c>
      <c r="H596" s="22">
        <v>121600</v>
      </c>
      <c r="I596" s="22">
        <v>729600</v>
      </c>
      <c r="J596" s="73">
        <v>1969.92</v>
      </c>
    </row>
    <row r="597" spans="1:10" x14ac:dyDescent="0.2">
      <c r="A597" s="72" t="s">
        <v>139</v>
      </c>
      <c r="B597" s="19" t="s">
        <v>129</v>
      </c>
      <c r="C597" s="20" t="s">
        <v>151</v>
      </c>
      <c r="D597" s="19" t="s">
        <v>147</v>
      </c>
      <c r="E597" s="19" t="s">
        <v>161</v>
      </c>
      <c r="F597" s="19" t="s">
        <v>131</v>
      </c>
      <c r="G597" s="20">
        <v>3</v>
      </c>
      <c r="H597" s="22">
        <v>69700</v>
      </c>
      <c r="I597" s="22">
        <v>209100</v>
      </c>
      <c r="J597" s="73">
        <v>627.29999999999995</v>
      </c>
    </row>
    <row r="598" spans="1:10" x14ac:dyDescent="0.2">
      <c r="A598" s="72" t="s">
        <v>128</v>
      </c>
      <c r="B598" s="19" t="s">
        <v>129</v>
      </c>
      <c r="C598" s="20" t="s">
        <v>146</v>
      </c>
      <c r="D598" s="19" t="s">
        <v>147</v>
      </c>
      <c r="E598" s="19" t="s">
        <v>159</v>
      </c>
      <c r="F598" s="19" t="s">
        <v>138</v>
      </c>
      <c r="G598" s="20">
        <v>2</v>
      </c>
      <c r="H598" s="22">
        <v>78250</v>
      </c>
      <c r="I598" s="22">
        <v>156500</v>
      </c>
      <c r="J598" s="73">
        <v>469.5</v>
      </c>
    </row>
    <row r="599" spans="1:10" x14ac:dyDescent="0.2">
      <c r="A599" s="72" t="s">
        <v>128</v>
      </c>
      <c r="B599" s="19" t="s">
        <v>132</v>
      </c>
      <c r="C599" s="20" t="s">
        <v>144</v>
      </c>
      <c r="D599" s="19" t="s">
        <v>130</v>
      </c>
      <c r="E599" s="19" t="s">
        <v>159</v>
      </c>
      <c r="F599" s="19" t="s">
        <v>143</v>
      </c>
      <c r="G599" s="20">
        <v>7</v>
      </c>
      <c r="H599" s="22">
        <v>147000</v>
      </c>
      <c r="I599" s="22">
        <v>1029000</v>
      </c>
      <c r="J599" s="73">
        <v>2778.3</v>
      </c>
    </row>
    <row r="600" spans="1:10" x14ac:dyDescent="0.2">
      <c r="A600" s="72" t="s">
        <v>139</v>
      </c>
      <c r="B600" s="19" t="s">
        <v>129</v>
      </c>
      <c r="C600" s="20" t="s">
        <v>13</v>
      </c>
      <c r="D600" s="19" t="s">
        <v>145</v>
      </c>
      <c r="E600" s="19" t="s">
        <v>161</v>
      </c>
      <c r="F600" s="19" t="s">
        <v>131</v>
      </c>
      <c r="G600" s="20">
        <v>3</v>
      </c>
      <c r="H600" s="22">
        <v>69700</v>
      </c>
      <c r="I600" s="22">
        <v>209100</v>
      </c>
      <c r="J600" s="73">
        <v>627.29999999999995</v>
      </c>
    </row>
    <row r="601" spans="1:10" x14ac:dyDescent="0.2">
      <c r="A601" s="72" t="s">
        <v>128</v>
      </c>
      <c r="B601" s="19" t="s">
        <v>136</v>
      </c>
      <c r="C601" s="20" t="s">
        <v>137</v>
      </c>
      <c r="D601" s="21" t="s">
        <v>142</v>
      </c>
      <c r="E601" s="19" t="s">
        <v>159</v>
      </c>
      <c r="F601" s="19" t="s">
        <v>148</v>
      </c>
      <c r="G601" s="20">
        <v>3</v>
      </c>
      <c r="H601" s="22">
        <v>59000</v>
      </c>
      <c r="I601" s="22">
        <v>177000</v>
      </c>
      <c r="J601" s="73">
        <v>531</v>
      </c>
    </row>
    <row r="602" spans="1:10" x14ac:dyDescent="0.2">
      <c r="A602" s="72" t="s">
        <v>135</v>
      </c>
      <c r="B602" s="19" t="s">
        <v>132</v>
      </c>
      <c r="C602" s="20" t="s">
        <v>25</v>
      </c>
      <c r="D602" s="19" t="s">
        <v>130</v>
      </c>
      <c r="E602" s="19" t="s">
        <v>160</v>
      </c>
      <c r="F602" s="19" t="s">
        <v>131</v>
      </c>
      <c r="G602" s="20">
        <v>14</v>
      </c>
      <c r="H602" s="22">
        <v>178200</v>
      </c>
      <c r="I602" s="22">
        <v>2494800</v>
      </c>
      <c r="J602" s="73">
        <v>6237</v>
      </c>
    </row>
    <row r="603" spans="1:10" x14ac:dyDescent="0.2">
      <c r="A603" s="72" t="s">
        <v>139</v>
      </c>
      <c r="B603" s="19" t="s">
        <v>136</v>
      </c>
      <c r="C603" s="20" t="s">
        <v>149</v>
      </c>
      <c r="D603" s="21" t="s">
        <v>147</v>
      </c>
      <c r="E603" s="19" t="s">
        <v>161</v>
      </c>
      <c r="F603" s="19" t="s">
        <v>131</v>
      </c>
      <c r="G603" s="20">
        <v>13</v>
      </c>
      <c r="H603" s="22">
        <v>50440</v>
      </c>
      <c r="I603" s="22">
        <v>655720</v>
      </c>
      <c r="J603" s="73">
        <v>1967.1599999999999</v>
      </c>
    </row>
    <row r="604" spans="1:10" x14ac:dyDescent="0.2">
      <c r="A604" s="72" t="s">
        <v>135</v>
      </c>
      <c r="B604" s="19" t="s">
        <v>129</v>
      </c>
      <c r="C604" s="20" t="s">
        <v>154</v>
      </c>
      <c r="D604" s="19" t="s">
        <v>130</v>
      </c>
      <c r="E604" s="19" t="s">
        <v>160</v>
      </c>
      <c r="F604" s="19" t="s">
        <v>138</v>
      </c>
      <c r="G604" s="20">
        <v>7</v>
      </c>
      <c r="H604" s="22">
        <v>88400</v>
      </c>
      <c r="I604" s="22">
        <v>618800</v>
      </c>
      <c r="J604" s="73">
        <v>1794.5199999999998</v>
      </c>
    </row>
    <row r="605" spans="1:10" x14ac:dyDescent="0.2">
      <c r="A605" s="72" t="s">
        <v>139</v>
      </c>
      <c r="B605" s="19" t="s">
        <v>132</v>
      </c>
      <c r="C605" s="20" t="s">
        <v>149</v>
      </c>
      <c r="D605" s="19" t="s">
        <v>147</v>
      </c>
      <c r="E605" s="19" t="s">
        <v>161</v>
      </c>
      <c r="F605" s="19" t="s">
        <v>131</v>
      </c>
      <c r="G605" s="20">
        <v>9</v>
      </c>
      <c r="H605" s="22">
        <v>151600</v>
      </c>
      <c r="I605" s="22">
        <v>1364400</v>
      </c>
      <c r="J605" s="73">
        <v>3411</v>
      </c>
    </row>
    <row r="606" spans="1:10" x14ac:dyDescent="0.2">
      <c r="A606" s="72" t="s">
        <v>135</v>
      </c>
      <c r="B606" s="19" t="s">
        <v>129</v>
      </c>
      <c r="C606" s="20" t="s">
        <v>13</v>
      </c>
      <c r="D606" s="21" t="s">
        <v>147</v>
      </c>
      <c r="E606" s="19" t="s">
        <v>160</v>
      </c>
      <c r="F606" s="19" t="s">
        <v>134</v>
      </c>
      <c r="G606" s="20">
        <v>15</v>
      </c>
      <c r="H606" s="22">
        <v>88400</v>
      </c>
      <c r="I606" s="22">
        <v>1326000</v>
      </c>
      <c r="J606" s="73">
        <v>3845.3999999999992</v>
      </c>
    </row>
    <row r="607" spans="1:10" x14ac:dyDescent="0.2">
      <c r="A607" s="72" t="s">
        <v>139</v>
      </c>
      <c r="B607" s="19" t="s">
        <v>136</v>
      </c>
      <c r="C607" s="20" t="s">
        <v>22</v>
      </c>
      <c r="D607" s="19" t="s">
        <v>145</v>
      </c>
      <c r="E607" s="19" t="s">
        <v>161</v>
      </c>
      <c r="F607" s="19" t="s">
        <v>143</v>
      </c>
      <c r="G607" s="20">
        <v>10</v>
      </c>
      <c r="H607" s="22">
        <v>50440</v>
      </c>
      <c r="I607" s="22">
        <v>504400</v>
      </c>
      <c r="J607" s="73">
        <v>1513.1999999999998</v>
      </c>
    </row>
    <row r="608" spans="1:10" x14ac:dyDescent="0.2">
      <c r="A608" s="72" t="s">
        <v>128</v>
      </c>
      <c r="B608" s="19" t="s">
        <v>140</v>
      </c>
      <c r="C608" s="20" t="s">
        <v>13</v>
      </c>
      <c r="D608" s="19" t="s">
        <v>130</v>
      </c>
      <c r="E608" s="19" t="s">
        <v>159</v>
      </c>
      <c r="F608" s="19" t="s">
        <v>143</v>
      </c>
      <c r="G608" s="20">
        <v>1</v>
      </c>
      <c r="H608" s="22">
        <v>121600</v>
      </c>
      <c r="I608" s="22">
        <v>121600</v>
      </c>
      <c r="J608" s="73">
        <v>328.32</v>
      </c>
    </row>
    <row r="609" spans="1:10" x14ac:dyDescent="0.2">
      <c r="A609" s="72" t="s">
        <v>139</v>
      </c>
      <c r="B609" s="19" t="s">
        <v>136</v>
      </c>
      <c r="C609" s="20" t="s">
        <v>146</v>
      </c>
      <c r="D609" s="21" t="s">
        <v>142</v>
      </c>
      <c r="E609" s="19" t="s">
        <v>161</v>
      </c>
      <c r="F609" s="19" t="s">
        <v>134</v>
      </c>
      <c r="G609" s="20">
        <v>13</v>
      </c>
      <c r="H609" s="22">
        <v>50440</v>
      </c>
      <c r="I609" s="22">
        <v>655720</v>
      </c>
      <c r="J609" s="73">
        <v>1967.1599999999999</v>
      </c>
    </row>
    <row r="610" spans="1:10" x14ac:dyDescent="0.2">
      <c r="A610" s="72" t="s">
        <v>135</v>
      </c>
      <c r="B610" s="19" t="s">
        <v>136</v>
      </c>
      <c r="C610" s="20" t="s">
        <v>146</v>
      </c>
      <c r="D610" s="19" t="s">
        <v>130</v>
      </c>
      <c r="E610" s="19" t="s">
        <v>160</v>
      </c>
      <c r="F610" s="19" t="s">
        <v>134</v>
      </c>
      <c r="G610" s="20">
        <v>11</v>
      </c>
      <c r="H610" s="22">
        <v>71300</v>
      </c>
      <c r="I610" s="22">
        <v>784300</v>
      </c>
      <c r="J610" s="73">
        <v>2352.9</v>
      </c>
    </row>
    <row r="611" spans="1:10" x14ac:dyDescent="0.2">
      <c r="A611" s="72" t="s">
        <v>128</v>
      </c>
      <c r="B611" s="19" t="s">
        <v>140</v>
      </c>
      <c r="C611" s="20" t="s">
        <v>141</v>
      </c>
      <c r="D611" s="21" t="s">
        <v>130</v>
      </c>
      <c r="E611" s="19" t="s">
        <v>159</v>
      </c>
      <c r="F611" s="19" t="s">
        <v>143</v>
      </c>
      <c r="G611" s="20">
        <v>1</v>
      </c>
      <c r="H611" s="22">
        <v>121600</v>
      </c>
      <c r="I611" s="22">
        <v>121600</v>
      </c>
      <c r="J611" s="73">
        <v>328.32</v>
      </c>
    </row>
    <row r="612" spans="1:10" x14ac:dyDescent="0.2">
      <c r="A612" s="72" t="s">
        <v>139</v>
      </c>
      <c r="B612" s="19" t="s">
        <v>132</v>
      </c>
      <c r="C612" s="20" t="s">
        <v>95</v>
      </c>
      <c r="D612" s="21" t="s">
        <v>142</v>
      </c>
      <c r="E612" s="19" t="s">
        <v>161</v>
      </c>
      <c r="F612" s="19" t="s">
        <v>138</v>
      </c>
      <c r="G612" s="20">
        <v>14</v>
      </c>
      <c r="H612" s="22">
        <v>151600</v>
      </c>
      <c r="I612" s="22">
        <v>2122400</v>
      </c>
      <c r="J612" s="73">
        <v>5306</v>
      </c>
    </row>
    <row r="613" spans="1:10" x14ac:dyDescent="0.2">
      <c r="A613" s="72" t="s">
        <v>135</v>
      </c>
      <c r="B613" s="19" t="s">
        <v>136</v>
      </c>
      <c r="C613" s="20" t="s">
        <v>144</v>
      </c>
      <c r="D613" s="21" t="s">
        <v>147</v>
      </c>
      <c r="E613" s="19" t="s">
        <v>160</v>
      </c>
      <c r="F613" s="19" t="s">
        <v>143</v>
      </c>
      <c r="G613" s="20">
        <v>6</v>
      </c>
      <c r="H613" s="22">
        <v>71300</v>
      </c>
      <c r="I613" s="22">
        <v>427800</v>
      </c>
      <c r="J613" s="73">
        <v>1283.4000000000001</v>
      </c>
    </row>
    <row r="614" spans="1:10" x14ac:dyDescent="0.2">
      <c r="A614" s="72" t="s">
        <v>135</v>
      </c>
      <c r="B614" s="19" t="s">
        <v>140</v>
      </c>
      <c r="C614" s="20" t="s">
        <v>155</v>
      </c>
      <c r="D614" s="19" t="s">
        <v>130</v>
      </c>
      <c r="E614" s="19" t="s">
        <v>160</v>
      </c>
      <c r="F614" s="19" t="s">
        <v>148</v>
      </c>
      <c r="G614" s="20">
        <v>3</v>
      </c>
      <c r="H614" s="22">
        <v>133900</v>
      </c>
      <c r="I614" s="22">
        <v>401700</v>
      </c>
      <c r="J614" s="73">
        <v>1084.5900000000001</v>
      </c>
    </row>
    <row r="615" spans="1:10" x14ac:dyDescent="0.2">
      <c r="A615" s="72" t="s">
        <v>128</v>
      </c>
      <c r="B615" s="19" t="s">
        <v>132</v>
      </c>
      <c r="C615" s="20" t="s">
        <v>25</v>
      </c>
      <c r="D615" s="19" t="s">
        <v>133</v>
      </c>
      <c r="E615" s="19" t="s">
        <v>159</v>
      </c>
      <c r="F615" s="19" t="s">
        <v>131</v>
      </c>
      <c r="G615" s="20">
        <v>10</v>
      </c>
      <c r="H615" s="22">
        <v>147000</v>
      </c>
      <c r="I615" s="22">
        <v>1470000</v>
      </c>
      <c r="J615" s="73">
        <v>3969.0000000000005</v>
      </c>
    </row>
    <row r="616" spans="1:10" x14ac:dyDescent="0.2">
      <c r="A616" s="72" t="s">
        <v>135</v>
      </c>
      <c r="B616" s="19" t="s">
        <v>129</v>
      </c>
      <c r="C616" s="20" t="s">
        <v>141</v>
      </c>
      <c r="D616" s="19" t="s">
        <v>130</v>
      </c>
      <c r="E616" s="19" t="s">
        <v>160</v>
      </c>
      <c r="F616" s="19" t="s">
        <v>138</v>
      </c>
      <c r="G616" s="20">
        <v>3</v>
      </c>
      <c r="H616" s="22">
        <v>88400</v>
      </c>
      <c r="I616" s="22">
        <v>265200</v>
      </c>
      <c r="J616" s="73">
        <v>769.07999999999993</v>
      </c>
    </row>
    <row r="617" spans="1:10" x14ac:dyDescent="0.2">
      <c r="A617" s="72" t="s">
        <v>128</v>
      </c>
      <c r="B617" s="19" t="s">
        <v>140</v>
      </c>
      <c r="C617" s="20" t="s">
        <v>137</v>
      </c>
      <c r="D617" s="21" t="s">
        <v>130</v>
      </c>
      <c r="E617" s="19" t="s">
        <v>159</v>
      </c>
      <c r="F617" s="19" t="s">
        <v>148</v>
      </c>
      <c r="G617" s="20">
        <v>12</v>
      </c>
      <c r="H617" s="22">
        <v>121600</v>
      </c>
      <c r="I617" s="22">
        <v>1459200</v>
      </c>
      <c r="J617" s="73">
        <v>3939.84</v>
      </c>
    </row>
    <row r="618" spans="1:10" x14ac:dyDescent="0.2">
      <c r="A618" s="72" t="s">
        <v>128</v>
      </c>
      <c r="B618" s="19" t="s">
        <v>140</v>
      </c>
      <c r="C618" s="20" t="s">
        <v>141</v>
      </c>
      <c r="D618" s="21" t="s">
        <v>142</v>
      </c>
      <c r="E618" s="19" t="s">
        <v>159</v>
      </c>
      <c r="F618" s="19" t="s">
        <v>138</v>
      </c>
      <c r="G618" s="20">
        <v>3</v>
      </c>
      <c r="H618" s="22">
        <v>121600</v>
      </c>
      <c r="I618" s="22">
        <v>364800</v>
      </c>
      <c r="J618" s="73">
        <v>984.96</v>
      </c>
    </row>
    <row r="619" spans="1:10" x14ac:dyDescent="0.2">
      <c r="A619" s="72" t="s">
        <v>135</v>
      </c>
      <c r="B619" s="19" t="s">
        <v>129</v>
      </c>
      <c r="C619" s="20" t="s">
        <v>157</v>
      </c>
      <c r="D619" s="19" t="s">
        <v>145</v>
      </c>
      <c r="E619" s="19" t="s">
        <v>160</v>
      </c>
      <c r="F619" s="19" t="s">
        <v>148</v>
      </c>
      <c r="G619" s="20">
        <v>12</v>
      </c>
      <c r="H619" s="22">
        <v>88400</v>
      </c>
      <c r="I619" s="22">
        <v>1060800</v>
      </c>
      <c r="J619" s="73">
        <v>3076.3199999999997</v>
      </c>
    </row>
    <row r="620" spans="1:10" x14ac:dyDescent="0.2">
      <c r="A620" s="72" t="s">
        <v>128</v>
      </c>
      <c r="B620" s="19" t="s">
        <v>140</v>
      </c>
      <c r="C620" s="20" t="s">
        <v>56</v>
      </c>
      <c r="D620" s="21" t="s">
        <v>147</v>
      </c>
      <c r="E620" s="19" t="s">
        <v>159</v>
      </c>
      <c r="F620" s="19" t="s">
        <v>138</v>
      </c>
      <c r="G620" s="20">
        <v>15</v>
      </c>
      <c r="H620" s="22">
        <v>121600</v>
      </c>
      <c r="I620" s="22">
        <v>1824000</v>
      </c>
      <c r="J620" s="73">
        <v>4924.8</v>
      </c>
    </row>
    <row r="621" spans="1:10" x14ac:dyDescent="0.2">
      <c r="A621" s="72" t="s">
        <v>128</v>
      </c>
      <c r="B621" s="19" t="s">
        <v>132</v>
      </c>
      <c r="C621" s="20" t="s">
        <v>56</v>
      </c>
      <c r="D621" s="19" t="s">
        <v>142</v>
      </c>
      <c r="E621" s="19" t="s">
        <v>159</v>
      </c>
      <c r="F621" s="19" t="s">
        <v>143</v>
      </c>
      <c r="G621" s="20">
        <v>15</v>
      </c>
      <c r="H621" s="22">
        <v>147000</v>
      </c>
      <c r="I621" s="22">
        <v>2205000</v>
      </c>
      <c r="J621" s="73">
        <v>5953.5000000000009</v>
      </c>
    </row>
    <row r="622" spans="1:10" x14ac:dyDescent="0.2">
      <c r="A622" s="72" t="s">
        <v>128</v>
      </c>
      <c r="B622" s="19" t="s">
        <v>129</v>
      </c>
      <c r="C622" s="20" t="s">
        <v>25</v>
      </c>
      <c r="D622" s="21" t="s">
        <v>130</v>
      </c>
      <c r="E622" s="19" t="s">
        <v>159</v>
      </c>
      <c r="F622" s="19" t="s">
        <v>138</v>
      </c>
      <c r="G622" s="20">
        <v>7</v>
      </c>
      <c r="H622" s="22">
        <v>78250</v>
      </c>
      <c r="I622" s="22">
        <v>547750</v>
      </c>
      <c r="J622" s="73">
        <v>1643.25</v>
      </c>
    </row>
    <row r="623" spans="1:10" x14ac:dyDescent="0.2">
      <c r="A623" s="72" t="s">
        <v>139</v>
      </c>
      <c r="B623" s="19" t="s">
        <v>140</v>
      </c>
      <c r="C623" s="20" t="s">
        <v>46</v>
      </c>
      <c r="D623" s="21" t="s">
        <v>142</v>
      </c>
      <c r="E623" s="19" t="s">
        <v>161</v>
      </c>
      <c r="F623" s="19" t="s">
        <v>143</v>
      </c>
      <c r="G623" s="20">
        <v>4</v>
      </c>
      <c r="H623" s="22">
        <v>147000</v>
      </c>
      <c r="I623" s="22">
        <v>588000</v>
      </c>
      <c r="J623" s="73">
        <v>1587.6000000000001</v>
      </c>
    </row>
    <row r="624" spans="1:10" x14ac:dyDescent="0.2">
      <c r="A624" s="72" t="s">
        <v>128</v>
      </c>
      <c r="B624" s="19" t="s">
        <v>136</v>
      </c>
      <c r="C624" s="20" t="s">
        <v>146</v>
      </c>
      <c r="D624" s="19" t="s">
        <v>130</v>
      </c>
      <c r="E624" s="19" t="s">
        <v>159</v>
      </c>
      <c r="F624" s="19" t="s">
        <v>148</v>
      </c>
      <c r="G624" s="20">
        <v>9</v>
      </c>
      <c r="H624" s="22">
        <v>59000</v>
      </c>
      <c r="I624" s="22">
        <v>531000</v>
      </c>
      <c r="J624" s="73">
        <v>1593</v>
      </c>
    </row>
    <row r="625" spans="1:10" x14ac:dyDescent="0.2">
      <c r="A625" s="72" t="s">
        <v>128</v>
      </c>
      <c r="B625" s="19" t="s">
        <v>140</v>
      </c>
      <c r="C625" s="20" t="s">
        <v>152</v>
      </c>
      <c r="D625" s="21" t="s">
        <v>147</v>
      </c>
      <c r="E625" s="19" t="s">
        <v>159</v>
      </c>
      <c r="F625" s="19" t="s">
        <v>148</v>
      </c>
      <c r="G625" s="20">
        <v>14</v>
      </c>
      <c r="H625" s="22">
        <v>121600</v>
      </c>
      <c r="I625" s="22">
        <v>1702400</v>
      </c>
      <c r="J625" s="73">
        <v>4596.4799999999996</v>
      </c>
    </row>
    <row r="626" spans="1:10" x14ac:dyDescent="0.2">
      <c r="A626" s="72" t="s">
        <v>135</v>
      </c>
      <c r="B626" s="19" t="s">
        <v>136</v>
      </c>
      <c r="C626" s="20" t="s">
        <v>22</v>
      </c>
      <c r="D626" s="19" t="s">
        <v>142</v>
      </c>
      <c r="E626" s="19" t="s">
        <v>160</v>
      </c>
      <c r="F626" s="19" t="s">
        <v>143</v>
      </c>
      <c r="G626" s="20">
        <v>9</v>
      </c>
      <c r="H626" s="22">
        <v>71300</v>
      </c>
      <c r="I626" s="22">
        <v>641700</v>
      </c>
      <c r="J626" s="73">
        <v>1925.1000000000001</v>
      </c>
    </row>
    <row r="627" spans="1:10" x14ac:dyDescent="0.2">
      <c r="A627" s="72" t="s">
        <v>139</v>
      </c>
      <c r="B627" s="19" t="s">
        <v>132</v>
      </c>
      <c r="C627" s="20" t="s">
        <v>152</v>
      </c>
      <c r="D627" s="19" t="s">
        <v>142</v>
      </c>
      <c r="E627" s="19" t="s">
        <v>161</v>
      </c>
      <c r="F627" s="19" t="s">
        <v>131</v>
      </c>
      <c r="G627" s="20">
        <v>15</v>
      </c>
      <c r="H627" s="22">
        <v>151600</v>
      </c>
      <c r="I627" s="22">
        <v>2274000</v>
      </c>
      <c r="J627" s="73">
        <v>5685</v>
      </c>
    </row>
    <row r="628" spans="1:10" x14ac:dyDescent="0.2">
      <c r="A628" s="72" t="s">
        <v>135</v>
      </c>
      <c r="B628" s="19" t="s">
        <v>129</v>
      </c>
      <c r="C628" s="20" t="s">
        <v>156</v>
      </c>
      <c r="D628" s="19" t="s">
        <v>130</v>
      </c>
      <c r="E628" s="19" t="s">
        <v>160</v>
      </c>
      <c r="F628" s="19" t="s">
        <v>131</v>
      </c>
      <c r="G628" s="20">
        <v>7</v>
      </c>
      <c r="H628" s="22">
        <v>88400</v>
      </c>
      <c r="I628" s="22">
        <v>618800</v>
      </c>
      <c r="J628" s="73">
        <v>1794.5199999999998</v>
      </c>
    </row>
    <row r="629" spans="1:10" x14ac:dyDescent="0.2">
      <c r="A629" s="72" t="s">
        <v>128</v>
      </c>
      <c r="B629" s="19" t="s">
        <v>129</v>
      </c>
      <c r="C629" s="20" t="s">
        <v>141</v>
      </c>
      <c r="D629" s="19" t="s">
        <v>130</v>
      </c>
      <c r="E629" s="19" t="s">
        <v>159</v>
      </c>
      <c r="F629" s="19" t="s">
        <v>134</v>
      </c>
      <c r="G629" s="20">
        <v>15</v>
      </c>
      <c r="H629" s="22">
        <v>78250</v>
      </c>
      <c r="I629" s="22">
        <v>1173750</v>
      </c>
      <c r="J629" s="73">
        <v>3521.25</v>
      </c>
    </row>
    <row r="630" spans="1:10" x14ac:dyDescent="0.2">
      <c r="A630" s="72" t="s">
        <v>128</v>
      </c>
      <c r="B630" s="19" t="s">
        <v>132</v>
      </c>
      <c r="C630" s="20" t="s">
        <v>144</v>
      </c>
      <c r="D630" s="19" t="s">
        <v>133</v>
      </c>
      <c r="E630" s="19" t="s">
        <v>159</v>
      </c>
      <c r="F630" s="19" t="s">
        <v>131</v>
      </c>
      <c r="G630" s="20">
        <v>10</v>
      </c>
      <c r="H630" s="22">
        <v>147000</v>
      </c>
      <c r="I630" s="22">
        <v>1470000</v>
      </c>
      <c r="J630" s="73">
        <v>3969.0000000000005</v>
      </c>
    </row>
    <row r="631" spans="1:10" x14ac:dyDescent="0.2">
      <c r="A631" s="72" t="s">
        <v>128</v>
      </c>
      <c r="B631" s="19" t="s">
        <v>132</v>
      </c>
      <c r="C631" s="20" t="s">
        <v>149</v>
      </c>
      <c r="D631" s="19" t="s">
        <v>142</v>
      </c>
      <c r="E631" s="19" t="s">
        <v>159</v>
      </c>
      <c r="F631" s="19" t="s">
        <v>138</v>
      </c>
      <c r="G631" s="20">
        <v>7</v>
      </c>
      <c r="H631" s="22">
        <v>147000</v>
      </c>
      <c r="I631" s="22">
        <v>1029000</v>
      </c>
      <c r="J631" s="73">
        <v>2778.3</v>
      </c>
    </row>
    <row r="632" spans="1:10" x14ac:dyDescent="0.2">
      <c r="A632" s="72" t="s">
        <v>139</v>
      </c>
      <c r="B632" s="19" t="s">
        <v>140</v>
      </c>
      <c r="C632" s="20" t="s">
        <v>156</v>
      </c>
      <c r="D632" s="21" t="s">
        <v>130</v>
      </c>
      <c r="E632" s="19" t="s">
        <v>161</v>
      </c>
      <c r="F632" s="19" t="s">
        <v>143</v>
      </c>
      <c r="G632" s="20">
        <v>1</v>
      </c>
      <c r="H632" s="22">
        <v>147000</v>
      </c>
      <c r="I632" s="22">
        <v>147000</v>
      </c>
      <c r="J632" s="73">
        <v>396.90000000000003</v>
      </c>
    </row>
    <row r="633" spans="1:10" x14ac:dyDescent="0.2">
      <c r="A633" s="72" t="s">
        <v>128</v>
      </c>
      <c r="B633" s="19" t="s">
        <v>129</v>
      </c>
      <c r="C633" s="20" t="s">
        <v>156</v>
      </c>
      <c r="D633" s="19" t="s">
        <v>142</v>
      </c>
      <c r="E633" s="19" t="s">
        <v>159</v>
      </c>
      <c r="F633" s="19" t="s">
        <v>131</v>
      </c>
      <c r="G633" s="20">
        <v>6</v>
      </c>
      <c r="H633" s="22">
        <v>78250</v>
      </c>
      <c r="I633" s="22">
        <v>469500</v>
      </c>
      <c r="J633" s="73">
        <v>1408.5</v>
      </c>
    </row>
    <row r="634" spans="1:10" x14ac:dyDescent="0.2">
      <c r="A634" s="72" t="s">
        <v>128</v>
      </c>
      <c r="B634" s="19" t="s">
        <v>140</v>
      </c>
      <c r="C634" s="20" t="s">
        <v>144</v>
      </c>
      <c r="D634" s="19" t="s">
        <v>145</v>
      </c>
      <c r="E634" s="19" t="s">
        <v>159</v>
      </c>
      <c r="F634" s="19" t="s">
        <v>148</v>
      </c>
      <c r="G634" s="20">
        <v>12</v>
      </c>
      <c r="H634" s="22">
        <v>121600</v>
      </c>
      <c r="I634" s="22">
        <v>1459200</v>
      </c>
      <c r="J634" s="73">
        <v>3939.84</v>
      </c>
    </row>
    <row r="635" spans="1:10" x14ac:dyDescent="0.2">
      <c r="A635" s="72" t="s">
        <v>139</v>
      </c>
      <c r="B635" s="19" t="s">
        <v>129</v>
      </c>
      <c r="C635" s="20" t="s">
        <v>155</v>
      </c>
      <c r="D635" s="21" t="s">
        <v>147</v>
      </c>
      <c r="E635" s="19" t="s">
        <v>161</v>
      </c>
      <c r="F635" s="19" t="s">
        <v>131</v>
      </c>
      <c r="G635" s="20">
        <v>8</v>
      </c>
      <c r="H635" s="22">
        <v>69700</v>
      </c>
      <c r="I635" s="22">
        <v>557600</v>
      </c>
      <c r="J635" s="73">
        <v>1672.8</v>
      </c>
    </row>
    <row r="636" spans="1:10" x14ac:dyDescent="0.2">
      <c r="A636" s="72" t="s">
        <v>128</v>
      </c>
      <c r="B636" s="19" t="s">
        <v>129</v>
      </c>
      <c r="C636" s="20" t="s">
        <v>153</v>
      </c>
      <c r="D636" s="19" t="s">
        <v>147</v>
      </c>
      <c r="E636" s="19" t="s">
        <v>159</v>
      </c>
      <c r="F636" s="19" t="s">
        <v>131</v>
      </c>
      <c r="G636" s="20">
        <v>3</v>
      </c>
      <c r="H636" s="22">
        <v>78250</v>
      </c>
      <c r="I636" s="22">
        <v>234750</v>
      </c>
      <c r="J636" s="73">
        <v>704.25</v>
      </c>
    </row>
    <row r="637" spans="1:10" x14ac:dyDescent="0.2">
      <c r="A637" s="72" t="s">
        <v>139</v>
      </c>
      <c r="B637" s="19" t="s">
        <v>132</v>
      </c>
      <c r="C637" s="20" t="s">
        <v>153</v>
      </c>
      <c r="D637" s="21" t="s">
        <v>130</v>
      </c>
      <c r="E637" s="19" t="s">
        <v>161</v>
      </c>
      <c r="F637" s="19" t="s">
        <v>138</v>
      </c>
      <c r="G637" s="20">
        <v>8</v>
      </c>
      <c r="H637" s="22">
        <v>151600</v>
      </c>
      <c r="I637" s="22">
        <v>1212800</v>
      </c>
      <c r="J637" s="73">
        <v>3032</v>
      </c>
    </row>
    <row r="638" spans="1:10" x14ac:dyDescent="0.2">
      <c r="A638" s="72" t="s">
        <v>128</v>
      </c>
      <c r="B638" s="19" t="s">
        <v>129</v>
      </c>
      <c r="C638" s="20" t="s">
        <v>25</v>
      </c>
      <c r="D638" s="21" t="s">
        <v>130</v>
      </c>
      <c r="E638" s="19" t="s">
        <v>159</v>
      </c>
      <c r="F638" s="19" t="s">
        <v>131</v>
      </c>
      <c r="G638" s="20">
        <v>1</v>
      </c>
      <c r="H638" s="22">
        <v>78250</v>
      </c>
      <c r="I638" s="22">
        <v>78250</v>
      </c>
      <c r="J638" s="73">
        <v>234.75</v>
      </c>
    </row>
    <row r="639" spans="1:10" x14ac:dyDescent="0.2">
      <c r="A639" s="72" t="s">
        <v>128</v>
      </c>
      <c r="B639" s="19" t="s">
        <v>136</v>
      </c>
      <c r="C639" s="20" t="s">
        <v>137</v>
      </c>
      <c r="D639" s="19" t="s">
        <v>130</v>
      </c>
      <c r="E639" s="19" t="s">
        <v>159</v>
      </c>
      <c r="F639" s="19" t="s">
        <v>134</v>
      </c>
      <c r="G639" s="20">
        <v>15</v>
      </c>
      <c r="H639" s="22">
        <v>59000</v>
      </c>
      <c r="I639" s="22">
        <v>885000</v>
      </c>
      <c r="J639" s="73">
        <v>2655</v>
      </c>
    </row>
    <row r="640" spans="1:10" x14ac:dyDescent="0.2">
      <c r="A640" s="72" t="s">
        <v>135</v>
      </c>
      <c r="B640" s="19" t="s">
        <v>132</v>
      </c>
      <c r="C640" s="20" t="s">
        <v>95</v>
      </c>
      <c r="D640" s="19" t="s">
        <v>142</v>
      </c>
      <c r="E640" s="19" t="s">
        <v>160</v>
      </c>
      <c r="F640" s="19" t="s">
        <v>143</v>
      </c>
      <c r="G640" s="20">
        <v>11</v>
      </c>
      <c r="H640" s="22">
        <v>178200</v>
      </c>
      <c r="I640" s="22">
        <v>1960200</v>
      </c>
      <c r="J640" s="73">
        <v>4900.5</v>
      </c>
    </row>
    <row r="641" spans="1:10" x14ac:dyDescent="0.2">
      <c r="A641" s="72" t="s">
        <v>139</v>
      </c>
      <c r="B641" s="19" t="s">
        <v>136</v>
      </c>
      <c r="C641" s="20" t="s">
        <v>25</v>
      </c>
      <c r="D641" s="21" t="s">
        <v>142</v>
      </c>
      <c r="E641" s="19" t="s">
        <v>161</v>
      </c>
      <c r="F641" s="19" t="s">
        <v>143</v>
      </c>
      <c r="G641" s="20">
        <v>15</v>
      </c>
      <c r="H641" s="22">
        <v>50440</v>
      </c>
      <c r="I641" s="22">
        <v>756600</v>
      </c>
      <c r="J641" s="73">
        <v>2269.7999999999997</v>
      </c>
    </row>
    <row r="642" spans="1:10" x14ac:dyDescent="0.2">
      <c r="A642" s="72" t="s">
        <v>135</v>
      </c>
      <c r="B642" s="19" t="s">
        <v>129</v>
      </c>
      <c r="C642" s="20" t="s">
        <v>152</v>
      </c>
      <c r="D642" s="21" t="s">
        <v>142</v>
      </c>
      <c r="E642" s="19" t="s">
        <v>160</v>
      </c>
      <c r="F642" s="19" t="s">
        <v>134</v>
      </c>
      <c r="G642" s="20">
        <v>14</v>
      </c>
      <c r="H642" s="22">
        <v>88400</v>
      </c>
      <c r="I642" s="22">
        <v>1237600</v>
      </c>
      <c r="J642" s="73">
        <v>3589.0399999999995</v>
      </c>
    </row>
    <row r="643" spans="1:10" x14ac:dyDescent="0.2">
      <c r="A643" s="72" t="s">
        <v>139</v>
      </c>
      <c r="B643" s="19" t="s">
        <v>132</v>
      </c>
      <c r="C643" s="20" t="s">
        <v>156</v>
      </c>
      <c r="D643" s="19" t="s">
        <v>130</v>
      </c>
      <c r="E643" s="19" t="s">
        <v>161</v>
      </c>
      <c r="F643" s="19" t="s">
        <v>134</v>
      </c>
      <c r="G643" s="20">
        <v>13</v>
      </c>
      <c r="H643" s="22">
        <v>151600</v>
      </c>
      <c r="I643" s="22">
        <v>1970800</v>
      </c>
      <c r="J643" s="73">
        <v>4927</v>
      </c>
    </row>
    <row r="644" spans="1:10" x14ac:dyDescent="0.2">
      <c r="A644" s="72" t="s">
        <v>128</v>
      </c>
      <c r="B644" s="19" t="s">
        <v>129</v>
      </c>
      <c r="C644" s="20" t="s">
        <v>157</v>
      </c>
      <c r="D644" s="19" t="s">
        <v>130</v>
      </c>
      <c r="E644" s="19" t="s">
        <v>159</v>
      </c>
      <c r="F644" s="19" t="s">
        <v>143</v>
      </c>
      <c r="G644" s="20">
        <v>7</v>
      </c>
      <c r="H644" s="22">
        <v>78250</v>
      </c>
      <c r="I644" s="22">
        <v>547750</v>
      </c>
      <c r="J644" s="73">
        <v>1643.25</v>
      </c>
    </row>
    <row r="645" spans="1:10" x14ac:dyDescent="0.2">
      <c r="A645" s="72" t="s">
        <v>135</v>
      </c>
      <c r="B645" s="19" t="s">
        <v>136</v>
      </c>
      <c r="C645" s="20" t="s">
        <v>15</v>
      </c>
      <c r="D645" s="19" t="s">
        <v>133</v>
      </c>
      <c r="E645" s="19" t="s">
        <v>160</v>
      </c>
      <c r="F645" s="19" t="s">
        <v>138</v>
      </c>
      <c r="G645" s="20">
        <v>12</v>
      </c>
      <c r="H645" s="22">
        <v>71300</v>
      </c>
      <c r="I645" s="22">
        <v>855600</v>
      </c>
      <c r="J645" s="73">
        <v>2566.8000000000002</v>
      </c>
    </row>
    <row r="646" spans="1:10" x14ac:dyDescent="0.2">
      <c r="A646" s="72" t="s">
        <v>128</v>
      </c>
      <c r="B646" s="19" t="s">
        <v>140</v>
      </c>
      <c r="C646" s="20" t="s">
        <v>15</v>
      </c>
      <c r="D646" s="19" t="s">
        <v>130</v>
      </c>
      <c r="E646" s="19" t="s">
        <v>159</v>
      </c>
      <c r="F646" s="19" t="s">
        <v>143</v>
      </c>
      <c r="G646" s="20">
        <v>4</v>
      </c>
      <c r="H646" s="22">
        <v>121600</v>
      </c>
      <c r="I646" s="22">
        <v>486400</v>
      </c>
      <c r="J646" s="73">
        <v>1313.28</v>
      </c>
    </row>
    <row r="647" spans="1:10" x14ac:dyDescent="0.2">
      <c r="A647" s="72" t="s">
        <v>128</v>
      </c>
      <c r="B647" s="19" t="s">
        <v>136</v>
      </c>
      <c r="C647" s="20" t="s">
        <v>56</v>
      </c>
      <c r="D647" s="19" t="s">
        <v>142</v>
      </c>
      <c r="E647" s="19" t="s">
        <v>159</v>
      </c>
      <c r="F647" s="19" t="s">
        <v>148</v>
      </c>
      <c r="G647" s="20">
        <v>3</v>
      </c>
      <c r="H647" s="22">
        <v>59000</v>
      </c>
      <c r="I647" s="22">
        <v>177000</v>
      </c>
      <c r="J647" s="73">
        <v>531</v>
      </c>
    </row>
    <row r="648" spans="1:10" x14ac:dyDescent="0.2">
      <c r="A648" s="72" t="s">
        <v>128</v>
      </c>
      <c r="B648" s="19" t="s">
        <v>136</v>
      </c>
      <c r="C648" s="20" t="s">
        <v>137</v>
      </c>
      <c r="D648" s="19" t="s">
        <v>145</v>
      </c>
      <c r="E648" s="19" t="s">
        <v>159</v>
      </c>
      <c r="F648" s="19" t="s">
        <v>131</v>
      </c>
      <c r="G648" s="20">
        <v>15</v>
      </c>
      <c r="H648" s="22">
        <v>59000</v>
      </c>
      <c r="I648" s="22">
        <v>885000</v>
      </c>
      <c r="J648" s="73">
        <v>2655</v>
      </c>
    </row>
    <row r="649" spans="1:10" x14ac:dyDescent="0.2">
      <c r="A649" s="72" t="s">
        <v>135</v>
      </c>
      <c r="B649" s="19" t="s">
        <v>140</v>
      </c>
      <c r="C649" s="20" t="s">
        <v>153</v>
      </c>
      <c r="D649" s="19" t="s">
        <v>145</v>
      </c>
      <c r="E649" s="19" t="s">
        <v>160</v>
      </c>
      <c r="F649" s="19" t="s">
        <v>138</v>
      </c>
      <c r="G649" s="20">
        <v>15</v>
      </c>
      <c r="H649" s="22">
        <v>133900</v>
      </c>
      <c r="I649" s="22">
        <v>2008500</v>
      </c>
      <c r="J649" s="73">
        <v>5422.9500000000007</v>
      </c>
    </row>
    <row r="650" spans="1:10" x14ac:dyDescent="0.2">
      <c r="A650" s="72" t="s">
        <v>139</v>
      </c>
      <c r="B650" s="19" t="s">
        <v>132</v>
      </c>
      <c r="C650" s="20" t="s">
        <v>56</v>
      </c>
      <c r="D650" s="19" t="s">
        <v>133</v>
      </c>
      <c r="E650" s="19" t="s">
        <v>161</v>
      </c>
      <c r="F650" s="19" t="s">
        <v>148</v>
      </c>
      <c r="G650" s="20">
        <v>13</v>
      </c>
      <c r="H650" s="22">
        <v>151600</v>
      </c>
      <c r="I650" s="22">
        <v>1970800</v>
      </c>
      <c r="J650" s="73">
        <v>4927</v>
      </c>
    </row>
    <row r="651" spans="1:10" x14ac:dyDescent="0.2">
      <c r="A651" s="72" t="s">
        <v>135</v>
      </c>
      <c r="B651" s="19" t="s">
        <v>136</v>
      </c>
      <c r="C651" s="20" t="s">
        <v>13</v>
      </c>
      <c r="D651" s="19" t="s">
        <v>142</v>
      </c>
      <c r="E651" s="19" t="s">
        <v>160</v>
      </c>
      <c r="F651" s="19" t="s">
        <v>138</v>
      </c>
      <c r="G651" s="20">
        <v>1</v>
      </c>
      <c r="H651" s="22">
        <v>71300</v>
      </c>
      <c r="I651" s="22">
        <v>71300</v>
      </c>
      <c r="J651" s="73">
        <v>213.9</v>
      </c>
    </row>
    <row r="652" spans="1:10" x14ac:dyDescent="0.2">
      <c r="A652" s="72" t="s">
        <v>128</v>
      </c>
      <c r="B652" s="19" t="s">
        <v>140</v>
      </c>
      <c r="C652" s="20" t="s">
        <v>141</v>
      </c>
      <c r="D652" s="19" t="s">
        <v>147</v>
      </c>
      <c r="E652" s="19" t="s">
        <v>159</v>
      </c>
      <c r="F652" s="19" t="s">
        <v>148</v>
      </c>
      <c r="G652" s="20">
        <v>9</v>
      </c>
      <c r="H652" s="22">
        <v>121600</v>
      </c>
      <c r="I652" s="22">
        <v>1094400</v>
      </c>
      <c r="J652" s="73">
        <v>2954.88</v>
      </c>
    </row>
    <row r="653" spans="1:10" x14ac:dyDescent="0.2">
      <c r="A653" s="72" t="s">
        <v>128</v>
      </c>
      <c r="B653" s="19" t="s">
        <v>132</v>
      </c>
      <c r="C653" s="20" t="s">
        <v>137</v>
      </c>
      <c r="D653" s="21" t="s">
        <v>130</v>
      </c>
      <c r="E653" s="19" t="s">
        <v>159</v>
      </c>
      <c r="F653" s="19" t="s">
        <v>138</v>
      </c>
      <c r="G653" s="20">
        <v>1</v>
      </c>
      <c r="H653" s="22">
        <v>147000</v>
      </c>
      <c r="I653" s="22">
        <v>147000</v>
      </c>
      <c r="J653" s="73">
        <v>396.90000000000003</v>
      </c>
    </row>
    <row r="654" spans="1:10" x14ac:dyDescent="0.2">
      <c r="A654" s="72" t="s">
        <v>128</v>
      </c>
      <c r="B654" s="19" t="s">
        <v>129</v>
      </c>
      <c r="C654" s="20" t="s">
        <v>154</v>
      </c>
      <c r="D654" s="19" t="s">
        <v>142</v>
      </c>
      <c r="E654" s="19" t="s">
        <v>159</v>
      </c>
      <c r="F654" s="19" t="s">
        <v>143</v>
      </c>
      <c r="G654" s="20">
        <v>4</v>
      </c>
      <c r="H654" s="22">
        <v>78250</v>
      </c>
      <c r="I654" s="22">
        <v>313000</v>
      </c>
      <c r="J654" s="73">
        <v>939</v>
      </c>
    </row>
    <row r="655" spans="1:10" x14ac:dyDescent="0.2">
      <c r="A655" s="72" t="s">
        <v>135</v>
      </c>
      <c r="B655" s="19" t="s">
        <v>140</v>
      </c>
      <c r="C655" s="20" t="s">
        <v>146</v>
      </c>
      <c r="D655" s="19" t="s">
        <v>142</v>
      </c>
      <c r="E655" s="19" t="s">
        <v>160</v>
      </c>
      <c r="F655" s="19" t="s">
        <v>138</v>
      </c>
      <c r="G655" s="20">
        <v>1</v>
      </c>
      <c r="H655" s="22">
        <v>133900</v>
      </c>
      <c r="I655" s="22">
        <v>133900</v>
      </c>
      <c r="J655" s="73">
        <v>361.53000000000003</v>
      </c>
    </row>
    <row r="656" spans="1:10" x14ac:dyDescent="0.2">
      <c r="A656" s="72" t="s">
        <v>139</v>
      </c>
      <c r="B656" s="19" t="s">
        <v>140</v>
      </c>
      <c r="C656" s="20" t="s">
        <v>25</v>
      </c>
      <c r="D656" s="19" t="s">
        <v>145</v>
      </c>
      <c r="E656" s="19" t="s">
        <v>161</v>
      </c>
      <c r="F656" s="19" t="s">
        <v>143</v>
      </c>
      <c r="G656" s="20">
        <v>7</v>
      </c>
      <c r="H656" s="22">
        <v>147000</v>
      </c>
      <c r="I656" s="22">
        <v>1029000</v>
      </c>
      <c r="J656" s="73">
        <v>2778.3</v>
      </c>
    </row>
    <row r="657" spans="1:10" x14ac:dyDescent="0.2">
      <c r="A657" s="72" t="s">
        <v>139</v>
      </c>
      <c r="B657" s="19" t="s">
        <v>129</v>
      </c>
      <c r="C657" s="20" t="s">
        <v>149</v>
      </c>
      <c r="D657" s="21" t="s">
        <v>147</v>
      </c>
      <c r="E657" s="19" t="s">
        <v>161</v>
      </c>
      <c r="F657" s="19" t="s">
        <v>148</v>
      </c>
      <c r="G657" s="20">
        <v>9</v>
      </c>
      <c r="H657" s="22">
        <v>69700</v>
      </c>
      <c r="I657" s="22">
        <v>627300</v>
      </c>
      <c r="J657" s="73">
        <v>1881.8999999999999</v>
      </c>
    </row>
    <row r="658" spans="1:10" x14ac:dyDescent="0.2">
      <c r="A658" s="72" t="s">
        <v>128</v>
      </c>
      <c r="B658" s="19" t="s">
        <v>140</v>
      </c>
      <c r="C658" s="20" t="s">
        <v>146</v>
      </c>
      <c r="D658" s="19" t="s">
        <v>130</v>
      </c>
      <c r="E658" s="19" t="s">
        <v>159</v>
      </c>
      <c r="F658" s="19" t="s">
        <v>148</v>
      </c>
      <c r="G658" s="20">
        <v>2</v>
      </c>
      <c r="H658" s="22">
        <v>121600</v>
      </c>
      <c r="I658" s="22">
        <v>243200</v>
      </c>
      <c r="J658" s="73">
        <v>656.64</v>
      </c>
    </row>
    <row r="659" spans="1:10" x14ac:dyDescent="0.2">
      <c r="A659" s="72" t="s">
        <v>139</v>
      </c>
      <c r="B659" s="19" t="s">
        <v>132</v>
      </c>
      <c r="C659" s="20" t="s">
        <v>156</v>
      </c>
      <c r="D659" s="19" t="s">
        <v>130</v>
      </c>
      <c r="E659" s="19" t="s">
        <v>161</v>
      </c>
      <c r="F659" s="19" t="s">
        <v>143</v>
      </c>
      <c r="G659" s="20">
        <v>13</v>
      </c>
      <c r="H659" s="22">
        <v>151600</v>
      </c>
      <c r="I659" s="22">
        <v>1970800</v>
      </c>
      <c r="J659" s="73">
        <v>4927</v>
      </c>
    </row>
    <row r="660" spans="1:10" x14ac:dyDescent="0.2">
      <c r="A660" s="72" t="s">
        <v>139</v>
      </c>
      <c r="B660" s="19" t="s">
        <v>129</v>
      </c>
      <c r="C660" s="20" t="s">
        <v>156</v>
      </c>
      <c r="D660" s="19" t="s">
        <v>133</v>
      </c>
      <c r="E660" s="19" t="s">
        <v>161</v>
      </c>
      <c r="F660" s="19" t="s">
        <v>131</v>
      </c>
      <c r="G660" s="20">
        <v>12</v>
      </c>
      <c r="H660" s="22">
        <v>69700</v>
      </c>
      <c r="I660" s="22">
        <v>836400</v>
      </c>
      <c r="J660" s="73">
        <v>2509.1999999999998</v>
      </c>
    </row>
    <row r="661" spans="1:10" x14ac:dyDescent="0.2">
      <c r="A661" s="72" t="s">
        <v>135</v>
      </c>
      <c r="B661" s="19" t="s">
        <v>140</v>
      </c>
      <c r="C661" s="20" t="s">
        <v>154</v>
      </c>
      <c r="D661" s="19" t="s">
        <v>130</v>
      </c>
      <c r="E661" s="19" t="s">
        <v>160</v>
      </c>
      <c r="F661" s="19" t="s">
        <v>131</v>
      </c>
      <c r="G661" s="20">
        <v>5</v>
      </c>
      <c r="H661" s="22">
        <v>133900</v>
      </c>
      <c r="I661" s="22">
        <v>669500</v>
      </c>
      <c r="J661" s="73">
        <v>1807.65</v>
      </c>
    </row>
    <row r="662" spans="1:10" x14ac:dyDescent="0.2">
      <c r="A662" s="72" t="s">
        <v>139</v>
      </c>
      <c r="B662" s="19" t="s">
        <v>136</v>
      </c>
      <c r="C662" s="20" t="s">
        <v>137</v>
      </c>
      <c r="D662" s="21" t="s">
        <v>142</v>
      </c>
      <c r="E662" s="19" t="s">
        <v>161</v>
      </c>
      <c r="F662" s="19" t="s">
        <v>134</v>
      </c>
      <c r="G662" s="20">
        <v>15</v>
      </c>
      <c r="H662" s="22">
        <v>50440</v>
      </c>
      <c r="I662" s="22">
        <v>756600</v>
      </c>
      <c r="J662" s="73">
        <v>2269.7999999999997</v>
      </c>
    </row>
    <row r="663" spans="1:10" x14ac:dyDescent="0.2">
      <c r="A663" s="72" t="s">
        <v>139</v>
      </c>
      <c r="B663" s="19" t="s">
        <v>140</v>
      </c>
      <c r="C663" s="20" t="s">
        <v>25</v>
      </c>
      <c r="D663" s="19" t="s">
        <v>142</v>
      </c>
      <c r="E663" s="19" t="s">
        <v>161</v>
      </c>
      <c r="F663" s="19" t="s">
        <v>131</v>
      </c>
      <c r="G663" s="20">
        <v>12</v>
      </c>
      <c r="H663" s="22">
        <v>147000</v>
      </c>
      <c r="I663" s="22">
        <v>1764000</v>
      </c>
      <c r="J663" s="73">
        <v>4762.8</v>
      </c>
    </row>
    <row r="664" spans="1:10" x14ac:dyDescent="0.2">
      <c r="A664" s="72" t="s">
        <v>139</v>
      </c>
      <c r="B664" s="19" t="s">
        <v>136</v>
      </c>
      <c r="C664" s="20" t="s">
        <v>149</v>
      </c>
      <c r="D664" s="21" t="s">
        <v>142</v>
      </c>
      <c r="E664" s="19" t="s">
        <v>161</v>
      </c>
      <c r="F664" s="19" t="s">
        <v>138</v>
      </c>
      <c r="G664" s="20">
        <v>6</v>
      </c>
      <c r="H664" s="22">
        <v>50440</v>
      </c>
      <c r="I664" s="22">
        <v>302640</v>
      </c>
      <c r="J664" s="73">
        <v>907.92</v>
      </c>
    </row>
    <row r="665" spans="1:10" x14ac:dyDescent="0.2">
      <c r="A665" s="72" t="s">
        <v>128</v>
      </c>
      <c r="B665" s="19" t="s">
        <v>132</v>
      </c>
      <c r="C665" s="20" t="s">
        <v>157</v>
      </c>
      <c r="D665" s="19" t="s">
        <v>133</v>
      </c>
      <c r="E665" s="19" t="s">
        <v>159</v>
      </c>
      <c r="F665" s="19" t="s">
        <v>143</v>
      </c>
      <c r="G665" s="20">
        <v>1</v>
      </c>
      <c r="H665" s="22">
        <v>147000</v>
      </c>
      <c r="I665" s="22">
        <v>147000</v>
      </c>
      <c r="J665" s="73">
        <v>396.90000000000003</v>
      </c>
    </row>
    <row r="666" spans="1:10" x14ac:dyDescent="0.2">
      <c r="A666" s="72" t="s">
        <v>135</v>
      </c>
      <c r="B666" s="19" t="s">
        <v>129</v>
      </c>
      <c r="C666" s="20" t="s">
        <v>154</v>
      </c>
      <c r="D666" s="21" t="s">
        <v>130</v>
      </c>
      <c r="E666" s="19" t="s">
        <v>160</v>
      </c>
      <c r="F666" s="19" t="s">
        <v>131</v>
      </c>
      <c r="G666" s="20">
        <v>6</v>
      </c>
      <c r="H666" s="22">
        <v>88400</v>
      </c>
      <c r="I666" s="22">
        <v>530400</v>
      </c>
      <c r="J666" s="73">
        <v>1538.1599999999999</v>
      </c>
    </row>
    <row r="667" spans="1:10" x14ac:dyDescent="0.2">
      <c r="A667" s="72" t="s">
        <v>135</v>
      </c>
      <c r="B667" s="19" t="s">
        <v>129</v>
      </c>
      <c r="C667" s="20" t="s">
        <v>150</v>
      </c>
      <c r="D667" s="19" t="s">
        <v>147</v>
      </c>
      <c r="E667" s="19" t="s">
        <v>160</v>
      </c>
      <c r="F667" s="19" t="s">
        <v>148</v>
      </c>
      <c r="G667" s="20">
        <v>1</v>
      </c>
      <c r="H667" s="22">
        <v>88400</v>
      </c>
      <c r="I667" s="22">
        <v>88400</v>
      </c>
      <c r="J667" s="73">
        <v>256.35999999999996</v>
      </c>
    </row>
    <row r="668" spans="1:10" x14ac:dyDescent="0.2">
      <c r="A668" s="72" t="s">
        <v>128</v>
      </c>
      <c r="B668" s="19" t="s">
        <v>132</v>
      </c>
      <c r="C668" s="20" t="s">
        <v>157</v>
      </c>
      <c r="D668" s="21" t="s">
        <v>142</v>
      </c>
      <c r="E668" s="19" t="s">
        <v>159</v>
      </c>
      <c r="F668" s="19" t="s">
        <v>131</v>
      </c>
      <c r="G668" s="20">
        <v>15</v>
      </c>
      <c r="H668" s="22">
        <v>147000</v>
      </c>
      <c r="I668" s="22">
        <v>2205000</v>
      </c>
      <c r="J668" s="73">
        <v>5953.5000000000009</v>
      </c>
    </row>
    <row r="669" spans="1:10" x14ac:dyDescent="0.2">
      <c r="A669" s="72" t="s">
        <v>135</v>
      </c>
      <c r="B669" s="19" t="s">
        <v>132</v>
      </c>
      <c r="C669" s="20" t="s">
        <v>156</v>
      </c>
      <c r="D669" s="19" t="s">
        <v>130</v>
      </c>
      <c r="E669" s="19" t="s">
        <v>160</v>
      </c>
      <c r="F669" s="19" t="s">
        <v>131</v>
      </c>
      <c r="G669" s="20">
        <v>6</v>
      </c>
      <c r="H669" s="22">
        <v>178200</v>
      </c>
      <c r="I669" s="22">
        <v>1069200</v>
      </c>
      <c r="J669" s="73">
        <v>2673</v>
      </c>
    </row>
    <row r="670" spans="1:10" x14ac:dyDescent="0.2">
      <c r="A670" s="72" t="s">
        <v>128</v>
      </c>
      <c r="B670" s="19" t="s">
        <v>140</v>
      </c>
      <c r="C670" s="20" t="s">
        <v>153</v>
      </c>
      <c r="D670" s="19" t="s">
        <v>145</v>
      </c>
      <c r="E670" s="19" t="s">
        <v>159</v>
      </c>
      <c r="F670" s="19" t="s">
        <v>138</v>
      </c>
      <c r="G670" s="20">
        <v>12</v>
      </c>
      <c r="H670" s="22">
        <v>121600</v>
      </c>
      <c r="I670" s="22">
        <v>1459200</v>
      </c>
      <c r="J670" s="73">
        <v>3939.84</v>
      </c>
    </row>
    <row r="671" spans="1:10" x14ac:dyDescent="0.2">
      <c r="A671" s="72" t="s">
        <v>128</v>
      </c>
      <c r="B671" s="19" t="s">
        <v>129</v>
      </c>
      <c r="C671" s="20" t="s">
        <v>155</v>
      </c>
      <c r="D671" s="21" t="s">
        <v>142</v>
      </c>
      <c r="E671" s="19" t="s">
        <v>159</v>
      </c>
      <c r="F671" s="19" t="s">
        <v>131</v>
      </c>
      <c r="G671" s="20">
        <v>11</v>
      </c>
      <c r="H671" s="22">
        <v>78250</v>
      </c>
      <c r="I671" s="22">
        <v>860750</v>
      </c>
      <c r="J671" s="73">
        <v>2582.25</v>
      </c>
    </row>
    <row r="672" spans="1:10" x14ac:dyDescent="0.2">
      <c r="A672" s="72" t="s">
        <v>135</v>
      </c>
      <c r="B672" s="19" t="s">
        <v>140</v>
      </c>
      <c r="C672" s="20" t="s">
        <v>151</v>
      </c>
      <c r="D672" s="19" t="s">
        <v>133</v>
      </c>
      <c r="E672" s="19" t="s">
        <v>160</v>
      </c>
      <c r="F672" s="19" t="s">
        <v>134</v>
      </c>
      <c r="G672" s="20">
        <v>6</v>
      </c>
      <c r="H672" s="22">
        <v>133900</v>
      </c>
      <c r="I672" s="22">
        <v>803400</v>
      </c>
      <c r="J672" s="73">
        <v>2169.1800000000003</v>
      </c>
    </row>
    <row r="673" spans="1:10" x14ac:dyDescent="0.2">
      <c r="A673" s="72" t="s">
        <v>135</v>
      </c>
      <c r="B673" s="19" t="s">
        <v>129</v>
      </c>
      <c r="C673" s="20" t="s">
        <v>56</v>
      </c>
      <c r="D673" s="19" t="s">
        <v>142</v>
      </c>
      <c r="E673" s="19" t="s">
        <v>160</v>
      </c>
      <c r="F673" s="19" t="s">
        <v>143</v>
      </c>
      <c r="G673" s="20">
        <v>4</v>
      </c>
      <c r="H673" s="22">
        <v>88400</v>
      </c>
      <c r="I673" s="22">
        <v>353600</v>
      </c>
      <c r="J673" s="73">
        <v>1025.4399999999998</v>
      </c>
    </row>
    <row r="674" spans="1:10" x14ac:dyDescent="0.2">
      <c r="A674" s="72" t="s">
        <v>135</v>
      </c>
      <c r="B674" s="19" t="s">
        <v>129</v>
      </c>
      <c r="C674" s="20" t="s">
        <v>156</v>
      </c>
      <c r="D674" s="19" t="s">
        <v>130</v>
      </c>
      <c r="E674" s="19" t="s">
        <v>160</v>
      </c>
      <c r="F674" s="19" t="s">
        <v>143</v>
      </c>
      <c r="G674" s="20">
        <v>11</v>
      </c>
      <c r="H674" s="22">
        <v>88400</v>
      </c>
      <c r="I674" s="22">
        <v>972400</v>
      </c>
      <c r="J674" s="73">
        <v>2819.9599999999996</v>
      </c>
    </row>
    <row r="675" spans="1:10" x14ac:dyDescent="0.2">
      <c r="A675" s="72" t="s">
        <v>128</v>
      </c>
      <c r="B675" s="19" t="s">
        <v>132</v>
      </c>
      <c r="C675" s="20" t="s">
        <v>13</v>
      </c>
      <c r="D675" s="19" t="s">
        <v>133</v>
      </c>
      <c r="E675" s="19" t="s">
        <v>159</v>
      </c>
      <c r="F675" s="19" t="s">
        <v>134</v>
      </c>
      <c r="G675" s="20">
        <v>7</v>
      </c>
      <c r="H675" s="22">
        <v>147000</v>
      </c>
      <c r="I675" s="22">
        <v>1029000</v>
      </c>
      <c r="J675" s="73">
        <v>2778.3</v>
      </c>
    </row>
    <row r="676" spans="1:10" x14ac:dyDescent="0.2">
      <c r="A676" s="77" t="s">
        <v>139</v>
      </c>
      <c r="B676" s="78" t="s">
        <v>129</v>
      </c>
      <c r="C676" s="79" t="s">
        <v>137</v>
      </c>
      <c r="D676" s="78" t="s">
        <v>142</v>
      </c>
      <c r="E676" s="78" t="s">
        <v>161</v>
      </c>
      <c r="F676" s="78" t="s">
        <v>134</v>
      </c>
      <c r="G676" s="79">
        <v>10</v>
      </c>
      <c r="H676" s="80">
        <v>69700</v>
      </c>
      <c r="I676" s="80">
        <v>697000</v>
      </c>
      <c r="J676" s="81">
        <v>2091</v>
      </c>
    </row>
  </sheetData>
  <mergeCells count="2">
    <mergeCell ref="A20:J20"/>
    <mergeCell ref="A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23</vt:i4>
      </vt:variant>
    </vt:vector>
  </HeadingPairs>
  <TitlesOfParts>
    <vt:vector size="30" baseType="lpstr">
      <vt:lpstr>Hoja3</vt:lpstr>
      <vt:lpstr>Hoja5</vt:lpstr>
      <vt:lpstr>Hoja1</vt:lpstr>
      <vt:lpstr>Hoja6</vt:lpstr>
      <vt:lpstr>Hoja2</vt:lpstr>
      <vt:lpstr>Hoja7</vt:lpstr>
      <vt:lpstr>Hoja4</vt:lpstr>
      <vt:lpstr>Apellidos</vt:lpstr>
      <vt:lpstr>Aporte</vt:lpstr>
      <vt:lpstr>Hoja1!Área_de_extracción</vt:lpstr>
      <vt:lpstr>Hoja2!Área_de_extracción</vt:lpstr>
      <vt:lpstr>Banco</vt:lpstr>
      <vt:lpstr>Cantidad</vt:lpstr>
      <vt:lpstr>Codigo</vt:lpstr>
      <vt:lpstr>Comisión</vt:lpstr>
      <vt:lpstr>Hoja2!Criterios</vt:lpstr>
      <vt:lpstr>Curso</vt:lpstr>
      <vt:lpstr>Distrito</vt:lpstr>
      <vt:lpstr>Edad</vt:lpstr>
      <vt:lpstr>Habitaciones</vt:lpstr>
      <vt:lpstr>Lugar</vt:lpstr>
      <vt:lpstr>Manzana</vt:lpstr>
      <vt:lpstr>Monto</vt:lpstr>
      <vt:lpstr>Nombres</vt:lpstr>
      <vt:lpstr>Precio</vt:lpstr>
      <vt:lpstr>Promedio</vt:lpstr>
      <vt:lpstr>Proyecto</vt:lpstr>
      <vt:lpstr>Seccion</vt:lpstr>
      <vt:lpstr>Sexo</vt:lpstr>
      <vt:lpstr>Vendedor</vt:lpstr>
    </vt:vector>
  </TitlesOfParts>
  <Company>JVM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Ruiz</dc:creator>
  <cp:lastModifiedBy>LABORATORIO FII</cp:lastModifiedBy>
  <cp:lastPrinted>2008-01-23T19:39:56Z</cp:lastPrinted>
  <dcterms:created xsi:type="dcterms:W3CDTF">2002-12-22T23:21:51Z</dcterms:created>
  <dcterms:modified xsi:type="dcterms:W3CDTF">2019-05-19T19:07:01Z</dcterms:modified>
</cp:coreProperties>
</file>