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Datos\Modulos 2015\"/>
    </mc:Choice>
  </mc:AlternateContent>
  <bookViews>
    <workbookView xWindow="120" yWindow="90" windowWidth="18795" windowHeight="1125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9" i="1" l="1"/>
  <c r="C17" i="1" s="1"/>
  <c r="C10" i="1" l="1"/>
  <c r="D10" i="1" s="1"/>
  <c r="C12" i="1"/>
  <c r="D12" i="1" s="1"/>
  <c r="C14" i="1"/>
  <c r="D14" i="1" s="1"/>
  <c r="C16" i="1"/>
  <c r="D16" i="1" s="1"/>
  <c r="C11" i="1"/>
  <c r="D11" i="1" s="1"/>
  <c r="C13" i="1"/>
  <c r="D13" i="1" s="1"/>
  <c r="C15" i="1"/>
  <c r="D15" i="1" s="1"/>
  <c r="D9" i="1"/>
  <c r="D17" i="1"/>
  <c r="D5" i="1" l="1"/>
  <c r="E7" i="1" s="1"/>
  <c r="E12" i="1" s="1"/>
  <c r="E13" i="1" l="1"/>
  <c r="E15" i="1"/>
  <c r="E10" i="1"/>
  <c r="E14" i="1"/>
  <c r="E9" i="1"/>
  <c r="F7" i="1"/>
  <c r="F17" i="1" s="1"/>
  <c r="E17" i="1"/>
  <c r="E16" i="1"/>
  <c r="E11" i="1"/>
  <c r="C3" i="1"/>
  <c r="D3" i="1" s="1"/>
  <c r="F13" i="1" l="1"/>
  <c r="F10" i="1"/>
  <c r="G7" i="1"/>
  <c r="G16" i="1" s="1"/>
  <c r="F14" i="1"/>
  <c r="F12" i="1"/>
  <c r="F11" i="1"/>
  <c r="F15" i="1"/>
  <c r="F9" i="1"/>
  <c r="F16" i="1"/>
  <c r="H7" i="1" l="1"/>
  <c r="H12" i="1" s="1"/>
  <c r="G15" i="1"/>
  <c r="G13" i="1"/>
  <c r="G17" i="1"/>
  <c r="G12" i="1"/>
  <c r="G10" i="1"/>
  <c r="G11" i="1"/>
  <c r="G9" i="1"/>
  <c r="G14" i="1"/>
  <c r="H13" i="1" l="1"/>
  <c r="H17" i="1"/>
  <c r="H9" i="1"/>
  <c r="H14" i="1"/>
  <c r="H11" i="1"/>
  <c r="H10" i="1"/>
  <c r="H15" i="1"/>
  <c r="I7" i="1"/>
  <c r="I11" i="1" s="1"/>
  <c r="H16" i="1"/>
  <c r="I16" i="1" l="1"/>
  <c r="I15" i="1"/>
  <c r="I13" i="1"/>
  <c r="I10" i="1"/>
  <c r="I12" i="1"/>
  <c r="I17" i="1"/>
  <c r="J7" i="1"/>
  <c r="J16" i="1" s="1"/>
  <c r="I9" i="1"/>
  <c r="I14" i="1"/>
  <c r="K7" i="1" l="1"/>
  <c r="K12" i="1" s="1"/>
  <c r="J15" i="1"/>
  <c r="J13" i="1"/>
  <c r="J17" i="1"/>
  <c r="J12" i="1"/>
  <c r="J10" i="1"/>
  <c r="J14" i="1"/>
  <c r="J9" i="1"/>
  <c r="J11" i="1"/>
  <c r="K16" i="1" l="1"/>
  <c r="K14" i="1"/>
  <c r="K11" i="1"/>
  <c r="K17" i="1"/>
  <c r="K9" i="1"/>
  <c r="K15" i="1"/>
  <c r="K10" i="1"/>
  <c r="L7" i="1"/>
  <c r="L14" i="1" s="1"/>
  <c r="K13" i="1"/>
  <c r="M7" i="1" l="1"/>
  <c r="M16" i="1" s="1"/>
  <c r="L16" i="1"/>
  <c r="L9" i="1"/>
  <c r="L11" i="1"/>
  <c r="L13" i="1"/>
  <c r="L17" i="1"/>
  <c r="L15" i="1"/>
  <c r="L12" i="1"/>
  <c r="L10" i="1"/>
  <c r="M13" i="1" l="1"/>
  <c r="N7" i="1"/>
  <c r="N15" i="1" s="1"/>
  <c r="M12" i="1"/>
  <c r="M11" i="1"/>
  <c r="M14" i="1"/>
  <c r="M9" i="1"/>
  <c r="M15" i="1"/>
  <c r="M10" i="1"/>
  <c r="M17" i="1"/>
  <c r="N9" i="1" l="1"/>
  <c r="N12" i="1"/>
  <c r="O7" i="1"/>
  <c r="O11" i="1" s="1"/>
  <c r="N17" i="1"/>
  <c r="N10" i="1"/>
  <c r="N14" i="1"/>
  <c r="N16" i="1"/>
  <c r="N11" i="1"/>
  <c r="N13" i="1"/>
  <c r="P7" i="1" l="1"/>
  <c r="P16" i="1" s="1"/>
  <c r="O10" i="1"/>
  <c r="O16" i="1"/>
  <c r="O14" i="1"/>
  <c r="O9" i="1"/>
  <c r="O15" i="1"/>
  <c r="O13" i="1"/>
  <c r="O17" i="1"/>
  <c r="O12" i="1"/>
  <c r="Q7" i="1" l="1"/>
  <c r="Q12" i="1" s="1"/>
  <c r="P13" i="1"/>
  <c r="P17" i="1"/>
  <c r="P9" i="1"/>
  <c r="P11" i="1"/>
  <c r="P12" i="1"/>
  <c r="P15" i="1"/>
  <c r="P10" i="1"/>
  <c r="P14" i="1"/>
  <c r="Q14" i="1" l="1"/>
  <c r="Q11" i="1"/>
  <c r="Q17" i="1"/>
  <c r="Q15" i="1"/>
  <c r="Q16" i="1"/>
  <c r="Q13" i="1"/>
  <c r="Q9" i="1"/>
  <c r="R7" i="1"/>
  <c r="R11" i="1" s="1"/>
  <c r="Q10" i="1"/>
  <c r="R12" i="1" l="1"/>
  <c r="R16" i="1"/>
  <c r="R10" i="1"/>
  <c r="R17" i="1"/>
  <c r="S7" i="1"/>
  <c r="S10" i="1" s="1"/>
  <c r="R13" i="1"/>
  <c r="R14" i="1"/>
  <c r="R15" i="1"/>
  <c r="R9" i="1"/>
  <c r="S17" i="1" l="1"/>
  <c r="S9" i="1"/>
  <c r="S11" i="1"/>
  <c r="S16" i="1"/>
  <c r="T7" i="1"/>
  <c r="T9" i="1" s="1"/>
  <c r="S15" i="1"/>
  <c r="S13" i="1"/>
  <c r="S14" i="1"/>
  <c r="S12" i="1"/>
  <c r="T12" i="1" l="1"/>
  <c r="U7" i="1"/>
  <c r="U14" i="1" s="1"/>
  <c r="T17" i="1"/>
  <c r="T13" i="1"/>
  <c r="T14" i="1"/>
  <c r="T16" i="1"/>
  <c r="T11" i="1"/>
  <c r="T10" i="1"/>
  <c r="T15" i="1"/>
  <c r="U11" i="1"/>
  <c r="U9" i="1" l="1"/>
  <c r="U17" i="1"/>
  <c r="U13" i="1"/>
  <c r="U15" i="1"/>
  <c r="U10" i="1"/>
  <c r="U16" i="1"/>
  <c r="V7" i="1"/>
  <c r="V9" i="1" s="1"/>
  <c r="U12" i="1"/>
  <c r="V11" i="1" l="1"/>
  <c r="V16" i="1"/>
  <c r="W7" i="1"/>
  <c r="W9" i="1" s="1"/>
  <c r="V15" i="1"/>
  <c r="V13" i="1"/>
  <c r="V14" i="1"/>
  <c r="V12" i="1"/>
  <c r="V10" i="1"/>
  <c r="V17" i="1"/>
  <c r="W17" i="1" l="1"/>
  <c r="W14" i="1"/>
  <c r="W11" i="1"/>
  <c r="W13" i="1"/>
  <c r="W16" i="1"/>
  <c r="W12" i="1"/>
  <c r="X7" i="1"/>
  <c r="X11" i="1" s="1"/>
  <c r="W10" i="1"/>
  <c r="W15" i="1"/>
  <c r="X16" i="1" l="1"/>
  <c r="X10" i="1"/>
  <c r="X9" i="1"/>
  <c r="X14" i="1"/>
  <c r="X15" i="1"/>
  <c r="Y7" i="1"/>
  <c r="Y13" i="1" s="1"/>
  <c r="X17" i="1"/>
  <c r="X13" i="1"/>
  <c r="X12" i="1"/>
  <c r="Y12" i="1" l="1"/>
  <c r="Y17" i="1"/>
  <c r="Y10" i="1"/>
  <c r="Y9" i="1"/>
  <c r="Y11" i="1"/>
  <c r="Y14" i="1"/>
  <c r="Y16" i="1"/>
  <c r="Z7" i="1"/>
  <c r="Z12" i="1" s="1"/>
  <c r="Y15" i="1"/>
  <c r="Z16" i="1" l="1"/>
  <c r="Z17" i="1"/>
  <c r="Z14" i="1"/>
  <c r="AA7" i="1"/>
  <c r="AA11" i="1" s="1"/>
  <c r="Z10" i="1"/>
  <c r="Z9" i="1"/>
  <c r="Z11" i="1"/>
  <c r="Z13" i="1"/>
  <c r="Z15" i="1"/>
  <c r="AA12" i="1" l="1"/>
  <c r="AA10" i="1"/>
  <c r="AA13" i="1"/>
  <c r="AA15" i="1"/>
  <c r="AB7" i="1"/>
  <c r="AB10" i="1" s="1"/>
  <c r="AA16" i="1"/>
  <c r="AA14" i="1"/>
  <c r="AA17" i="1"/>
  <c r="AA9" i="1"/>
  <c r="AB14" i="1" l="1"/>
  <c r="AB11" i="1"/>
  <c r="AB9" i="1"/>
  <c r="AC7" i="1"/>
  <c r="AC11" i="1" s="1"/>
  <c r="AB15" i="1"/>
  <c r="AB17" i="1"/>
  <c r="AB16" i="1"/>
  <c r="AB13" i="1"/>
  <c r="AB12" i="1"/>
  <c r="AC10" i="1" l="1"/>
  <c r="AC15" i="1"/>
  <c r="AD7" i="1"/>
  <c r="AD11" i="1" s="1"/>
  <c r="AC13" i="1"/>
  <c r="AC12" i="1"/>
  <c r="AC17" i="1"/>
  <c r="AC14" i="1"/>
  <c r="AC9" i="1"/>
  <c r="AC16" i="1"/>
  <c r="AD12" i="1" l="1"/>
  <c r="AD17" i="1"/>
  <c r="AD13" i="1"/>
  <c r="AE7" i="1"/>
  <c r="AE10" i="1" s="1"/>
  <c r="AD10" i="1"/>
  <c r="AD9" i="1"/>
  <c r="AD14" i="1"/>
  <c r="AD15" i="1"/>
  <c r="AD16" i="1"/>
  <c r="AE15" i="1"/>
  <c r="AE11" i="1" l="1"/>
  <c r="AF7" i="1"/>
  <c r="AF15" i="1" s="1"/>
  <c r="AE9" i="1"/>
  <c r="AE14" i="1"/>
  <c r="AE16" i="1"/>
  <c r="AE13" i="1"/>
  <c r="AE17" i="1"/>
  <c r="AE12" i="1"/>
  <c r="AF12" i="1"/>
  <c r="AF10" i="1"/>
  <c r="AG7" i="1"/>
  <c r="AF17" i="1" l="1"/>
  <c r="AF9" i="1"/>
  <c r="AF11" i="1"/>
  <c r="AF14" i="1"/>
  <c r="AF16" i="1"/>
  <c r="AF13" i="1"/>
  <c r="AG11" i="1"/>
  <c r="AG14" i="1"/>
  <c r="AG10" i="1"/>
  <c r="AG13" i="1"/>
  <c r="AG12" i="1"/>
  <c r="AG15" i="1"/>
  <c r="AG9" i="1"/>
  <c r="AG16" i="1"/>
  <c r="AG17" i="1"/>
  <c r="AH7" i="1"/>
  <c r="AH10" i="1" l="1"/>
  <c r="AH13" i="1"/>
  <c r="AH16" i="1"/>
  <c r="AH9" i="1"/>
  <c r="AH12" i="1"/>
  <c r="AH15" i="1"/>
  <c r="AH17" i="1"/>
  <c r="AH11" i="1"/>
  <c r="AH14" i="1"/>
  <c r="AI7" i="1"/>
  <c r="AI9" i="1" l="1"/>
  <c r="AI12" i="1"/>
  <c r="AI15" i="1"/>
  <c r="AI11" i="1"/>
  <c r="AI14" i="1"/>
  <c r="AI10" i="1"/>
  <c r="AI13" i="1"/>
  <c r="AI17" i="1"/>
  <c r="AI16" i="1"/>
  <c r="E6" i="1"/>
</calcChain>
</file>

<file path=xl/sharedStrings.xml><?xml version="1.0" encoding="utf-8"?>
<sst xmlns="http://schemas.openxmlformats.org/spreadsheetml/2006/main" count="73" uniqueCount="73">
  <si>
    <t>Inicio</t>
  </si>
  <si>
    <t>Fin</t>
  </si>
  <si>
    <t>Semana</t>
  </si>
  <si>
    <t>Actividad</t>
  </si>
  <si>
    <t>Columna1</t>
  </si>
  <si>
    <t>Columna2</t>
  </si>
  <si>
    <t>Columna3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</si>
  <si>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</si>
  <si>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</si>
  <si>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</si>
  <si>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</si>
  <si>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</si>
  <si>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</si>
  <si>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</si>
  <si>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</si>
  <si>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</si>
  <si>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</si>
  <si>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</si>
  <si>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</si>
  <si>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</si>
  <si>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</si>
  <si>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</si>
  <si>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</si>
  <si>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</si>
  <si>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</si>
  <si>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</si>
  <si>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</si>
  <si>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</si>
  <si>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</si>
  <si>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</si>
  <si>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</si>
  <si>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</si>
  <si>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</si>
  <si>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</si>
  <si>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</si>
  <si>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</si>
  <si>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</si>
  <si>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</si>
  <si>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Columna110</t>
  </si>
  <si>
    <t>Diagrama de Gantt</t>
  </si>
  <si>
    <t>® Daniel Zegarra Z.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</si>
  <si>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</si>
  <si>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</si>
  <si>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</si>
  <si>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</si>
  <si>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</si>
  <si>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</si>
  <si>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</si>
  <si>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</si>
  <si>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</si>
  <si>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Duración
(días)</t>
  </si>
  <si>
    <t>C3</t>
  </si>
  <si>
    <t>D3</t>
  </si>
  <si>
    <t>D5</t>
  </si>
  <si>
    <t>E6</t>
  </si>
  <si>
    <t>E7</t>
  </si>
  <si>
    <t>D9:D17</t>
  </si>
  <si>
    <t xml:space="preserve"> =D5+E2</t>
  </si>
  <si>
    <t xml:space="preserve"> =C3+6</t>
  </si>
  <si>
    <t xml:space="preserve"> =MIN(C9:C17)-2</t>
  </si>
  <si>
    <t xml:space="preserve"> =B9+C9-1</t>
  </si>
  <si>
    <t xml:space="preserve"> =TEXTO(E7,"dd mmm yyyy")&amp;" al "&amp;TEXTO(AI7,"dd mmm yyyy")</t>
  </si>
  <si>
    <t xml:space="preserve"> =D5+D6</t>
  </si>
  <si>
    <t xml:space="preserve"> =E7+1</t>
  </si>
  <si>
    <t xml:space="preserve"> =SI(O(E$7&lt;$C9,E$7&gt;$D9),"",SI($C9=E$7,1,E$7-$C9+1))</t>
  </si>
  <si>
    <t>F7:AI7</t>
  </si>
  <si>
    <t>E9:AI17</t>
  </si>
  <si>
    <t>Formulas:</t>
  </si>
  <si>
    <t>Celdas:</t>
  </si>
  <si>
    <t>El Control de número esta vinculado con la celda E2, Min=0, Max=90</t>
  </si>
  <si>
    <t>La Barra de desplazamiento esta vinculada con la celda D6, Min=0, Max =60</t>
  </si>
  <si>
    <t>El rango E7:AI7 tiene el siguiente formato condicional:</t>
  </si>
  <si>
    <t>El rango E9:AI17 tiene el siguiente formato condicional: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</si>
</sst>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\-mmm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sz val="5"/>
      <name val="Arial"/>
      <family val="2"/>
    </font>
    <font>
      <b/>
      <sz val="10"/>
      <color theme="0"/>
      <name val="Arial"/>
      <family val="2"/>
    </font>
    <font>
      <b/>
      <i/>
      <sz val="6"/>
      <color rgb="FF002060"/>
      <name val="Aharoni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" fontId="0" fillId="0" borderId="2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/>
    <xf numFmtId="16" fontId="2" fillId="0" borderId="2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11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" fontId="1" fillId="0" borderId="0" xfId="0" applyNumberFormat="1" applyFont="1"/>
    <xf numFmtId="0" fontId="1" fillId="0" borderId="0" xfId="0" applyFont="1"/>
    <xf numFmtId="0" fontId="4" fillId="0" borderId="0" xfId="0" applyFont="1"/>
    <xf numFmtId="0" fontId="5" fillId="0" borderId="8" xfId="0" applyFont="1" applyBorder="1"/>
    <xf numFmtId="0" fontId="0" fillId="0" borderId="15" xfId="0" applyBorder="1"/>
    <xf numFmtId="0" fontId="0" fillId="0" borderId="16" xfId="0" applyBorder="1"/>
    <xf numFmtId="0" fontId="5" fillId="0" borderId="0" xfId="0" applyFont="1"/>
    <xf numFmtId="0" fontId="6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8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9" fillId="2" borderId="4" xfId="0" quotePrefix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color theme="3" tint="0.79998168889431442"/>
      </font>
      <fill>
        <patternFill>
          <bgColor theme="9" tint="-0.24994659260841701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ndense val="0"/>
        <extend val="0"/>
        <color indexed="9"/>
      </font>
      <fill>
        <patternFill>
          <bgColor theme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5"/>
        <color auto="1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numFmt numFmtId="21" formatCode="d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\-m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D$6" horiz="1" max="60" page="10" val="0"/>
</file>

<file path=xl/ctrlProps/ctrlProp2.xml><?xml version="1.0" encoding="utf-8"?>
<formControlPr xmlns="http://schemas.microsoft.com/office/spreadsheetml/2009/9/main" objectType="Spin" dx="16" fmlaLink="$E$2" max="90" page="10" val="18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5</xdr:row>
          <xdr:rowOff>28575</xdr:rowOff>
        </xdr:from>
        <xdr:to>
          <xdr:col>12</xdr:col>
          <xdr:colOff>85725</xdr:colOff>
          <xdr:row>5</xdr:row>
          <xdr:rowOff>152400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2</xdr:row>
          <xdr:rowOff>0</xdr:rowOff>
        </xdr:from>
        <xdr:to>
          <xdr:col>5</xdr:col>
          <xdr:colOff>19050</xdr:colOff>
          <xdr:row>3</xdr:row>
          <xdr:rowOff>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33</xdr:row>
      <xdr:rowOff>0</xdr:rowOff>
    </xdr:from>
    <xdr:to>
      <xdr:col>31</xdr:col>
      <xdr:colOff>119494</xdr:colOff>
      <xdr:row>50</xdr:row>
      <xdr:rowOff>117400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614" y="5810250"/>
          <a:ext cx="6942857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12</xdr:col>
      <xdr:colOff>53304</xdr:colOff>
      <xdr:row>67</xdr:row>
      <xdr:rowOff>112568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614" y="8936182"/>
          <a:ext cx="3586213" cy="2580409"/>
        </a:xfrm>
        <a:prstGeom prst="rect">
          <a:avLst/>
        </a:prstGeom>
      </xdr:spPr>
    </xdr:pic>
    <xdr:clientData/>
  </xdr:twoCellAnchor>
  <xdr:twoCellAnchor editAs="oneCell">
    <xdr:from>
      <xdr:col>12</xdr:col>
      <xdr:colOff>155863</xdr:colOff>
      <xdr:row>52</xdr:row>
      <xdr:rowOff>8659</xdr:rowOff>
    </xdr:from>
    <xdr:to>
      <xdr:col>33</xdr:col>
      <xdr:colOff>105258</xdr:colOff>
      <xdr:row>67</xdr:row>
      <xdr:rowOff>121227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2386" y="8944841"/>
          <a:ext cx="3586213" cy="2580409"/>
        </a:xfrm>
        <a:prstGeom prst="rect">
          <a:avLst/>
        </a:prstGeom>
      </xdr:spPr>
    </xdr:pic>
    <xdr:clientData/>
  </xdr:twoCellAnchor>
  <xdr:twoCellAnchor editAs="oneCell">
    <xdr:from>
      <xdr:col>36</xdr:col>
      <xdr:colOff>77931</xdr:colOff>
      <xdr:row>5</xdr:row>
      <xdr:rowOff>101793</xdr:rowOff>
    </xdr:from>
    <xdr:to>
      <xdr:col>44</xdr:col>
      <xdr:colOff>424294</xdr:colOff>
      <xdr:row>20</xdr:row>
      <xdr:rowOff>43745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9636" y="1002338"/>
          <a:ext cx="6442363" cy="2704202"/>
        </a:xfrm>
        <a:prstGeom prst="rect">
          <a:avLst/>
        </a:prstGeom>
      </xdr:spPr>
    </xdr:pic>
    <xdr:clientData/>
  </xdr:twoCellAnchor>
  <xdr:twoCellAnchor editAs="oneCell">
    <xdr:from>
      <xdr:col>36</xdr:col>
      <xdr:colOff>94099</xdr:colOff>
      <xdr:row>20</xdr:row>
      <xdr:rowOff>112572</xdr:rowOff>
    </xdr:from>
    <xdr:to>
      <xdr:col>40</xdr:col>
      <xdr:colOff>150937</xdr:colOff>
      <xdr:row>34</xdr:row>
      <xdr:rowOff>34636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75804" y="3775367"/>
          <a:ext cx="3104838" cy="2234042"/>
        </a:xfrm>
        <a:prstGeom prst="rect">
          <a:avLst/>
        </a:prstGeom>
      </xdr:spPr>
    </xdr:pic>
    <xdr:clientData/>
  </xdr:twoCellAnchor>
  <xdr:twoCellAnchor editAs="oneCell">
    <xdr:from>
      <xdr:col>40</xdr:col>
      <xdr:colOff>293786</xdr:colOff>
      <xdr:row>20</xdr:row>
      <xdr:rowOff>103914</xdr:rowOff>
    </xdr:from>
    <xdr:to>
      <xdr:col>44</xdr:col>
      <xdr:colOff>365321</xdr:colOff>
      <xdr:row>34</xdr:row>
      <xdr:rowOff>36553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23491" y="3766709"/>
          <a:ext cx="3119535" cy="2244617"/>
        </a:xfrm>
        <a:prstGeom prst="rect">
          <a:avLst/>
        </a:prstGeom>
      </xdr:spPr>
    </xdr:pic>
    <xdr:clientData/>
  </xdr:twoCellAnchor>
  <xdr:twoCellAnchor editAs="oneCell">
    <xdr:from>
      <xdr:col>36</xdr:col>
      <xdr:colOff>102757</xdr:colOff>
      <xdr:row>34</xdr:row>
      <xdr:rowOff>103911</xdr:rowOff>
    </xdr:from>
    <xdr:to>
      <xdr:col>40</xdr:col>
      <xdr:colOff>159594</xdr:colOff>
      <xdr:row>48</xdr:row>
      <xdr:rowOff>34634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84462" y="6078684"/>
          <a:ext cx="3104837" cy="22340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8:AI17" totalsRowShown="0" headerRowDxfId="41" tableBorderDxfId="40">
  <tableColumns count="35">
    <tableColumn id="1" name="Columna1" dataDxfId="39"/>
    <tableColumn id="38" name="Columna110" dataDxfId="38"/>
    <tableColumn id="2" name="Columna2" dataDxfId="37"/>
    <tableColumn id="3" name="Columna3" dataDxfId="36">
      <calculatedColumnFormula>B9+C9-1</calculatedColumnFormula>
    </tableColumn>
    <tableColumn id="7" name="Columna7" dataDxfId="35">
      <calculatedColumnFormula>IF(OR(E$7&lt;$C9,E$7&gt;$D9),"",IF($C9=E$7,1,E$7-$C9+1))</calculatedColumnFormula>
    </tableColumn>
    <tableColumn id="8" name="Columna8" dataDxfId="34">
      <calculatedColumnFormula>IF(OR(F$7&lt;$C9,F$7&gt;$D9),"",IF($C9=F$7,1,F$7-$C9+1))</calculatedColumnFormula>
    </tableColumn>
    <tableColumn id="9" name="Columna9" dataDxfId="33">
      <calculatedColumnFormula>IF(OR(G$7&lt;$C9,G$7&gt;$D9),"",IF($C9=G$7,1,G$7-$C9+1))</calculatedColumnFormula>
    </tableColumn>
    <tableColumn id="10" name="Columna10" dataDxfId="32">
      <calculatedColumnFormula>IF(OR(H$7&lt;$C9,H$7&gt;$D9),"",IF($C9=H$7,1,H$7-$C9+1))</calculatedColumnFormula>
    </tableColumn>
    <tableColumn id="11" name="Columna11" dataDxfId="31">
      <calculatedColumnFormula>IF(OR(I$7&lt;$C9,I$7&gt;$D9),"",IF($C9=I$7,1,I$7-$C9+1))</calculatedColumnFormula>
    </tableColumn>
    <tableColumn id="12" name="Columna12" dataDxfId="30">
      <calculatedColumnFormula>IF(OR(J$7&lt;$C9,J$7&gt;$D9),"",IF($C9=J$7,1,J$7-$C9+1))</calculatedColumnFormula>
    </tableColumn>
    <tableColumn id="13" name="Columna13" dataDxfId="29">
      <calculatedColumnFormula>IF(OR(K$7&lt;$C9,K$7&gt;$D9),"",IF($C9=K$7,1,K$7-$C9+1))</calculatedColumnFormula>
    </tableColumn>
    <tableColumn id="14" name="Columna14" dataDxfId="28">
      <calculatedColumnFormula>IF(OR(L$7&lt;$C9,L$7&gt;$D9),"",IF($C9=L$7,1,L$7-$C9+1))</calculatedColumnFormula>
    </tableColumn>
    <tableColumn id="15" name="Columna15" dataDxfId="27">
      <calculatedColumnFormula>IF(OR(M$7&lt;$C9,M$7&gt;$D9),"",IF($C9=M$7,1,M$7-$C9+1))</calculatedColumnFormula>
    </tableColumn>
    <tableColumn id="16" name="Columna16" dataDxfId="26">
      <calculatedColumnFormula>IF(OR(N$7&lt;$C9,N$7&gt;$D9),"",IF($C9=N$7,1,N$7-$C9+1))</calculatedColumnFormula>
    </tableColumn>
    <tableColumn id="17" name="Columna17" dataDxfId="25">
      <calculatedColumnFormula>IF(OR(O$7&lt;$C9,O$7&gt;$D9),"",IF($C9=O$7,1,O$7-$C9+1))</calculatedColumnFormula>
    </tableColumn>
    <tableColumn id="18" name="Columna18" dataDxfId="24">
      <calculatedColumnFormula>IF(OR(P$7&lt;$C9,P$7&gt;$D9),"",IF($C9=P$7,1,P$7-$C9+1))</calculatedColumnFormula>
    </tableColumn>
    <tableColumn id="19" name="Columna19" dataDxfId="23">
      <calculatedColumnFormula>IF(OR(Q$7&lt;$C9,Q$7&gt;$D9),"",IF($C9=Q$7,1,Q$7-$C9+1))</calculatedColumnFormula>
    </tableColumn>
    <tableColumn id="20" name="Columna20" dataDxfId="22">
      <calculatedColumnFormula>IF(OR(R$7&lt;$C9,R$7&gt;$D9),"",IF($C9=R$7,1,R$7-$C9+1))</calculatedColumnFormula>
    </tableColumn>
    <tableColumn id="21" name="Columna21" dataDxfId="21">
      <calculatedColumnFormula>IF(OR(S$7&lt;$C9,S$7&gt;$D9),"",IF($C9=S$7,1,S$7-$C9+1))</calculatedColumnFormula>
    </tableColumn>
    <tableColumn id="22" name="Columna22" dataDxfId="20">
      <calculatedColumnFormula>IF(OR(T$7&lt;$C9,T$7&gt;$D9),"",IF($C9=T$7,1,T$7-$C9+1))</calculatedColumnFormula>
    </tableColumn>
    <tableColumn id="23" name="Columna23" dataDxfId="19">
      <calculatedColumnFormula>IF(OR(U$7&lt;$C9,U$7&gt;$D9),"",IF($C9=U$7,1,U$7-$C9+1))</calculatedColumnFormula>
    </tableColumn>
    <tableColumn id="24" name="Columna24" dataDxfId="18">
      <calculatedColumnFormula>IF(OR(V$7&lt;$C9,V$7&gt;$D9),"",IF($C9=V$7,1,V$7-$C9+1))</calculatedColumnFormula>
    </tableColumn>
    <tableColumn id="25" name="Columna25" dataDxfId="17">
      <calculatedColumnFormula>IF(OR(W$7&lt;$C9,W$7&gt;$D9),"",IF($C9=W$7,1,W$7-$C9+1))</calculatedColumnFormula>
    </tableColumn>
    <tableColumn id="26" name="Columna26" dataDxfId="16">
      <calculatedColumnFormula>IF(OR(X$7&lt;$C9,X$7&gt;$D9),"",IF($C9=X$7,1,X$7-$C9+1))</calculatedColumnFormula>
    </tableColumn>
    <tableColumn id="27" name="Columna27" dataDxfId="15">
      <calculatedColumnFormula>IF(OR(Y$7&lt;$C9,Y$7&gt;$D9),"",IF($C9=Y$7,1,Y$7-$C9+1))</calculatedColumnFormula>
    </tableColumn>
    <tableColumn id="28" name="Columna28" dataDxfId="14">
      <calculatedColumnFormula>IF(OR(Z$7&lt;$C9,Z$7&gt;$D9),"",IF($C9=Z$7,1,Z$7-$C9+1))</calculatedColumnFormula>
    </tableColumn>
    <tableColumn id="29" name="Columna29" dataDxfId="13">
      <calculatedColumnFormula>IF(OR(AA$7&lt;$C9,AA$7&gt;$D9),"",IF($C9=AA$7,1,AA$7-$C9+1))</calculatedColumnFormula>
    </tableColumn>
    <tableColumn id="30" name="Columna30" dataDxfId="12">
      <calculatedColumnFormula>IF(OR(AB$7&lt;$C9,AB$7&gt;$D9),"",IF($C9=AB$7,1,AB$7-$C9+1))</calculatedColumnFormula>
    </tableColumn>
    <tableColumn id="31" name="Columna31" dataDxfId="11">
      <calculatedColumnFormula>IF(OR(AC$7&lt;$C9,AC$7&gt;$D9),"",IF($C9=AC$7,1,AC$7-$C9+1))</calculatedColumnFormula>
    </tableColumn>
    <tableColumn id="32" name="Columna32" dataDxfId="10">
      <calculatedColumnFormula>IF(OR(AD$7&lt;$C9,AD$7&gt;$D9),"",IF($C9=AD$7,1,AD$7-$C9+1))</calculatedColumnFormula>
    </tableColumn>
    <tableColumn id="33" name="Columna33" dataDxfId="9">
      <calculatedColumnFormula>IF(OR(AE$7&lt;$C9,AE$7&gt;$D9),"",IF($C9=AE$7,1,AE$7-$C9+1))</calculatedColumnFormula>
    </tableColumn>
    <tableColumn id="34" name="Columna34" dataDxfId="8">
      <calculatedColumnFormula>IF(OR(AF$7&lt;$C9,AF$7&gt;$D9),"",IF($C9=AF$7,1,AF$7-$C9+1))</calculatedColumnFormula>
    </tableColumn>
    <tableColumn id="35" name="Columna35" dataDxfId="7">
      <calculatedColumnFormula>IF(OR(AG$7&lt;$C9,AG$7&gt;$D9),"",IF($C9=AG$7,1,AG$7-$C9+1))</calculatedColumnFormula>
    </tableColumn>
    <tableColumn id="36" name="Columna36" dataDxfId="6">
      <calculatedColumnFormula>IF(OR(AH$7&lt;$C9,AH$7&gt;$D9),"",IF($C9=AH$7,1,AH$7-$C9+1))</calculatedColumnFormula>
    </tableColumn>
    <tableColumn id="37" name="Columna37" dataDxfId="5">
      <calculatedColumnFormula>IF(OR(AI$7&lt;$C9,AI$7&gt;$D9),"",IF($C9=AI$7,1,AI$7-$C9+1))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K32"/>
  <sheetViews>
    <sheetView showGridLines="0" tabSelected="1" zoomScale="130" zoomScaleNormal="130" workbookViewId="0">
      <pane ySplit="8" topLeftCell="A9" activePane="bottomLeft" state="frozen"/>
      <selection pane="bottomLeft" activeCell="K3" sqref="K3"/>
    </sheetView>
  </sheetViews>
  <sheetFormatPr baseColWidth="10" defaultRowHeight="12.75" x14ac:dyDescent="0.2"/>
  <cols>
    <col min="1" max="1" width="18" customWidth="1"/>
    <col min="2" max="2" width="9.28515625" customWidth="1"/>
    <col min="3" max="4" width="11.42578125" customWidth="1"/>
    <col min="5" max="35" width="2.5703125" customWidth="1"/>
  </cols>
  <sheetData>
    <row r="1" spans="1:37" ht="18" x14ac:dyDescent="0.25">
      <c r="A1" s="16" t="s">
        <v>39</v>
      </c>
    </row>
    <row r="2" spans="1:37" x14ac:dyDescent="0.2">
      <c r="C2" s="32" t="s">
        <v>2</v>
      </c>
      <c r="D2" s="32"/>
      <c r="E2" s="15">
        <v>18</v>
      </c>
    </row>
    <row r="3" spans="1:37" x14ac:dyDescent="0.2">
      <c r="C3" s="4">
        <f ca="1">D5+E2</f>
        <v>42251</v>
      </c>
      <c r="D3" s="4">
        <f ca="1">C3+6</f>
        <v>42257</v>
      </c>
    </row>
    <row r="4" spans="1:37" ht="13.5" thickBot="1" x14ac:dyDescent="0.25">
      <c r="AI4" s="27" t="s">
        <v>40</v>
      </c>
    </row>
    <row r="5" spans="1:37" ht="13.5" thickBot="1" x14ac:dyDescent="0.25">
      <c r="D5" s="14">
        <f ca="1">MIN(C9:C17)-2</f>
        <v>42233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  <c r="AK5" s="20" t="s">
        <v>72</v>
      </c>
    </row>
    <row r="6" spans="1:37" ht="15" x14ac:dyDescent="0.25">
      <c r="D6" s="15">
        <v>0</v>
      </c>
      <c r="E6" s="30" t="str">
        <f ca="1">TEXT(E7,"dd mmm yyyy")&amp;" al "&amp;TEXT(AI7,"dd mmm yyyy")</f>
        <v>17 ago 2015 al 16 sep 2015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7" spans="1:37" ht="46.5" customHeight="1" x14ac:dyDescent="0.2">
      <c r="A7" s="28" t="s">
        <v>3</v>
      </c>
      <c r="B7" s="29" t="s">
        <v>50</v>
      </c>
      <c r="C7" s="28" t="s">
        <v>0</v>
      </c>
      <c r="D7" s="28" t="s">
        <v>1</v>
      </c>
      <c r="E7" s="11">
        <f ca="1">D5+D6</f>
        <v>42233</v>
      </c>
      <c r="F7" s="11">
        <f t="shared" ref="F7:AI7" ca="1" si="0">E7+1</f>
        <v>42234</v>
      </c>
      <c r="G7" s="11">
        <f t="shared" ca="1" si="0"/>
        <v>42235</v>
      </c>
      <c r="H7" s="11">
        <f t="shared" ca="1" si="0"/>
        <v>42236</v>
      </c>
      <c r="I7" s="11">
        <f t="shared" ca="1" si="0"/>
        <v>42237</v>
      </c>
      <c r="J7" s="11">
        <f t="shared" ca="1" si="0"/>
        <v>42238</v>
      </c>
      <c r="K7" s="11">
        <f t="shared" ca="1" si="0"/>
        <v>42239</v>
      </c>
      <c r="L7" s="11">
        <f t="shared" ca="1" si="0"/>
        <v>42240</v>
      </c>
      <c r="M7" s="11">
        <f t="shared" ca="1" si="0"/>
        <v>42241</v>
      </c>
      <c r="N7" s="11">
        <f t="shared" ca="1" si="0"/>
        <v>42242</v>
      </c>
      <c r="O7" s="11">
        <f t="shared" ca="1" si="0"/>
        <v>42243</v>
      </c>
      <c r="P7" s="11">
        <f t="shared" ca="1" si="0"/>
        <v>42244</v>
      </c>
      <c r="Q7" s="11">
        <f t="shared" ca="1" si="0"/>
        <v>42245</v>
      </c>
      <c r="R7" s="11">
        <f t="shared" ca="1" si="0"/>
        <v>42246</v>
      </c>
      <c r="S7" s="11">
        <f t="shared" ca="1" si="0"/>
        <v>42247</v>
      </c>
      <c r="T7" s="11">
        <f t="shared" ca="1" si="0"/>
        <v>42248</v>
      </c>
      <c r="U7" s="11">
        <f t="shared" ca="1" si="0"/>
        <v>42249</v>
      </c>
      <c r="V7" s="11">
        <f t="shared" ca="1" si="0"/>
        <v>42250</v>
      </c>
      <c r="W7" s="11">
        <f t="shared" ca="1" si="0"/>
        <v>42251</v>
      </c>
      <c r="X7" s="11">
        <f t="shared" ca="1" si="0"/>
        <v>42252</v>
      </c>
      <c r="Y7" s="11">
        <f t="shared" ca="1" si="0"/>
        <v>42253</v>
      </c>
      <c r="Z7" s="11">
        <f t="shared" ca="1" si="0"/>
        <v>42254</v>
      </c>
      <c r="AA7" s="11">
        <f t="shared" ca="1" si="0"/>
        <v>42255</v>
      </c>
      <c r="AB7" s="11">
        <f t="shared" ca="1" si="0"/>
        <v>42256</v>
      </c>
      <c r="AC7" s="11">
        <f t="shared" ca="1" si="0"/>
        <v>42257</v>
      </c>
      <c r="AD7" s="11">
        <f t="shared" ca="1" si="0"/>
        <v>42258</v>
      </c>
      <c r="AE7" s="11">
        <f t="shared" ca="1" si="0"/>
        <v>42259</v>
      </c>
      <c r="AF7" s="11">
        <f t="shared" ca="1" si="0"/>
        <v>42260</v>
      </c>
      <c r="AG7" s="11">
        <f t="shared" ca="1" si="0"/>
        <v>42261</v>
      </c>
      <c r="AH7" s="11">
        <f t="shared" ca="1" si="0"/>
        <v>42262</v>
      </c>
      <c r="AI7" s="11">
        <f t="shared" ca="1" si="0"/>
        <v>42263</v>
      </c>
    </row>
    <row r="8" spans="1:37" hidden="1" x14ac:dyDescent="0.2">
      <c r="A8" s="8" t="s">
        <v>4</v>
      </c>
      <c r="B8" s="8" t="s">
        <v>38</v>
      </c>
      <c r="C8" s="1" t="s">
        <v>5</v>
      </c>
      <c r="D8" s="1" t="s">
        <v>6</v>
      </c>
      <c r="E8" s="3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  <c r="M8" s="2" t="s">
        <v>15</v>
      </c>
      <c r="N8" s="2" t="s">
        <v>16</v>
      </c>
      <c r="O8" s="2" t="s">
        <v>17</v>
      </c>
      <c r="P8" s="2" t="s">
        <v>18</v>
      </c>
      <c r="Q8" s="2" t="s">
        <v>19</v>
      </c>
      <c r="R8" s="2" t="s">
        <v>20</v>
      </c>
      <c r="S8" s="2" t="s">
        <v>21</v>
      </c>
      <c r="T8" s="2" t="s">
        <v>22</v>
      </c>
      <c r="U8" s="2" t="s">
        <v>23</v>
      </c>
      <c r="V8" s="2" t="s">
        <v>24</v>
      </c>
      <c r="W8" s="2" t="s">
        <v>25</v>
      </c>
      <c r="X8" s="2" t="s">
        <v>26</v>
      </c>
      <c r="Y8" s="2" t="s">
        <v>27</v>
      </c>
      <c r="Z8" s="2" t="s">
        <v>28</v>
      </c>
      <c r="AA8" s="2" t="s">
        <v>29</v>
      </c>
      <c r="AB8" s="2" t="s">
        <v>30</v>
      </c>
      <c r="AC8" s="2" t="s">
        <v>31</v>
      </c>
      <c r="AD8" s="2" t="s">
        <v>32</v>
      </c>
      <c r="AE8" s="2" t="s">
        <v>33</v>
      </c>
      <c r="AF8" s="2" t="s">
        <v>34</v>
      </c>
      <c r="AG8" s="2" t="s">
        <v>35</v>
      </c>
      <c r="AH8" s="2" t="s">
        <v>36</v>
      </c>
      <c r="AI8" s="9" t="s">
        <v>37</v>
      </c>
    </row>
    <row r="9" spans="1:37" x14ac:dyDescent="0.2">
      <c r="A9" s="17" t="s">
        <v>41</v>
      </c>
      <c r="B9" s="12">
        <v>8</v>
      </c>
      <c r="C9" s="1">
        <f ca="1">TODAY()</f>
        <v>42235</v>
      </c>
      <c r="D9" s="1">
        <f t="shared" ref="D9:D17" ca="1" si="1">B9+C9-1</f>
        <v>42242</v>
      </c>
      <c r="E9" s="21" t="str">
        <f t="shared" ref="E9:N17" ca="1" si="2">IF(OR(E$7&lt;$C9,E$7&gt;$D9),"",IF($C9=E$7,1,E$7-$C9+1))</f>
        <v/>
      </c>
      <c r="F9" s="22" t="str">
        <f t="shared" ca="1" si="2"/>
        <v/>
      </c>
      <c r="G9" s="22">
        <f t="shared" ca="1" si="2"/>
        <v>1</v>
      </c>
      <c r="H9" s="22">
        <f t="shared" ca="1" si="2"/>
        <v>2</v>
      </c>
      <c r="I9" s="22">
        <f t="shared" ca="1" si="2"/>
        <v>3</v>
      </c>
      <c r="J9" s="22">
        <f t="shared" ca="1" si="2"/>
        <v>4</v>
      </c>
      <c r="K9" s="22">
        <f t="shared" ca="1" si="2"/>
        <v>5</v>
      </c>
      <c r="L9" s="22">
        <f t="shared" ca="1" si="2"/>
        <v>6</v>
      </c>
      <c r="M9" s="22">
        <f t="shared" ca="1" si="2"/>
        <v>7</v>
      </c>
      <c r="N9" s="22">
        <f t="shared" ca="1" si="2"/>
        <v>8</v>
      </c>
      <c r="O9" s="22" t="str">
        <f t="shared" ref="O9:X17" ca="1" si="3">IF(OR(O$7&lt;$C9,O$7&gt;$D9),"",IF($C9=O$7,1,O$7-$C9+1))</f>
        <v/>
      </c>
      <c r="P9" s="22" t="str">
        <f t="shared" ca="1" si="3"/>
        <v/>
      </c>
      <c r="Q9" s="22" t="str">
        <f t="shared" ca="1" si="3"/>
        <v/>
      </c>
      <c r="R9" s="22" t="str">
        <f t="shared" ca="1" si="3"/>
        <v/>
      </c>
      <c r="S9" s="22" t="str">
        <f t="shared" ca="1" si="3"/>
        <v/>
      </c>
      <c r="T9" s="22" t="str">
        <f t="shared" ca="1" si="3"/>
        <v/>
      </c>
      <c r="U9" s="22" t="str">
        <f t="shared" ca="1" si="3"/>
        <v/>
      </c>
      <c r="V9" s="22" t="str">
        <f t="shared" ca="1" si="3"/>
        <v/>
      </c>
      <c r="W9" s="22" t="str">
        <f t="shared" ca="1" si="3"/>
        <v/>
      </c>
      <c r="X9" s="22" t="str">
        <f t="shared" ca="1" si="3"/>
        <v/>
      </c>
      <c r="Y9" s="22" t="str">
        <f t="shared" ref="Y9:AI17" ca="1" si="4">IF(OR(Y$7&lt;$C9,Y$7&gt;$D9),"",IF($C9=Y$7,1,Y$7-$C9+1))</f>
        <v/>
      </c>
      <c r="Z9" s="22" t="str">
        <f t="shared" ca="1" si="4"/>
        <v/>
      </c>
      <c r="AA9" s="22" t="str">
        <f t="shared" ca="1" si="4"/>
        <v/>
      </c>
      <c r="AB9" s="22" t="str">
        <f t="shared" ca="1" si="4"/>
        <v/>
      </c>
      <c r="AC9" s="22" t="str">
        <f t="shared" ca="1" si="4"/>
        <v/>
      </c>
      <c r="AD9" s="22" t="str">
        <f t="shared" ca="1" si="4"/>
        <v/>
      </c>
      <c r="AE9" s="22" t="str">
        <f t="shared" ca="1" si="4"/>
        <v/>
      </c>
      <c r="AF9" s="22" t="str">
        <f t="shared" ca="1" si="4"/>
        <v/>
      </c>
      <c r="AG9" s="22" t="str">
        <f t="shared" ca="1" si="4"/>
        <v/>
      </c>
      <c r="AH9" s="22" t="str">
        <f t="shared" ca="1" si="4"/>
        <v/>
      </c>
      <c r="AI9" s="23" t="str">
        <f t="shared" ca="1" si="4"/>
        <v/>
      </c>
    </row>
    <row r="10" spans="1:37" x14ac:dyDescent="0.2">
      <c r="A10" s="17" t="s">
        <v>42</v>
      </c>
      <c r="B10" s="12">
        <v>12</v>
      </c>
      <c r="C10" s="1">
        <f ca="1">C9+3</f>
        <v>42238</v>
      </c>
      <c r="D10" s="1">
        <f t="shared" ca="1" si="1"/>
        <v>42249</v>
      </c>
      <c r="E10" s="21" t="str">
        <f t="shared" ca="1" si="2"/>
        <v/>
      </c>
      <c r="F10" s="22" t="str">
        <f t="shared" ca="1" si="2"/>
        <v/>
      </c>
      <c r="G10" s="22" t="str">
        <f t="shared" ca="1" si="2"/>
        <v/>
      </c>
      <c r="H10" s="22" t="str">
        <f t="shared" ca="1" si="2"/>
        <v/>
      </c>
      <c r="I10" s="22" t="str">
        <f t="shared" ca="1" si="2"/>
        <v/>
      </c>
      <c r="J10" s="22">
        <f t="shared" ca="1" si="2"/>
        <v>1</v>
      </c>
      <c r="K10" s="22">
        <f t="shared" ca="1" si="2"/>
        <v>2</v>
      </c>
      <c r="L10" s="22">
        <f t="shared" ca="1" si="2"/>
        <v>3</v>
      </c>
      <c r="M10" s="22">
        <f t="shared" ca="1" si="2"/>
        <v>4</v>
      </c>
      <c r="N10" s="22">
        <f t="shared" ca="1" si="2"/>
        <v>5</v>
      </c>
      <c r="O10" s="22">
        <f t="shared" ca="1" si="3"/>
        <v>6</v>
      </c>
      <c r="P10" s="22">
        <f t="shared" ca="1" si="3"/>
        <v>7</v>
      </c>
      <c r="Q10" s="22">
        <f t="shared" ca="1" si="3"/>
        <v>8</v>
      </c>
      <c r="R10" s="22">
        <f t="shared" ca="1" si="3"/>
        <v>9</v>
      </c>
      <c r="S10" s="22">
        <f t="shared" ca="1" si="3"/>
        <v>10</v>
      </c>
      <c r="T10" s="22">
        <f t="shared" ca="1" si="3"/>
        <v>11</v>
      </c>
      <c r="U10" s="22">
        <f t="shared" ca="1" si="3"/>
        <v>12</v>
      </c>
      <c r="V10" s="22" t="str">
        <f t="shared" ca="1" si="3"/>
        <v/>
      </c>
      <c r="W10" s="22" t="str">
        <f t="shared" ca="1" si="3"/>
        <v/>
      </c>
      <c r="X10" s="22" t="str">
        <f t="shared" ca="1" si="3"/>
        <v/>
      </c>
      <c r="Y10" s="22" t="str">
        <f t="shared" ca="1" si="4"/>
        <v/>
      </c>
      <c r="Z10" s="22" t="str">
        <f t="shared" ca="1" si="4"/>
        <v/>
      </c>
      <c r="AA10" s="22" t="str">
        <f t="shared" ca="1" si="4"/>
        <v/>
      </c>
      <c r="AB10" s="22" t="str">
        <f t="shared" ca="1" si="4"/>
        <v/>
      </c>
      <c r="AC10" s="22" t="str">
        <f t="shared" ca="1" si="4"/>
        <v/>
      </c>
      <c r="AD10" s="22" t="str">
        <f t="shared" ca="1" si="4"/>
        <v/>
      </c>
      <c r="AE10" s="22" t="str">
        <f t="shared" ca="1" si="4"/>
        <v/>
      </c>
      <c r="AF10" s="22" t="str">
        <f t="shared" ca="1" si="4"/>
        <v/>
      </c>
      <c r="AG10" s="22" t="str">
        <f t="shared" ca="1" si="4"/>
        <v/>
      </c>
      <c r="AH10" s="22" t="str">
        <f t="shared" ca="1" si="4"/>
        <v/>
      </c>
      <c r="AI10" s="23" t="str">
        <f t="shared" ca="1" si="4"/>
        <v/>
      </c>
    </row>
    <row r="11" spans="1:37" x14ac:dyDescent="0.2">
      <c r="A11" s="17" t="s">
        <v>43</v>
      </c>
      <c r="B11" s="12">
        <v>15</v>
      </c>
      <c r="C11" s="1">
        <f ca="1">C9+9</f>
        <v>42244</v>
      </c>
      <c r="D11" s="1">
        <f t="shared" ca="1" si="1"/>
        <v>42258</v>
      </c>
      <c r="E11" s="21" t="str">
        <f t="shared" ca="1" si="2"/>
        <v/>
      </c>
      <c r="F11" s="22" t="str">
        <f t="shared" ca="1" si="2"/>
        <v/>
      </c>
      <c r="G11" s="22" t="str">
        <f t="shared" ca="1" si="2"/>
        <v/>
      </c>
      <c r="H11" s="22" t="str">
        <f t="shared" ca="1" si="2"/>
        <v/>
      </c>
      <c r="I11" s="22" t="str">
        <f t="shared" ca="1" si="2"/>
        <v/>
      </c>
      <c r="J11" s="22" t="str">
        <f t="shared" ca="1" si="2"/>
        <v/>
      </c>
      <c r="K11" s="22" t="str">
        <f t="shared" ca="1" si="2"/>
        <v/>
      </c>
      <c r="L11" s="22" t="str">
        <f t="shared" ca="1" si="2"/>
        <v/>
      </c>
      <c r="M11" s="22" t="str">
        <f t="shared" ca="1" si="2"/>
        <v/>
      </c>
      <c r="N11" s="22" t="str">
        <f t="shared" ca="1" si="2"/>
        <v/>
      </c>
      <c r="O11" s="22" t="str">
        <f t="shared" ca="1" si="3"/>
        <v/>
      </c>
      <c r="P11" s="22">
        <f t="shared" ca="1" si="3"/>
        <v>1</v>
      </c>
      <c r="Q11" s="22">
        <f t="shared" ca="1" si="3"/>
        <v>2</v>
      </c>
      <c r="R11" s="22">
        <f t="shared" ca="1" si="3"/>
        <v>3</v>
      </c>
      <c r="S11" s="22">
        <f t="shared" ca="1" si="3"/>
        <v>4</v>
      </c>
      <c r="T11" s="22">
        <f t="shared" ca="1" si="3"/>
        <v>5</v>
      </c>
      <c r="U11" s="22">
        <f t="shared" ca="1" si="3"/>
        <v>6</v>
      </c>
      <c r="V11" s="22">
        <f t="shared" ca="1" si="3"/>
        <v>7</v>
      </c>
      <c r="W11" s="22">
        <f t="shared" ca="1" si="3"/>
        <v>8</v>
      </c>
      <c r="X11" s="22">
        <f t="shared" ca="1" si="3"/>
        <v>9</v>
      </c>
      <c r="Y11" s="22">
        <f t="shared" ca="1" si="4"/>
        <v>10</v>
      </c>
      <c r="Z11" s="22">
        <f t="shared" ca="1" si="4"/>
        <v>11</v>
      </c>
      <c r="AA11" s="22">
        <f t="shared" ca="1" si="4"/>
        <v>12</v>
      </c>
      <c r="AB11" s="22">
        <f t="shared" ca="1" si="4"/>
        <v>13</v>
      </c>
      <c r="AC11" s="22">
        <f t="shared" ca="1" si="4"/>
        <v>14</v>
      </c>
      <c r="AD11" s="22">
        <f t="shared" ca="1" si="4"/>
        <v>15</v>
      </c>
      <c r="AE11" s="22" t="str">
        <f t="shared" ca="1" si="4"/>
        <v/>
      </c>
      <c r="AF11" s="22" t="str">
        <f t="shared" ca="1" si="4"/>
        <v/>
      </c>
      <c r="AG11" s="22" t="str">
        <f t="shared" ca="1" si="4"/>
        <v/>
      </c>
      <c r="AH11" s="22" t="str">
        <f t="shared" ca="1" si="4"/>
        <v/>
      </c>
      <c r="AI11" s="23" t="str">
        <f t="shared" ca="1" si="4"/>
        <v/>
      </c>
    </row>
    <row r="12" spans="1:37" x14ac:dyDescent="0.2">
      <c r="A12" s="17" t="s">
        <v>44</v>
      </c>
      <c r="B12" s="12">
        <v>9</v>
      </c>
      <c r="C12" s="1">
        <f ca="1">C9+7</f>
        <v>42242</v>
      </c>
      <c r="D12" s="1">
        <f t="shared" ca="1" si="1"/>
        <v>42250</v>
      </c>
      <c r="E12" s="21" t="str">
        <f t="shared" ca="1" si="2"/>
        <v/>
      </c>
      <c r="F12" s="22" t="str">
        <f t="shared" ca="1" si="2"/>
        <v/>
      </c>
      <c r="G12" s="22" t="str">
        <f t="shared" ca="1" si="2"/>
        <v/>
      </c>
      <c r="H12" s="22" t="str">
        <f t="shared" ca="1" si="2"/>
        <v/>
      </c>
      <c r="I12" s="22" t="str">
        <f t="shared" ca="1" si="2"/>
        <v/>
      </c>
      <c r="J12" s="22" t="str">
        <f t="shared" ca="1" si="2"/>
        <v/>
      </c>
      <c r="K12" s="22" t="str">
        <f t="shared" ca="1" si="2"/>
        <v/>
      </c>
      <c r="L12" s="22" t="str">
        <f t="shared" ca="1" si="2"/>
        <v/>
      </c>
      <c r="M12" s="22" t="str">
        <f t="shared" ca="1" si="2"/>
        <v/>
      </c>
      <c r="N12" s="22">
        <f t="shared" ca="1" si="2"/>
        <v>1</v>
      </c>
      <c r="O12" s="22">
        <f t="shared" ca="1" si="3"/>
        <v>2</v>
      </c>
      <c r="P12" s="22">
        <f t="shared" ca="1" si="3"/>
        <v>3</v>
      </c>
      <c r="Q12" s="22">
        <f t="shared" ca="1" si="3"/>
        <v>4</v>
      </c>
      <c r="R12" s="22">
        <f t="shared" ca="1" si="3"/>
        <v>5</v>
      </c>
      <c r="S12" s="22">
        <f t="shared" ca="1" si="3"/>
        <v>6</v>
      </c>
      <c r="T12" s="22">
        <f t="shared" ca="1" si="3"/>
        <v>7</v>
      </c>
      <c r="U12" s="22">
        <f t="shared" ca="1" si="3"/>
        <v>8</v>
      </c>
      <c r="V12" s="22">
        <f t="shared" ca="1" si="3"/>
        <v>9</v>
      </c>
      <c r="W12" s="22" t="str">
        <f t="shared" ca="1" si="3"/>
        <v/>
      </c>
      <c r="X12" s="22" t="str">
        <f t="shared" ca="1" si="3"/>
        <v/>
      </c>
      <c r="Y12" s="22" t="str">
        <f t="shared" ca="1" si="4"/>
        <v/>
      </c>
      <c r="Z12" s="22" t="str">
        <f t="shared" ca="1" si="4"/>
        <v/>
      </c>
      <c r="AA12" s="22" t="str">
        <f t="shared" ca="1" si="4"/>
        <v/>
      </c>
      <c r="AB12" s="22" t="str">
        <f t="shared" ca="1" si="4"/>
        <v/>
      </c>
      <c r="AC12" s="22" t="str">
        <f t="shared" ca="1" si="4"/>
        <v/>
      </c>
      <c r="AD12" s="22" t="str">
        <f t="shared" ca="1" si="4"/>
        <v/>
      </c>
      <c r="AE12" s="22" t="str">
        <f t="shared" ca="1" si="4"/>
        <v/>
      </c>
      <c r="AF12" s="22" t="str">
        <f t="shared" ca="1" si="4"/>
        <v/>
      </c>
      <c r="AG12" s="22" t="str">
        <f t="shared" ca="1" si="4"/>
        <v/>
      </c>
      <c r="AH12" s="22" t="str">
        <f t="shared" ca="1" si="4"/>
        <v/>
      </c>
      <c r="AI12" s="23" t="str">
        <f t="shared" ca="1" si="4"/>
        <v/>
      </c>
    </row>
    <row r="13" spans="1:37" x14ac:dyDescent="0.2">
      <c r="A13" s="17" t="s">
        <v>45</v>
      </c>
      <c r="B13" s="12">
        <v>10</v>
      </c>
      <c r="C13" s="1">
        <f ca="1">C9+14</f>
        <v>42249</v>
      </c>
      <c r="D13" s="1">
        <f t="shared" ca="1" si="1"/>
        <v>42258</v>
      </c>
      <c r="E13" s="21" t="str">
        <f t="shared" ca="1" si="2"/>
        <v/>
      </c>
      <c r="F13" s="22" t="str">
        <f t="shared" ca="1" si="2"/>
        <v/>
      </c>
      <c r="G13" s="22" t="str">
        <f t="shared" ca="1" si="2"/>
        <v/>
      </c>
      <c r="H13" s="22" t="str">
        <f t="shared" ca="1" si="2"/>
        <v/>
      </c>
      <c r="I13" s="22" t="str">
        <f t="shared" ca="1" si="2"/>
        <v/>
      </c>
      <c r="J13" s="22" t="str">
        <f t="shared" ca="1" si="2"/>
        <v/>
      </c>
      <c r="K13" s="22" t="str">
        <f t="shared" ca="1" si="2"/>
        <v/>
      </c>
      <c r="L13" s="22" t="str">
        <f t="shared" ca="1" si="2"/>
        <v/>
      </c>
      <c r="M13" s="22" t="str">
        <f t="shared" ca="1" si="2"/>
        <v/>
      </c>
      <c r="N13" s="22" t="str">
        <f t="shared" ca="1" si="2"/>
        <v/>
      </c>
      <c r="O13" s="22" t="str">
        <f t="shared" ca="1" si="3"/>
        <v/>
      </c>
      <c r="P13" s="22" t="str">
        <f t="shared" ca="1" si="3"/>
        <v/>
      </c>
      <c r="Q13" s="22" t="str">
        <f t="shared" ca="1" si="3"/>
        <v/>
      </c>
      <c r="R13" s="22" t="str">
        <f t="shared" ca="1" si="3"/>
        <v/>
      </c>
      <c r="S13" s="22" t="str">
        <f t="shared" ca="1" si="3"/>
        <v/>
      </c>
      <c r="T13" s="22" t="str">
        <f t="shared" ca="1" si="3"/>
        <v/>
      </c>
      <c r="U13" s="22">
        <f t="shared" ca="1" si="3"/>
        <v>1</v>
      </c>
      <c r="V13" s="22">
        <f t="shared" ca="1" si="3"/>
        <v>2</v>
      </c>
      <c r="W13" s="22">
        <f t="shared" ca="1" si="3"/>
        <v>3</v>
      </c>
      <c r="X13" s="22">
        <f t="shared" ca="1" si="3"/>
        <v>4</v>
      </c>
      <c r="Y13" s="22">
        <f t="shared" ca="1" si="4"/>
        <v>5</v>
      </c>
      <c r="Z13" s="22">
        <f t="shared" ca="1" si="4"/>
        <v>6</v>
      </c>
      <c r="AA13" s="22">
        <f t="shared" ca="1" si="4"/>
        <v>7</v>
      </c>
      <c r="AB13" s="22">
        <f t="shared" ca="1" si="4"/>
        <v>8</v>
      </c>
      <c r="AC13" s="22">
        <f t="shared" ca="1" si="4"/>
        <v>9</v>
      </c>
      <c r="AD13" s="22">
        <f t="shared" ca="1" si="4"/>
        <v>10</v>
      </c>
      <c r="AE13" s="22" t="str">
        <f t="shared" ca="1" si="4"/>
        <v/>
      </c>
      <c r="AF13" s="22" t="str">
        <f t="shared" ca="1" si="4"/>
        <v/>
      </c>
      <c r="AG13" s="22" t="str">
        <f t="shared" ca="1" si="4"/>
        <v/>
      </c>
      <c r="AH13" s="22" t="str">
        <f t="shared" ca="1" si="4"/>
        <v/>
      </c>
      <c r="AI13" s="23" t="str">
        <f t="shared" ca="1" si="4"/>
        <v/>
      </c>
    </row>
    <row r="14" spans="1:37" x14ac:dyDescent="0.2">
      <c r="A14" s="17" t="s">
        <v>46</v>
      </c>
      <c r="B14" s="12">
        <v>5</v>
      </c>
      <c r="C14" s="1">
        <f ca="1">C9+17</f>
        <v>42252</v>
      </c>
      <c r="D14" s="1">
        <f t="shared" ca="1" si="1"/>
        <v>42256</v>
      </c>
      <c r="E14" s="21" t="str">
        <f t="shared" ca="1" si="2"/>
        <v/>
      </c>
      <c r="F14" s="22" t="str">
        <f t="shared" ca="1" si="2"/>
        <v/>
      </c>
      <c r="G14" s="22" t="str">
        <f t="shared" ca="1" si="2"/>
        <v/>
      </c>
      <c r="H14" s="22" t="str">
        <f t="shared" ca="1" si="2"/>
        <v/>
      </c>
      <c r="I14" s="22" t="str">
        <f t="shared" ca="1" si="2"/>
        <v/>
      </c>
      <c r="J14" s="22" t="str">
        <f t="shared" ca="1" si="2"/>
        <v/>
      </c>
      <c r="K14" s="22" t="str">
        <f t="shared" ca="1" si="2"/>
        <v/>
      </c>
      <c r="L14" s="22" t="str">
        <f t="shared" ca="1" si="2"/>
        <v/>
      </c>
      <c r="M14" s="22" t="str">
        <f t="shared" ca="1" si="2"/>
        <v/>
      </c>
      <c r="N14" s="22" t="str">
        <f t="shared" ca="1" si="2"/>
        <v/>
      </c>
      <c r="O14" s="22" t="str">
        <f t="shared" ca="1" si="3"/>
        <v/>
      </c>
      <c r="P14" s="22" t="str">
        <f t="shared" ca="1" si="3"/>
        <v/>
      </c>
      <c r="Q14" s="22" t="str">
        <f t="shared" ca="1" si="3"/>
        <v/>
      </c>
      <c r="R14" s="22" t="str">
        <f t="shared" ca="1" si="3"/>
        <v/>
      </c>
      <c r="S14" s="22" t="str">
        <f t="shared" ca="1" si="3"/>
        <v/>
      </c>
      <c r="T14" s="22" t="str">
        <f t="shared" ca="1" si="3"/>
        <v/>
      </c>
      <c r="U14" s="22" t="str">
        <f t="shared" ca="1" si="3"/>
        <v/>
      </c>
      <c r="V14" s="22" t="str">
        <f t="shared" ca="1" si="3"/>
        <v/>
      </c>
      <c r="W14" s="22" t="str">
        <f t="shared" ca="1" si="3"/>
        <v/>
      </c>
      <c r="X14" s="22">
        <f t="shared" ca="1" si="3"/>
        <v>1</v>
      </c>
      <c r="Y14" s="22">
        <f t="shared" ca="1" si="4"/>
        <v>2</v>
      </c>
      <c r="Z14" s="22">
        <f t="shared" ca="1" si="4"/>
        <v>3</v>
      </c>
      <c r="AA14" s="22">
        <f t="shared" ca="1" si="4"/>
        <v>4</v>
      </c>
      <c r="AB14" s="22">
        <f t="shared" ca="1" si="4"/>
        <v>5</v>
      </c>
      <c r="AC14" s="22" t="str">
        <f t="shared" ca="1" si="4"/>
        <v/>
      </c>
      <c r="AD14" s="22" t="str">
        <f t="shared" ca="1" si="4"/>
        <v/>
      </c>
      <c r="AE14" s="22" t="str">
        <f t="shared" ca="1" si="4"/>
        <v/>
      </c>
      <c r="AF14" s="22" t="str">
        <f t="shared" ca="1" si="4"/>
        <v/>
      </c>
      <c r="AG14" s="22" t="str">
        <f t="shared" ca="1" si="4"/>
        <v/>
      </c>
      <c r="AH14" s="22" t="str">
        <f t="shared" ca="1" si="4"/>
        <v/>
      </c>
      <c r="AI14" s="23" t="str">
        <f t="shared" ca="1" si="4"/>
        <v/>
      </c>
    </row>
    <row r="15" spans="1:37" x14ac:dyDescent="0.2">
      <c r="A15" s="17" t="s">
        <v>47</v>
      </c>
      <c r="B15" s="12">
        <v>14</v>
      </c>
      <c r="C15" s="1">
        <f ca="1">C9+20</f>
        <v>42255</v>
      </c>
      <c r="D15" s="1">
        <f t="shared" ca="1" si="1"/>
        <v>42268</v>
      </c>
      <c r="E15" s="21" t="str">
        <f t="shared" ca="1" si="2"/>
        <v/>
      </c>
      <c r="F15" s="22" t="str">
        <f t="shared" ca="1" si="2"/>
        <v/>
      </c>
      <c r="G15" s="22" t="str">
        <f t="shared" ca="1" si="2"/>
        <v/>
      </c>
      <c r="H15" s="22" t="str">
        <f t="shared" ca="1" si="2"/>
        <v/>
      </c>
      <c r="I15" s="22" t="str">
        <f t="shared" ca="1" si="2"/>
        <v/>
      </c>
      <c r="J15" s="22" t="str">
        <f t="shared" ca="1" si="2"/>
        <v/>
      </c>
      <c r="K15" s="22" t="str">
        <f t="shared" ca="1" si="2"/>
        <v/>
      </c>
      <c r="L15" s="22" t="str">
        <f t="shared" ca="1" si="2"/>
        <v/>
      </c>
      <c r="M15" s="22" t="str">
        <f t="shared" ca="1" si="2"/>
        <v/>
      </c>
      <c r="N15" s="22" t="str">
        <f t="shared" ca="1" si="2"/>
        <v/>
      </c>
      <c r="O15" s="22" t="str">
        <f t="shared" ca="1" si="3"/>
        <v/>
      </c>
      <c r="P15" s="22" t="str">
        <f t="shared" ca="1" si="3"/>
        <v/>
      </c>
      <c r="Q15" s="22" t="str">
        <f t="shared" ca="1" si="3"/>
        <v/>
      </c>
      <c r="R15" s="22" t="str">
        <f t="shared" ca="1" si="3"/>
        <v/>
      </c>
      <c r="S15" s="22" t="str">
        <f t="shared" ca="1" si="3"/>
        <v/>
      </c>
      <c r="T15" s="22" t="str">
        <f t="shared" ca="1" si="3"/>
        <v/>
      </c>
      <c r="U15" s="22" t="str">
        <f t="shared" ca="1" si="3"/>
        <v/>
      </c>
      <c r="V15" s="22" t="str">
        <f t="shared" ca="1" si="3"/>
        <v/>
      </c>
      <c r="W15" s="22" t="str">
        <f t="shared" ca="1" si="3"/>
        <v/>
      </c>
      <c r="X15" s="22" t="str">
        <f t="shared" ca="1" si="3"/>
        <v/>
      </c>
      <c r="Y15" s="22" t="str">
        <f t="shared" ca="1" si="4"/>
        <v/>
      </c>
      <c r="Z15" s="22" t="str">
        <f t="shared" ca="1" si="4"/>
        <v/>
      </c>
      <c r="AA15" s="22">
        <f t="shared" ca="1" si="4"/>
        <v>1</v>
      </c>
      <c r="AB15" s="22">
        <f t="shared" ca="1" si="4"/>
        <v>2</v>
      </c>
      <c r="AC15" s="22">
        <f t="shared" ca="1" si="4"/>
        <v>3</v>
      </c>
      <c r="AD15" s="22">
        <f t="shared" ca="1" si="4"/>
        <v>4</v>
      </c>
      <c r="AE15" s="22">
        <f t="shared" ca="1" si="4"/>
        <v>5</v>
      </c>
      <c r="AF15" s="22">
        <f t="shared" ca="1" si="4"/>
        <v>6</v>
      </c>
      <c r="AG15" s="22">
        <f t="shared" ca="1" si="4"/>
        <v>7</v>
      </c>
      <c r="AH15" s="22">
        <f t="shared" ca="1" si="4"/>
        <v>8</v>
      </c>
      <c r="AI15" s="23">
        <f t="shared" ca="1" si="4"/>
        <v>9</v>
      </c>
    </row>
    <row r="16" spans="1:37" x14ac:dyDescent="0.2">
      <c r="A16" s="17" t="s">
        <v>48</v>
      </c>
      <c r="B16" s="12">
        <v>8</v>
      </c>
      <c r="C16" s="1">
        <f ca="1">C9+24</f>
        <v>42259</v>
      </c>
      <c r="D16" s="1">
        <f t="shared" ca="1" si="1"/>
        <v>42266</v>
      </c>
      <c r="E16" s="21" t="str">
        <f t="shared" ca="1" si="2"/>
        <v/>
      </c>
      <c r="F16" s="22" t="str">
        <f t="shared" ca="1" si="2"/>
        <v/>
      </c>
      <c r="G16" s="22" t="str">
        <f t="shared" ca="1" si="2"/>
        <v/>
      </c>
      <c r="H16" s="22" t="str">
        <f t="shared" ca="1" si="2"/>
        <v/>
      </c>
      <c r="I16" s="22" t="str">
        <f t="shared" ca="1" si="2"/>
        <v/>
      </c>
      <c r="J16" s="22" t="str">
        <f t="shared" ca="1" si="2"/>
        <v/>
      </c>
      <c r="K16" s="22" t="str">
        <f t="shared" ca="1" si="2"/>
        <v/>
      </c>
      <c r="L16" s="22" t="str">
        <f t="shared" ca="1" si="2"/>
        <v/>
      </c>
      <c r="M16" s="22" t="str">
        <f t="shared" ca="1" si="2"/>
        <v/>
      </c>
      <c r="N16" s="22" t="str">
        <f t="shared" ca="1" si="2"/>
        <v/>
      </c>
      <c r="O16" s="22" t="str">
        <f t="shared" ca="1" si="3"/>
        <v/>
      </c>
      <c r="P16" s="22" t="str">
        <f t="shared" ca="1" si="3"/>
        <v/>
      </c>
      <c r="Q16" s="22" t="str">
        <f t="shared" ca="1" si="3"/>
        <v/>
      </c>
      <c r="R16" s="22" t="str">
        <f t="shared" ca="1" si="3"/>
        <v/>
      </c>
      <c r="S16" s="22" t="str">
        <f t="shared" ca="1" si="3"/>
        <v/>
      </c>
      <c r="T16" s="22" t="str">
        <f t="shared" ca="1" si="3"/>
        <v/>
      </c>
      <c r="U16" s="22" t="str">
        <f t="shared" ca="1" si="3"/>
        <v/>
      </c>
      <c r="V16" s="22" t="str">
        <f t="shared" ca="1" si="3"/>
        <v/>
      </c>
      <c r="W16" s="22" t="str">
        <f t="shared" ca="1" si="3"/>
        <v/>
      </c>
      <c r="X16" s="22" t="str">
        <f t="shared" ca="1" si="3"/>
        <v/>
      </c>
      <c r="Y16" s="22" t="str">
        <f t="shared" ca="1" si="4"/>
        <v/>
      </c>
      <c r="Z16" s="22" t="str">
        <f t="shared" ca="1" si="4"/>
        <v/>
      </c>
      <c r="AA16" s="22" t="str">
        <f t="shared" ca="1" si="4"/>
        <v/>
      </c>
      <c r="AB16" s="22" t="str">
        <f t="shared" ca="1" si="4"/>
        <v/>
      </c>
      <c r="AC16" s="22" t="str">
        <f t="shared" ca="1" si="4"/>
        <v/>
      </c>
      <c r="AD16" s="22" t="str">
        <f t="shared" ca="1" si="4"/>
        <v/>
      </c>
      <c r="AE16" s="22">
        <f t="shared" ca="1" si="4"/>
        <v>1</v>
      </c>
      <c r="AF16" s="22">
        <f t="shared" ca="1" si="4"/>
        <v>2</v>
      </c>
      <c r="AG16" s="22">
        <f t="shared" ca="1" si="4"/>
        <v>3</v>
      </c>
      <c r="AH16" s="22">
        <f t="shared" ca="1" si="4"/>
        <v>4</v>
      </c>
      <c r="AI16" s="23">
        <f t="shared" ca="1" si="4"/>
        <v>5</v>
      </c>
    </row>
    <row r="17" spans="1:35" x14ac:dyDescent="0.2">
      <c r="A17" s="17" t="s">
        <v>49</v>
      </c>
      <c r="B17" s="13">
        <v>11</v>
      </c>
      <c r="C17" s="10">
        <f ca="1">C9+27</f>
        <v>42262</v>
      </c>
      <c r="D17" s="1">
        <f t="shared" ca="1" si="1"/>
        <v>42272</v>
      </c>
      <c r="E17" s="24" t="str">
        <f t="shared" ca="1" si="2"/>
        <v/>
      </c>
      <c r="F17" s="25" t="str">
        <f t="shared" ca="1" si="2"/>
        <v/>
      </c>
      <c r="G17" s="25" t="str">
        <f t="shared" ca="1" si="2"/>
        <v/>
      </c>
      <c r="H17" s="25" t="str">
        <f t="shared" ca="1" si="2"/>
        <v/>
      </c>
      <c r="I17" s="25" t="str">
        <f t="shared" ca="1" si="2"/>
        <v/>
      </c>
      <c r="J17" s="25" t="str">
        <f t="shared" ca="1" si="2"/>
        <v/>
      </c>
      <c r="K17" s="25" t="str">
        <f t="shared" ca="1" si="2"/>
        <v/>
      </c>
      <c r="L17" s="25" t="str">
        <f t="shared" ca="1" si="2"/>
        <v/>
      </c>
      <c r="M17" s="25" t="str">
        <f t="shared" ca="1" si="2"/>
        <v/>
      </c>
      <c r="N17" s="25" t="str">
        <f t="shared" ca="1" si="2"/>
        <v/>
      </c>
      <c r="O17" s="25" t="str">
        <f t="shared" ca="1" si="3"/>
        <v/>
      </c>
      <c r="P17" s="25" t="str">
        <f t="shared" ca="1" si="3"/>
        <v/>
      </c>
      <c r="Q17" s="25" t="str">
        <f t="shared" ca="1" si="3"/>
        <v/>
      </c>
      <c r="R17" s="25" t="str">
        <f t="shared" ca="1" si="3"/>
        <v/>
      </c>
      <c r="S17" s="25" t="str">
        <f t="shared" ca="1" si="3"/>
        <v/>
      </c>
      <c r="T17" s="25" t="str">
        <f t="shared" ca="1" si="3"/>
        <v/>
      </c>
      <c r="U17" s="25" t="str">
        <f t="shared" ca="1" si="3"/>
        <v/>
      </c>
      <c r="V17" s="25" t="str">
        <f t="shared" ca="1" si="3"/>
        <v/>
      </c>
      <c r="W17" s="25" t="str">
        <f t="shared" ca="1" si="3"/>
        <v/>
      </c>
      <c r="X17" s="25" t="str">
        <f t="shared" ca="1" si="3"/>
        <v/>
      </c>
      <c r="Y17" s="25" t="str">
        <f t="shared" ca="1" si="4"/>
        <v/>
      </c>
      <c r="Z17" s="25" t="str">
        <f t="shared" ca="1" si="4"/>
        <v/>
      </c>
      <c r="AA17" s="25" t="str">
        <f t="shared" ca="1" si="4"/>
        <v/>
      </c>
      <c r="AB17" s="25" t="str">
        <f t="shared" ca="1" si="4"/>
        <v/>
      </c>
      <c r="AC17" s="25" t="str">
        <f t="shared" ca="1" si="4"/>
        <v/>
      </c>
      <c r="AD17" s="25" t="str">
        <f t="shared" ca="1" si="4"/>
        <v/>
      </c>
      <c r="AE17" s="25" t="str">
        <f t="shared" ca="1" si="4"/>
        <v/>
      </c>
      <c r="AF17" s="25" t="str">
        <f t="shared" ca="1" si="4"/>
        <v/>
      </c>
      <c r="AG17" s="25" t="str">
        <f t="shared" ca="1" si="4"/>
        <v/>
      </c>
      <c r="AH17" s="25">
        <f t="shared" ca="1" si="4"/>
        <v>1</v>
      </c>
      <c r="AI17" s="26">
        <f t="shared" ca="1" si="4"/>
        <v>2</v>
      </c>
    </row>
    <row r="20" spans="1:35" ht="13.5" thickBot="1" x14ac:dyDescent="0.25">
      <c r="B20" s="18" t="s">
        <v>68</v>
      </c>
      <c r="C20" s="18" t="s">
        <v>67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35" x14ac:dyDescent="0.2">
      <c r="B21" t="s">
        <v>51</v>
      </c>
      <c r="C21" t="s">
        <v>57</v>
      </c>
    </row>
    <row r="22" spans="1:35" x14ac:dyDescent="0.2">
      <c r="B22" t="s">
        <v>52</v>
      </c>
      <c r="C22" t="s">
        <v>58</v>
      </c>
    </row>
    <row r="23" spans="1:35" x14ac:dyDescent="0.2">
      <c r="B23" t="s">
        <v>53</v>
      </c>
      <c r="C23" t="s">
        <v>59</v>
      </c>
    </row>
    <row r="24" spans="1:35" x14ac:dyDescent="0.2">
      <c r="B24" t="s">
        <v>56</v>
      </c>
      <c r="C24" t="s">
        <v>60</v>
      </c>
    </row>
    <row r="25" spans="1:35" x14ac:dyDescent="0.2">
      <c r="B25" t="s">
        <v>54</v>
      </c>
      <c r="C25" t="s">
        <v>61</v>
      </c>
    </row>
    <row r="26" spans="1:35" x14ac:dyDescent="0.2">
      <c r="B26" t="s">
        <v>55</v>
      </c>
      <c r="C26" t="s">
        <v>62</v>
      </c>
    </row>
    <row r="27" spans="1:35" x14ac:dyDescent="0.2">
      <c r="B27" t="s">
        <v>66</v>
      </c>
      <c r="C27" t="s">
        <v>64</v>
      </c>
    </row>
    <row r="28" spans="1:35" ht="13.5" thickBot="1" x14ac:dyDescent="0.25">
      <c r="B28" s="19" t="s">
        <v>65</v>
      </c>
      <c r="C28" s="19" t="s">
        <v>63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30" spans="1:35" x14ac:dyDescent="0.2">
      <c r="B30" s="20" t="s">
        <v>69</v>
      </c>
    </row>
    <row r="31" spans="1:35" x14ac:dyDescent="0.2">
      <c r="B31" s="20" t="s">
        <v>70</v>
      </c>
    </row>
    <row r="32" spans="1:35" x14ac:dyDescent="0.2">
      <c r="B32" s="20" t="s">
        <v>71</v>
      </c>
    </row>
  </sheetData>
  <mergeCells count="2">
    <mergeCell ref="E6:AI6"/>
    <mergeCell ref="C2:D2"/>
  </mergeCells>
  <phoneticPr fontId="1" type="noConversion"/>
  <conditionalFormatting sqref="E9:AI17">
    <cfRule type="expression" dxfId="4" priority="19">
      <formula>WEEKDAY(E$7)=1</formula>
    </cfRule>
  </conditionalFormatting>
  <conditionalFormatting sqref="E7:AI7">
    <cfRule type="expression" dxfId="3" priority="1" stopIfTrue="1">
      <formula>WEEKDAY(E7)=1</formula>
    </cfRule>
    <cfRule type="expression" dxfId="2" priority="18" stopIfTrue="1">
      <formula>AND($C$3&lt;=E7,$D$3&gt;=E7)</formula>
    </cfRule>
  </conditionalFormatting>
  <conditionalFormatting sqref="E8:AI17">
    <cfRule type="expression" dxfId="0" priority="2">
      <formula>AND(E$7&gt;=$C8,E$7&lt;=$D8)</formula>
    </cfRule>
    <cfRule type="expression" dxfId="1" priority="20">
      <formula>AND(E$7&gt;=$C$3,E$7&lt;=$D$3)</formula>
    </cfRule>
  </conditionalFormatting>
  <pageMargins left="0.75" right="0.75" top="1" bottom="1" header="0" footer="0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4</xdr:col>
                    <xdr:colOff>142875</xdr:colOff>
                    <xdr:row>5</xdr:row>
                    <xdr:rowOff>28575</xdr:rowOff>
                  </from>
                  <to>
                    <xdr:col>12</xdr:col>
                    <xdr:colOff>85725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4</xdr:col>
                    <xdr:colOff>9525</xdr:colOff>
                    <xdr:row>2</xdr:row>
                    <xdr:rowOff>0</xdr:rowOff>
                  </from>
                  <to>
                    <xdr:col>5</xdr:col>
                    <xdr:colOff>19050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PUCP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n321</dc:creator>
  <cp:lastModifiedBy>Master</cp:lastModifiedBy>
  <dcterms:created xsi:type="dcterms:W3CDTF">2009-02-07T01:49:38Z</dcterms:created>
  <dcterms:modified xsi:type="dcterms:W3CDTF">2015-08-19T17:05:02Z</dcterms:modified>
</cp:coreProperties>
</file>