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" windowWidth="15180" windowHeight="8580"/>
  </bookViews>
  <sheets>
    <sheet name="Hoja1" sheetId="1" r:id="rId1"/>
  </sheets>
  <definedNames>
    <definedName name="_xlnm._FilterDatabase" localSheetId="0" hidden="1">Hoja1!$A$13:$H$238</definedName>
  </definedNames>
  <calcPr calcId="145621"/>
</workbook>
</file>

<file path=xl/calcChain.xml><?xml version="1.0" encoding="utf-8"?>
<calcChain xmlns="http://schemas.openxmlformats.org/spreadsheetml/2006/main">
  <c r="G5" i="1" l="1"/>
  <c r="J15" i="1"/>
  <c r="J16" i="1"/>
  <c r="J17" i="1"/>
  <c r="J18" i="1"/>
  <c r="J19" i="1"/>
  <c r="J20" i="1"/>
  <c r="G9" i="1"/>
  <c r="G8" i="1"/>
  <c r="G7" i="1"/>
  <c r="G6" i="1"/>
  <c r="E34" i="1" l="1"/>
  <c r="E54" i="1"/>
  <c r="E74" i="1"/>
  <c r="E94" i="1"/>
  <c r="E114" i="1"/>
  <c r="E134" i="1"/>
  <c r="E154" i="1"/>
  <c r="E174" i="1"/>
  <c r="E194" i="1"/>
  <c r="E214" i="1"/>
  <c r="E234" i="1"/>
  <c r="E19" i="1"/>
  <c r="E39" i="1"/>
  <c r="E59" i="1"/>
  <c r="E79" i="1"/>
  <c r="E99" i="1"/>
  <c r="E119" i="1"/>
  <c r="E49" i="1"/>
  <c r="E89" i="1"/>
  <c r="E129" i="1"/>
  <c r="E159" i="1"/>
  <c r="E164" i="1"/>
  <c r="E169" i="1"/>
  <c r="E44" i="1"/>
  <c r="E84" i="1"/>
  <c r="E124" i="1"/>
  <c r="E139" i="1"/>
  <c r="E144" i="1"/>
  <c r="E149" i="1"/>
  <c r="E219" i="1"/>
  <c r="E224" i="1"/>
  <c r="E229" i="1"/>
  <c r="E29" i="1"/>
  <c r="E69" i="1"/>
  <c r="E109" i="1"/>
  <c r="E199" i="1"/>
  <c r="E204" i="1"/>
  <c r="E209" i="1"/>
  <c r="E24" i="1"/>
  <c r="E64" i="1"/>
  <c r="E104" i="1"/>
  <c r="E179" i="1"/>
  <c r="E184" i="1"/>
  <c r="E189" i="1"/>
  <c r="E17" i="1"/>
  <c r="E22" i="1"/>
  <c r="E42" i="1"/>
  <c r="E62" i="1"/>
  <c r="E82" i="1"/>
  <c r="E102" i="1"/>
  <c r="E122" i="1"/>
  <c r="E142" i="1"/>
  <c r="E162" i="1"/>
  <c r="E182" i="1"/>
  <c r="E202" i="1"/>
  <c r="E222" i="1"/>
  <c r="E27" i="1"/>
  <c r="E47" i="1"/>
  <c r="E67" i="1"/>
  <c r="E87" i="1"/>
  <c r="E107" i="1"/>
  <c r="E127" i="1"/>
  <c r="E237" i="1"/>
  <c r="E57" i="1"/>
  <c r="E97" i="1"/>
  <c r="E137" i="1"/>
  <c r="E207" i="1"/>
  <c r="E212" i="1"/>
  <c r="E217" i="1"/>
  <c r="E52" i="1"/>
  <c r="E92" i="1"/>
  <c r="E132" i="1"/>
  <c r="E187" i="1"/>
  <c r="E192" i="1"/>
  <c r="E197" i="1"/>
  <c r="E37" i="1"/>
  <c r="E77" i="1"/>
  <c r="E117" i="1"/>
  <c r="E167" i="1"/>
  <c r="E172" i="1"/>
  <c r="E177" i="1"/>
  <c r="E32" i="1"/>
  <c r="E72" i="1"/>
  <c r="E112" i="1"/>
  <c r="E147" i="1"/>
  <c r="E152" i="1"/>
  <c r="E157" i="1"/>
  <c r="E227" i="1"/>
  <c r="E232" i="1"/>
  <c r="E16" i="1"/>
  <c r="E26" i="1"/>
  <c r="E46" i="1"/>
  <c r="E66" i="1"/>
  <c r="E86" i="1"/>
  <c r="E106" i="1"/>
  <c r="E126" i="1"/>
  <c r="E146" i="1"/>
  <c r="E166" i="1"/>
  <c r="E186" i="1"/>
  <c r="E206" i="1"/>
  <c r="E226" i="1"/>
  <c r="E31" i="1"/>
  <c r="E51" i="1"/>
  <c r="E71" i="1"/>
  <c r="E91" i="1"/>
  <c r="E111" i="1"/>
  <c r="E131" i="1"/>
  <c r="E221" i="1"/>
  <c r="E136" i="1"/>
  <c r="E41" i="1"/>
  <c r="E81" i="1"/>
  <c r="E121" i="1"/>
  <c r="E191" i="1"/>
  <c r="E196" i="1"/>
  <c r="E201" i="1"/>
  <c r="E36" i="1"/>
  <c r="E76" i="1"/>
  <c r="E116" i="1"/>
  <c r="E171" i="1"/>
  <c r="E176" i="1"/>
  <c r="E181" i="1"/>
  <c r="E21" i="1"/>
  <c r="E61" i="1"/>
  <c r="E101" i="1"/>
  <c r="E151" i="1"/>
  <c r="E156" i="1"/>
  <c r="E161" i="1"/>
  <c r="E231" i="1"/>
  <c r="E236" i="1"/>
  <c r="E56" i="1"/>
  <c r="E96" i="1"/>
  <c r="E141" i="1"/>
  <c r="E211" i="1"/>
  <c r="E216" i="1"/>
  <c r="E30" i="1"/>
  <c r="E50" i="1"/>
  <c r="E70" i="1"/>
  <c r="E90" i="1"/>
  <c r="E110" i="1"/>
  <c r="E130" i="1"/>
  <c r="E150" i="1"/>
  <c r="E170" i="1"/>
  <c r="E190" i="1"/>
  <c r="E210" i="1"/>
  <c r="E230" i="1"/>
  <c r="E35" i="1"/>
  <c r="E55" i="1"/>
  <c r="E75" i="1"/>
  <c r="E95" i="1"/>
  <c r="E115" i="1"/>
  <c r="E135" i="1"/>
  <c r="E25" i="1"/>
  <c r="E65" i="1"/>
  <c r="E105" i="1"/>
  <c r="E175" i="1"/>
  <c r="E180" i="1"/>
  <c r="E185" i="1"/>
  <c r="E20" i="1"/>
  <c r="E60" i="1"/>
  <c r="E100" i="1"/>
  <c r="E155" i="1"/>
  <c r="E160" i="1"/>
  <c r="E165" i="1"/>
  <c r="E235" i="1"/>
  <c r="E45" i="1"/>
  <c r="E85" i="1"/>
  <c r="E125" i="1"/>
  <c r="E140" i="1"/>
  <c r="E145" i="1"/>
  <c r="E215" i="1"/>
  <c r="E220" i="1"/>
  <c r="E225" i="1"/>
  <c r="E40" i="1"/>
  <c r="E80" i="1"/>
  <c r="E120" i="1"/>
  <c r="E195" i="1"/>
  <c r="E200" i="1"/>
  <c r="E205" i="1"/>
  <c r="E38" i="1"/>
  <c r="E58" i="1"/>
  <c r="E78" i="1"/>
  <c r="E98" i="1"/>
  <c r="E118" i="1"/>
  <c r="E138" i="1"/>
  <c r="E158" i="1"/>
  <c r="E178" i="1"/>
  <c r="E198" i="1"/>
  <c r="E218" i="1"/>
  <c r="E238" i="1"/>
  <c r="E23" i="1"/>
  <c r="E43" i="1"/>
  <c r="E63" i="1"/>
  <c r="E83" i="1"/>
  <c r="E103" i="1"/>
  <c r="E123" i="1"/>
  <c r="E33" i="1"/>
  <c r="E73" i="1"/>
  <c r="E113" i="1"/>
  <c r="E143" i="1"/>
  <c r="E148" i="1"/>
  <c r="E153" i="1"/>
  <c r="E223" i="1"/>
  <c r="E228" i="1"/>
  <c r="E233" i="1"/>
  <c r="E28" i="1"/>
  <c r="E68" i="1"/>
  <c r="E108" i="1"/>
  <c r="E203" i="1"/>
  <c r="E208" i="1"/>
  <c r="E213" i="1"/>
  <c r="E53" i="1"/>
  <c r="E93" i="1"/>
  <c r="E133" i="1"/>
  <c r="E183" i="1"/>
  <c r="E188" i="1"/>
  <c r="E193" i="1"/>
  <c r="E48" i="1"/>
  <c r="E88" i="1"/>
  <c r="E128" i="1"/>
  <c r="E163" i="1"/>
  <c r="E168" i="1"/>
  <c r="E173" i="1"/>
  <c r="E14" i="1"/>
  <c r="E15" i="1"/>
  <c r="E18" i="1"/>
</calcChain>
</file>

<file path=xl/comments1.xml><?xml version="1.0" encoding="utf-8"?>
<comments xmlns="http://schemas.openxmlformats.org/spreadsheetml/2006/main">
  <authors>
    <author>Daniel Zegarra</author>
  </authors>
  <commentList>
    <comment ref="H13" authorId="0">
      <text>
        <r>
          <rPr>
            <b/>
            <sz val="8"/>
            <color indexed="81"/>
            <rFont val="Tahoma"/>
            <family val="2"/>
          </rPr>
          <t>Flete:
Peso*Distancia*Tarifa</t>
        </r>
      </text>
    </comment>
  </commentList>
</comments>
</file>

<file path=xl/sharedStrings.xml><?xml version="1.0" encoding="utf-8"?>
<sst xmlns="http://schemas.openxmlformats.org/spreadsheetml/2006/main" count="710" uniqueCount="41">
  <si>
    <t>Abercrombie</t>
  </si>
  <si>
    <t>All American Farms Inc.</t>
  </si>
  <si>
    <t>Alpine Marketing</t>
  </si>
  <si>
    <t>Atlantic Flower Import</t>
  </si>
  <si>
    <t>Blue Ribbon Blosoms</t>
  </si>
  <si>
    <t>Carbamericas Inc.</t>
  </si>
  <si>
    <t>Crystal Valley</t>
  </si>
  <si>
    <t>Gourmet Trading Company</t>
  </si>
  <si>
    <t>Sun America</t>
  </si>
  <si>
    <t>Vans Latinoamerica Mexico</t>
  </si>
  <si>
    <t>Empresa</t>
  </si>
  <si>
    <t>Nº Doc</t>
  </si>
  <si>
    <t>Destino</t>
  </si>
  <si>
    <t>Marruecos</t>
  </si>
  <si>
    <t>Islandia</t>
  </si>
  <si>
    <t>Mexico</t>
  </si>
  <si>
    <t>Inglaterra</t>
  </si>
  <si>
    <t>Brasil</t>
  </si>
  <si>
    <t>Noruega</t>
  </si>
  <si>
    <t>Suecia</t>
  </si>
  <si>
    <t>Portugal</t>
  </si>
  <si>
    <t>India</t>
  </si>
  <si>
    <t>Peru</t>
  </si>
  <si>
    <t>Libia</t>
  </si>
  <si>
    <t>Japon</t>
  </si>
  <si>
    <t>Fecha</t>
  </si>
  <si>
    <t>EEUU</t>
  </si>
  <si>
    <t>Distancias
en Km</t>
  </si>
  <si>
    <t>Origen</t>
  </si>
  <si>
    <t>Peso
Kg</t>
  </si>
  <si>
    <t>Distancia
Km</t>
  </si>
  <si>
    <t>Flete
(US$)</t>
  </si>
  <si>
    <t>A partir del</t>
  </si>
  <si>
    <t>Empresa Naviera</t>
  </si>
  <si>
    <t>US$ / Kg / Km</t>
  </si>
  <si>
    <t>Peso</t>
  </si>
  <si>
    <t>Distancia</t>
  </si>
  <si>
    <t>Flete</t>
  </si>
  <si>
    <t>Tabla de Tarifas por Flete</t>
  </si>
  <si>
    <t>Cálculos en un Cuadro de Embarque</t>
  </si>
  <si>
    <t xml:space="preserve">Información de Carga
por Número de Documento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</si>
</sst>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&quot;PF&quot;\-0000"/>
    <numFmt numFmtId="166" formatCode="_(* #,##0_);_(* \(#,##0\);_(* &quot;-&quot;??_);_(@_)"/>
    <numFmt numFmtId="167" formatCode="&quot;US$&quot;\ \ \ \ 0.00"/>
    <numFmt numFmtId="168" formatCode="&quot;US$&quot;\ \ \ \ 0.000000"/>
    <numFmt numFmtId="169" formatCode="&quot;US$&quot;* #,##0.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14" fontId="4" fillId="0" borderId="0" xfId="0" applyNumberFormat="1" applyFont="1"/>
    <xf numFmtId="166" fontId="4" fillId="0" borderId="0" xfId="0" applyNumberFormat="1" applyFont="1"/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textRotation="90"/>
    </xf>
    <xf numFmtId="0" fontId="5" fillId="3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166" fontId="4" fillId="0" borderId="1" xfId="1" applyNumberFormat="1" applyFont="1" applyBorder="1"/>
    <xf numFmtId="0" fontId="5" fillId="2" borderId="1" xfId="0" applyFont="1" applyFill="1" applyBorder="1" applyAlignment="1">
      <alignment horizontal="left" vertical="center" indent="1"/>
    </xf>
    <xf numFmtId="15" fontId="4" fillId="0" borderId="1" xfId="0" applyNumberFormat="1" applyFont="1" applyBorder="1" applyAlignment="1">
      <alignment horizontal="left" indent="1"/>
    </xf>
    <xf numFmtId="168" fontId="4" fillId="0" borderId="1" xfId="1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left" vertical="center" wrapText="1" indent="1"/>
    </xf>
    <xf numFmtId="15" fontId="4" fillId="0" borderId="0" xfId="0" applyNumberFormat="1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15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 applyAlignment="1">
      <alignment horizontal="center"/>
    </xf>
    <xf numFmtId="164" fontId="4" fillId="0" borderId="0" xfId="1" applyFont="1" applyBorder="1" applyAlignment="1">
      <alignment horizontal="center"/>
    </xf>
    <xf numFmtId="15" fontId="4" fillId="0" borderId="0" xfId="0" applyNumberFormat="1" applyFont="1"/>
    <xf numFmtId="2" fontId="4" fillId="0" borderId="0" xfId="0" applyNumberFormat="1" applyFont="1"/>
    <xf numFmtId="169" fontId="4" fillId="0" borderId="0" xfId="0" applyNumberFormat="1" applyFont="1"/>
    <xf numFmtId="0" fontId="6" fillId="0" borderId="0" xfId="0" applyFont="1"/>
    <xf numFmtId="164" fontId="4" fillId="0" borderId="2" xfId="1" applyFont="1" applyBorder="1" applyAlignment="1"/>
    <xf numFmtId="164" fontId="4" fillId="0" borderId="3" xfId="1" applyFont="1" applyBorder="1" applyAlignment="1"/>
    <xf numFmtId="165" fontId="5" fillId="0" borderId="2" xfId="0" applyNumberFormat="1" applyFont="1" applyBorder="1" applyAlignment="1">
      <alignment horizontal="left" indent="1"/>
    </xf>
    <xf numFmtId="165" fontId="5" fillId="0" borderId="3" xfId="0" applyNumberFormat="1" applyFont="1" applyBorder="1" applyAlignment="1">
      <alignment horizontal="left" inden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7" fontId="4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left" indent="1"/>
    </xf>
    <xf numFmtId="0" fontId="4" fillId="0" borderId="3" xfId="0" applyFont="1" applyBorder="1" applyAlignment="1">
      <alignment horizontal="left" indent="1"/>
    </xf>
    <xf numFmtId="15" fontId="4" fillId="0" borderId="2" xfId="0" applyNumberFormat="1" applyFont="1" applyBorder="1" applyAlignment="1"/>
    <xf numFmtId="15" fontId="4" fillId="0" borderId="3" xfId="0" applyNumberFormat="1" applyFont="1" applyBorder="1" applyAlignment="1"/>
    <xf numFmtId="166" fontId="4" fillId="0" borderId="2" xfId="1" applyNumberFormat="1" applyFont="1" applyBorder="1" applyAlignment="1"/>
    <xf numFmtId="166" fontId="4" fillId="0" borderId="3" xfId="1" applyNumberFormat="1" applyFont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319"/>
  <sheetViews>
    <sheetView showGridLines="0" tabSelected="1" zoomScale="85" zoomScaleNormal="85" workbookViewId="0">
      <selection activeCell="E14" sqref="E14"/>
    </sheetView>
  </sheetViews>
  <sheetFormatPr baseColWidth="10" defaultRowHeight="13.2" x14ac:dyDescent="0.25"/>
  <cols>
    <col min="1" max="1" width="10" customWidth="1"/>
    <col min="2" max="2" width="27" customWidth="1"/>
    <col min="3" max="4" width="12.6640625" customWidth="1"/>
    <col min="5" max="5" width="12.44140625" customWidth="1"/>
    <col min="6" max="6" width="10.5546875" bestFit="1" customWidth="1"/>
    <col min="7" max="7" width="12.5546875" customWidth="1"/>
    <col min="8" max="8" width="15.109375" customWidth="1"/>
    <col min="9" max="9" width="3.6640625" customWidth="1"/>
    <col min="10" max="10" width="14.109375" bestFit="1" customWidth="1"/>
    <col min="11" max="17" width="9.109375" customWidth="1"/>
  </cols>
  <sheetData>
    <row r="1" spans="1:17" s="1" customFormat="1" ht="21" x14ac:dyDescent="0.4">
      <c r="A1" s="31" t="s">
        <v>39</v>
      </c>
      <c r="E1" s="2"/>
      <c r="F1" s="3"/>
      <c r="G1" s="3"/>
    </row>
    <row r="2" spans="1:17" ht="14.4" x14ac:dyDescent="0.3">
      <c r="A2" s="1"/>
      <c r="B2" s="1"/>
      <c r="C2" s="1"/>
      <c r="D2" s="1"/>
      <c r="E2" s="2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3.6" x14ac:dyDescent="0.3">
      <c r="A3" s="1"/>
      <c r="B3" s="1"/>
      <c r="C3" s="36" t="s">
        <v>40</v>
      </c>
      <c r="D3" s="37"/>
      <c r="E3" s="38"/>
      <c r="F3" s="1"/>
      <c r="G3" s="39" t="s">
        <v>38</v>
      </c>
      <c r="H3" s="39"/>
      <c r="I3" s="1"/>
      <c r="J3" s="4" t="s">
        <v>27</v>
      </c>
      <c r="K3" s="5" t="s">
        <v>17</v>
      </c>
      <c r="L3" s="5" t="s">
        <v>26</v>
      </c>
      <c r="M3" s="5" t="s">
        <v>21</v>
      </c>
      <c r="N3" s="5" t="s">
        <v>24</v>
      </c>
      <c r="O3" s="5" t="s">
        <v>23</v>
      </c>
      <c r="P3" s="5" t="s">
        <v>22</v>
      </c>
      <c r="Q3" s="5" t="s">
        <v>19</v>
      </c>
    </row>
    <row r="4" spans="1:17" ht="14.4" x14ac:dyDescent="0.3">
      <c r="A4" s="1"/>
      <c r="B4" s="1"/>
      <c r="C4" s="6" t="s">
        <v>11</v>
      </c>
      <c r="D4" s="34"/>
      <c r="E4" s="35"/>
      <c r="F4" s="1"/>
      <c r="G4" s="7" t="s">
        <v>32</v>
      </c>
      <c r="H4" s="8" t="s">
        <v>34</v>
      </c>
      <c r="I4" s="1"/>
      <c r="J4" s="9" t="s">
        <v>16</v>
      </c>
      <c r="K4" s="10">
        <v>27100</v>
      </c>
      <c r="L4" s="10">
        <v>4590</v>
      </c>
      <c r="M4" s="10">
        <v>22330</v>
      </c>
      <c r="N4" s="10">
        <v>21580</v>
      </c>
      <c r="O4" s="10">
        <v>23210</v>
      </c>
      <c r="P4" s="10">
        <v>13320</v>
      </c>
      <c r="Q4" s="10">
        <v>3640</v>
      </c>
    </row>
    <row r="5" spans="1:17" ht="14.4" x14ac:dyDescent="0.3">
      <c r="A5" s="1"/>
      <c r="B5" s="1"/>
      <c r="C5" s="11" t="s">
        <v>10</v>
      </c>
      <c r="D5" s="41"/>
      <c r="E5" s="42"/>
      <c r="F5" s="1"/>
      <c r="G5" s="12">
        <f ca="1">EOMONTH(TODAY(),-2)+1</f>
        <v>41548</v>
      </c>
      <c r="H5" s="13">
        <v>4.5000000000000003E-5</v>
      </c>
      <c r="I5" s="1"/>
      <c r="J5" s="9" t="s">
        <v>14</v>
      </c>
      <c r="K5" s="10">
        <v>14640</v>
      </c>
      <c r="L5" s="10">
        <v>10240</v>
      </c>
      <c r="M5" s="10">
        <v>7500</v>
      </c>
      <c r="N5" s="10">
        <v>5500</v>
      </c>
      <c r="O5" s="10">
        <v>16930</v>
      </c>
      <c r="P5" s="10">
        <v>13790</v>
      </c>
      <c r="Q5" s="10">
        <v>28980</v>
      </c>
    </row>
    <row r="6" spans="1:17" ht="14.4" x14ac:dyDescent="0.3">
      <c r="A6" s="1"/>
      <c r="B6" s="1"/>
      <c r="C6" s="11" t="s">
        <v>28</v>
      </c>
      <c r="D6" s="41"/>
      <c r="E6" s="42"/>
      <c r="F6" s="1"/>
      <c r="G6" s="12">
        <f ca="1">EOMONTH(TODAY(),-1)+1</f>
        <v>41579</v>
      </c>
      <c r="H6" s="13">
        <v>3.8000000000000002E-5</v>
      </c>
      <c r="I6" s="1"/>
      <c r="J6" s="9" t="s">
        <v>13</v>
      </c>
      <c r="K6" s="10">
        <v>29540</v>
      </c>
      <c r="L6" s="10">
        <v>26030</v>
      </c>
      <c r="M6" s="10">
        <v>9700</v>
      </c>
      <c r="N6" s="10">
        <v>6770</v>
      </c>
      <c r="O6" s="10">
        <v>14770</v>
      </c>
      <c r="P6" s="10">
        <v>22320</v>
      </c>
      <c r="Q6" s="10">
        <v>30020</v>
      </c>
    </row>
    <row r="7" spans="1:17" ht="14.4" x14ac:dyDescent="0.3">
      <c r="A7" s="1"/>
      <c r="B7" s="1"/>
      <c r="C7" s="11" t="s">
        <v>12</v>
      </c>
      <c r="D7" s="41"/>
      <c r="E7" s="42"/>
      <c r="F7" s="1"/>
      <c r="G7" s="12">
        <f ca="1">EOMONTH(TODAY(),0)+1</f>
        <v>41609</v>
      </c>
      <c r="H7" s="13">
        <v>4.1E-5</v>
      </c>
      <c r="I7" s="1"/>
      <c r="J7" s="9" t="s">
        <v>15</v>
      </c>
      <c r="K7" s="10">
        <v>8390</v>
      </c>
      <c r="L7" s="10">
        <v>1330</v>
      </c>
      <c r="M7" s="10">
        <v>10810</v>
      </c>
      <c r="N7" s="10">
        <v>9950</v>
      </c>
      <c r="O7" s="10">
        <v>4830</v>
      </c>
      <c r="P7" s="10">
        <v>9740</v>
      </c>
      <c r="Q7" s="10">
        <v>6190</v>
      </c>
    </row>
    <row r="8" spans="1:17" ht="14.4" x14ac:dyDescent="0.3">
      <c r="A8" s="1"/>
      <c r="B8" s="1"/>
      <c r="C8" s="11" t="s">
        <v>25</v>
      </c>
      <c r="D8" s="43"/>
      <c r="E8" s="44"/>
      <c r="F8" s="1"/>
      <c r="G8" s="12">
        <f ca="1">EOMONTH(TODAY(),1)+1</f>
        <v>41640</v>
      </c>
      <c r="H8" s="13">
        <v>5.3000000000000001E-5</v>
      </c>
      <c r="I8" s="1"/>
      <c r="J8" s="9" t="s">
        <v>18</v>
      </c>
      <c r="K8" s="10">
        <v>28970</v>
      </c>
      <c r="L8" s="10">
        <v>17370</v>
      </c>
      <c r="M8" s="10">
        <v>2740</v>
      </c>
      <c r="N8" s="10">
        <v>5220</v>
      </c>
      <c r="O8" s="10">
        <v>13140</v>
      </c>
      <c r="P8" s="10">
        <v>15360</v>
      </c>
      <c r="Q8" s="10">
        <v>29840</v>
      </c>
    </row>
    <row r="9" spans="1:17" ht="14.4" x14ac:dyDescent="0.3">
      <c r="A9" s="1"/>
      <c r="B9" s="1"/>
      <c r="C9" s="14" t="s">
        <v>35</v>
      </c>
      <c r="D9" s="45"/>
      <c r="E9" s="46"/>
      <c r="F9" s="1"/>
      <c r="G9" s="12">
        <f ca="1">EOMONTH(TODAY(),2)+1</f>
        <v>41671</v>
      </c>
      <c r="H9" s="13">
        <v>4.8999999999999998E-5</v>
      </c>
      <c r="I9" s="1"/>
      <c r="J9" s="9" t="s">
        <v>20</v>
      </c>
      <c r="K9" s="10">
        <v>6380</v>
      </c>
      <c r="L9" s="10">
        <v>15500</v>
      </c>
      <c r="M9" s="10">
        <v>26200</v>
      </c>
      <c r="N9" s="10">
        <v>26560</v>
      </c>
      <c r="O9" s="10">
        <v>8730</v>
      </c>
      <c r="P9" s="10">
        <v>29240</v>
      </c>
      <c r="Q9" s="10">
        <v>24980</v>
      </c>
    </row>
    <row r="10" spans="1:17" ht="14.4" x14ac:dyDescent="0.3">
      <c r="A10" s="1"/>
      <c r="B10" s="1"/>
      <c r="C10" s="15" t="s">
        <v>36</v>
      </c>
      <c r="D10" s="45"/>
      <c r="E10" s="4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4.4" x14ac:dyDescent="0.3">
      <c r="A11" s="1"/>
      <c r="B11" s="1"/>
      <c r="C11" s="16" t="s">
        <v>37</v>
      </c>
      <c r="D11" s="32"/>
      <c r="E11" s="33"/>
      <c r="F11" s="1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8.8" x14ac:dyDescent="0.3">
      <c r="A13" s="18" t="s">
        <v>11</v>
      </c>
      <c r="B13" s="19" t="s">
        <v>33</v>
      </c>
      <c r="C13" s="19" t="s">
        <v>28</v>
      </c>
      <c r="D13" s="19" t="s">
        <v>12</v>
      </c>
      <c r="E13" s="19" t="s">
        <v>25</v>
      </c>
      <c r="F13" s="20" t="s">
        <v>29</v>
      </c>
      <c r="G13" s="21" t="s">
        <v>30</v>
      </c>
      <c r="H13" s="22" t="s">
        <v>31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ht="14.4" x14ac:dyDescent="0.3">
      <c r="A14" s="23">
        <v>173</v>
      </c>
      <c r="B14" s="24" t="s">
        <v>8</v>
      </c>
      <c r="C14" s="24" t="s">
        <v>15</v>
      </c>
      <c r="D14" s="24" t="s">
        <v>26</v>
      </c>
      <c r="E14" s="25">
        <f ca="1">DATE(YEAR(G$6),MONTH(G$6),INT(A14/10))</f>
        <v>41595</v>
      </c>
      <c r="F14" s="26">
        <v>43550</v>
      </c>
      <c r="G14" s="26"/>
      <c r="H14" s="27"/>
      <c r="I14" s="1"/>
      <c r="J14" s="1"/>
      <c r="K14" s="1"/>
      <c r="L14" s="1"/>
      <c r="M14" s="1"/>
      <c r="N14" s="1"/>
      <c r="O14" s="1"/>
      <c r="P14" s="1"/>
      <c r="Q14" s="1"/>
    </row>
    <row r="15" spans="1:17" ht="14.4" x14ac:dyDescent="0.3">
      <c r="A15" s="23">
        <v>115</v>
      </c>
      <c r="B15" s="24" t="s">
        <v>0</v>
      </c>
      <c r="C15" s="24" t="s">
        <v>13</v>
      </c>
      <c r="D15" s="24" t="s">
        <v>21</v>
      </c>
      <c r="E15" s="25">
        <f ca="1">DATE(YEAR(G$5),MONTH(G$5),INT(A15/10))</f>
        <v>41558</v>
      </c>
      <c r="F15" s="26">
        <v>31950</v>
      </c>
      <c r="G15" s="26"/>
      <c r="H15" s="27"/>
      <c r="I15" s="1"/>
      <c r="J15" s="1" t="str">
        <f t="shared" ref="J15:J20" si="0">MID(A15,5,2)</f>
        <v/>
      </c>
      <c r="K15" s="1"/>
      <c r="L15" s="1"/>
      <c r="M15" s="1"/>
      <c r="N15" s="1"/>
      <c r="O15" s="1"/>
      <c r="P15" s="1"/>
      <c r="Q15" s="1"/>
    </row>
    <row r="16" spans="1:17" ht="14.4" x14ac:dyDescent="0.3">
      <c r="A16" s="23">
        <v>226</v>
      </c>
      <c r="B16" s="24" t="s">
        <v>1</v>
      </c>
      <c r="C16" s="24" t="s">
        <v>21</v>
      </c>
      <c r="D16" s="24" t="s">
        <v>18</v>
      </c>
      <c r="E16" s="25">
        <f ca="1">DATE(YEAR(G$8),MONTH(G$8),INT(A16/10))</f>
        <v>41661</v>
      </c>
      <c r="F16" s="26">
        <v>47750</v>
      </c>
      <c r="G16" s="26"/>
      <c r="H16" s="27"/>
      <c r="I16" s="1"/>
      <c r="J16" s="1" t="str">
        <f t="shared" si="0"/>
        <v/>
      </c>
      <c r="K16" s="1"/>
      <c r="L16" s="1"/>
      <c r="M16" s="1"/>
      <c r="N16" s="1"/>
      <c r="O16" s="1"/>
      <c r="P16" s="1"/>
      <c r="Q16" s="1"/>
    </row>
    <row r="17" spans="1:17" ht="14.4" x14ac:dyDescent="0.3">
      <c r="A17" s="23">
        <v>216</v>
      </c>
      <c r="B17" s="24" t="s">
        <v>1</v>
      </c>
      <c r="C17" s="24" t="s">
        <v>15</v>
      </c>
      <c r="D17" s="24" t="s">
        <v>24</v>
      </c>
      <c r="E17" s="25">
        <f ca="1">DATE(YEAR(G$7),MONTH(G$7),INT(A17/10))</f>
        <v>41629</v>
      </c>
      <c r="F17" s="26">
        <v>37100</v>
      </c>
      <c r="G17" s="26"/>
      <c r="H17" s="27"/>
      <c r="I17" s="1"/>
      <c r="J17" s="1" t="str">
        <f t="shared" si="0"/>
        <v/>
      </c>
      <c r="K17" s="1"/>
      <c r="L17" s="1"/>
      <c r="M17" s="1"/>
      <c r="N17" s="1"/>
      <c r="O17" s="1"/>
      <c r="P17" s="1"/>
      <c r="Q17" s="1"/>
    </row>
    <row r="18" spans="1:17" ht="14.4" x14ac:dyDescent="0.3">
      <c r="A18" s="23">
        <v>202</v>
      </c>
      <c r="B18" s="24" t="s">
        <v>7</v>
      </c>
      <c r="C18" s="24" t="s">
        <v>14</v>
      </c>
      <c r="D18" s="24" t="s">
        <v>24</v>
      </c>
      <c r="E18" s="25">
        <f ca="1">DATE(YEAR(G$9),MONTH(G$9),INT(A18/10))</f>
        <v>41690</v>
      </c>
      <c r="F18" s="26">
        <v>41000</v>
      </c>
      <c r="G18" s="26"/>
      <c r="H18" s="27"/>
      <c r="I18" s="1"/>
      <c r="J18" s="1" t="str">
        <f t="shared" si="0"/>
        <v/>
      </c>
      <c r="K18" s="1"/>
      <c r="L18" s="1"/>
      <c r="M18" s="1"/>
      <c r="N18" s="1"/>
      <c r="O18" s="1"/>
      <c r="P18" s="1"/>
      <c r="Q18" s="1"/>
    </row>
    <row r="19" spans="1:17" ht="14.4" x14ac:dyDescent="0.3">
      <c r="A19" s="23">
        <v>234</v>
      </c>
      <c r="B19" s="24" t="s">
        <v>9</v>
      </c>
      <c r="C19" s="24" t="s">
        <v>23</v>
      </c>
      <c r="D19" s="24" t="s">
        <v>15</v>
      </c>
      <c r="E19" s="25">
        <f t="shared" ref="E19:E82" ca="1" si="1">DATE(YEAR(G$6),MONTH(G$6),INT(A19/10))</f>
        <v>41601</v>
      </c>
      <c r="F19" s="26">
        <v>13850</v>
      </c>
      <c r="G19" s="26"/>
      <c r="H19" s="27"/>
      <c r="I19" s="1"/>
      <c r="J19" s="1" t="str">
        <f t="shared" si="0"/>
        <v/>
      </c>
      <c r="K19" s="1"/>
      <c r="L19" s="1"/>
      <c r="M19" s="1"/>
      <c r="N19" s="1"/>
      <c r="O19" s="1"/>
      <c r="P19" s="1"/>
      <c r="Q19" s="1"/>
    </row>
    <row r="20" spans="1:17" ht="14.4" x14ac:dyDescent="0.3">
      <c r="A20" s="23">
        <v>181</v>
      </c>
      <c r="B20" s="24" t="s">
        <v>6</v>
      </c>
      <c r="C20" s="24" t="s">
        <v>22</v>
      </c>
      <c r="D20" s="24" t="s">
        <v>18</v>
      </c>
      <c r="E20" s="25">
        <f t="shared" ref="E20:E83" ca="1" si="2">DATE(YEAR(G$5),MONTH(G$5),INT(A20/10))</f>
        <v>41565</v>
      </c>
      <c r="F20" s="26">
        <v>3950</v>
      </c>
      <c r="G20" s="26"/>
      <c r="H20" s="27"/>
      <c r="I20" s="1"/>
      <c r="J20" s="1" t="str">
        <f t="shared" si="0"/>
        <v/>
      </c>
      <c r="K20" s="1"/>
      <c r="L20" s="1"/>
      <c r="M20" s="1"/>
      <c r="N20" s="1"/>
      <c r="O20" s="1"/>
      <c r="P20" s="1"/>
      <c r="Q20" s="1"/>
    </row>
    <row r="21" spans="1:17" ht="14.4" x14ac:dyDescent="0.3">
      <c r="A21" s="23">
        <v>210</v>
      </c>
      <c r="B21" s="24" t="s">
        <v>0</v>
      </c>
      <c r="C21" s="24" t="s">
        <v>15</v>
      </c>
      <c r="D21" s="24" t="s">
        <v>24</v>
      </c>
      <c r="E21" s="25">
        <f t="shared" ref="E21:E84" ca="1" si="3">DATE(YEAR(G$8),MONTH(G$8),INT(A21/10))</f>
        <v>41660</v>
      </c>
      <c r="F21" s="26">
        <v>7550</v>
      </c>
      <c r="G21" s="26"/>
      <c r="H21" s="27"/>
      <c r="I21" s="1"/>
      <c r="J21" s="28"/>
      <c r="K21" s="1"/>
      <c r="L21" s="1"/>
      <c r="M21" s="1"/>
      <c r="N21" s="1"/>
      <c r="O21" s="1"/>
      <c r="P21" s="1"/>
      <c r="Q21" s="1"/>
    </row>
    <row r="22" spans="1:17" ht="14.4" x14ac:dyDescent="0.3">
      <c r="A22" s="23">
        <v>47</v>
      </c>
      <c r="B22" s="24" t="s">
        <v>2</v>
      </c>
      <c r="C22" s="24" t="s">
        <v>17</v>
      </c>
      <c r="D22" s="24" t="s">
        <v>20</v>
      </c>
      <c r="E22" s="25">
        <f t="shared" ref="E22:E85" ca="1" si="4">DATE(YEAR(G$7),MONTH(G$7),INT(A22/10))</f>
        <v>41612</v>
      </c>
      <c r="F22" s="26">
        <v>15000</v>
      </c>
      <c r="G22" s="26"/>
      <c r="H22" s="27"/>
      <c r="I22" s="1"/>
      <c r="J22" s="28"/>
      <c r="K22" s="1"/>
      <c r="L22" s="1"/>
      <c r="M22" s="1"/>
      <c r="N22" s="1"/>
      <c r="O22" s="1"/>
      <c r="P22" s="1"/>
      <c r="Q22" s="1"/>
    </row>
    <row r="23" spans="1:17" ht="14.4" x14ac:dyDescent="0.3">
      <c r="A23" s="23">
        <v>135</v>
      </c>
      <c r="B23" s="24" t="s">
        <v>0</v>
      </c>
      <c r="C23" s="24" t="s">
        <v>24</v>
      </c>
      <c r="D23" s="24" t="s">
        <v>15</v>
      </c>
      <c r="E23" s="25">
        <f t="shared" ref="E23:E86" ca="1" si="5">DATE(YEAR(G$9),MONTH(G$9),INT(A23/10))</f>
        <v>41683</v>
      </c>
      <c r="F23" s="26">
        <v>11100</v>
      </c>
      <c r="G23" s="26"/>
      <c r="H23" s="27"/>
      <c r="I23" s="1"/>
      <c r="J23" s="28"/>
      <c r="K23" s="1"/>
      <c r="L23" s="1"/>
      <c r="M23" s="1"/>
      <c r="N23" s="1"/>
      <c r="O23" s="1"/>
      <c r="P23" s="1"/>
      <c r="Q23" s="1"/>
    </row>
    <row r="24" spans="1:17" ht="14.4" x14ac:dyDescent="0.3">
      <c r="A24" s="23">
        <v>171</v>
      </c>
      <c r="B24" s="24" t="s">
        <v>6</v>
      </c>
      <c r="C24" s="24" t="s">
        <v>20</v>
      </c>
      <c r="D24" s="24" t="s">
        <v>19</v>
      </c>
      <c r="E24" s="25">
        <f t="shared" ref="E24:E87" ca="1" si="6">DATE(YEAR(G$6),MONTH(G$6),INT(A24/10))</f>
        <v>41595</v>
      </c>
      <c r="F24" s="26">
        <v>35050</v>
      </c>
      <c r="G24" s="26"/>
      <c r="H24" s="27"/>
      <c r="I24" s="1"/>
      <c r="J24" s="28"/>
      <c r="K24" s="1"/>
      <c r="L24" s="1"/>
      <c r="M24" s="1"/>
      <c r="N24" s="1"/>
      <c r="O24" s="1"/>
      <c r="P24" s="1"/>
      <c r="Q24" s="1"/>
    </row>
    <row r="25" spans="1:17" ht="14.4" x14ac:dyDescent="0.3">
      <c r="A25" s="23">
        <v>236</v>
      </c>
      <c r="B25" s="24" t="s">
        <v>1</v>
      </c>
      <c r="C25" s="24" t="s">
        <v>24</v>
      </c>
      <c r="D25" s="24" t="s">
        <v>14</v>
      </c>
      <c r="E25" s="25">
        <f t="shared" ref="E25:E88" ca="1" si="7">DATE(YEAR(G$5),MONTH(G$5),INT(A25/10))</f>
        <v>41570</v>
      </c>
      <c r="F25" s="26">
        <v>7150</v>
      </c>
      <c r="G25" s="26"/>
      <c r="H25" s="27"/>
      <c r="I25" s="1"/>
      <c r="J25" s="28"/>
      <c r="K25" s="1"/>
      <c r="L25" s="1"/>
      <c r="M25" s="1"/>
      <c r="N25" s="1"/>
      <c r="O25" s="1"/>
      <c r="P25" s="1"/>
      <c r="Q25" s="1"/>
    </row>
    <row r="26" spans="1:17" ht="14.4" x14ac:dyDescent="0.3">
      <c r="A26" s="23">
        <v>217</v>
      </c>
      <c r="B26" s="24" t="s">
        <v>2</v>
      </c>
      <c r="C26" s="24" t="s">
        <v>23</v>
      </c>
      <c r="D26" s="24" t="s">
        <v>14</v>
      </c>
      <c r="E26" s="25">
        <f t="shared" ref="E26:E89" ca="1" si="8">DATE(YEAR(G$8),MONTH(G$8),INT(A26/10))</f>
        <v>41660</v>
      </c>
      <c r="F26" s="26">
        <v>1600</v>
      </c>
      <c r="G26" s="26"/>
      <c r="H26" s="27"/>
      <c r="I26" s="1"/>
      <c r="J26" s="28"/>
      <c r="K26" s="1"/>
      <c r="L26" s="1"/>
      <c r="M26" s="1"/>
      <c r="N26" s="1"/>
      <c r="O26" s="1"/>
      <c r="P26" s="1"/>
      <c r="Q26" s="1"/>
    </row>
    <row r="27" spans="1:17" ht="14.4" x14ac:dyDescent="0.3">
      <c r="A27" s="23">
        <v>247</v>
      </c>
      <c r="B27" s="24" t="s">
        <v>2</v>
      </c>
      <c r="C27" s="24" t="s">
        <v>15</v>
      </c>
      <c r="D27" s="24" t="s">
        <v>17</v>
      </c>
      <c r="E27" s="25">
        <f t="shared" ref="E27:E90" ca="1" si="9">DATE(YEAR(G$7),MONTH(G$7),INT(A27/10))</f>
        <v>41632</v>
      </c>
      <c r="F27" s="26">
        <v>45750</v>
      </c>
      <c r="G27" s="26"/>
      <c r="H27" s="27"/>
      <c r="I27" s="1"/>
      <c r="J27" s="28"/>
      <c r="K27" s="1"/>
      <c r="L27" s="1"/>
      <c r="M27" s="1"/>
      <c r="N27" s="1"/>
      <c r="O27" s="1"/>
      <c r="P27" s="1"/>
      <c r="Q27" s="1"/>
    </row>
    <row r="28" spans="1:17" ht="14.4" x14ac:dyDescent="0.3">
      <c r="A28" s="23">
        <v>134</v>
      </c>
      <c r="B28" s="24" t="s">
        <v>9</v>
      </c>
      <c r="C28" s="24" t="s">
        <v>21</v>
      </c>
      <c r="D28" s="24" t="s">
        <v>15</v>
      </c>
      <c r="E28" s="25">
        <f t="shared" ref="E28:E91" ca="1" si="10">DATE(YEAR(G$9),MONTH(G$9),INT(A28/10))</f>
        <v>41683</v>
      </c>
      <c r="F28" s="26">
        <v>1700</v>
      </c>
      <c r="G28" s="26"/>
      <c r="H28" s="27"/>
      <c r="I28" s="1"/>
      <c r="J28" s="28"/>
      <c r="K28" s="40"/>
      <c r="L28" s="40"/>
      <c r="M28" s="1"/>
      <c r="N28" s="1"/>
      <c r="O28" s="1"/>
      <c r="P28" s="1"/>
      <c r="Q28" s="1"/>
    </row>
    <row r="29" spans="1:17" ht="14.4" x14ac:dyDescent="0.3">
      <c r="A29" s="23">
        <v>59</v>
      </c>
      <c r="B29" s="24" t="s">
        <v>4</v>
      </c>
      <c r="C29" s="24" t="s">
        <v>16</v>
      </c>
      <c r="D29" s="24" t="s">
        <v>24</v>
      </c>
      <c r="E29" s="25">
        <f t="shared" ref="E29:E92" ca="1" si="11">DATE(YEAR(G$6),MONTH(G$6),INT(A29/10))</f>
        <v>41583</v>
      </c>
      <c r="F29" s="26">
        <v>17100</v>
      </c>
      <c r="G29" s="26"/>
      <c r="H29" s="27"/>
      <c r="I29" s="1"/>
      <c r="J29" s="28"/>
      <c r="K29" s="1"/>
      <c r="L29" s="1"/>
      <c r="M29" s="1"/>
      <c r="N29" s="1"/>
      <c r="O29" s="1"/>
      <c r="P29" s="1"/>
      <c r="Q29" s="1"/>
    </row>
    <row r="30" spans="1:17" ht="14.4" x14ac:dyDescent="0.3">
      <c r="A30" s="23">
        <v>108</v>
      </c>
      <c r="B30" s="24" t="s">
        <v>3</v>
      </c>
      <c r="C30" s="24" t="s">
        <v>24</v>
      </c>
      <c r="D30" s="24" t="s">
        <v>18</v>
      </c>
      <c r="E30" s="25">
        <f t="shared" ref="E30:E93" ca="1" si="12">DATE(YEAR(G$5),MONTH(G$5),INT(A30/10))</f>
        <v>41557</v>
      </c>
      <c r="F30" s="26">
        <v>31400</v>
      </c>
      <c r="G30" s="26"/>
      <c r="H30" s="27"/>
      <c r="I30" s="1"/>
      <c r="J30" s="28"/>
      <c r="K30" s="1"/>
      <c r="L30" s="1"/>
      <c r="M30" s="1"/>
      <c r="N30" s="1"/>
      <c r="O30" s="1"/>
      <c r="P30" s="1"/>
      <c r="Q30" s="1"/>
    </row>
    <row r="31" spans="1:17" ht="14.4" x14ac:dyDescent="0.3">
      <c r="A31" s="23">
        <v>90</v>
      </c>
      <c r="B31" s="24" t="s">
        <v>5</v>
      </c>
      <c r="C31" s="24" t="s">
        <v>26</v>
      </c>
      <c r="D31" s="24" t="s">
        <v>16</v>
      </c>
      <c r="E31" s="25">
        <f t="shared" ref="E31:E94" ca="1" si="13">DATE(YEAR(G$8),MONTH(G$8),INT(A31/10))</f>
        <v>41648</v>
      </c>
      <c r="F31" s="26">
        <v>26250</v>
      </c>
      <c r="G31" s="26"/>
      <c r="H31" s="27"/>
      <c r="I31" s="1"/>
      <c r="J31" s="28"/>
      <c r="K31" s="1"/>
      <c r="L31" s="1"/>
      <c r="M31" s="1"/>
      <c r="N31" s="1"/>
      <c r="O31" s="1"/>
      <c r="P31" s="1"/>
      <c r="Q31" s="1"/>
    </row>
    <row r="32" spans="1:17" ht="14.4" x14ac:dyDescent="0.3">
      <c r="A32" s="23">
        <v>157</v>
      </c>
      <c r="B32" s="24" t="s">
        <v>2</v>
      </c>
      <c r="C32" s="24" t="s">
        <v>14</v>
      </c>
      <c r="D32" s="24" t="s">
        <v>21</v>
      </c>
      <c r="E32" s="25">
        <f t="shared" ref="E32:E95" ca="1" si="14">DATE(YEAR(G$7),MONTH(G$7),INT(A32/10))</f>
        <v>41623</v>
      </c>
      <c r="F32" s="26">
        <v>18800</v>
      </c>
      <c r="G32" s="26"/>
      <c r="H32" s="27"/>
      <c r="I32" s="1"/>
      <c r="J32" s="28"/>
      <c r="K32" s="1"/>
      <c r="L32" s="1"/>
      <c r="M32" s="1"/>
      <c r="N32" s="1"/>
      <c r="O32" s="1"/>
      <c r="P32" s="1"/>
      <c r="Q32" s="1"/>
    </row>
    <row r="33" spans="1:17" ht="14.4" x14ac:dyDescent="0.3">
      <c r="A33" s="23">
        <v>131</v>
      </c>
      <c r="B33" s="24" t="s">
        <v>6</v>
      </c>
      <c r="C33" s="24" t="s">
        <v>24</v>
      </c>
      <c r="D33" s="24" t="s">
        <v>20</v>
      </c>
      <c r="E33" s="25">
        <f t="shared" ref="E33:E96" ca="1" si="15">DATE(YEAR(G$9),MONTH(G$9),INT(A33/10))</f>
        <v>41683</v>
      </c>
      <c r="F33" s="26">
        <v>2850</v>
      </c>
      <c r="G33" s="26"/>
      <c r="H33" s="27"/>
      <c r="I33" s="1"/>
      <c r="J33" s="28"/>
      <c r="K33" s="1"/>
      <c r="L33" s="1"/>
      <c r="M33" s="1"/>
      <c r="N33" s="1"/>
      <c r="O33" s="1"/>
      <c r="P33" s="1"/>
      <c r="Q33" s="1"/>
    </row>
    <row r="34" spans="1:17" ht="14.4" x14ac:dyDescent="0.3">
      <c r="A34" s="23">
        <v>177</v>
      </c>
      <c r="B34" s="24" t="s">
        <v>2</v>
      </c>
      <c r="C34" s="24" t="s">
        <v>21</v>
      </c>
      <c r="D34" s="24" t="s">
        <v>15</v>
      </c>
      <c r="E34" s="25">
        <f t="shared" ref="E34:E97" ca="1" si="16">DATE(YEAR(G$6),MONTH(G$6),INT(A34/10))</f>
        <v>41595</v>
      </c>
      <c r="F34" s="26">
        <v>41450</v>
      </c>
      <c r="G34" s="26"/>
      <c r="H34" s="27"/>
      <c r="I34" s="1"/>
      <c r="J34" s="28"/>
      <c r="K34" s="1"/>
      <c r="L34" s="1"/>
      <c r="M34" s="1"/>
      <c r="N34" s="1"/>
      <c r="O34" s="1"/>
      <c r="P34" s="1"/>
      <c r="Q34" s="1"/>
    </row>
    <row r="35" spans="1:17" ht="14.4" x14ac:dyDescent="0.3">
      <c r="A35" s="23">
        <v>69</v>
      </c>
      <c r="B35" s="24" t="s">
        <v>4</v>
      </c>
      <c r="C35" s="24" t="s">
        <v>20</v>
      </c>
      <c r="D35" s="24" t="s">
        <v>21</v>
      </c>
      <c r="E35" s="25">
        <f t="shared" ref="E35:E98" ca="1" si="17">DATE(YEAR(G$5),MONTH(G$5),INT(A35/10))</f>
        <v>41553</v>
      </c>
      <c r="F35" s="26">
        <v>11300</v>
      </c>
      <c r="G35" s="26"/>
      <c r="H35" s="27"/>
      <c r="I35" s="1"/>
      <c r="J35" s="28"/>
      <c r="K35" s="1"/>
      <c r="L35" s="1"/>
      <c r="M35" s="1"/>
      <c r="N35" s="1"/>
      <c r="O35" s="1"/>
      <c r="P35" s="1"/>
      <c r="Q35" s="1"/>
    </row>
    <row r="36" spans="1:17" ht="14.4" x14ac:dyDescent="0.3">
      <c r="A36" s="23">
        <v>121</v>
      </c>
      <c r="B36" s="24" t="s">
        <v>6</v>
      </c>
      <c r="C36" s="24" t="s">
        <v>22</v>
      </c>
      <c r="D36" s="24" t="s">
        <v>13</v>
      </c>
      <c r="E36" s="25">
        <f t="shared" ref="E36:E99" ca="1" si="18">DATE(YEAR(G$8),MONTH(G$8),INT(A36/10))</f>
        <v>41651</v>
      </c>
      <c r="F36" s="26">
        <v>1450</v>
      </c>
      <c r="G36" s="26"/>
      <c r="H36" s="27"/>
      <c r="I36" s="1"/>
      <c r="J36" s="28"/>
      <c r="K36" s="1"/>
      <c r="L36" s="1"/>
      <c r="M36" s="1"/>
      <c r="N36" s="1"/>
      <c r="O36" s="1"/>
      <c r="P36" s="1"/>
      <c r="Q36" s="1"/>
    </row>
    <row r="37" spans="1:17" ht="14.4" x14ac:dyDescent="0.3">
      <c r="A37" s="23">
        <v>68</v>
      </c>
      <c r="B37" s="24" t="s">
        <v>3</v>
      </c>
      <c r="C37" s="24" t="s">
        <v>23</v>
      </c>
      <c r="D37" s="24" t="s">
        <v>18</v>
      </c>
      <c r="E37" s="25">
        <f t="shared" ref="E37:E100" ca="1" si="19">DATE(YEAR(G$7),MONTH(G$7),INT(A37/10))</f>
        <v>41614</v>
      </c>
      <c r="F37" s="26">
        <v>43100</v>
      </c>
      <c r="G37" s="26"/>
      <c r="H37" s="27"/>
      <c r="I37" s="1"/>
      <c r="J37" s="28"/>
      <c r="K37" s="1"/>
      <c r="L37" s="1"/>
      <c r="M37" s="1"/>
      <c r="N37" s="1"/>
      <c r="O37" s="1"/>
      <c r="P37" s="1"/>
      <c r="Q37" s="1"/>
    </row>
    <row r="38" spans="1:17" ht="14.4" x14ac:dyDescent="0.3">
      <c r="A38" s="23">
        <v>187</v>
      </c>
      <c r="B38" s="24" t="s">
        <v>2</v>
      </c>
      <c r="C38" s="24" t="s">
        <v>20</v>
      </c>
      <c r="D38" s="24" t="s">
        <v>26</v>
      </c>
      <c r="E38" s="25">
        <f t="shared" ref="E38:E101" ca="1" si="20">DATE(YEAR(G$9),MONTH(G$9),INT(A38/10))</f>
        <v>41688</v>
      </c>
      <c r="F38" s="26">
        <v>4600</v>
      </c>
      <c r="G38" s="26"/>
      <c r="H38" s="27"/>
      <c r="I38" s="1"/>
      <c r="J38" s="28"/>
      <c r="K38" s="1"/>
      <c r="L38" s="1"/>
      <c r="M38" s="1"/>
      <c r="N38" s="1"/>
      <c r="O38" s="1"/>
      <c r="P38" s="1"/>
      <c r="Q38" s="1"/>
    </row>
    <row r="39" spans="1:17" ht="14.4" x14ac:dyDescent="0.3">
      <c r="A39" s="23">
        <v>136</v>
      </c>
      <c r="B39" s="24" t="s">
        <v>1</v>
      </c>
      <c r="C39" s="24" t="s">
        <v>17</v>
      </c>
      <c r="D39" s="24" t="s">
        <v>13</v>
      </c>
      <c r="E39" s="25">
        <f t="shared" ref="E39:E70" ca="1" si="21">DATE(YEAR(G$6),MONTH(G$6),INT(A39/10))</f>
        <v>41591</v>
      </c>
      <c r="F39" s="26">
        <v>9600</v>
      </c>
      <c r="G39" s="26"/>
      <c r="H39" s="27"/>
      <c r="I39" s="1"/>
      <c r="J39" s="28"/>
      <c r="K39" s="1"/>
      <c r="L39" s="1"/>
      <c r="M39" s="1"/>
      <c r="N39" s="1"/>
      <c r="O39" s="1"/>
      <c r="P39" s="1"/>
      <c r="Q39" s="1"/>
    </row>
    <row r="40" spans="1:17" ht="14.4" x14ac:dyDescent="0.3">
      <c r="A40" s="23">
        <v>95</v>
      </c>
      <c r="B40" s="24" t="s">
        <v>0</v>
      </c>
      <c r="C40" s="24" t="s">
        <v>15</v>
      </c>
      <c r="D40" s="24" t="s">
        <v>19</v>
      </c>
      <c r="E40" s="25">
        <f t="shared" ref="E40:E71" ca="1" si="22">DATE(YEAR(G$5),MONTH(G$5),INT(A40/10))</f>
        <v>41556</v>
      </c>
      <c r="F40" s="26">
        <v>47600</v>
      </c>
      <c r="G40" s="26"/>
      <c r="H40" s="27"/>
      <c r="I40" s="1"/>
      <c r="J40" s="28"/>
      <c r="K40" s="1"/>
      <c r="L40" s="1"/>
      <c r="M40" s="1"/>
      <c r="N40" s="1"/>
      <c r="O40" s="1"/>
      <c r="P40" s="1"/>
      <c r="Q40" s="1"/>
    </row>
    <row r="41" spans="1:17" ht="14.4" x14ac:dyDescent="0.3">
      <c r="A41" s="23">
        <v>242</v>
      </c>
      <c r="B41" s="24" t="s">
        <v>7</v>
      </c>
      <c r="C41" s="24" t="s">
        <v>21</v>
      </c>
      <c r="D41" s="24" t="s">
        <v>13</v>
      </c>
      <c r="E41" s="25">
        <f t="shared" ref="E41:E72" ca="1" si="23">DATE(YEAR(G$8),MONTH(G$8),INT(A41/10))</f>
        <v>41663</v>
      </c>
      <c r="F41" s="26">
        <v>26300</v>
      </c>
      <c r="G41" s="26"/>
      <c r="H41" s="27"/>
      <c r="I41" s="1"/>
      <c r="J41" s="28"/>
      <c r="K41" s="1"/>
      <c r="L41" s="1"/>
      <c r="M41" s="1"/>
      <c r="N41" s="1"/>
      <c r="O41" s="1"/>
      <c r="P41" s="1"/>
      <c r="Q41" s="1"/>
    </row>
    <row r="42" spans="1:17" ht="14.4" x14ac:dyDescent="0.3">
      <c r="A42" s="23">
        <v>142</v>
      </c>
      <c r="B42" s="24" t="s">
        <v>7</v>
      </c>
      <c r="C42" s="24" t="s">
        <v>23</v>
      </c>
      <c r="D42" s="24" t="s">
        <v>16</v>
      </c>
      <c r="E42" s="25">
        <f t="shared" ref="E42:E73" ca="1" si="24">DATE(YEAR(G$7),MONTH(G$7),INT(A42/10))</f>
        <v>41622</v>
      </c>
      <c r="F42" s="26">
        <v>18400</v>
      </c>
      <c r="G42" s="26"/>
      <c r="H42" s="27"/>
      <c r="I42" s="1"/>
      <c r="J42" s="28"/>
      <c r="K42" s="1"/>
      <c r="L42" s="1"/>
      <c r="M42" s="1"/>
      <c r="N42" s="1"/>
      <c r="O42" s="1"/>
      <c r="P42" s="1"/>
      <c r="Q42" s="1"/>
    </row>
    <row r="43" spans="1:17" ht="14.4" x14ac:dyDescent="0.3">
      <c r="A43" s="23">
        <v>72</v>
      </c>
      <c r="B43" s="24" t="s">
        <v>7</v>
      </c>
      <c r="C43" s="24" t="s">
        <v>13</v>
      </c>
      <c r="D43" s="24" t="s">
        <v>24</v>
      </c>
      <c r="E43" s="25">
        <f t="shared" ref="E43:E74" ca="1" si="25">DATE(YEAR(G$9),MONTH(G$9),INT(A43/10))</f>
        <v>41677</v>
      </c>
      <c r="F43" s="26">
        <v>42250</v>
      </c>
      <c r="G43" s="26"/>
      <c r="H43" s="27"/>
      <c r="I43" s="1"/>
      <c r="J43" s="28"/>
      <c r="K43" s="1"/>
      <c r="L43" s="1"/>
      <c r="M43" s="1"/>
      <c r="N43" s="1"/>
      <c r="O43" s="1"/>
      <c r="P43" s="1"/>
      <c r="Q43" s="1"/>
    </row>
    <row r="44" spans="1:17" ht="14.4" x14ac:dyDescent="0.3">
      <c r="A44" s="23">
        <v>101</v>
      </c>
      <c r="B44" s="24" t="s">
        <v>6</v>
      </c>
      <c r="C44" s="24" t="s">
        <v>24</v>
      </c>
      <c r="D44" s="24" t="s">
        <v>18</v>
      </c>
      <c r="E44" s="25">
        <f t="shared" ref="E44:E75" ca="1" si="26">DATE(YEAR(G$6),MONTH(G$6),INT(A44/10))</f>
        <v>41588</v>
      </c>
      <c r="F44" s="26">
        <v>12050</v>
      </c>
      <c r="G44" s="26"/>
      <c r="H44" s="27"/>
      <c r="I44" s="1"/>
      <c r="J44" s="28"/>
      <c r="K44" s="1"/>
      <c r="L44" s="1"/>
      <c r="M44" s="1"/>
      <c r="N44" s="1"/>
      <c r="O44" s="1"/>
      <c r="P44" s="1"/>
      <c r="Q44" s="1"/>
    </row>
    <row r="45" spans="1:17" ht="14.4" x14ac:dyDescent="0.3">
      <c r="A45" s="23">
        <v>110</v>
      </c>
      <c r="B45" s="24" t="s">
        <v>5</v>
      </c>
      <c r="C45" s="24" t="s">
        <v>19</v>
      </c>
      <c r="D45" s="24" t="s">
        <v>18</v>
      </c>
      <c r="E45" s="25">
        <f t="shared" ref="E45:E76" ca="1" si="27">DATE(YEAR(G$5),MONTH(G$5),INT(A45/10))</f>
        <v>41558</v>
      </c>
      <c r="F45" s="26">
        <v>11350</v>
      </c>
      <c r="G45" s="26"/>
      <c r="H45" s="27"/>
      <c r="I45" s="1"/>
      <c r="J45" s="28"/>
      <c r="K45" s="1"/>
      <c r="L45" s="1"/>
      <c r="M45" s="1"/>
      <c r="N45" s="1"/>
      <c r="O45" s="1"/>
      <c r="P45" s="1"/>
      <c r="Q45" s="1"/>
    </row>
    <row r="46" spans="1:17" ht="14.4" x14ac:dyDescent="0.3">
      <c r="A46" s="23">
        <v>107</v>
      </c>
      <c r="B46" s="24" t="s">
        <v>2</v>
      </c>
      <c r="C46" s="24" t="s">
        <v>19</v>
      </c>
      <c r="D46" s="24" t="s">
        <v>13</v>
      </c>
      <c r="E46" s="25">
        <f t="shared" ref="E46:E77" ca="1" si="28">DATE(YEAR(G$8),MONTH(G$8),INT(A46/10))</f>
        <v>41649</v>
      </c>
      <c r="F46" s="26">
        <v>17000</v>
      </c>
      <c r="G46" s="26"/>
      <c r="H46" s="27"/>
      <c r="I46" s="1"/>
      <c r="J46" s="28"/>
      <c r="K46" s="1"/>
      <c r="L46" s="1"/>
      <c r="M46" s="1"/>
      <c r="N46" s="1"/>
      <c r="O46" s="1"/>
      <c r="P46" s="1"/>
      <c r="Q46" s="1"/>
    </row>
    <row r="47" spans="1:17" ht="14.4" x14ac:dyDescent="0.3">
      <c r="A47" s="23">
        <v>96</v>
      </c>
      <c r="B47" s="24" t="s">
        <v>1</v>
      </c>
      <c r="C47" s="24" t="s">
        <v>19</v>
      </c>
      <c r="D47" s="24" t="s">
        <v>14</v>
      </c>
      <c r="E47" s="25">
        <f t="shared" ref="E47:E78" ca="1" si="29">DATE(YEAR(G$7),MONTH(G$7),INT(A47/10))</f>
        <v>41617</v>
      </c>
      <c r="F47" s="26">
        <v>8800</v>
      </c>
      <c r="G47" s="26"/>
      <c r="H47" s="27"/>
      <c r="I47" s="1"/>
      <c r="J47" s="28"/>
      <c r="K47" s="1"/>
      <c r="L47" s="1"/>
      <c r="M47" s="1"/>
      <c r="N47" s="1"/>
      <c r="O47" s="1"/>
      <c r="P47" s="1"/>
      <c r="Q47" s="1"/>
    </row>
    <row r="48" spans="1:17" ht="14.4" x14ac:dyDescent="0.3">
      <c r="A48" s="23">
        <v>81</v>
      </c>
      <c r="B48" s="24" t="s">
        <v>6</v>
      </c>
      <c r="C48" s="24" t="s">
        <v>20</v>
      </c>
      <c r="D48" s="24" t="s">
        <v>17</v>
      </c>
      <c r="E48" s="25">
        <f t="shared" ref="E48:E79" ca="1" si="30">DATE(YEAR(G$9),MONTH(G$9),INT(A48/10))</f>
        <v>41678</v>
      </c>
      <c r="F48" s="26">
        <v>33200</v>
      </c>
      <c r="G48" s="26"/>
      <c r="H48" s="27"/>
      <c r="I48" s="1"/>
      <c r="J48" s="28"/>
      <c r="K48" s="1"/>
      <c r="L48" s="1"/>
      <c r="M48" s="1"/>
      <c r="N48" s="1"/>
      <c r="O48" s="1"/>
      <c r="P48" s="1"/>
      <c r="Q48" s="1"/>
    </row>
    <row r="49" spans="1:17" ht="14.4" x14ac:dyDescent="0.3">
      <c r="A49" s="23">
        <v>179</v>
      </c>
      <c r="B49" s="24" t="s">
        <v>4</v>
      </c>
      <c r="C49" s="24" t="s">
        <v>20</v>
      </c>
      <c r="D49" s="24" t="s">
        <v>17</v>
      </c>
      <c r="E49" s="25">
        <f t="shared" ref="E49:E80" ca="1" si="31">DATE(YEAR(G$6),MONTH(G$6),INT(A49/10))</f>
        <v>41595</v>
      </c>
      <c r="F49" s="26">
        <v>42450</v>
      </c>
      <c r="G49" s="26"/>
      <c r="H49" s="27"/>
      <c r="I49" s="1"/>
      <c r="J49" s="28"/>
      <c r="K49" s="1"/>
      <c r="L49" s="1"/>
      <c r="M49" s="1"/>
      <c r="N49" s="1"/>
      <c r="O49" s="1"/>
      <c r="P49" s="1"/>
      <c r="Q49" s="1"/>
    </row>
    <row r="50" spans="1:17" ht="14.4" x14ac:dyDescent="0.3">
      <c r="A50" s="23">
        <v>46</v>
      </c>
      <c r="B50" s="24" t="s">
        <v>1</v>
      </c>
      <c r="C50" s="24" t="s">
        <v>26</v>
      </c>
      <c r="D50" s="24" t="s">
        <v>14</v>
      </c>
      <c r="E50" s="25">
        <f t="shared" ref="E50:E81" ca="1" si="32">DATE(YEAR(G$5),MONTH(G$5),INT(A50/10))</f>
        <v>41551</v>
      </c>
      <c r="F50" s="26">
        <v>8850</v>
      </c>
      <c r="G50" s="26"/>
      <c r="H50" s="27"/>
      <c r="I50" s="1"/>
      <c r="J50" s="28"/>
      <c r="K50" s="1"/>
      <c r="L50" s="1"/>
      <c r="M50" s="1"/>
      <c r="N50" s="1"/>
      <c r="O50" s="1"/>
      <c r="P50" s="1"/>
      <c r="Q50" s="1"/>
    </row>
    <row r="51" spans="1:17" ht="14.4" x14ac:dyDescent="0.3">
      <c r="A51" s="23">
        <v>70</v>
      </c>
      <c r="B51" s="24" t="s">
        <v>5</v>
      </c>
      <c r="C51" s="24" t="s">
        <v>21</v>
      </c>
      <c r="D51" s="24" t="s">
        <v>18</v>
      </c>
      <c r="E51" s="25">
        <f t="shared" ref="E51:E82" ca="1" si="33">DATE(YEAR(G$8),MONTH(G$8),INT(A51/10))</f>
        <v>41646</v>
      </c>
      <c r="F51" s="26">
        <v>1300</v>
      </c>
      <c r="G51" s="26"/>
      <c r="H51" s="27"/>
      <c r="I51" s="1"/>
      <c r="J51" s="28"/>
      <c r="K51" s="1"/>
      <c r="L51" s="1"/>
      <c r="M51" s="1"/>
      <c r="N51" s="1"/>
      <c r="O51" s="1"/>
      <c r="P51" s="1"/>
      <c r="Q51" s="1"/>
    </row>
    <row r="52" spans="1:17" ht="14.4" x14ac:dyDescent="0.3">
      <c r="A52" s="23">
        <v>175</v>
      </c>
      <c r="B52" s="24" t="s">
        <v>0</v>
      </c>
      <c r="C52" s="24" t="s">
        <v>15</v>
      </c>
      <c r="D52" s="24" t="s">
        <v>21</v>
      </c>
      <c r="E52" s="25">
        <f t="shared" ref="E52:E83" ca="1" si="34">DATE(YEAR(G$7),MONTH(G$7),INT(A52/10))</f>
        <v>41625</v>
      </c>
      <c r="F52" s="26">
        <v>30800</v>
      </c>
      <c r="G52" s="26"/>
      <c r="H52" s="27"/>
      <c r="I52" s="1"/>
      <c r="J52" s="28"/>
      <c r="K52" s="1"/>
      <c r="L52" s="1"/>
      <c r="M52" s="1"/>
      <c r="N52" s="1"/>
      <c r="O52" s="1"/>
      <c r="P52" s="1"/>
      <c r="Q52" s="1"/>
    </row>
    <row r="53" spans="1:17" ht="14.4" x14ac:dyDescent="0.3">
      <c r="A53" s="23">
        <v>53</v>
      </c>
      <c r="B53" s="24" t="s">
        <v>8</v>
      </c>
      <c r="C53" s="24" t="s">
        <v>15</v>
      </c>
      <c r="D53" s="24" t="s">
        <v>22</v>
      </c>
      <c r="E53" s="25">
        <f t="shared" ref="E53:E84" ca="1" si="35">DATE(YEAR(G$9),MONTH(G$9),INT(A53/10))</f>
        <v>41675</v>
      </c>
      <c r="F53" s="26">
        <v>5800</v>
      </c>
      <c r="G53" s="26"/>
      <c r="H53" s="27"/>
      <c r="I53" s="1"/>
      <c r="J53" s="28"/>
      <c r="K53" s="1"/>
      <c r="L53" s="1"/>
      <c r="M53" s="1"/>
      <c r="N53" s="1"/>
      <c r="O53" s="1"/>
      <c r="P53" s="1"/>
      <c r="Q53" s="1"/>
    </row>
    <row r="54" spans="1:17" ht="14.4" x14ac:dyDescent="0.3">
      <c r="A54" s="23">
        <v>97</v>
      </c>
      <c r="B54" s="24" t="s">
        <v>2</v>
      </c>
      <c r="C54" s="24" t="s">
        <v>24</v>
      </c>
      <c r="D54" s="24" t="s">
        <v>14</v>
      </c>
      <c r="E54" s="25">
        <f t="shared" ref="E54:E85" ca="1" si="36">DATE(YEAR(G$6),MONTH(G$6),INT(A54/10))</f>
        <v>41587</v>
      </c>
      <c r="F54" s="26">
        <v>3500</v>
      </c>
      <c r="G54" s="26"/>
      <c r="H54" s="27"/>
      <c r="I54" s="1"/>
      <c r="J54" s="28"/>
      <c r="K54" s="1"/>
      <c r="L54" s="1"/>
      <c r="M54" s="1"/>
      <c r="N54" s="1"/>
      <c r="O54" s="1"/>
      <c r="P54" s="1"/>
      <c r="Q54" s="1"/>
    </row>
    <row r="55" spans="1:17" ht="14.4" x14ac:dyDescent="0.3">
      <c r="A55" s="23">
        <v>262</v>
      </c>
      <c r="B55" s="24" t="s">
        <v>7</v>
      </c>
      <c r="C55" s="24" t="s">
        <v>16</v>
      </c>
      <c r="D55" s="24" t="s">
        <v>22</v>
      </c>
      <c r="E55" s="25">
        <f t="shared" ref="E55:E86" ca="1" si="37">DATE(YEAR(G$5),MONTH(G$5),INT(A55/10))</f>
        <v>41573</v>
      </c>
      <c r="F55" s="26">
        <v>41700</v>
      </c>
      <c r="G55" s="26"/>
      <c r="H55" s="27"/>
      <c r="I55" s="1"/>
      <c r="J55" s="28"/>
      <c r="K55" s="1"/>
      <c r="L55" s="1"/>
      <c r="M55" s="1"/>
      <c r="N55" s="1"/>
      <c r="O55" s="1"/>
      <c r="P55" s="1"/>
      <c r="Q55" s="1"/>
    </row>
    <row r="56" spans="1:17" ht="14.4" x14ac:dyDescent="0.3">
      <c r="A56" s="23">
        <v>64</v>
      </c>
      <c r="B56" s="24" t="s">
        <v>9</v>
      </c>
      <c r="C56" s="24" t="s">
        <v>23</v>
      </c>
      <c r="D56" s="24" t="s">
        <v>20</v>
      </c>
      <c r="E56" s="25">
        <f t="shared" ref="E56:E87" ca="1" si="38">DATE(YEAR(G$8),MONTH(G$8),INT(A56/10))</f>
        <v>41645</v>
      </c>
      <c r="F56" s="26">
        <v>31500</v>
      </c>
      <c r="G56" s="26"/>
      <c r="H56" s="27"/>
      <c r="I56" s="1"/>
      <c r="J56" s="28"/>
      <c r="K56" s="1"/>
      <c r="L56" s="1"/>
      <c r="M56" s="1"/>
      <c r="N56" s="1"/>
      <c r="O56" s="1"/>
      <c r="P56" s="1"/>
      <c r="Q56" s="1"/>
    </row>
    <row r="57" spans="1:17" ht="14.4" x14ac:dyDescent="0.3">
      <c r="A57" s="23">
        <v>250</v>
      </c>
      <c r="B57" s="24" t="s">
        <v>5</v>
      </c>
      <c r="C57" s="24" t="s">
        <v>22</v>
      </c>
      <c r="D57" s="24" t="s">
        <v>14</v>
      </c>
      <c r="E57" s="25">
        <f t="shared" ref="E57:E88" ca="1" si="39">DATE(YEAR(G$7),MONTH(G$7),INT(A57/10))</f>
        <v>41633</v>
      </c>
      <c r="F57" s="26">
        <v>19850</v>
      </c>
      <c r="G57" s="26"/>
      <c r="H57" s="27"/>
      <c r="I57" s="1"/>
      <c r="J57" s="28"/>
      <c r="K57" s="1"/>
      <c r="L57" s="1"/>
      <c r="M57" s="1"/>
      <c r="N57" s="1"/>
      <c r="O57" s="1"/>
      <c r="P57" s="1"/>
      <c r="Q57" s="1"/>
    </row>
    <row r="58" spans="1:17" ht="14.4" x14ac:dyDescent="0.3">
      <c r="A58" s="23">
        <v>255</v>
      </c>
      <c r="B58" s="24" t="s">
        <v>0</v>
      </c>
      <c r="C58" s="24" t="s">
        <v>19</v>
      </c>
      <c r="D58" s="24" t="s">
        <v>16</v>
      </c>
      <c r="E58" s="25">
        <f t="shared" ref="E58:E89" ca="1" si="40">DATE(YEAR(G$9),MONTH(G$9),INT(A58/10))</f>
        <v>41695</v>
      </c>
      <c r="F58" s="26">
        <v>15900</v>
      </c>
      <c r="G58" s="26"/>
      <c r="H58" s="27"/>
      <c r="I58" s="1"/>
      <c r="J58" s="28"/>
      <c r="K58" s="1"/>
      <c r="L58" s="1"/>
      <c r="M58" s="1"/>
      <c r="N58" s="1"/>
      <c r="O58" s="1"/>
      <c r="P58" s="1"/>
      <c r="Q58" s="1"/>
    </row>
    <row r="59" spans="1:17" ht="14.4" x14ac:dyDescent="0.3">
      <c r="A59" s="23">
        <v>144</v>
      </c>
      <c r="B59" s="24" t="s">
        <v>9</v>
      </c>
      <c r="C59" s="24" t="s">
        <v>23</v>
      </c>
      <c r="D59" s="24" t="s">
        <v>16</v>
      </c>
      <c r="E59" s="25">
        <f t="shared" ref="E59:E90" ca="1" si="41">DATE(YEAR(G$6),MONTH(G$6),INT(A59/10))</f>
        <v>41592</v>
      </c>
      <c r="F59" s="26">
        <v>3350</v>
      </c>
      <c r="G59" s="26"/>
      <c r="H59" s="27"/>
      <c r="I59" s="1"/>
      <c r="J59" s="28"/>
      <c r="K59" s="1"/>
      <c r="L59" s="1"/>
      <c r="M59" s="1"/>
      <c r="N59" s="1"/>
      <c r="O59" s="1"/>
      <c r="P59" s="1"/>
      <c r="Q59" s="1"/>
    </row>
    <row r="60" spans="1:17" ht="14.4" x14ac:dyDescent="0.3">
      <c r="A60" s="23">
        <v>222</v>
      </c>
      <c r="B60" s="24" t="s">
        <v>7</v>
      </c>
      <c r="C60" s="24" t="s">
        <v>18</v>
      </c>
      <c r="D60" s="24" t="s">
        <v>17</v>
      </c>
      <c r="E60" s="25">
        <f t="shared" ref="E60:E91" ca="1" si="42">DATE(YEAR(G$5),MONTH(G$5),INT(A60/10))</f>
        <v>41569</v>
      </c>
      <c r="F60" s="26">
        <v>5200</v>
      </c>
      <c r="G60" s="26"/>
      <c r="H60" s="27"/>
      <c r="I60" s="1"/>
      <c r="J60" s="28"/>
      <c r="K60" s="1"/>
      <c r="L60" s="1"/>
      <c r="M60" s="1"/>
      <c r="N60" s="1"/>
      <c r="O60" s="1"/>
      <c r="P60" s="1"/>
      <c r="Q60" s="1"/>
    </row>
    <row r="61" spans="1:17" ht="14.4" x14ac:dyDescent="0.3">
      <c r="A61" s="23">
        <v>204</v>
      </c>
      <c r="B61" s="24" t="s">
        <v>9</v>
      </c>
      <c r="C61" s="24" t="s">
        <v>15</v>
      </c>
      <c r="D61" s="24" t="s">
        <v>17</v>
      </c>
      <c r="E61" s="25">
        <f t="shared" ref="E61:E92" ca="1" si="43">DATE(YEAR(G$8),MONTH(G$8),INT(A61/10))</f>
        <v>41659</v>
      </c>
      <c r="F61" s="26">
        <v>12200</v>
      </c>
      <c r="G61" s="26"/>
      <c r="H61" s="27"/>
      <c r="I61" s="1"/>
      <c r="J61" s="28"/>
      <c r="K61" s="1"/>
      <c r="L61" s="1"/>
      <c r="M61" s="1"/>
      <c r="N61" s="1"/>
      <c r="O61" s="1"/>
      <c r="P61" s="1"/>
      <c r="Q61" s="1"/>
    </row>
    <row r="62" spans="1:17" ht="14.4" x14ac:dyDescent="0.3">
      <c r="A62" s="23">
        <v>223</v>
      </c>
      <c r="B62" s="24" t="s">
        <v>8</v>
      </c>
      <c r="C62" s="24" t="s">
        <v>24</v>
      </c>
      <c r="D62" s="24" t="s">
        <v>18</v>
      </c>
      <c r="E62" s="25">
        <f t="shared" ref="E62:E93" ca="1" si="44">DATE(YEAR(G$7),MONTH(G$7),INT(A62/10))</f>
        <v>41630</v>
      </c>
      <c r="F62" s="26">
        <v>8550</v>
      </c>
      <c r="G62" s="26"/>
      <c r="H62" s="27"/>
      <c r="I62" s="1"/>
      <c r="J62" s="28"/>
      <c r="K62" s="1"/>
      <c r="L62" s="1"/>
      <c r="M62" s="1"/>
      <c r="N62" s="1"/>
      <c r="O62" s="1"/>
      <c r="P62" s="1"/>
      <c r="Q62" s="1"/>
    </row>
    <row r="63" spans="1:17" ht="14.4" x14ac:dyDescent="0.3">
      <c r="A63" s="23">
        <v>63</v>
      </c>
      <c r="B63" s="24" t="s">
        <v>8</v>
      </c>
      <c r="C63" s="24" t="s">
        <v>13</v>
      </c>
      <c r="D63" s="24" t="s">
        <v>19</v>
      </c>
      <c r="E63" s="25">
        <f t="shared" ref="E63:E94" ca="1" si="45">DATE(YEAR(G$9),MONTH(G$9),INT(A63/10))</f>
        <v>41676</v>
      </c>
      <c r="F63" s="26">
        <v>22700</v>
      </c>
      <c r="G63" s="26"/>
      <c r="H63" s="27"/>
      <c r="I63" s="1"/>
      <c r="J63" s="28"/>
      <c r="K63" s="1"/>
      <c r="L63" s="1"/>
      <c r="M63" s="1"/>
      <c r="N63" s="1"/>
      <c r="O63" s="1"/>
      <c r="P63" s="1"/>
      <c r="Q63" s="1"/>
    </row>
    <row r="64" spans="1:17" ht="14.4" x14ac:dyDescent="0.3">
      <c r="A64" s="23">
        <v>154</v>
      </c>
      <c r="B64" s="24" t="s">
        <v>9</v>
      </c>
      <c r="C64" s="24" t="s">
        <v>24</v>
      </c>
      <c r="D64" s="24" t="s">
        <v>16</v>
      </c>
      <c r="E64" s="25">
        <f t="shared" ref="E64:E95" ca="1" si="46">DATE(YEAR(G$6),MONTH(G$6),INT(A64/10))</f>
        <v>41593</v>
      </c>
      <c r="F64" s="26">
        <v>5700</v>
      </c>
      <c r="G64" s="26"/>
      <c r="H64" s="27"/>
      <c r="I64" s="1"/>
      <c r="J64" s="28"/>
      <c r="K64" s="1"/>
      <c r="L64" s="1"/>
      <c r="M64" s="1"/>
      <c r="N64" s="1"/>
      <c r="O64" s="1"/>
      <c r="P64" s="1"/>
      <c r="Q64" s="1"/>
    </row>
    <row r="65" spans="1:17" ht="14.4" x14ac:dyDescent="0.3">
      <c r="A65" s="23">
        <v>88</v>
      </c>
      <c r="B65" s="24" t="s">
        <v>3</v>
      </c>
      <c r="C65" s="24" t="s">
        <v>26</v>
      </c>
      <c r="D65" s="24" t="s">
        <v>14</v>
      </c>
      <c r="E65" s="25">
        <f t="shared" ref="E65:E96" ca="1" si="47">DATE(YEAR(G$5),MONTH(G$5),INT(A65/10))</f>
        <v>41555</v>
      </c>
      <c r="F65" s="26">
        <v>1750</v>
      </c>
      <c r="G65" s="26"/>
      <c r="H65" s="27"/>
      <c r="I65" s="1"/>
      <c r="J65" s="28"/>
      <c r="K65" s="1"/>
      <c r="L65" s="1"/>
      <c r="M65" s="1"/>
      <c r="N65" s="1"/>
      <c r="O65" s="1"/>
      <c r="P65" s="1"/>
      <c r="Q65" s="1"/>
    </row>
    <row r="66" spans="1:17" ht="14.4" x14ac:dyDescent="0.3">
      <c r="A66" s="23">
        <v>214</v>
      </c>
      <c r="B66" s="24" t="s">
        <v>9</v>
      </c>
      <c r="C66" s="24" t="s">
        <v>17</v>
      </c>
      <c r="D66" s="24" t="s">
        <v>13</v>
      </c>
      <c r="E66" s="25">
        <f t="shared" ref="E66:E97" ca="1" si="48">DATE(YEAR(G$8),MONTH(G$8),INT(A66/10))</f>
        <v>41660</v>
      </c>
      <c r="F66" s="26">
        <v>39000</v>
      </c>
      <c r="G66" s="26"/>
      <c r="H66" s="27"/>
      <c r="I66" s="1"/>
      <c r="J66" s="28"/>
      <c r="K66" s="1"/>
      <c r="L66" s="1"/>
      <c r="M66" s="1"/>
      <c r="N66" s="1"/>
      <c r="O66" s="1"/>
      <c r="P66" s="1"/>
      <c r="Q66" s="1"/>
    </row>
    <row r="67" spans="1:17" ht="14.4" x14ac:dyDescent="0.3">
      <c r="A67" s="23">
        <v>124</v>
      </c>
      <c r="B67" s="24" t="s">
        <v>9</v>
      </c>
      <c r="C67" s="24" t="s">
        <v>20</v>
      </c>
      <c r="D67" s="24" t="s">
        <v>26</v>
      </c>
      <c r="E67" s="25">
        <f t="shared" ref="E67:E98" ca="1" si="49">DATE(YEAR(G$7),MONTH(G$7),INT(A67/10))</f>
        <v>41620</v>
      </c>
      <c r="F67" s="26">
        <v>12750</v>
      </c>
      <c r="G67" s="26"/>
      <c r="H67" s="27"/>
      <c r="I67" s="1"/>
      <c r="J67" s="28"/>
      <c r="K67" s="1"/>
      <c r="L67" s="1"/>
      <c r="M67" s="1"/>
      <c r="N67" s="1"/>
      <c r="O67" s="1"/>
      <c r="P67" s="1"/>
      <c r="Q67" s="1"/>
    </row>
    <row r="68" spans="1:17" ht="14.4" x14ac:dyDescent="0.3">
      <c r="A68" s="23">
        <v>102</v>
      </c>
      <c r="B68" s="24" t="s">
        <v>7</v>
      </c>
      <c r="C68" s="24" t="s">
        <v>14</v>
      </c>
      <c r="D68" s="24" t="s">
        <v>22</v>
      </c>
      <c r="E68" s="25">
        <f t="shared" ref="E68:E99" ca="1" si="50">DATE(YEAR(G$9),MONTH(G$9),INT(A68/10))</f>
        <v>41680</v>
      </c>
      <c r="F68" s="26">
        <v>28100</v>
      </c>
      <c r="G68" s="26"/>
      <c r="H68" s="27"/>
      <c r="I68" s="1"/>
      <c r="J68" s="28"/>
      <c r="K68" s="1"/>
      <c r="L68" s="1"/>
      <c r="M68" s="1"/>
      <c r="N68" s="1"/>
      <c r="O68" s="1"/>
      <c r="P68" s="1"/>
      <c r="Q68" s="1"/>
    </row>
    <row r="69" spans="1:17" ht="14.4" x14ac:dyDescent="0.3">
      <c r="A69" s="23">
        <v>73</v>
      </c>
      <c r="B69" s="24" t="s">
        <v>8</v>
      </c>
      <c r="C69" s="24" t="s">
        <v>24</v>
      </c>
      <c r="D69" s="24" t="s">
        <v>20</v>
      </c>
      <c r="E69" s="25">
        <f t="shared" ref="E69:E100" ca="1" si="51">DATE(YEAR(G$6),MONTH(G$6),INT(A69/10))</f>
        <v>41585</v>
      </c>
      <c r="F69" s="26">
        <v>11950</v>
      </c>
      <c r="G69" s="26"/>
      <c r="H69" s="27"/>
      <c r="I69" s="1"/>
      <c r="J69" s="28"/>
      <c r="K69" s="1"/>
      <c r="L69" s="1"/>
      <c r="M69" s="1"/>
      <c r="N69" s="1"/>
      <c r="O69" s="1"/>
      <c r="P69" s="1"/>
      <c r="Q69" s="1"/>
    </row>
    <row r="70" spans="1:17" ht="14.4" x14ac:dyDescent="0.3">
      <c r="A70" s="23">
        <v>156</v>
      </c>
      <c r="B70" s="24" t="s">
        <v>1</v>
      </c>
      <c r="C70" s="24" t="s">
        <v>14</v>
      </c>
      <c r="D70" s="24" t="s">
        <v>21</v>
      </c>
      <c r="E70" s="25">
        <f t="shared" ref="E70:E101" ca="1" si="52">DATE(YEAR(G$5),MONTH(G$5),INT(A70/10))</f>
        <v>41562</v>
      </c>
      <c r="F70" s="26">
        <v>1250</v>
      </c>
      <c r="G70" s="26"/>
      <c r="H70" s="27"/>
      <c r="I70" s="1"/>
      <c r="J70" s="28"/>
      <c r="K70" s="1"/>
      <c r="L70" s="1"/>
      <c r="M70" s="1"/>
      <c r="N70" s="1"/>
      <c r="O70" s="1"/>
      <c r="P70" s="1"/>
      <c r="Q70" s="1"/>
    </row>
    <row r="71" spans="1:17" ht="14.4" x14ac:dyDescent="0.3">
      <c r="A71" s="23">
        <v>130</v>
      </c>
      <c r="B71" s="24" t="s">
        <v>5</v>
      </c>
      <c r="C71" s="24" t="s">
        <v>14</v>
      </c>
      <c r="D71" s="24" t="s">
        <v>26</v>
      </c>
      <c r="E71" s="25">
        <f t="shared" ref="E71:E102" ca="1" si="53">DATE(YEAR(G$8),MONTH(G$8),INT(A71/10))</f>
        <v>41652</v>
      </c>
      <c r="F71" s="26">
        <v>37100</v>
      </c>
      <c r="G71" s="26"/>
      <c r="H71" s="27"/>
      <c r="I71" s="1"/>
      <c r="J71" s="28"/>
      <c r="K71" s="1"/>
      <c r="L71" s="1"/>
      <c r="M71" s="1"/>
      <c r="N71" s="1"/>
      <c r="O71" s="1"/>
      <c r="P71" s="1"/>
      <c r="Q71" s="1"/>
    </row>
    <row r="72" spans="1:17" ht="14.4" x14ac:dyDescent="0.3">
      <c r="A72" s="23">
        <v>143</v>
      </c>
      <c r="B72" s="24" t="s">
        <v>8</v>
      </c>
      <c r="C72" s="24" t="s">
        <v>26</v>
      </c>
      <c r="D72" s="24" t="s">
        <v>16</v>
      </c>
      <c r="E72" s="25">
        <f t="shared" ref="E72:E103" ca="1" si="54">DATE(YEAR(G$7),MONTH(G$7),INT(A72/10))</f>
        <v>41622</v>
      </c>
      <c r="F72" s="26">
        <v>49350</v>
      </c>
      <c r="G72" s="26"/>
      <c r="H72" s="27"/>
      <c r="I72" s="1"/>
      <c r="J72" s="28"/>
      <c r="K72" s="1"/>
      <c r="L72" s="1"/>
      <c r="M72" s="1"/>
      <c r="N72" s="1"/>
      <c r="O72" s="1"/>
      <c r="P72" s="1"/>
      <c r="Q72" s="1"/>
    </row>
    <row r="73" spans="1:17" ht="14.4" x14ac:dyDescent="0.3">
      <c r="A73" s="23">
        <v>191</v>
      </c>
      <c r="B73" s="24" t="s">
        <v>6</v>
      </c>
      <c r="C73" s="24" t="s">
        <v>20</v>
      </c>
      <c r="D73" s="24" t="s">
        <v>24</v>
      </c>
      <c r="E73" s="25">
        <f t="shared" ref="E73:E104" ca="1" si="55">DATE(YEAR(G$9),MONTH(G$9),INT(A73/10))</f>
        <v>41689</v>
      </c>
      <c r="F73" s="26">
        <v>11750</v>
      </c>
      <c r="G73" s="26"/>
      <c r="H73" s="27"/>
      <c r="I73" s="1"/>
      <c r="J73" s="28"/>
      <c r="K73" s="1"/>
      <c r="L73" s="1"/>
      <c r="M73" s="1"/>
      <c r="N73" s="1"/>
      <c r="O73" s="1"/>
      <c r="P73" s="1"/>
      <c r="Q73" s="1"/>
    </row>
    <row r="74" spans="1:17" ht="14.4" x14ac:dyDescent="0.3">
      <c r="A74" s="23">
        <v>180</v>
      </c>
      <c r="B74" s="24" t="s">
        <v>5</v>
      </c>
      <c r="C74" s="24" t="s">
        <v>15</v>
      </c>
      <c r="D74" s="24" t="s">
        <v>24</v>
      </c>
      <c r="E74" s="25">
        <f t="shared" ref="E74:E105" ca="1" si="56">DATE(YEAR(G$6),MONTH(G$6),INT(A74/10))</f>
        <v>41596</v>
      </c>
      <c r="F74" s="26">
        <v>6100</v>
      </c>
      <c r="G74" s="26"/>
      <c r="H74" s="27"/>
      <c r="I74" s="1"/>
      <c r="J74" s="28"/>
      <c r="K74" s="1"/>
      <c r="L74" s="1"/>
      <c r="M74" s="1"/>
      <c r="N74" s="1"/>
      <c r="O74" s="1"/>
      <c r="P74" s="1"/>
      <c r="Q74" s="1"/>
    </row>
    <row r="75" spans="1:17" ht="14.4" x14ac:dyDescent="0.3">
      <c r="A75" s="23">
        <v>220</v>
      </c>
      <c r="B75" s="24" t="s">
        <v>5</v>
      </c>
      <c r="C75" s="24" t="s">
        <v>20</v>
      </c>
      <c r="D75" s="24" t="s">
        <v>17</v>
      </c>
      <c r="E75" s="25">
        <f t="shared" ref="E75:E106" ca="1" si="57">DATE(YEAR(G$5),MONTH(G$5),INT(A75/10))</f>
        <v>41569</v>
      </c>
      <c r="F75" s="26">
        <v>42000</v>
      </c>
      <c r="G75" s="26"/>
      <c r="H75" s="27"/>
      <c r="I75" s="1"/>
      <c r="J75" s="28"/>
      <c r="K75" s="1"/>
      <c r="L75" s="1"/>
      <c r="M75" s="1"/>
      <c r="N75" s="1"/>
      <c r="O75" s="1"/>
      <c r="P75" s="1"/>
      <c r="Q75" s="1"/>
    </row>
    <row r="76" spans="1:17" ht="14.4" x14ac:dyDescent="0.3">
      <c r="A76" s="23">
        <v>248</v>
      </c>
      <c r="B76" s="24" t="s">
        <v>3</v>
      </c>
      <c r="C76" s="24" t="s">
        <v>15</v>
      </c>
      <c r="D76" s="24" t="s">
        <v>24</v>
      </c>
      <c r="E76" s="25">
        <f t="shared" ref="E76:E107" ca="1" si="58">DATE(YEAR(G$8),MONTH(G$8),INT(A76/10))</f>
        <v>41663</v>
      </c>
      <c r="F76" s="26">
        <v>10200</v>
      </c>
      <c r="G76" s="26"/>
      <c r="H76" s="27"/>
      <c r="I76" s="1"/>
      <c r="J76" s="28"/>
      <c r="K76" s="1"/>
      <c r="L76" s="1"/>
      <c r="M76" s="1"/>
      <c r="N76" s="1"/>
      <c r="O76" s="1"/>
      <c r="P76" s="1"/>
      <c r="Q76" s="1"/>
    </row>
    <row r="77" spans="1:17" ht="14.4" x14ac:dyDescent="0.3">
      <c r="A77" s="23">
        <v>163</v>
      </c>
      <c r="B77" s="24" t="s">
        <v>8</v>
      </c>
      <c r="C77" s="24" t="s">
        <v>20</v>
      </c>
      <c r="D77" s="24" t="s">
        <v>26</v>
      </c>
      <c r="E77" s="25">
        <f t="shared" ref="E77:E108" ca="1" si="59">DATE(YEAR(G$7),MONTH(G$7),INT(A77/10))</f>
        <v>41624</v>
      </c>
      <c r="F77" s="26">
        <v>4000</v>
      </c>
      <c r="G77" s="26"/>
      <c r="H77" s="27"/>
      <c r="I77" s="1"/>
      <c r="J77" s="28"/>
      <c r="K77" s="1"/>
      <c r="L77" s="1"/>
      <c r="M77" s="1"/>
      <c r="N77" s="1"/>
      <c r="O77" s="1"/>
      <c r="P77" s="1"/>
      <c r="Q77" s="1"/>
    </row>
    <row r="78" spans="1:17" ht="14.4" x14ac:dyDescent="0.3">
      <c r="A78" s="23">
        <v>240</v>
      </c>
      <c r="B78" s="24" t="s">
        <v>5</v>
      </c>
      <c r="C78" s="24" t="s">
        <v>16</v>
      </c>
      <c r="D78" s="24" t="s">
        <v>24</v>
      </c>
      <c r="E78" s="25">
        <f t="shared" ref="E78:E109" ca="1" si="60">DATE(YEAR(G$9),MONTH(G$9),INT(A78/10))</f>
        <v>41694</v>
      </c>
      <c r="F78" s="26">
        <v>20950</v>
      </c>
      <c r="G78" s="26"/>
      <c r="H78" s="27"/>
      <c r="I78" s="1"/>
      <c r="J78" s="28"/>
      <c r="K78" s="1"/>
      <c r="L78" s="1"/>
      <c r="M78" s="1"/>
      <c r="N78" s="1"/>
      <c r="O78" s="1"/>
      <c r="P78" s="1"/>
      <c r="Q78" s="1"/>
    </row>
    <row r="79" spans="1:17" ht="14.4" x14ac:dyDescent="0.3">
      <c r="A79" s="23">
        <v>120</v>
      </c>
      <c r="B79" s="24" t="s">
        <v>5</v>
      </c>
      <c r="C79" s="24" t="s">
        <v>18</v>
      </c>
      <c r="D79" s="24" t="s">
        <v>19</v>
      </c>
      <c r="E79" s="25">
        <f t="shared" ref="E79:E110" ca="1" si="61">DATE(YEAR(G$6),MONTH(G$6),INT(A79/10))</f>
        <v>41590</v>
      </c>
      <c r="F79" s="26">
        <v>19700</v>
      </c>
      <c r="G79" s="26"/>
      <c r="H79" s="27"/>
      <c r="I79" s="1"/>
      <c r="J79" s="28"/>
      <c r="K79" s="1"/>
      <c r="L79" s="1"/>
      <c r="M79" s="1"/>
      <c r="N79" s="1"/>
      <c r="O79" s="1"/>
      <c r="P79" s="1"/>
      <c r="Q79" s="1"/>
    </row>
    <row r="80" spans="1:17" ht="14.4" x14ac:dyDescent="0.3">
      <c r="A80" s="23">
        <v>55</v>
      </c>
      <c r="B80" s="24" t="s">
        <v>0</v>
      </c>
      <c r="C80" s="24" t="s">
        <v>24</v>
      </c>
      <c r="D80" s="24" t="s">
        <v>18</v>
      </c>
      <c r="E80" s="25">
        <f t="shared" ref="E80:E111" ca="1" si="62">DATE(YEAR(G$5),MONTH(G$5),INT(A80/10))</f>
        <v>41552</v>
      </c>
      <c r="F80" s="26">
        <v>43150</v>
      </c>
      <c r="G80" s="26"/>
      <c r="H80" s="27"/>
      <c r="I80" s="1"/>
      <c r="J80" s="28"/>
      <c r="K80" s="1"/>
      <c r="L80" s="1"/>
      <c r="M80" s="1"/>
      <c r="N80" s="1"/>
      <c r="O80" s="1"/>
      <c r="P80" s="1"/>
      <c r="Q80" s="1"/>
    </row>
    <row r="81" spans="1:17" ht="14.4" x14ac:dyDescent="0.3">
      <c r="A81" s="23">
        <v>169</v>
      </c>
      <c r="B81" s="24" t="s">
        <v>4</v>
      </c>
      <c r="C81" s="24" t="s">
        <v>24</v>
      </c>
      <c r="D81" s="24" t="s">
        <v>15</v>
      </c>
      <c r="E81" s="25">
        <f t="shared" ref="E81:E112" ca="1" si="63">DATE(YEAR(G$8),MONTH(G$8),INT(A81/10))</f>
        <v>41655</v>
      </c>
      <c r="F81" s="26">
        <v>7150</v>
      </c>
      <c r="G81" s="26"/>
      <c r="H81" s="27"/>
      <c r="I81" s="1"/>
      <c r="J81" s="28"/>
      <c r="K81" s="1"/>
      <c r="L81" s="1"/>
      <c r="M81" s="1"/>
      <c r="N81" s="1"/>
      <c r="O81" s="1"/>
      <c r="P81" s="1"/>
      <c r="Q81" s="1"/>
    </row>
    <row r="82" spans="1:17" ht="14.4" x14ac:dyDescent="0.3">
      <c r="A82" s="23">
        <v>132</v>
      </c>
      <c r="B82" s="24" t="s">
        <v>7</v>
      </c>
      <c r="C82" s="24" t="s">
        <v>13</v>
      </c>
      <c r="D82" s="24" t="s">
        <v>23</v>
      </c>
      <c r="E82" s="25">
        <f t="shared" ref="E82:E113" ca="1" si="64">DATE(YEAR(G$7),MONTH(G$7),INT(A82/10))</f>
        <v>41621</v>
      </c>
      <c r="F82" s="26">
        <v>40900</v>
      </c>
      <c r="G82" s="26"/>
      <c r="H82" s="27"/>
      <c r="I82" s="1"/>
      <c r="J82" s="28"/>
      <c r="K82" s="1"/>
      <c r="L82" s="1"/>
      <c r="M82" s="1"/>
      <c r="N82" s="1"/>
      <c r="O82" s="1"/>
      <c r="P82" s="1"/>
      <c r="Q82" s="1"/>
    </row>
    <row r="83" spans="1:17" ht="14.4" x14ac:dyDescent="0.3">
      <c r="A83" s="23">
        <v>166</v>
      </c>
      <c r="B83" s="24" t="s">
        <v>1</v>
      </c>
      <c r="C83" s="24" t="s">
        <v>19</v>
      </c>
      <c r="D83" s="24" t="s">
        <v>13</v>
      </c>
      <c r="E83" s="25">
        <f t="shared" ref="E83:E114" ca="1" si="65">DATE(YEAR(G$9),MONTH(G$9),INT(A83/10))</f>
        <v>41686</v>
      </c>
      <c r="F83" s="26">
        <v>3350</v>
      </c>
      <c r="G83" s="26"/>
      <c r="H83" s="27"/>
      <c r="I83" s="1"/>
      <c r="J83" s="28"/>
      <c r="K83" s="1"/>
      <c r="L83" s="1"/>
      <c r="M83" s="1"/>
      <c r="N83" s="1"/>
      <c r="O83" s="1"/>
      <c r="P83" s="1"/>
      <c r="Q83" s="1"/>
    </row>
    <row r="84" spans="1:17" ht="14.4" x14ac:dyDescent="0.3">
      <c r="A84" s="23">
        <v>219</v>
      </c>
      <c r="B84" s="24" t="s">
        <v>4</v>
      </c>
      <c r="C84" s="24" t="s">
        <v>13</v>
      </c>
      <c r="D84" s="24" t="s">
        <v>26</v>
      </c>
      <c r="E84" s="25">
        <f t="shared" ref="E84:E115" ca="1" si="66">DATE(YEAR(G$6),MONTH(G$6),INT(A84/10))</f>
        <v>41599</v>
      </c>
      <c r="F84" s="26">
        <v>6950</v>
      </c>
      <c r="G84" s="26"/>
      <c r="H84" s="27"/>
      <c r="I84" s="1"/>
      <c r="J84" s="28"/>
      <c r="K84" s="1"/>
      <c r="L84" s="1"/>
      <c r="M84" s="1"/>
      <c r="N84" s="1"/>
      <c r="O84" s="1"/>
      <c r="P84" s="1"/>
      <c r="Q84" s="1"/>
    </row>
    <row r="85" spans="1:17" ht="14.4" x14ac:dyDescent="0.3">
      <c r="A85" s="23">
        <v>71</v>
      </c>
      <c r="B85" s="24" t="s">
        <v>6</v>
      </c>
      <c r="C85" s="24" t="s">
        <v>26</v>
      </c>
      <c r="D85" s="24" t="s">
        <v>20</v>
      </c>
      <c r="E85" s="25">
        <f t="shared" ref="E85:E116" ca="1" si="67">DATE(YEAR(G$5),MONTH(G$5),INT(A85/10))</f>
        <v>41554</v>
      </c>
      <c r="F85" s="26">
        <v>48150</v>
      </c>
      <c r="G85" s="26"/>
      <c r="H85" s="27"/>
      <c r="I85" s="1"/>
      <c r="J85" s="28"/>
      <c r="K85" s="1"/>
      <c r="L85" s="1"/>
      <c r="M85" s="1"/>
      <c r="N85" s="1"/>
      <c r="O85" s="1"/>
      <c r="P85" s="1"/>
      <c r="Q85" s="1"/>
    </row>
    <row r="86" spans="1:17" ht="14.4" x14ac:dyDescent="0.3">
      <c r="A86" s="23">
        <v>211</v>
      </c>
      <c r="B86" s="24" t="s">
        <v>6</v>
      </c>
      <c r="C86" s="24" t="s">
        <v>15</v>
      </c>
      <c r="D86" s="24" t="s">
        <v>17</v>
      </c>
      <c r="E86" s="25">
        <f t="shared" ref="E86:E117" ca="1" si="68">DATE(YEAR(G$8),MONTH(G$8),INT(A86/10))</f>
        <v>41660</v>
      </c>
      <c r="F86" s="26">
        <v>31700</v>
      </c>
      <c r="G86" s="26"/>
      <c r="H86" s="27"/>
      <c r="I86" s="1"/>
      <c r="J86" s="28"/>
      <c r="K86" s="1"/>
      <c r="L86" s="1"/>
      <c r="M86" s="1"/>
      <c r="N86" s="1"/>
      <c r="O86" s="1"/>
      <c r="P86" s="1"/>
      <c r="Q86" s="1"/>
    </row>
    <row r="87" spans="1:17" ht="14.4" x14ac:dyDescent="0.3">
      <c r="A87" s="23">
        <v>263</v>
      </c>
      <c r="B87" s="24" t="s">
        <v>8</v>
      </c>
      <c r="C87" s="24" t="s">
        <v>14</v>
      </c>
      <c r="D87" s="24" t="s">
        <v>21</v>
      </c>
      <c r="E87" s="25">
        <f t="shared" ref="E87:E118" ca="1" si="69">DATE(YEAR(G$7),MONTH(G$7),INT(A87/10))</f>
        <v>41634</v>
      </c>
      <c r="F87" s="26">
        <v>15950</v>
      </c>
      <c r="G87" s="26"/>
      <c r="H87" s="27"/>
      <c r="I87" s="1"/>
      <c r="J87" s="28"/>
      <c r="K87" s="1"/>
      <c r="L87" s="1"/>
      <c r="M87" s="1"/>
      <c r="N87" s="1"/>
      <c r="O87" s="1"/>
      <c r="P87" s="1"/>
      <c r="Q87" s="1"/>
    </row>
    <row r="88" spans="1:17" ht="14.4" x14ac:dyDescent="0.3">
      <c r="A88" s="23">
        <v>168</v>
      </c>
      <c r="B88" s="24" t="s">
        <v>3</v>
      </c>
      <c r="C88" s="24" t="s">
        <v>16</v>
      </c>
      <c r="D88" s="24" t="s">
        <v>19</v>
      </c>
      <c r="E88" s="25">
        <f t="shared" ref="E88:E119" ca="1" si="70">DATE(YEAR(G$9),MONTH(G$9),INT(A88/10))</f>
        <v>41686</v>
      </c>
      <c r="F88" s="26">
        <v>11500</v>
      </c>
      <c r="G88" s="26"/>
      <c r="H88" s="27"/>
      <c r="I88" s="1"/>
      <c r="J88" s="28"/>
      <c r="K88" s="1"/>
      <c r="L88" s="1"/>
      <c r="M88" s="1"/>
      <c r="N88" s="1"/>
      <c r="O88" s="1"/>
      <c r="P88" s="1"/>
      <c r="Q88" s="1"/>
    </row>
    <row r="89" spans="1:17" ht="14.4" x14ac:dyDescent="0.3">
      <c r="A89" s="23">
        <v>50</v>
      </c>
      <c r="B89" s="24" t="s">
        <v>5</v>
      </c>
      <c r="C89" s="24" t="s">
        <v>17</v>
      </c>
      <c r="D89" s="24" t="s">
        <v>16</v>
      </c>
      <c r="E89" s="25">
        <f t="shared" ref="E89:E120" ca="1" si="71">DATE(YEAR(G$6),MONTH(G$6),INT(A89/10))</f>
        <v>41583</v>
      </c>
      <c r="F89" s="26">
        <v>40450</v>
      </c>
      <c r="G89" s="26"/>
      <c r="H89" s="27"/>
      <c r="I89" s="1"/>
      <c r="J89" s="28"/>
      <c r="K89" s="1"/>
      <c r="L89" s="1"/>
      <c r="M89" s="1"/>
      <c r="N89" s="1"/>
      <c r="O89" s="1"/>
      <c r="P89" s="1"/>
      <c r="Q89" s="1"/>
    </row>
    <row r="90" spans="1:17" ht="14.4" x14ac:dyDescent="0.3">
      <c r="A90" s="23">
        <v>189</v>
      </c>
      <c r="B90" s="24" t="s">
        <v>4</v>
      </c>
      <c r="C90" s="24" t="s">
        <v>16</v>
      </c>
      <c r="D90" s="24" t="s">
        <v>23</v>
      </c>
      <c r="E90" s="25">
        <f t="shared" ref="E90:E121" ca="1" si="72">DATE(YEAR(G$5),MONTH(G$5),INT(A90/10))</f>
        <v>41565</v>
      </c>
      <c r="F90" s="26">
        <v>38100</v>
      </c>
      <c r="G90" s="26"/>
      <c r="H90" s="27"/>
      <c r="I90" s="1"/>
      <c r="J90" s="28"/>
      <c r="K90" s="1"/>
      <c r="L90" s="1"/>
      <c r="M90" s="1"/>
      <c r="N90" s="1"/>
      <c r="O90" s="1"/>
      <c r="P90" s="1"/>
      <c r="Q90" s="1"/>
    </row>
    <row r="91" spans="1:17" ht="14.4" x14ac:dyDescent="0.3">
      <c r="A91" s="23">
        <v>188</v>
      </c>
      <c r="B91" s="24" t="s">
        <v>3</v>
      </c>
      <c r="C91" s="24" t="s">
        <v>18</v>
      </c>
      <c r="D91" s="24" t="s">
        <v>26</v>
      </c>
      <c r="E91" s="25">
        <f t="shared" ref="E91:E122" ca="1" si="73">DATE(YEAR(G$8),MONTH(G$8),INT(A91/10))</f>
        <v>41657</v>
      </c>
      <c r="F91" s="26">
        <v>25100</v>
      </c>
      <c r="G91" s="26"/>
      <c r="H91" s="27"/>
      <c r="I91" s="1"/>
      <c r="J91" s="28"/>
      <c r="K91" s="1"/>
      <c r="L91" s="1"/>
      <c r="M91" s="1"/>
      <c r="N91" s="1"/>
      <c r="O91" s="1"/>
      <c r="P91" s="1"/>
      <c r="Q91" s="1"/>
    </row>
    <row r="92" spans="1:17" ht="14.4" x14ac:dyDescent="0.3">
      <c r="A92" s="23">
        <v>105</v>
      </c>
      <c r="B92" s="24" t="s">
        <v>0</v>
      </c>
      <c r="C92" s="24" t="s">
        <v>26</v>
      </c>
      <c r="D92" s="24" t="s">
        <v>18</v>
      </c>
      <c r="E92" s="25">
        <f t="shared" ref="E92:E123" ca="1" si="74">DATE(YEAR(G$7),MONTH(G$7),INT(A92/10))</f>
        <v>41618</v>
      </c>
      <c r="F92" s="26">
        <v>13000</v>
      </c>
      <c r="G92" s="26"/>
      <c r="H92" s="27"/>
      <c r="I92" s="1"/>
      <c r="J92" s="28"/>
      <c r="K92" s="1"/>
      <c r="L92" s="1"/>
      <c r="M92" s="1"/>
      <c r="N92" s="1"/>
      <c r="O92" s="1"/>
      <c r="P92" s="1"/>
      <c r="Q92" s="1"/>
    </row>
    <row r="93" spans="1:17" ht="14.4" x14ac:dyDescent="0.3">
      <c r="A93" s="23">
        <v>192</v>
      </c>
      <c r="B93" s="24" t="s">
        <v>7</v>
      </c>
      <c r="C93" s="24" t="s">
        <v>21</v>
      </c>
      <c r="D93" s="24" t="s">
        <v>20</v>
      </c>
      <c r="E93" s="25">
        <f t="shared" ref="E93:E124" ca="1" si="75">DATE(YEAR(G$9),MONTH(G$9),INT(A93/10))</f>
        <v>41689</v>
      </c>
      <c r="F93" s="26">
        <v>20650</v>
      </c>
      <c r="G93" s="26"/>
      <c r="H93" s="27"/>
      <c r="I93" s="1"/>
      <c r="J93" s="28"/>
      <c r="K93" s="1"/>
      <c r="L93" s="1"/>
      <c r="M93" s="1"/>
      <c r="N93" s="1"/>
      <c r="O93" s="1"/>
      <c r="P93" s="1"/>
      <c r="Q93" s="1"/>
    </row>
    <row r="94" spans="1:17" ht="14.4" x14ac:dyDescent="0.3">
      <c r="A94" s="23">
        <v>259</v>
      </c>
      <c r="B94" s="24" t="s">
        <v>4</v>
      </c>
      <c r="C94" s="24" t="s">
        <v>20</v>
      </c>
      <c r="D94" s="24" t="s">
        <v>21</v>
      </c>
      <c r="E94" s="25">
        <f t="shared" ref="E94:E125" ca="1" si="76">DATE(YEAR(G$6),MONTH(G$6),INT(A94/10))</f>
        <v>41603</v>
      </c>
      <c r="F94" s="26">
        <v>37550</v>
      </c>
      <c r="G94" s="26"/>
      <c r="H94" s="27"/>
      <c r="I94" s="1"/>
      <c r="J94" s="28"/>
      <c r="K94" s="1"/>
      <c r="L94" s="1"/>
      <c r="M94" s="1"/>
      <c r="N94" s="1"/>
      <c r="O94" s="1"/>
      <c r="P94" s="1"/>
      <c r="Q94" s="1"/>
    </row>
    <row r="95" spans="1:17" ht="14.4" x14ac:dyDescent="0.3">
      <c r="A95" s="23">
        <v>164</v>
      </c>
      <c r="B95" s="24" t="s">
        <v>9</v>
      </c>
      <c r="C95" s="24" t="s">
        <v>21</v>
      </c>
      <c r="D95" s="24" t="s">
        <v>13</v>
      </c>
      <c r="E95" s="25">
        <f t="shared" ref="E95:E126" ca="1" si="77">DATE(YEAR(G$5),MONTH(G$5),INT(A95/10))</f>
        <v>41563</v>
      </c>
      <c r="F95" s="26">
        <v>6850</v>
      </c>
      <c r="G95" s="26"/>
      <c r="H95" s="27"/>
      <c r="I95" s="1"/>
      <c r="J95" s="28"/>
      <c r="K95" s="1"/>
      <c r="L95" s="1"/>
      <c r="M95" s="1"/>
      <c r="N95" s="1"/>
      <c r="O95" s="1"/>
      <c r="P95" s="1"/>
      <c r="Q95" s="1"/>
    </row>
    <row r="96" spans="1:17" ht="14.4" x14ac:dyDescent="0.3">
      <c r="A96" s="23">
        <v>67</v>
      </c>
      <c r="B96" s="24" t="s">
        <v>2</v>
      </c>
      <c r="C96" s="24" t="s">
        <v>23</v>
      </c>
      <c r="D96" s="24" t="s">
        <v>18</v>
      </c>
      <c r="E96" s="25">
        <f t="shared" ref="E96:E127" ca="1" si="78">DATE(YEAR(G$8),MONTH(G$8),INT(A96/10))</f>
        <v>41645</v>
      </c>
      <c r="F96" s="26">
        <v>12850</v>
      </c>
      <c r="G96" s="26"/>
      <c r="H96" s="27"/>
      <c r="I96" s="1"/>
      <c r="J96" s="28"/>
      <c r="K96" s="1"/>
      <c r="L96" s="1"/>
      <c r="M96" s="1"/>
      <c r="N96" s="1"/>
      <c r="O96" s="1"/>
      <c r="P96" s="1"/>
      <c r="Q96" s="1"/>
    </row>
    <row r="97" spans="1:17" ht="14.4" x14ac:dyDescent="0.3">
      <c r="A97" s="23">
        <v>160</v>
      </c>
      <c r="B97" s="24" t="s">
        <v>5</v>
      </c>
      <c r="C97" s="24" t="s">
        <v>22</v>
      </c>
      <c r="D97" s="24" t="s">
        <v>15</v>
      </c>
      <c r="E97" s="25">
        <f t="shared" ref="E97:E128" ca="1" si="79">DATE(YEAR(G$7),MONTH(G$7),INT(A97/10))</f>
        <v>41624</v>
      </c>
      <c r="F97" s="26">
        <v>20600</v>
      </c>
      <c r="G97" s="26"/>
      <c r="H97" s="27"/>
      <c r="I97" s="1"/>
      <c r="J97" s="28"/>
      <c r="K97" s="1"/>
      <c r="L97" s="1"/>
      <c r="M97" s="1"/>
      <c r="N97" s="1"/>
      <c r="O97" s="1"/>
      <c r="P97" s="1"/>
      <c r="Q97" s="1"/>
    </row>
    <row r="98" spans="1:17" ht="14.4" x14ac:dyDescent="0.3">
      <c r="A98" s="23">
        <v>167</v>
      </c>
      <c r="B98" s="24" t="s">
        <v>2</v>
      </c>
      <c r="C98" s="24" t="s">
        <v>22</v>
      </c>
      <c r="D98" s="24" t="s">
        <v>20</v>
      </c>
      <c r="E98" s="25">
        <f t="shared" ref="E98:E129" ca="1" si="80">DATE(YEAR(G$9),MONTH(G$9),INT(A98/10))</f>
        <v>41686</v>
      </c>
      <c r="F98" s="26">
        <v>15600</v>
      </c>
      <c r="G98" s="26"/>
      <c r="H98" s="27"/>
      <c r="I98" s="1"/>
      <c r="J98" s="28"/>
      <c r="K98" s="1"/>
      <c r="L98" s="1"/>
      <c r="M98" s="1"/>
      <c r="N98" s="1"/>
      <c r="O98" s="1"/>
      <c r="P98" s="1"/>
      <c r="Q98" s="1"/>
    </row>
    <row r="99" spans="1:17" ht="14.4" x14ac:dyDescent="0.3">
      <c r="A99" s="23">
        <v>45</v>
      </c>
      <c r="B99" s="24" t="s">
        <v>0</v>
      </c>
      <c r="C99" s="24" t="s">
        <v>22</v>
      </c>
      <c r="D99" s="24" t="s">
        <v>13</v>
      </c>
      <c r="E99" s="25">
        <f t="shared" ref="E99:E130" ca="1" si="81">DATE(YEAR(G$6),MONTH(G$6),INT(A99/10))</f>
        <v>41582</v>
      </c>
      <c r="F99" s="26">
        <v>37350</v>
      </c>
      <c r="G99" s="26"/>
      <c r="H99" s="27"/>
      <c r="I99" s="1"/>
      <c r="J99" s="28"/>
      <c r="K99" s="1"/>
      <c r="L99" s="1"/>
      <c r="M99" s="1"/>
      <c r="N99" s="1"/>
      <c r="O99" s="1"/>
      <c r="P99" s="1"/>
      <c r="Q99" s="1"/>
    </row>
    <row r="100" spans="1:17" ht="14.4" x14ac:dyDescent="0.3">
      <c r="A100" s="23">
        <v>93</v>
      </c>
      <c r="B100" s="24" t="s">
        <v>8</v>
      </c>
      <c r="C100" s="24" t="s">
        <v>18</v>
      </c>
      <c r="D100" s="24" t="s">
        <v>24</v>
      </c>
      <c r="E100" s="25">
        <f t="shared" ref="E100:E131" ca="1" si="82">DATE(YEAR(G$5),MONTH(G$5),INT(A100/10))</f>
        <v>41556</v>
      </c>
      <c r="F100" s="26">
        <v>44350</v>
      </c>
      <c r="G100" s="26"/>
      <c r="H100" s="27"/>
      <c r="I100" s="1"/>
      <c r="J100" s="28"/>
      <c r="K100" s="1"/>
      <c r="L100" s="1"/>
      <c r="M100" s="1"/>
      <c r="N100" s="1"/>
      <c r="O100" s="1"/>
      <c r="P100" s="1"/>
      <c r="Q100" s="1"/>
    </row>
    <row r="101" spans="1:17" ht="14.4" x14ac:dyDescent="0.3">
      <c r="A101" s="23">
        <v>165</v>
      </c>
      <c r="B101" s="24" t="s">
        <v>0</v>
      </c>
      <c r="C101" s="24" t="s">
        <v>14</v>
      </c>
      <c r="D101" s="24" t="s">
        <v>22</v>
      </c>
      <c r="E101" s="25">
        <f t="shared" ref="E101:E132" ca="1" si="83">DATE(YEAR(G$8),MONTH(G$8),INT(A101/10))</f>
        <v>41655</v>
      </c>
      <c r="F101" s="26">
        <v>11850</v>
      </c>
      <c r="G101" s="26"/>
      <c r="H101" s="27"/>
      <c r="I101" s="1"/>
      <c r="J101" s="28"/>
      <c r="K101" s="1"/>
      <c r="L101" s="1"/>
      <c r="M101" s="1"/>
      <c r="N101" s="1"/>
      <c r="O101" s="1"/>
      <c r="P101" s="1"/>
      <c r="Q101" s="1"/>
    </row>
    <row r="102" spans="1:17" ht="14.4" x14ac:dyDescent="0.3">
      <c r="A102" s="23">
        <v>128</v>
      </c>
      <c r="B102" s="24" t="s">
        <v>3</v>
      </c>
      <c r="C102" s="24" t="s">
        <v>13</v>
      </c>
      <c r="D102" s="24" t="s">
        <v>26</v>
      </c>
      <c r="E102" s="25">
        <f t="shared" ref="E102:E133" ca="1" si="84">DATE(YEAR(G$7),MONTH(G$7),INT(A102/10))</f>
        <v>41620</v>
      </c>
      <c r="F102" s="26">
        <v>45450</v>
      </c>
      <c r="G102" s="26"/>
      <c r="H102" s="27"/>
      <c r="I102" s="1"/>
      <c r="J102" s="28"/>
      <c r="K102" s="1"/>
      <c r="L102" s="1"/>
      <c r="M102" s="1"/>
      <c r="N102" s="1"/>
      <c r="O102" s="1"/>
      <c r="P102" s="1"/>
      <c r="Q102" s="1"/>
    </row>
    <row r="103" spans="1:17" ht="14.4" x14ac:dyDescent="0.3">
      <c r="A103" s="23">
        <v>232</v>
      </c>
      <c r="B103" s="24" t="s">
        <v>7</v>
      </c>
      <c r="C103" s="24" t="s">
        <v>22</v>
      </c>
      <c r="D103" s="24" t="s">
        <v>18</v>
      </c>
      <c r="E103" s="25">
        <f t="shared" ref="E103:E134" ca="1" si="85">DATE(YEAR(G$9),MONTH(G$9),INT(A103/10))</f>
        <v>41693</v>
      </c>
      <c r="F103" s="26">
        <v>23550</v>
      </c>
      <c r="G103" s="26"/>
      <c r="H103" s="27"/>
      <c r="I103" s="1"/>
      <c r="J103" s="28"/>
      <c r="K103" s="1"/>
      <c r="L103" s="1"/>
      <c r="M103" s="1"/>
      <c r="N103" s="1"/>
      <c r="O103" s="1"/>
      <c r="P103" s="1"/>
      <c r="Q103" s="1"/>
    </row>
    <row r="104" spans="1:17" ht="14.4" x14ac:dyDescent="0.3">
      <c r="A104" s="23">
        <v>267</v>
      </c>
      <c r="B104" s="24" t="s">
        <v>2</v>
      </c>
      <c r="C104" s="24" t="s">
        <v>16</v>
      </c>
      <c r="D104" s="24" t="s">
        <v>22</v>
      </c>
      <c r="E104" s="25">
        <f t="shared" ref="E104:E135" ca="1" si="86">DATE(YEAR(G$6),MONTH(G$6),INT(A104/10))</f>
        <v>41604</v>
      </c>
      <c r="F104" s="26">
        <v>9100</v>
      </c>
      <c r="G104" s="26"/>
      <c r="H104" s="27"/>
      <c r="I104" s="1"/>
      <c r="J104" s="28"/>
      <c r="K104" s="1"/>
      <c r="L104" s="1"/>
      <c r="M104" s="1"/>
      <c r="N104" s="1"/>
      <c r="O104" s="1"/>
      <c r="P104" s="1"/>
      <c r="Q104" s="1"/>
    </row>
    <row r="105" spans="1:17" ht="14.4" x14ac:dyDescent="0.3">
      <c r="A105" s="23">
        <v>174</v>
      </c>
      <c r="B105" s="24" t="s">
        <v>9</v>
      </c>
      <c r="C105" s="24" t="s">
        <v>19</v>
      </c>
      <c r="D105" s="24" t="s">
        <v>20</v>
      </c>
      <c r="E105" s="25">
        <f t="shared" ref="E105:E136" ca="1" si="87">DATE(YEAR(G$5),MONTH(G$5),INT(A105/10))</f>
        <v>41564</v>
      </c>
      <c r="F105" s="26">
        <v>2400</v>
      </c>
      <c r="G105" s="26"/>
      <c r="H105" s="27"/>
      <c r="I105" s="1"/>
      <c r="J105" s="28"/>
      <c r="K105" s="1"/>
      <c r="L105" s="1"/>
      <c r="M105" s="1"/>
      <c r="N105" s="1"/>
      <c r="O105" s="1"/>
      <c r="P105" s="1"/>
      <c r="Q105" s="1"/>
    </row>
    <row r="106" spans="1:17" ht="14.4" x14ac:dyDescent="0.3">
      <c r="A106" s="23">
        <v>54</v>
      </c>
      <c r="B106" s="24" t="s">
        <v>9</v>
      </c>
      <c r="C106" s="24" t="s">
        <v>22</v>
      </c>
      <c r="D106" s="24" t="s">
        <v>20</v>
      </c>
      <c r="E106" s="25">
        <f t="shared" ref="E106:E137" ca="1" si="88">DATE(YEAR(G$8),MONTH(G$8),INT(A106/10))</f>
        <v>41644</v>
      </c>
      <c r="F106" s="26">
        <v>30050</v>
      </c>
      <c r="G106" s="26"/>
      <c r="H106" s="27"/>
      <c r="I106" s="1"/>
      <c r="J106" s="28"/>
      <c r="K106" s="1"/>
      <c r="L106" s="1"/>
      <c r="M106" s="1"/>
      <c r="N106" s="1"/>
      <c r="O106" s="1"/>
      <c r="P106" s="1"/>
      <c r="Q106" s="1"/>
    </row>
    <row r="107" spans="1:17" ht="14.4" x14ac:dyDescent="0.3">
      <c r="A107" s="23">
        <v>215</v>
      </c>
      <c r="B107" s="24" t="s">
        <v>0</v>
      </c>
      <c r="C107" s="24" t="s">
        <v>19</v>
      </c>
      <c r="D107" s="24" t="s">
        <v>18</v>
      </c>
      <c r="E107" s="25">
        <f t="shared" ref="E107:E138" ca="1" si="89">DATE(YEAR(G$7),MONTH(G$7),INT(A107/10))</f>
        <v>41629</v>
      </c>
      <c r="F107" s="26">
        <v>30800</v>
      </c>
      <c r="G107" s="26"/>
      <c r="H107" s="27"/>
      <c r="I107" s="1"/>
      <c r="J107" s="28"/>
      <c r="K107" s="1"/>
      <c r="L107" s="1"/>
      <c r="M107" s="1"/>
      <c r="N107" s="1"/>
      <c r="O107" s="1"/>
      <c r="P107" s="1"/>
      <c r="Q107" s="1"/>
    </row>
    <row r="108" spans="1:17" ht="14.4" x14ac:dyDescent="0.3">
      <c r="A108" s="23">
        <v>148</v>
      </c>
      <c r="B108" s="24" t="s">
        <v>3</v>
      </c>
      <c r="C108" s="24" t="s">
        <v>20</v>
      </c>
      <c r="D108" s="24" t="s">
        <v>26</v>
      </c>
      <c r="E108" s="25">
        <f t="shared" ref="E108:E139" ca="1" si="90">DATE(YEAR(G$9),MONTH(G$9),INT(A108/10))</f>
        <v>41684</v>
      </c>
      <c r="F108" s="26">
        <v>25950</v>
      </c>
      <c r="G108" s="26"/>
      <c r="H108" s="27"/>
      <c r="I108" s="1"/>
      <c r="J108" s="28"/>
      <c r="K108" s="1"/>
      <c r="L108" s="1"/>
      <c r="M108" s="1"/>
      <c r="N108" s="1"/>
      <c r="O108" s="1"/>
      <c r="P108" s="1"/>
      <c r="Q108" s="1"/>
    </row>
    <row r="109" spans="1:17" ht="14.4" x14ac:dyDescent="0.3">
      <c r="A109" s="23">
        <v>270</v>
      </c>
      <c r="B109" s="24" t="s">
        <v>5</v>
      </c>
      <c r="C109" s="24" t="s">
        <v>21</v>
      </c>
      <c r="D109" s="24" t="s">
        <v>14</v>
      </c>
      <c r="E109" s="25">
        <f t="shared" ref="E109:E140" ca="1" si="91">DATE(YEAR(G$6),MONTH(G$6),INT(A109/10))</f>
        <v>41605</v>
      </c>
      <c r="F109" s="26">
        <v>46850</v>
      </c>
      <c r="G109" s="26"/>
      <c r="H109" s="27"/>
      <c r="I109" s="1"/>
      <c r="J109" s="28"/>
      <c r="K109" s="1"/>
      <c r="L109" s="1"/>
      <c r="M109" s="1"/>
      <c r="N109" s="1"/>
      <c r="O109" s="1"/>
      <c r="P109" s="1"/>
      <c r="Q109" s="1"/>
    </row>
    <row r="110" spans="1:17" ht="14.4" x14ac:dyDescent="0.3">
      <c r="A110" s="23">
        <v>227</v>
      </c>
      <c r="B110" s="24" t="s">
        <v>2</v>
      </c>
      <c r="C110" s="24" t="s">
        <v>13</v>
      </c>
      <c r="D110" s="24" t="s">
        <v>23</v>
      </c>
      <c r="E110" s="25">
        <f t="shared" ref="E110:E141" ca="1" si="92">DATE(YEAR(G$5),MONTH(G$5),INT(A110/10))</f>
        <v>41569</v>
      </c>
      <c r="F110" s="26">
        <v>25150</v>
      </c>
      <c r="G110" s="26"/>
      <c r="H110" s="27"/>
      <c r="I110" s="1"/>
      <c r="J110" s="28"/>
      <c r="K110" s="1"/>
      <c r="L110" s="1"/>
      <c r="M110" s="1"/>
      <c r="N110" s="1"/>
      <c r="O110" s="1"/>
      <c r="P110" s="1"/>
      <c r="Q110" s="1"/>
    </row>
    <row r="111" spans="1:17" ht="14.4" x14ac:dyDescent="0.3">
      <c r="A111" s="23">
        <v>206</v>
      </c>
      <c r="B111" s="24" t="s">
        <v>1</v>
      </c>
      <c r="C111" s="24" t="s">
        <v>22</v>
      </c>
      <c r="D111" s="24" t="s">
        <v>18</v>
      </c>
      <c r="E111" s="25">
        <f t="shared" ref="E111:E142" ca="1" si="93">DATE(YEAR(G$8),MONTH(G$8),INT(A111/10))</f>
        <v>41659</v>
      </c>
      <c r="F111" s="26">
        <v>26250</v>
      </c>
      <c r="G111" s="26"/>
      <c r="H111" s="27"/>
      <c r="I111" s="1"/>
      <c r="J111" s="28"/>
      <c r="K111" s="1"/>
      <c r="L111" s="1"/>
      <c r="M111" s="1"/>
      <c r="N111" s="1"/>
      <c r="O111" s="1"/>
      <c r="P111" s="1"/>
      <c r="Q111" s="1"/>
    </row>
    <row r="112" spans="1:17" ht="14.4" x14ac:dyDescent="0.3">
      <c r="A112" s="23">
        <v>197</v>
      </c>
      <c r="B112" s="24" t="s">
        <v>2</v>
      </c>
      <c r="C112" s="24" t="s">
        <v>13</v>
      </c>
      <c r="D112" s="24" t="s">
        <v>21</v>
      </c>
      <c r="E112" s="25">
        <f t="shared" ref="E112:E143" ca="1" si="94">DATE(YEAR(G$7),MONTH(G$7),INT(A112/10))</f>
        <v>41627</v>
      </c>
      <c r="F112" s="26">
        <v>21400</v>
      </c>
      <c r="G112" s="26"/>
      <c r="H112" s="27"/>
      <c r="I112" s="1"/>
      <c r="J112" s="28"/>
      <c r="K112" s="1"/>
      <c r="L112" s="1"/>
      <c r="M112" s="1"/>
      <c r="N112" s="1"/>
      <c r="O112" s="1"/>
      <c r="P112" s="1"/>
      <c r="Q112" s="1"/>
    </row>
    <row r="113" spans="1:17" ht="14.4" x14ac:dyDescent="0.3">
      <c r="A113" s="23">
        <v>141</v>
      </c>
      <c r="B113" s="24" t="s">
        <v>6</v>
      </c>
      <c r="C113" s="24" t="s">
        <v>15</v>
      </c>
      <c r="D113" s="24" t="s">
        <v>19</v>
      </c>
      <c r="E113" s="25">
        <f t="shared" ref="E113:E144" ca="1" si="95">DATE(YEAR(G$9),MONTH(G$9),INT(A113/10))</f>
        <v>41684</v>
      </c>
      <c r="F113" s="26">
        <v>1600</v>
      </c>
      <c r="G113" s="26"/>
      <c r="H113" s="27"/>
      <c r="I113" s="1"/>
      <c r="J113" s="28"/>
      <c r="K113" s="1"/>
      <c r="L113" s="1"/>
      <c r="M113" s="1"/>
      <c r="N113" s="1"/>
      <c r="O113" s="1"/>
      <c r="P113" s="1"/>
      <c r="Q113" s="1"/>
    </row>
    <row r="114" spans="1:17" ht="14.4" x14ac:dyDescent="0.3">
      <c r="A114" s="23">
        <v>51</v>
      </c>
      <c r="B114" s="24" t="s">
        <v>6</v>
      </c>
      <c r="C114" s="24" t="s">
        <v>19</v>
      </c>
      <c r="D114" s="24" t="s">
        <v>18</v>
      </c>
      <c r="E114" s="25">
        <f t="shared" ref="E114:E145" ca="1" si="96">DATE(YEAR(G$6),MONTH(G$6),INT(A114/10))</f>
        <v>41583</v>
      </c>
      <c r="F114" s="26">
        <v>8350</v>
      </c>
      <c r="G114" s="26"/>
      <c r="H114" s="27"/>
      <c r="I114" s="1"/>
      <c r="J114" s="28"/>
      <c r="K114" s="1"/>
      <c r="L114" s="1"/>
      <c r="M114" s="1"/>
      <c r="N114" s="1"/>
      <c r="O114" s="1"/>
      <c r="P114" s="1"/>
      <c r="Q114" s="1"/>
    </row>
    <row r="115" spans="1:17" ht="14.4" x14ac:dyDescent="0.3">
      <c r="A115" s="23">
        <v>92</v>
      </c>
      <c r="B115" s="24" t="s">
        <v>7</v>
      </c>
      <c r="C115" s="24" t="s">
        <v>17</v>
      </c>
      <c r="D115" s="24" t="s">
        <v>16</v>
      </c>
      <c r="E115" s="25">
        <f t="shared" ref="E115:E146" ca="1" si="97">DATE(YEAR(G$5),MONTH(G$5),INT(A115/10))</f>
        <v>41556</v>
      </c>
      <c r="F115" s="26">
        <v>34850</v>
      </c>
      <c r="G115" s="26"/>
      <c r="H115" s="27"/>
      <c r="I115" s="1"/>
      <c r="J115" s="28"/>
      <c r="K115" s="1"/>
      <c r="L115" s="1"/>
      <c r="M115" s="1"/>
      <c r="N115" s="1"/>
      <c r="O115" s="1"/>
      <c r="P115" s="1"/>
      <c r="Q115" s="1"/>
    </row>
    <row r="116" spans="1:17" ht="14.4" x14ac:dyDescent="0.3">
      <c r="A116" s="23">
        <v>86</v>
      </c>
      <c r="B116" s="24" t="s">
        <v>1</v>
      </c>
      <c r="C116" s="24" t="s">
        <v>22</v>
      </c>
      <c r="D116" s="24" t="s">
        <v>16</v>
      </c>
      <c r="E116" s="25">
        <f t="shared" ref="E116:E147" ca="1" si="98">DATE(YEAR(G$8),MONTH(G$8),INT(A116/10))</f>
        <v>41647</v>
      </c>
      <c r="F116" s="26">
        <v>18750</v>
      </c>
      <c r="G116" s="26"/>
      <c r="H116" s="27"/>
      <c r="I116" s="1"/>
      <c r="J116" s="28"/>
      <c r="K116" s="1"/>
      <c r="L116" s="1"/>
      <c r="M116" s="1"/>
      <c r="N116" s="1"/>
      <c r="O116" s="1"/>
      <c r="P116" s="1"/>
      <c r="Q116" s="1"/>
    </row>
    <row r="117" spans="1:17" ht="14.4" x14ac:dyDescent="0.3">
      <c r="A117" s="23">
        <v>119</v>
      </c>
      <c r="B117" s="24" t="s">
        <v>4</v>
      </c>
      <c r="C117" s="24" t="s">
        <v>14</v>
      </c>
      <c r="D117" s="24" t="s">
        <v>17</v>
      </c>
      <c r="E117" s="25">
        <f t="shared" ref="E117:E148" ca="1" si="99">DATE(YEAR(G$7),MONTH(G$7),INT(A117/10))</f>
        <v>41619</v>
      </c>
      <c r="F117" s="26">
        <v>13250</v>
      </c>
      <c r="G117" s="26"/>
      <c r="H117" s="27"/>
      <c r="I117" s="1"/>
      <c r="J117" s="28"/>
      <c r="K117" s="1"/>
      <c r="L117" s="1"/>
      <c r="M117" s="1"/>
      <c r="N117" s="1"/>
      <c r="O117" s="1"/>
      <c r="P117" s="1"/>
      <c r="Q117" s="1"/>
    </row>
    <row r="118" spans="1:17" ht="14.4" x14ac:dyDescent="0.3">
      <c r="A118" s="23">
        <v>161</v>
      </c>
      <c r="B118" s="24" t="s">
        <v>6</v>
      </c>
      <c r="C118" s="24" t="s">
        <v>21</v>
      </c>
      <c r="D118" s="24" t="s">
        <v>16</v>
      </c>
      <c r="E118" s="25">
        <f t="shared" ref="E118:E149" ca="1" si="100">DATE(YEAR(G$9),MONTH(G$9),INT(A118/10))</f>
        <v>41686</v>
      </c>
      <c r="F118" s="26">
        <v>12700</v>
      </c>
      <c r="G118" s="26"/>
      <c r="H118" s="27"/>
      <c r="I118" s="1"/>
      <c r="J118" s="28"/>
      <c r="K118" s="1"/>
      <c r="L118" s="1"/>
      <c r="M118" s="1"/>
      <c r="N118" s="1"/>
      <c r="O118" s="1"/>
      <c r="P118" s="1"/>
      <c r="Q118" s="1"/>
    </row>
    <row r="119" spans="1:17" ht="14.4" x14ac:dyDescent="0.3">
      <c r="A119" s="23">
        <v>84</v>
      </c>
      <c r="B119" s="24" t="s">
        <v>9</v>
      </c>
      <c r="C119" s="24" t="s">
        <v>20</v>
      </c>
      <c r="D119" s="24" t="s">
        <v>17</v>
      </c>
      <c r="E119" s="25">
        <f t="shared" ref="E119:E150" ca="1" si="101">DATE(YEAR(G$6),MONTH(G$6),INT(A119/10))</f>
        <v>41586</v>
      </c>
      <c r="F119" s="26">
        <v>7000</v>
      </c>
      <c r="G119" s="26"/>
      <c r="H119" s="27"/>
      <c r="I119" s="1"/>
      <c r="J119" s="28"/>
      <c r="K119" s="1"/>
      <c r="L119" s="1"/>
      <c r="M119" s="1"/>
      <c r="N119" s="1"/>
      <c r="O119" s="1"/>
      <c r="P119" s="1"/>
      <c r="Q119" s="1"/>
    </row>
    <row r="120" spans="1:17" ht="14.4" x14ac:dyDescent="0.3">
      <c r="A120" s="23">
        <v>155</v>
      </c>
      <c r="B120" s="24" t="s">
        <v>0</v>
      </c>
      <c r="C120" s="24" t="s">
        <v>18</v>
      </c>
      <c r="D120" s="24" t="s">
        <v>23</v>
      </c>
      <c r="E120" s="25">
        <f t="shared" ref="E120:E151" ca="1" si="102">DATE(YEAR(G$5),MONTH(G$5),INT(A120/10))</f>
        <v>41562</v>
      </c>
      <c r="F120" s="26">
        <v>32250</v>
      </c>
      <c r="G120" s="26"/>
      <c r="H120" s="27"/>
      <c r="I120" s="1"/>
      <c r="J120" s="28"/>
      <c r="K120" s="1"/>
      <c r="L120" s="1"/>
      <c r="M120" s="1"/>
      <c r="N120" s="1"/>
      <c r="O120" s="1"/>
      <c r="P120" s="1"/>
      <c r="Q120" s="1"/>
    </row>
    <row r="121" spans="1:17" ht="14.4" x14ac:dyDescent="0.3">
      <c r="A121" s="23">
        <v>56</v>
      </c>
      <c r="B121" s="24" t="s">
        <v>1</v>
      </c>
      <c r="C121" s="24" t="s">
        <v>22</v>
      </c>
      <c r="D121" s="24" t="s">
        <v>16</v>
      </c>
      <c r="E121" s="25">
        <f t="shared" ref="E121:E152" ca="1" si="103">DATE(YEAR(G$8),MONTH(G$8),INT(A121/10))</f>
        <v>41644</v>
      </c>
      <c r="F121" s="26">
        <v>11950</v>
      </c>
      <c r="G121" s="26"/>
      <c r="H121" s="27"/>
      <c r="I121" s="1"/>
      <c r="J121" s="28"/>
      <c r="K121" s="1"/>
      <c r="L121" s="1"/>
      <c r="M121" s="1"/>
      <c r="N121" s="1"/>
      <c r="O121" s="1"/>
      <c r="P121" s="1"/>
      <c r="Q121" s="1"/>
    </row>
    <row r="122" spans="1:17" ht="14.4" x14ac:dyDescent="0.3">
      <c r="A122" s="23">
        <v>111</v>
      </c>
      <c r="B122" s="24" t="s">
        <v>6</v>
      </c>
      <c r="C122" s="24" t="s">
        <v>21</v>
      </c>
      <c r="D122" s="24" t="s">
        <v>20</v>
      </c>
      <c r="E122" s="25">
        <f t="shared" ref="E122:E153" ca="1" si="104">DATE(YEAR(G$7),MONTH(G$7),INT(A122/10))</f>
        <v>41619</v>
      </c>
      <c r="F122" s="26">
        <v>15750</v>
      </c>
      <c r="G122" s="26"/>
      <c r="H122" s="27"/>
      <c r="I122" s="1"/>
      <c r="J122" s="28"/>
      <c r="K122" s="1"/>
      <c r="L122" s="1"/>
      <c r="M122" s="1"/>
      <c r="N122" s="1"/>
      <c r="O122" s="1"/>
      <c r="P122" s="1"/>
      <c r="Q122" s="1"/>
    </row>
    <row r="123" spans="1:17" ht="14.4" x14ac:dyDescent="0.3">
      <c r="A123" s="23">
        <v>91</v>
      </c>
      <c r="B123" s="24" t="s">
        <v>6</v>
      </c>
      <c r="C123" s="24" t="s">
        <v>18</v>
      </c>
      <c r="D123" s="24" t="s">
        <v>17</v>
      </c>
      <c r="E123" s="25">
        <f t="shared" ref="E123:E154" ca="1" si="105">DATE(YEAR(G$9),MONTH(G$9),INT(A123/10))</f>
        <v>41679</v>
      </c>
      <c r="F123" s="26">
        <v>42350</v>
      </c>
      <c r="G123" s="26"/>
      <c r="H123" s="27"/>
      <c r="I123" s="1"/>
      <c r="J123" s="28"/>
      <c r="K123" s="1"/>
      <c r="L123" s="1"/>
      <c r="M123" s="1"/>
      <c r="N123" s="1"/>
      <c r="O123" s="1"/>
      <c r="P123" s="1"/>
      <c r="Q123" s="1"/>
    </row>
    <row r="124" spans="1:17" ht="14.4" x14ac:dyDescent="0.3">
      <c r="A124" s="23">
        <v>228</v>
      </c>
      <c r="B124" s="24" t="s">
        <v>3</v>
      </c>
      <c r="C124" s="24" t="s">
        <v>16</v>
      </c>
      <c r="D124" s="24" t="s">
        <v>24</v>
      </c>
      <c r="E124" s="25">
        <f t="shared" ref="E124:E155" ca="1" si="106">DATE(YEAR(G$6),MONTH(G$6),INT(A124/10))</f>
        <v>41600</v>
      </c>
      <c r="F124" s="26">
        <v>27750</v>
      </c>
      <c r="G124" s="26"/>
      <c r="H124" s="27"/>
      <c r="I124" s="1"/>
      <c r="J124" s="28"/>
      <c r="K124" s="1"/>
      <c r="L124" s="1"/>
      <c r="M124" s="1"/>
      <c r="N124" s="1"/>
      <c r="O124" s="1"/>
      <c r="P124" s="1"/>
      <c r="Q124" s="1"/>
    </row>
    <row r="125" spans="1:17" ht="14.4" x14ac:dyDescent="0.3">
      <c r="A125" s="23">
        <v>266</v>
      </c>
      <c r="B125" s="24" t="s">
        <v>1</v>
      </c>
      <c r="C125" s="24" t="s">
        <v>14</v>
      </c>
      <c r="D125" s="24" t="s">
        <v>21</v>
      </c>
      <c r="E125" s="25">
        <f t="shared" ref="E125:E156" ca="1" si="107">DATE(YEAR(G$5),MONTH(G$5),INT(A125/10))</f>
        <v>41573</v>
      </c>
      <c r="F125" s="26">
        <v>33800</v>
      </c>
      <c r="G125" s="26"/>
      <c r="H125" s="27"/>
      <c r="I125" s="1"/>
      <c r="J125" s="28"/>
      <c r="K125" s="1"/>
      <c r="L125" s="1"/>
      <c r="M125" s="1"/>
      <c r="N125" s="1"/>
      <c r="O125" s="1"/>
      <c r="P125" s="1"/>
      <c r="Q125" s="1"/>
    </row>
    <row r="126" spans="1:17" ht="14.4" x14ac:dyDescent="0.3">
      <c r="A126" s="23">
        <v>151</v>
      </c>
      <c r="B126" s="24" t="s">
        <v>6</v>
      </c>
      <c r="C126" s="24" t="s">
        <v>13</v>
      </c>
      <c r="D126" s="24" t="s">
        <v>23</v>
      </c>
      <c r="E126" s="25">
        <f t="shared" ref="E126:E157" ca="1" si="108">DATE(YEAR(G$8),MONTH(G$8),INT(A126/10))</f>
        <v>41654</v>
      </c>
      <c r="F126" s="26">
        <v>31850</v>
      </c>
      <c r="G126" s="26"/>
      <c r="H126" s="27"/>
      <c r="I126" s="1"/>
      <c r="J126" s="28"/>
      <c r="K126" s="1"/>
      <c r="L126" s="1"/>
      <c r="M126" s="1"/>
      <c r="N126" s="1"/>
      <c r="O126" s="1"/>
      <c r="P126" s="1"/>
      <c r="Q126" s="1"/>
    </row>
    <row r="127" spans="1:17" ht="14.4" x14ac:dyDescent="0.3">
      <c r="A127" s="23">
        <v>153</v>
      </c>
      <c r="B127" s="24" t="s">
        <v>8</v>
      </c>
      <c r="C127" s="24" t="s">
        <v>15</v>
      </c>
      <c r="D127" s="24" t="s">
        <v>19</v>
      </c>
      <c r="E127" s="25">
        <f t="shared" ref="E127:E158" ca="1" si="109">DATE(YEAR(G$7),MONTH(G$7),INT(A127/10))</f>
        <v>41623</v>
      </c>
      <c r="F127" s="26">
        <v>43800</v>
      </c>
      <c r="G127" s="26"/>
      <c r="H127" s="27"/>
      <c r="I127" s="1"/>
      <c r="J127" s="28"/>
      <c r="K127" s="1"/>
      <c r="L127" s="1"/>
      <c r="M127" s="1"/>
      <c r="N127" s="1"/>
      <c r="O127" s="1"/>
      <c r="P127" s="1"/>
      <c r="Q127" s="1"/>
    </row>
    <row r="128" spans="1:17" ht="14.4" x14ac:dyDescent="0.3">
      <c r="A128" s="23">
        <v>229</v>
      </c>
      <c r="B128" s="24" t="s">
        <v>4</v>
      </c>
      <c r="C128" s="24" t="s">
        <v>19</v>
      </c>
      <c r="D128" s="24" t="s">
        <v>20</v>
      </c>
      <c r="E128" s="25">
        <f t="shared" ref="E128:E159" ca="1" si="110">DATE(YEAR(G$9),MONTH(G$9),INT(A128/10))</f>
        <v>41692</v>
      </c>
      <c r="F128" s="26">
        <v>47450</v>
      </c>
      <c r="G128" s="26"/>
      <c r="H128" s="27"/>
      <c r="I128" s="1"/>
      <c r="J128" s="28"/>
      <c r="K128" s="1"/>
      <c r="L128" s="1"/>
      <c r="M128" s="1"/>
      <c r="N128" s="1"/>
      <c r="O128" s="1"/>
      <c r="P128" s="1"/>
      <c r="Q128" s="1"/>
    </row>
    <row r="129" spans="1:17" ht="14.4" x14ac:dyDescent="0.3">
      <c r="A129" s="23">
        <v>176</v>
      </c>
      <c r="B129" s="24" t="s">
        <v>1</v>
      </c>
      <c r="C129" s="24" t="s">
        <v>18</v>
      </c>
      <c r="D129" s="24" t="s">
        <v>26</v>
      </c>
      <c r="E129" s="25">
        <f t="shared" ref="E129:E160" ca="1" si="111">DATE(YEAR(G$6),MONTH(G$6),INT(A129/10))</f>
        <v>41595</v>
      </c>
      <c r="F129" s="26">
        <v>14150</v>
      </c>
      <c r="G129" s="26"/>
      <c r="H129" s="27"/>
      <c r="I129" s="1"/>
      <c r="J129" s="28"/>
      <c r="K129" s="1"/>
      <c r="L129" s="1"/>
      <c r="M129" s="1"/>
      <c r="N129" s="1"/>
      <c r="O129" s="1"/>
      <c r="P129" s="1"/>
      <c r="Q129" s="1"/>
    </row>
    <row r="130" spans="1:17" ht="14.4" x14ac:dyDescent="0.3">
      <c r="A130" s="23">
        <v>57</v>
      </c>
      <c r="B130" s="24" t="s">
        <v>2</v>
      </c>
      <c r="C130" s="24" t="s">
        <v>20</v>
      </c>
      <c r="D130" s="24" t="s">
        <v>21</v>
      </c>
      <c r="E130" s="25">
        <f t="shared" ref="E130:E161" ca="1" si="112">DATE(YEAR(G$5),MONTH(G$5),INT(A130/10))</f>
        <v>41552</v>
      </c>
      <c r="F130" s="26">
        <v>49200</v>
      </c>
      <c r="G130" s="26"/>
      <c r="H130" s="27"/>
      <c r="I130" s="1"/>
      <c r="J130" s="28"/>
      <c r="K130" s="1"/>
      <c r="L130" s="1"/>
      <c r="M130" s="1"/>
      <c r="N130" s="1"/>
      <c r="O130" s="1"/>
      <c r="P130" s="1"/>
      <c r="Q130" s="1"/>
    </row>
    <row r="131" spans="1:17" ht="14.4" x14ac:dyDescent="0.3">
      <c r="A131" s="23">
        <v>122</v>
      </c>
      <c r="B131" s="24" t="s">
        <v>7</v>
      </c>
      <c r="C131" s="24" t="s">
        <v>23</v>
      </c>
      <c r="D131" s="24" t="s">
        <v>15</v>
      </c>
      <c r="E131" s="25">
        <f t="shared" ref="E131:E162" ca="1" si="113">DATE(YEAR(G$8),MONTH(G$8),INT(A131/10))</f>
        <v>41651</v>
      </c>
      <c r="F131" s="26">
        <v>1450</v>
      </c>
      <c r="G131" s="26"/>
      <c r="H131" s="27"/>
      <c r="I131" s="1"/>
      <c r="J131" s="28"/>
      <c r="K131" s="1"/>
      <c r="L131" s="1"/>
      <c r="M131" s="1"/>
      <c r="N131" s="1"/>
      <c r="O131" s="1"/>
      <c r="P131" s="1"/>
      <c r="Q131" s="1"/>
    </row>
    <row r="132" spans="1:17" ht="14.4" x14ac:dyDescent="0.3">
      <c r="A132" s="23">
        <v>150</v>
      </c>
      <c r="B132" s="24" t="s">
        <v>5</v>
      </c>
      <c r="C132" s="24" t="s">
        <v>14</v>
      </c>
      <c r="D132" s="24" t="s">
        <v>26</v>
      </c>
      <c r="E132" s="25">
        <f t="shared" ref="E132:E163" ca="1" si="114">DATE(YEAR(G$7),MONTH(G$7),INT(A132/10))</f>
        <v>41623</v>
      </c>
      <c r="F132" s="26">
        <v>49550</v>
      </c>
      <c r="G132" s="26"/>
      <c r="H132" s="27"/>
      <c r="I132" s="1"/>
      <c r="J132" s="28"/>
      <c r="K132" s="1"/>
      <c r="L132" s="1"/>
      <c r="M132" s="1"/>
      <c r="N132" s="1"/>
      <c r="O132" s="1"/>
      <c r="P132" s="1"/>
      <c r="Q132" s="1"/>
    </row>
    <row r="133" spans="1:17" ht="14.4" x14ac:dyDescent="0.3">
      <c r="A133" s="23">
        <v>117</v>
      </c>
      <c r="B133" s="24" t="s">
        <v>2</v>
      </c>
      <c r="C133" s="24" t="s">
        <v>20</v>
      </c>
      <c r="D133" s="24" t="s">
        <v>17</v>
      </c>
      <c r="E133" s="25">
        <f t="shared" ref="E133:E164" ca="1" si="115">DATE(YEAR(G$9),MONTH(G$9),INT(A133/10))</f>
        <v>41681</v>
      </c>
      <c r="F133" s="26">
        <v>15200</v>
      </c>
      <c r="G133" s="26"/>
      <c r="H133" s="27"/>
      <c r="I133" s="1"/>
      <c r="J133" s="28"/>
      <c r="K133" s="1"/>
      <c r="L133" s="1"/>
      <c r="M133" s="1"/>
      <c r="N133" s="1"/>
      <c r="O133" s="1"/>
      <c r="P133" s="1"/>
      <c r="Q133" s="1"/>
    </row>
    <row r="134" spans="1:17" ht="14.4" x14ac:dyDescent="0.3">
      <c r="A134" s="23">
        <v>116</v>
      </c>
      <c r="B134" s="24" t="s">
        <v>1</v>
      </c>
      <c r="C134" s="24" t="s">
        <v>15</v>
      </c>
      <c r="D134" s="24" t="s">
        <v>17</v>
      </c>
      <c r="E134" s="25">
        <f t="shared" ref="E134:E165" ca="1" si="116">DATE(YEAR(G$6),MONTH(G$6),INT(A134/10))</f>
        <v>41589</v>
      </c>
      <c r="F134" s="26">
        <v>28850</v>
      </c>
      <c r="G134" s="26"/>
      <c r="H134" s="27"/>
      <c r="I134" s="1"/>
      <c r="J134" s="28"/>
      <c r="K134" s="1"/>
      <c r="L134" s="1"/>
      <c r="M134" s="1"/>
      <c r="N134" s="1"/>
      <c r="O134" s="1"/>
      <c r="P134" s="1"/>
      <c r="Q134" s="1"/>
    </row>
    <row r="135" spans="1:17" ht="14.4" x14ac:dyDescent="0.3">
      <c r="A135" s="23">
        <v>207</v>
      </c>
      <c r="B135" s="24" t="s">
        <v>2</v>
      </c>
      <c r="C135" s="24" t="s">
        <v>17</v>
      </c>
      <c r="D135" s="24" t="s">
        <v>13</v>
      </c>
      <c r="E135" s="25">
        <f t="shared" ref="E135:E166" ca="1" si="117">DATE(YEAR(G$5),MONTH(G$5),INT(A135/10))</f>
        <v>41567</v>
      </c>
      <c r="F135" s="26">
        <v>27200</v>
      </c>
      <c r="G135" s="26"/>
      <c r="H135" s="27"/>
      <c r="I135" s="1"/>
      <c r="J135" s="28"/>
      <c r="K135" s="1"/>
      <c r="L135" s="1"/>
      <c r="M135" s="1"/>
      <c r="N135" s="1"/>
      <c r="O135" s="1"/>
      <c r="P135" s="1"/>
      <c r="Q135" s="1"/>
    </row>
    <row r="136" spans="1:17" ht="14.4" x14ac:dyDescent="0.3">
      <c r="A136" s="23">
        <v>233</v>
      </c>
      <c r="B136" s="24" t="s">
        <v>8</v>
      </c>
      <c r="C136" s="24" t="s">
        <v>20</v>
      </c>
      <c r="D136" s="24" t="s">
        <v>22</v>
      </c>
      <c r="E136" s="25">
        <f t="shared" ref="E136:E167" ca="1" si="118">DATE(YEAR(G$8),MONTH(G$8),INT(A136/10))</f>
        <v>41662</v>
      </c>
      <c r="F136" s="26">
        <v>22250</v>
      </c>
      <c r="G136" s="26"/>
      <c r="H136" s="27"/>
      <c r="I136" s="1"/>
      <c r="J136" s="28"/>
      <c r="K136" s="1"/>
      <c r="L136" s="1"/>
      <c r="M136" s="1"/>
      <c r="N136" s="1"/>
      <c r="O136" s="1"/>
      <c r="P136" s="1"/>
      <c r="Q136" s="1"/>
    </row>
    <row r="137" spans="1:17" ht="14.4" x14ac:dyDescent="0.3">
      <c r="A137" s="23">
        <v>201</v>
      </c>
      <c r="B137" s="24" t="s">
        <v>6</v>
      </c>
      <c r="C137" s="24" t="s">
        <v>21</v>
      </c>
      <c r="D137" s="24" t="s">
        <v>20</v>
      </c>
      <c r="E137" s="25">
        <f t="shared" ref="E137:E168" ca="1" si="119">DATE(YEAR(G$7),MONTH(G$7),INT(A137/10))</f>
        <v>41628</v>
      </c>
      <c r="F137" s="26">
        <v>26100</v>
      </c>
      <c r="G137" s="26"/>
      <c r="H137" s="27"/>
      <c r="I137" s="1"/>
      <c r="J137" s="28"/>
      <c r="K137" s="1"/>
      <c r="L137" s="1"/>
      <c r="M137" s="1"/>
      <c r="N137" s="1"/>
      <c r="O137" s="1"/>
      <c r="P137" s="1"/>
      <c r="Q137" s="1"/>
    </row>
    <row r="138" spans="1:17" ht="14.4" x14ac:dyDescent="0.3">
      <c r="A138" s="23">
        <v>225</v>
      </c>
      <c r="B138" s="24" t="s">
        <v>0</v>
      </c>
      <c r="C138" s="24" t="s">
        <v>26</v>
      </c>
      <c r="D138" s="24" t="s">
        <v>15</v>
      </c>
      <c r="E138" s="25">
        <f t="shared" ref="E138:E169" ca="1" si="120">DATE(YEAR(G$9),MONTH(G$9),INT(A138/10))</f>
        <v>41692</v>
      </c>
      <c r="F138" s="26">
        <v>13750</v>
      </c>
      <c r="G138" s="26"/>
      <c r="H138" s="27"/>
      <c r="I138" s="1"/>
      <c r="J138" s="28"/>
      <c r="K138" s="1"/>
      <c r="L138" s="1"/>
      <c r="M138" s="1"/>
      <c r="N138" s="1"/>
      <c r="O138" s="1"/>
      <c r="P138" s="1"/>
      <c r="Q138" s="1"/>
    </row>
    <row r="139" spans="1:17" ht="14.4" x14ac:dyDescent="0.3">
      <c r="A139" s="23">
        <v>170</v>
      </c>
      <c r="B139" s="24" t="s">
        <v>5</v>
      </c>
      <c r="C139" s="24" t="s">
        <v>16</v>
      </c>
      <c r="D139" s="24" t="s">
        <v>21</v>
      </c>
      <c r="E139" s="25">
        <f t="shared" ref="E139:E170" ca="1" si="121">DATE(YEAR(G$6),MONTH(G$6),INT(A139/10))</f>
        <v>41595</v>
      </c>
      <c r="F139" s="26">
        <v>34700</v>
      </c>
      <c r="G139" s="26"/>
      <c r="H139" s="27"/>
      <c r="I139" s="1"/>
      <c r="J139" s="28"/>
      <c r="K139" s="1"/>
      <c r="L139" s="1"/>
      <c r="M139" s="1"/>
      <c r="N139" s="1"/>
      <c r="O139" s="1"/>
      <c r="P139" s="1"/>
      <c r="Q139" s="1"/>
    </row>
    <row r="140" spans="1:17" ht="14.4" x14ac:dyDescent="0.3">
      <c r="A140" s="23">
        <v>258</v>
      </c>
      <c r="B140" s="24" t="s">
        <v>3</v>
      </c>
      <c r="C140" s="24" t="s">
        <v>26</v>
      </c>
      <c r="D140" s="24" t="s">
        <v>20</v>
      </c>
      <c r="E140" s="25">
        <f t="shared" ref="E140:E171" ca="1" si="122">DATE(YEAR(G$5),MONTH(G$5),INT(A140/10))</f>
        <v>41572</v>
      </c>
      <c r="F140" s="26">
        <v>15050</v>
      </c>
      <c r="G140" s="26"/>
      <c r="H140" s="27"/>
      <c r="I140" s="1"/>
      <c r="J140" s="28"/>
      <c r="K140" s="1"/>
      <c r="L140" s="1"/>
      <c r="M140" s="1"/>
      <c r="N140" s="1"/>
      <c r="O140" s="1"/>
      <c r="P140" s="1"/>
      <c r="Q140" s="1"/>
    </row>
    <row r="141" spans="1:17" ht="14.4" x14ac:dyDescent="0.3">
      <c r="A141" s="23">
        <v>60</v>
      </c>
      <c r="B141" s="24" t="s">
        <v>5</v>
      </c>
      <c r="C141" s="24" t="s">
        <v>26</v>
      </c>
      <c r="D141" s="24" t="s">
        <v>16</v>
      </c>
      <c r="E141" s="25">
        <f t="shared" ref="E141:E172" ca="1" si="123">DATE(YEAR(G$8),MONTH(G$8),INT(A141/10))</f>
        <v>41645</v>
      </c>
      <c r="F141" s="26">
        <v>44400</v>
      </c>
      <c r="G141" s="26"/>
      <c r="H141" s="27"/>
      <c r="I141" s="1"/>
      <c r="J141" s="28"/>
      <c r="K141" s="1"/>
      <c r="L141" s="1"/>
      <c r="M141" s="1"/>
      <c r="N141" s="1"/>
      <c r="O141" s="1"/>
      <c r="P141" s="1"/>
      <c r="Q141" s="1"/>
    </row>
    <row r="142" spans="1:17" ht="14.4" x14ac:dyDescent="0.3">
      <c r="A142" s="23">
        <v>98</v>
      </c>
      <c r="B142" s="24" t="s">
        <v>3</v>
      </c>
      <c r="C142" s="24" t="s">
        <v>24</v>
      </c>
      <c r="D142" s="24" t="s">
        <v>13</v>
      </c>
      <c r="E142" s="25">
        <f t="shared" ref="E142:E173" ca="1" si="124">DATE(YEAR(G$7),MONTH(G$7),INT(A142/10))</f>
        <v>41617</v>
      </c>
      <c r="F142" s="26">
        <v>40050</v>
      </c>
      <c r="G142" s="26"/>
      <c r="H142" s="27"/>
      <c r="I142" s="1"/>
      <c r="J142" s="28"/>
      <c r="K142" s="1"/>
      <c r="L142" s="1"/>
      <c r="M142" s="1"/>
      <c r="N142" s="1"/>
      <c r="O142" s="1"/>
      <c r="P142" s="1"/>
      <c r="Q142" s="1"/>
    </row>
    <row r="143" spans="1:17" ht="14.4" x14ac:dyDescent="0.3">
      <c r="A143" s="23">
        <v>123</v>
      </c>
      <c r="B143" s="24" t="s">
        <v>8</v>
      </c>
      <c r="C143" s="24" t="s">
        <v>16</v>
      </c>
      <c r="D143" s="24" t="s">
        <v>23</v>
      </c>
      <c r="E143" s="25">
        <f t="shared" ref="E143:E174" ca="1" si="125">DATE(YEAR(G$9),MONTH(G$9),INT(A143/10))</f>
        <v>41682</v>
      </c>
      <c r="F143" s="26">
        <v>44150</v>
      </c>
      <c r="G143" s="26"/>
      <c r="H143" s="27"/>
      <c r="I143" s="1"/>
      <c r="J143" s="28"/>
      <c r="K143" s="1"/>
      <c r="L143" s="1"/>
      <c r="M143" s="1"/>
      <c r="N143" s="1"/>
      <c r="O143" s="1"/>
      <c r="P143" s="1"/>
      <c r="Q143" s="1"/>
    </row>
    <row r="144" spans="1:17" ht="14.4" x14ac:dyDescent="0.3">
      <c r="A144" s="23">
        <v>75</v>
      </c>
      <c r="B144" s="24" t="s">
        <v>0</v>
      </c>
      <c r="C144" s="24" t="s">
        <v>16</v>
      </c>
      <c r="D144" s="24" t="s">
        <v>24</v>
      </c>
      <c r="E144" s="25">
        <f t="shared" ref="E144:E175" ca="1" si="126">DATE(YEAR(G$6),MONTH(G$6),INT(A144/10))</f>
        <v>41585</v>
      </c>
      <c r="F144" s="26">
        <v>3200</v>
      </c>
      <c r="G144" s="26"/>
      <c r="H144" s="27"/>
      <c r="I144" s="1"/>
      <c r="J144" s="28"/>
      <c r="K144" s="1"/>
      <c r="L144" s="1"/>
      <c r="M144" s="1"/>
      <c r="N144" s="1"/>
      <c r="O144" s="1"/>
      <c r="P144" s="1"/>
      <c r="Q144" s="1"/>
    </row>
    <row r="145" spans="1:17" ht="14.4" x14ac:dyDescent="0.3">
      <c r="A145" s="23">
        <v>243</v>
      </c>
      <c r="B145" s="24" t="s">
        <v>8</v>
      </c>
      <c r="C145" s="24" t="s">
        <v>19</v>
      </c>
      <c r="D145" s="24" t="s">
        <v>14</v>
      </c>
      <c r="E145" s="25">
        <f t="shared" ref="E145:E176" ca="1" si="127">DATE(YEAR(G$5),MONTH(G$5),INT(A145/10))</f>
        <v>41571</v>
      </c>
      <c r="F145" s="26">
        <v>36850</v>
      </c>
      <c r="G145" s="26"/>
      <c r="H145" s="27"/>
      <c r="I145" s="1"/>
      <c r="J145" s="28"/>
      <c r="K145" s="1"/>
      <c r="L145" s="1"/>
      <c r="M145" s="1"/>
      <c r="N145" s="1"/>
      <c r="O145" s="1"/>
      <c r="P145" s="1"/>
      <c r="Q145" s="1"/>
    </row>
    <row r="146" spans="1:17" ht="14.4" x14ac:dyDescent="0.3">
      <c r="A146" s="23">
        <v>183</v>
      </c>
      <c r="B146" s="24" t="s">
        <v>8</v>
      </c>
      <c r="C146" s="24" t="s">
        <v>16</v>
      </c>
      <c r="D146" s="24" t="s">
        <v>21</v>
      </c>
      <c r="E146" s="25">
        <f t="shared" ref="E146:E177" ca="1" si="128">DATE(YEAR(G$8),MONTH(G$8),INT(A146/10))</f>
        <v>41657</v>
      </c>
      <c r="F146" s="26">
        <v>12900</v>
      </c>
      <c r="G146" s="26"/>
      <c r="H146" s="27"/>
      <c r="I146" s="1"/>
      <c r="J146" s="28"/>
      <c r="K146" s="1"/>
      <c r="L146" s="1"/>
      <c r="M146" s="1"/>
      <c r="N146" s="1"/>
      <c r="O146" s="1"/>
      <c r="P146" s="1"/>
      <c r="Q146" s="1"/>
    </row>
    <row r="147" spans="1:17" ht="14.4" x14ac:dyDescent="0.3">
      <c r="A147" s="23">
        <v>162</v>
      </c>
      <c r="B147" s="24" t="s">
        <v>7</v>
      </c>
      <c r="C147" s="24" t="s">
        <v>18</v>
      </c>
      <c r="D147" s="24" t="s">
        <v>24</v>
      </c>
      <c r="E147" s="25">
        <f t="shared" ref="E147:E178" ca="1" si="129">DATE(YEAR(G$7),MONTH(G$7),INT(A147/10))</f>
        <v>41624</v>
      </c>
      <c r="F147" s="26">
        <v>29000</v>
      </c>
      <c r="G147" s="26"/>
      <c r="H147" s="27"/>
      <c r="I147" s="1"/>
      <c r="J147" s="28"/>
      <c r="K147" s="1"/>
      <c r="L147" s="1"/>
      <c r="M147" s="1"/>
      <c r="N147" s="1"/>
      <c r="O147" s="1"/>
      <c r="P147" s="1"/>
      <c r="Q147" s="1"/>
    </row>
    <row r="148" spans="1:17" ht="14.4" x14ac:dyDescent="0.3">
      <c r="A148" s="23">
        <v>140</v>
      </c>
      <c r="B148" s="24" t="s">
        <v>5</v>
      </c>
      <c r="C148" s="24" t="s">
        <v>15</v>
      </c>
      <c r="D148" s="24" t="s">
        <v>24</v>
      </c>
      <c r="E148" s="25">
        <f t="shared" ref="E148:E179" ca="1" si="130">DATE(YEAR(G$9),MONTH(G$9),INT(A148/10))</f>
        <v>41684</v>
      </c>
      <c r="F148" s="26">
        <v>35550</v>
      </c>
      <c r="G148" s="26"/>
      <c r="H148" s="27"/>
      <c r="I148" s="1"/>
      <c r="J148" s="28"/>
      <c r="K148" s="1"/>
      <c r="L148" s="1"/>
      <c r="M148" s="1"/>
      <c r="N148" s="1"/>
      <c r="O148" s="1"/>
      <c r="P148" s="1"/>
      <c r="Q148" s="1"/>
    </row>
    <row r="149" spans="1:17" ht="14.4" x14ac:dyDescent="0.3">
      <c r="A149" s="23">
        <v>109</v>
      </c>
      <c r="B149" s="24" t="s">
        <v>4</v>
      </c>
      <c r="C149" s="24" t="s">
        <v>20</v>
      </c>
      <c r="D149" s="24" t="s">
        <v>26</v>
      </c>
      <c r="E149" s="25">
        <f t="shared" ref="E149:E180" ca="1" si="131">DATE(YEAR(G$6),MONTH(G$6),INT(A149/10))</f>
        <v>41588</v>
      </c>
      <c r="F149" s="26">
        <v>700</v>
      </c>
      <c r="G149" s="26"/>
      <c r="H149" s="27"/>
      <c r="I149" s="1"/>
      <c r="J149" s="28"/>
      <c r="K149" s="1"/>
      <c r="L149" s="1"/>
      <c r="M149" s="1"/>
      <c r="N149" s="1"/>
      <c r="O149" s="1"/>
      <c r="P149" s="1"/>
      <c r="Q149" s="1"/>
    </row>
    <row r="150" spans="1:17" ht="14.4" x14ac:dyDescent="0.3">
      <c r="A150" s="23">
        <v>127</v>
      </c>
      <c r="B150" s="24" t="s">
        <v>2</v>
      </c>
      <c r="C150" s="24" t="s">
        <v>26</v>
      </c>
      <c r="D150" s="24" t="s">
        <v>20</v>
      </c>
      <c r="E150" s="25">
        <f t="shared" ref="E150:E181" ca="1" si="132">DATE(YEAR(G$5),MONTH(G$5),INT(A150/10))</f>
        <v>41559</v>
      </c>
      <c r="F150" s="26">
        <v>36350</v>
      </c>
      <c r="G150" s="26"/>
      <c r="H150" s="27"/>
      <c r="I150" s="1"/>
      <c r="J150" s="28"/>
      <c r="K150" s="1"/>
      <c r="L150" s="1"/>
      <c r="M150" s="1"/>
      <c r="N150" s="1"/>
      <c r="O150" s="1"/>
      <c r="P150" s="1"/>
      <c r="Q150" s="1"/>
    </row>
    <row r="151" spans="1:17" ht="14.4" x14ac:dyDescent="0.3">
      <c r="A151" s="23">
        <v>48</v>
      </c>
      <c r="B151" s="24" t="s">
        <v>3</v>
      </c>
      <c r="C151" s="24" t="s">
        <v>17</v>
      </c>
      <c r="D151" s="24" t="s">
        <v>13</v>
      </c>
      <c r="E151" s="25">
        <f t="shared" ref="E151:E182" ca="1" si="133">DATE(YEAR(G$8),MONTH(G$8),INT(A151/10))</f>
        <v>41643</v>
      </c>
      <c r="F151" s="26">
        <v>33250</v>
      </c>
      <c r="G151" s="26"/>
      <c r="H151" s="27"/>
      <c r="I151" s="1"/>
      <c r="J151" s="28"/>
      <c r="K151" s="1"/>
      <c r="L151" s="1"/>
      <c r="M151" s="1"/>
      <c r="N151" s="1"/>
      <c r="O151" s="1"/>
      <c r="P151" s="1"/>
      <c r="Q151" s="1"/>
    </row>
    <row r="152" spans="1:17" ht="14.4" x14ac:dyDescent="0.3">
      <c r="A152" s="23">
        <v>145</v>
      </c>
      <c r="B152" s="24" t="s">
        <v>0</v>
      </c>
      <c r="C152" s="24" t="s">
        <v>13</v>
      </c>
      <c r="D152" s="24" t="s">
        <v>24</v>
      </c>
      <c r="E152" s="25">
        <f t="shared" ref="E152:E183" ca="1" si="134">DATE(YEAR(G$7),MONTH(G$7),INT(A152/10))</f>
        <v>41622</v>
      </c>
      <c r="F152" s="26">
        <v>450</v>
      </c>
      <c r="G152" s="26"/>
      <c r="H152" s="27"/>
      <c r="I152" s="1"/>
      <c r="J152" s="28"/>
      <c r="K152" s="1"/>
      <c r="L152" s="1"/>
      <c r="M152" s="1"/>
      <c r="N152" s="1"/>
      <c r="O152" s="1"/>
      <c r="P152" s="1"/>
      <c r="Q152" s="1"/>
    </row>
    <row r="153" spans="1:17" ht="14.4" x14ac:dyDescent="0.3">
      <c r="A153" s="23">
        <v>256</v>
      </c>
      <c r="B153" s="24" t="s">
        <v>1</v>
      </c>
      <c r="C153" s="24" t="s">
        <v>13</v>
      </c>
      <c r="D153" s="24" t="s">
        <v>22</v>
      </c>
      <c r="E153" s="25">
        <f t="shared" ref="E153:E184" ca="1" si="135">DATE(YEAR(G$9),MONTH(G$9),INT(A153/10))</f>
        <v>41695</v>
      </c>
      <c r="F153" s="26">
        <v>6000</v>
      </c>
      <c r="G153" s="26"/>
      <c r="H153" s="27"/>
      <c r="I153" s="1"/>
      <c r="J153" s="28"/>
      <c r="K153" s="1"/>
      <c r="L153" s="1"/>
      <c r="M153" s="1"/>
      <c r="N153" s="1"/>
      <c r="O153" s="1"/>
      <c r="P153" s="1"/>
      <c r="Q153" s="1"/>
    </row>
    <row r="154" spans="1:17" ht="14.4" x14ac:dyDescent="0.3">
      <c r="A154" s="23">
        <v>231</v>
      </c>
      <c r="B154" s="24" t="s">
        <v>6</v>
      </c>
      <c r="C154" s="24" t="s">
        <v>15</v>
      </c>
      <c r="D154" s="24" t="s">
        <v>23</v>
      </c>
      <c r="E154" s="25">
        <f t="shared" ref="E154:E185" ca="1" si="136">DATE(YEAR(G$6),MONTH(G$6),INT(A154/10))</f>
        <v>41601</v>
      </c>
      <c r="F154" s="26">
        <v>49100</v>
      </c>
      <c r="G154" s="26"/>
      <c r="H154" s="27"/>
      <c r="I154" s="1"/>
      <c r="J154" s="28"/>
      <c r="K154" s="1"/>
      <c r="L154" s="1"/>
      <c r="M154" s="1"/>
      <c r="N154" s="1"/>
      <c r="O154" s="1"/>
      <c r="P154" s="1"/>
      <c r="Q154" s="1"/>
    </row>
    <row r="155" spans="1:17" ht="14.4" x14ac:dyDescent="0.3">
      <c r="A155" s="23">
        <v>252</v>
      </c>
      <c r="B155" s="24" t="s">
        <v>7</v>
      </c>
      <c r="C155" s="24" t="s">
        <v>15</v>
      </c>
      <c r="D155" s="24" t="s">
        <v>22</v>
      </c>
      <c r="E155" s="25">
        <f t="shared" ref="E155:E186" ca="1" si="137">DATE(YEAR(G$5),MONTH(G$5),INT(A155/10))</f>
        <v>41572</v>
      </c>
      <c r="F155" s="26">
        <v>23100</v>
      </c>
      <c r="G155" s="26"/>
      <c r="H155" s="27"/>
      <c r="I155" s="1"/>
      <c r="J155" s="28"/>
      <c r="K155" s="1"/>
      <c r="L155" s="1"/>
      <c r="M155" s="1"/>
      <c r="N155" s="1"/>
      <c r="O155" s="1"/>
      <c r="P155" s="1"/>
      <c r="Q155" s="1"/>
    </row>
    <row r="156" spans="1:17" ht="14.4" x14ac:dyDescent="0.3">
      <c r="A156" s="23">
        <v>94</v>
      </c>
      <c r="B156" s="24" t="s">
        <v>9</v>
      </c>
      <c r="C156" s="24" t="s">
        <v>19</v>
      </c>
      <c r="D156" s="24" t="s">
        <v>20</v>
      </c>
      <c r="E156" s="25">
        <f t="shared" ref="E156:E187" ca="1" si="138">DATE(YEAR(G$8),MONTH(G$8),INT(A156/10))</f>
        <v>41648</v>
      </c>
      <c r="F156" s="26">
        <v>44350</v>
      </c>
      <c r="G156" s="26"/>
      <c r="H156" s="27"/>
      <c r="I156" s="1"/>
      <c r="J156" s="28"/>
      <c r="K156" s="1"/>
      <c r="L156" s="1"/>
      <c r="M156" s="1"/>
      <c r="N156" s="1"/>
      <c r="O156" s="1"/>
      <c r="P156" s="1"/>
      <c r="Q156" s="1"/>
    </row>
    <row r="157" spans="1:17" ht="14.4" x14ac:dyDescent="0.3">
      <c r="A157" s="23">
        <v>261</v>
      </c>
      <c r="B157" s="24" t="s">
        <v>6</v>
      </c>
      <c r="C157" s="24" t="s">
        <v>22</v>
      </c>
      <c r="D157" s="24" t="s">
        <v>20</v>
      </c>
      <c r="E157" s="25">
        <f t="shared" ref="E157:E188" ca="1" si="139">DATE(YEAR(G$7),MONTH(G$7),INT(A157/10))</f>
        <v>41634</v>
      </c>
      <c r="F157" s="26">
        <v>7250</v>
      </c>
      <c r="G157" s="26"/>
      <c r="H157" s="27"/>
      <c r="I157" s="1"/>
      <c r="J157" s="28"/>
      <c r="K157" s="1"/>
      <c r="L157" s="1"/>
      <c r="M157" s="1"/>
      <c r="N157" s="1"/>
      <c r="O157" s="1"/>
      <c r="P157" s="1"/>
      <c r="Q157" s="1"/>
    </row>
    <row r="158" spans="1:17" ht="14.4" x14ac:dyDescent="0.3">
      <c r="A158" s="23">
        <v>203</v>
      </c>
      <c r="B158" s="24" t="s">
        <v>8</v>
      </c>
      <c r="C158" s="24" t="s">
        <v>14</v>
      </c>
      <c r="D158" s="24" t="s">
        <v>26</v>
      </c>
      <c r="E158" s="25">
        <f t="shared" ref="E158:E189" ca="1" si="140">DATE(YEAR(G$9),MONTH(G$9),INT(A158/10))</f>
        <v>41690</v>
      </c>
      <c r="F158" s="26">
        <v>31700</v>
      </c>
      <c r="G158" s="26"/>
      <c r="H158" s="27"/>
      <c r="I158" s="1"/>
      <c r="J158" s="28"/>
      <c r="K158" s="1"/>
      <c r="L158" s="1"/>
      <c r="M158" s="1"/>
      <c r="N158" s="1"/>
      <c r="O158" s="1"/>
      <c r="P158" s="1"/>
      <c r="Q158" s="1"/>
    </row>
    <row r="159" spans="1:17" ht="14.4" x14ac:dyDescent="0.3">
      <c r="A159" s="23">
        <v>241</v>
      </c>
      <c r="B159" s="24" t="s">
        <v>6</v>
      </c>
      <c r="C159" s="24" t="s">
        <v>26</v>
      </c>
      <c r="D159" s="24" t="s">
        <v>14</v>
      </c>
      <c r="E159" s="25">
        <f t="shared" ref="E159:E190" ca="1" si="141">DATE(YEAR(G$6),MONTH(G$6),INT(A159/10))</f>
        <v>41602</v>
      </c>
      <c r="F159" s="26">
        <v>43050</v>
      </c>
      <c r="G159" s="26"/>
      <c r="H159" s="27"/>
      <c r="I159" s="1"/>
      <c r="J159" s="28"/>
      <c r="K159" s="1"/>
      <c r="L159" s="1"/>
      <c r="M159" s="1"/>
      <c r="N159" s="1"/>
      <c r="O159" s="1"/>
      <c r="P159" s="1"/>
      <c r="Q159" s="1"/>
    </row>
    <row r="160" spans="1:17" ht="14.4" x14ac:dyDescent="0.3">
      <c r="A160" s="23">
        <v>237</v>
      </c>
      <c r="B160" s="24" t="s">
        <v>2</v>
      </c>
      <c r="C160" s="24" t="s">
        <v>20</v>
      </c>
      <c r="D160" s="24" t="s">
        <v>26</v>
      </c>
      <c r="E160" s="25">
        <f t="shared" ref="E160:E191" ca="1" si="142">DATE(YEAR(G$5),MONTH(G$5),INT(A160/10))</f>
        <v>41570</v>
      </c>
      <c r="F160" s="26">
        <v>15550</v>
      </c>
      <c r="G160" s="26"/>
      <c r="H160" s="27"/>
      <c r="I160" s="1"/>
      <c r="J160" s="28"/>
      <c r="K160" s="1"/>
      <c r="L160" s="1"/>
      <c r="M160" s="1"/>
      <c r="N160" s="1"/>
      <c r="O160" s="1"/>
      <c r="P160" s="1"/>
      <c r="Q160" s="1"/>
    </row>
    <row r="161" spans="1:17" ht="14.4" x14ac:dyDescent="0.3">
      <c r="A161" s="23">
        <v>230</v>
      </c>
      <c r="B161" s="24" t="s">
        <v>5</v>
      </c>
      <c r="C161" s="24" t="s">
        <v>21</v>
      </c>
      <c r="D161" s="24" t="s">
        <v>14</v>
      </c>
      <c r="E161" s="25">
        <f t="shared" ref="E161:E192" ca="1" si="143">DATE(YEAR(G$8),MONTH(G$8),INT(A161/10))</f>
        <v>41662</v>
      </c>
      <c r="F161" s="26">
        <v>31700</v>
      </c>
      <c r="G161" s="26"/>
      <c r="H161" s="27"/>
      <c r="I161" s="1"/>
      <c r="J161" s="28"/>
      <c r="K161" s="1"/>
      <c r="L161" s="1"/>
      <c r="M161" s="1"/>
      <c r="N161" s="1"/>
      <c r="O161" s="1"/>
      <c r="P161" s="1"/>
      <c r="Q161" s="1"/>
    </row>
    <row r="162" spans="1:17" ht="14.4" x14ac:dyDescent="0.3">
      <c r="A162" s="23">
        <v>113</v>
      </c>
      <c r="B162" s="24" t="s">
        <v>8</v>
      </c>
      <c r="C162" s="24" t="s">
        <v>19</v>
      </c>
      <c r="D162" s="24" t="s">
        <v>14</v>
      </c>
      <c r="E162" s="25">
        <f t="shared" ref="E162:E193" ca="1" si="144">DATE(YEAR(G$7),MONTH(G$7),INT(A162/10))</f>
        <v>41619</v>
      </c>
      <c r="F162" s="26">
        <v>2650</v>
      </c>
      <c r="G162" s="26"/>
      <c r="H162" s="27"/>
      <c r="I162" s="1"/>
      <c r="J162" s="28"/>
      <c r="K162" s="1"/>
      <c r="L162" s="1"/>
      <c r="M162" s="1"/>
      <c r="N162" s="1"/>
      <c r="O162" s="1"/>
      <c r="P162" s="1"/>
      <c r="Q162" s="1"/>
    </row>
    <row r="163" spans="1:17" ht="14.4" x14ac:dyDescent="0.3">
      <c r="A163" s="23">
        <v>218</v>
      </c>
      <c r="B163" s="24" t="s">
        <v>3</v>
      </c>
      <c r="C163" s="24" t="s">
        <v>17</v>
      </c>
      <c r="D163" s="24" t="s">
        <v>14</v>
      </c>
      <c r="E163" s="25">
        <f t="shared" ref="E163:E194" ca="1" si="145">DATE(YEAR(G$9),MONTH(G$9),INT(A163/10))</f>
        <v>41691</v>
      </c>
      <c r="F163" s="26">
        <v>14100</v>
      </c>
      <c r="G163" s="26"/>
      <c r="H163" s="27"/>
      <c r="I163" s="1"/>
      <c r="J163" s="28"/>
      <c r="K163" s="1"/>
      <c r="L163" s="1"/>
      <c r="M163" s="1"/>
      <c r="N163" s="1"/>
      <c r="O163" s="1"/>
      <c r="P163" s="1"/>
      <c r="Q163" s="1"/>
    </row>
    <row r="164" spans="1:17" ht="14.4" x14ac:dyDescent="0.3">
      <c r="A164" s="23">
        <v>221</v>
      </c>
      <c r="B164" s="24" t="s">
        <v>6</v>
      </c>
      <c r="C164" s="24" t="s">
        <v>17</v>
      </c>
      <c r="D164" s="24" t="s">
        <v>20</v>
      </c>
      <c r="E164" s="25">
        <f t="shared" ref="E164:E195" ca="1" si="146">DATE(YEAR(G$6),MONTH(G$6),INT(A164/10))</f>
        <v>41600</v>
      </c>
      <c r="F164" s="26">
        <v>30900</v>
      </c>
      <c r="G164" s="26"/>
      <c r="H164" s="27"/>
      <c r="I164" s="1"/>
      <c r="J164" s="28"/>
      <c r="K164" s="1"/>
      <c r="L164" s="1"/>
      <c r="M164" s="1"/>
      <c r="N164" s="1"/>
      <c r="O164" s="1"/>
      <c r="P164" s="1"/>
      <c r="Q164" s="1"/>
    </row>
    <row r="165" spans="1:17" ht="14.4" x14ac:dyDescent="0.3">
      <c r="A165" s="23">
        <v>245</v>
      </c>
      <c r="B165" s="24" t="s">
        <v>0</v>
      </c>
      <c r="C165" s="24" t="s">
        <v>14</v>
      </c>
      <c r="D165" s="24" t="s">
        <v>24</v>
      </c>
      <c r="E165" s="25">
        <f t="shared" ref="E165:E196" ca="1" si="147">DATE(YEAR(G$5),MONTH(G$5),INT(A165/10))</f>
        <v>41571</v>
      </c>
      <c r="F165" s="26">
        <v>16850</v>
      </c>
      <c r="G165" s="26"/>
      <c r="H165" s="27"/>
      <c r="I165" s="1"/>
      <c r="J165" s="28"/>
      <c r="K165" s="1"/>
      <c r="L165" s="1"/>
      <c r="M165" s="1"/>
      <c r="N165" s="1"/>
      <c r="O165" s="1"/>
      <c r="P165" s="1"/>
      <c r="Q165" s="1"/>
    </row>
    <row r="166" spans="1:17" ht="14.4" x14ac:dyDescent="0.3">
      <c r="A166" s="23">
        <v>182</v>
      </c>
      <c r="B166" s="24" t="s">
        <v>7</v>
      </c>
      <c r="C166" s="24" t="s">
        <v>17</v>
      </c>
      <c r="D166" s="24" t="s">
        <v>16</v>
      </c>
      <c r="E166" s="25">
        <f t="shared" ref="E166:E197" ca="1" si="148">DATE(YEAR(G$8),MONTH(G$8),INT(A166/10))</f>
        <v>41657</v>
      </c>
      <c r="F166" s="26">
        <v>8150</v>
      </c>
      <c r="G166" s="26"/>
      <c r="H166" s="27"/>
      <c r="I166" s="1"/>
      <c r="J166" s="28"/>
      <c r="K166" s="1"/>
      <c r="L166" s="1"/>
      <c r="M166" s="1"/>
      <c r="N166" s="1"/>
      <c r="O166" s="1"/>
      <c r="P166" s="1"/>
      <c r="Q166" s="1"/>
    </row>
    <row r="167" spans="1:17" ht="14.4" x14ac:dyDescent="0.3">
      <c r="A167" s="23">
        <v>74</v>
      </c>
      <c r="B167" s="24" t="s">
        <v>9</v>
      </c>
      <c r="C167" s="24" t="s">
        <v>26</v>
      </c>
      <c r="D167" s="24" t="s">
        <v>16</v>
      </c>
      <c r="E167" s="25">
        <f t="shared" ref="E167:E198" ca="1" si="149">DATE(YEAR(G$7),MONTH(G$7),INT(A167/10))</f>
        <v>41615</v>
      </c>
      <c r="F167" s="26">
        <v>35450</v>
      </c>
      <c r="G167" s="26"/>
      <c r="H167" s="27"/>
      <c r="I167" s="1"/>
      <c r="J167" s="28"/>
      <c r="K167" s="1"/>
      <c r="L167" s="1"/>
      <c r="M167" s="1"/>
      <c r="N167" s="1"/>
      <c r="O167" s="1"/>
      <c r="P167" s="1"/>
      <c r="Q167" s="1"/>
    </row>
    <row r="168" spans="1:17" ht="14.4" x14ac:dyDescent="0.3">
      <c r="A168" s="23">
        <v>76</v>
      </c>
      <c r="B168" s="24" t="s">
        <v>1</v>
      </c>
      <c r="C168" s="24" t="s">
        <v>23</v>
      </c>
      <c r="D168" s="24" t="s">
        <v>18</v>
      </c>
      <c r="E168" s="25">
        <f t="shared" ref="E168:E199" ca="1" si="150">DATE(YEAR(G$9),MONTH(G$9),INT(A168/10))</f>
        <v>41677</v>
      </c>
      <c r="F168" s="26">
        <v>21050</v>
      </c>
      <c r="G168" s="26"/>
      <c r="H168" s="27"/>
      <c r="I168" s="1"/>
      <c r="J168" s="28"/>
      <c r="K168" s="1"/>
      <c r="L168" s="1"/>
      <c r="M168" s="1"/>
      <c r="N168" s="1"/>
      <c r="O168" s="1"/>
      <c r="P168" s="1"/>
      <c r="Q168" s="1"/>
    </row>
    <row r="169" spans="1:17" ht="14.4" x14ac:dyDescent="0.3">
      <c r="A169" s="23">
        <v>61</v>
      </c>
      <c r="B169" s="24" t="s">
        <v>6</v>
      </c>
      <c r="C169" s="24" t="s">
        <v>22</v>
      </c>
      <c r="D169" s="24" t="s">
        <v>14</v>
      </c>
      <c r="E169" s="25">
        <f t="shared" ref="E169:E200" ca="1" si="151">DATE(YEAR(G$6),MONTH(G$6),INT(A169/10))</f>
        <v>41584</v>
      </c>
      <c r="F169" s="26">
        <v>15300</v>
      </c>
      <c r="G169" s="26"/>
      <c r="H169" s="27"/>
      <c r="I169" s="1"/>
      <c r="J169" s="28"/>
      <c r="K169" s="1"/>
      <c r="L169" s="1"/>
      <c r="M169" s="1"/>
      <c r="N169" s="1"/>
      <c r="O169" s="1"/>
      <c r="P169" s="1"/>
      <c r="Q169" s="1"/>
    </row>
    <row r="170" spans="1:17" ht="14.4" x14ac:dyDescent="0.3">
      <c r="A170" s="23">
        <v>224</v>
      </c>
      <c r="B170" s="24" t="s">
        <v>9</v>
      </c>
      <c r="C170" s="24" t="s">
        <v>13</v>
      </c>
      <c r="D170" s="24" t="s">
        <v>24</v>
      </c>
      <c r="E170" s="25">
        <f t="shared" ref="E170:E201" ca="1" si="152">DATE(YEAR(G$5),MONTH(G$5),INT(A170/10))</f>
        <v>41569</v>
      </c>
      <c r="F170" s="26">
        <v>21250</v>
      </c>
      <c r="G170" s="26"/>
      <c r="H170" s="27"/>
      <c r="I170" s="1"/>
      <c r="J170" s="28"/>
      <c r="K170" s="1"/>
      <c r="L170" s="1"/>
      <c r="M170" s="1"/>
      <c r="N170" s="1"/>
      <c r="O170" s="1"/>
      <c r="P170" s="1"/>
      <c r="Q170" s="1"/>
    </row>
    <row r="171" spans="1:17" ht="14.4" x14ac:dyDescent="0.3">
      <c r="A171" s="23">
        <v>269</v>
      </c>
      <c r="B171" s="24" t="s">
        <v>4</v>
      </c>
      <c r="C171" s="24" t="s">
        <v>15</v>
      </c>
      <c r="D171" s="24" t="s">
        <v>17</v>
      </c>
      <c r="E171" s="25">
        <f t="shared" ref="E171:E202" ca="1" si="153">DATE(YEAR(G$8),MONTH(G$8),INT(A171/10))</f>
        <v>41665</v>
      </c>
      <c r="F171" s="26">
        <v>400</v>
      </c>
      <c r="G171" s="26"/>
      <c r="H171" s="27"/>
      <c r="I171" s="1"/>
      <c r="J171" s="28"/>
      <c r="K171" s="1"/>
      <c r="L171" s="1"/>
      <c r="M171" s="1"/>
      <c r="N171" s="1"/>
      <c r="O171" s="1"/>
      <c r="P171" s="1"/>
      <c r="Q171" s="1"/>
    </row>
    <row r="172" spans="1:17" ht="14.4" x14ac:dyDescent="0.3">
      <c r="A172" s="23">
        <v>238</v>
      </c>
      <c r="B172" s="24" t="s">
        <v>3</v>
      </c>
      <c r="C172" s="24" t="s">
        <v>20</v>
      </c>
      <c r="D172" s="24" t="s">
        <v>26</v>
      </c>
      <c r="E172" s="25">
        <f t="shared" ref="E172:E203" ca="1" si="154">DATE(YEAR(G$7),MONTH(G$7),INT(A172/10))</f>
        <v>41631</v>
      </c>
      <c r="F172" s="26">
        <v>3450</v>
      </c>
      <c r="G172" s="26"/>
      <c r="H172" s="27"/>
      <c r="I172" s="1"/>
      <c r="J172" s="28"/>
      <c r="K172" s="1"/>
      <c r="L172" s="1"/>
      <c r="M172" s="1"/>
      <c r="N172" s="1"/>
      <c r="O172" s="1"/>
      <c r="P172" s="1"/>
      <c r="Q172" s="1"/>
    </row>
    <row r="173" spans="1:17" ht="14.4" x14ac:dyDescent="0.3">
      <c r="A173" s="23">
        <v>212</v>
      </c>
      <c r="B173" s="24" t="s">
        <v>7</v>
      </c>
      <c r="C173" s="24" t="s">
        <v>14</v>
      </c>
      <c r="D173" s="24" t="s">
        <v>19</v>
      </c>
      <c r="E173" s="25">
        <f t="shared" ref="E173:E204" ca="1" si="155">DATE(YEAR(G$9),MONTH(G$9),INT(A173/10))</f>
        <v>41691</v>
      </c>
      <c r="F173" s="26">
        <v>27700</v>
      </c>
      <c r="G173" s="26"/>
      <c r="H173" s="27"/>
      <c r="I173" s="1"/>
      <c r="J173" s="28"/>
      <c r="K173" s="1"/>
      <c r="L173" s="1"/>
      <c r="M173" s="1"/>
      <c r="N173" s="1"/>
      <c r="O173" s="1"/>
      <c r="P173" s="1"/>
      <c r="Q173" s="1"/>
    </row>
    <row r="174" spans="1:17" ht="14.4" x14ac:dyDescent="0.3">
      <c r="A174" s="23">
        <v>83</v>
      </c>
      <c r="B174" s="24" t="s">
        <v>8</v>
      </c>
      <c r="C174" s="24" t="s">
        <v>19</v>
      </c>
      <c r="D174" s="24" t="s">
        <v>20</v>
      </c>
      <c r="E174" s="25">
        <f t="shared" ref="E174:E205" ca="1" si="156">DATE(YEAR(G$6),MONTH(G$6),INT(A174/10))</f>
        <v>41586</v>
      </c>
      <c r="F174" s="26">
        <v>6000</v>
      </c>
      <c r="G174" s="26"/>
      <c r="H174" s="27"/>
      <c r="I174" s="1"/>
      <c r="J174" s="28"/>
      <c r="K174" s="1"/>
      <c r="L174" s="1"/>
      <c r="M174" s="1"/>
      <c r="N174" s="1"/>
      <c r="O174" s="1"/>
      <c r="P174" s="1"/>
      <c r="Q174" s="1"/>
    </row>
    <row r="175" spans="1:17" ht="14.4" x14ac:dyDescent="0.3">
      <c r="A175" s="23">
        <v>78</v>
      </c>
      <c r="B175" s="24" t="s">
        <v>3</v>
      </c>
      <c r="C175" s="24" t="s">
        <v>17</v>
      </c>
      <c r="D175" s="24" t="s">
        <v>20</v>
      </c>
      <c r="E175" s="25">
        <f t="shared" ref="E175:E206" ca="1" si="157">DATE(YEAR(G$5),MONTH(G$5),INT(A175/10))</f>
        <v>41554</v>
      </c>
      <c r="F175" s="26">
        <v>10050</v>
      </c>
      <c r="G175" s="26"/>
      <c r="H175" s="27"/>
      <c r="I175" s="1"/>
      <c r="J175" s="28"/>
      <c r="K175" s="1"/>
      <c r="L175" s="1"/>
      <c r="M175" s="1"/>
      <c r="N175" s="1"/>
      <c r="O175" s="1"/>
      <c r="P175" s="1"/>
      <c r="Q175" s="1"/>
    </row>
    <row r="176" spans="1:17" ht="14.4" x14ac:dyDescent="0.3">
      <c r="A176" s="23">
        <v>137</v>
      </c>
      <c r="B176" s="24" t="s">
        <v>2</v>
      </c>
      <c r="C176" s="24" t="s">
        <v>21</v>
      </c>
      <c r="D176" s="24" t="s">
        <v>18</v>
      </c>
      <c r="E176" s="25">
        <f t="shared" ref="E176:E207" ca="1" si="158">DATE(YEAR(G$8),MONTH(G$8),INT(A176/10))</f>
        <v>41652</v>
      </c>
      <c r="F176" s="26">
        <v>20300</v>
      </c>
      <c r="G176" s="26"/>
      <c r="H176" s="27"/>
      <c r="I176" s="1"/>
      <c r="J176" s="28"/>
      <c r="K176" s="1"/>
      <c r="L176" s="1"/>
      <c r="M176" s="1"/>
      <c r="N176" s="1"/>
      <c r="O176" s="1"/>
      <c r="P176" s="1"/>
      <c r="Q176" s="1"/>
    </row>
    <row r="177" spans="1:17" ht="14.4" x14ac:dyDescent="0.3">
      <c r="A177" s="23">
        <v>138</v>
      </c>
      <c r="B177" s="24" t="s">
        <v>3</v>
      </c>
      <c r="C177" s="24" t="s">
        <v>19</v>
      </c>
      <c r="D177" s="24" t="s">
        <v>14</v>
      </c>
      <c r="E177" s="25">
        <f t="shared" ref="E177:E208" ca="1" si="159">DATE(YEAR(G$7),MONTH(G$7),INT(A177/10))</f>
        <v>41621</v>
      </c>
      <c r="F177" s="26">
        <v>30900</v>
      </c>
      <c r="G177" s="26"/>
      <c r="H177" s="27"/>
      <c r="I177" s="1"/>
      <c r="J177" s="28"/>
      <c r="K177" s="1"/>
      <c r="L177" s="1"/>
      <c r="M177" s="1"/>
      <c r="N177" s="1"/>
      <c r="O177" s="1"/>
      <c r="P177" s="1"/>
      <c r="Q177" s="1"/>
    </row>
    <row r="178" spans="1:17" ht="14.4" x14ac:dyDescent="0.3">
      <c r="A178" s="23">
        <v>65</v>
      </c>
      <c r="B178" s="24" t="s">
        <v>0</v>
      </c>
      <c r="C178" s="24" t="s">
        <v>24</v>
      </c>
      <c r="D178" s="24" t="s">
        <v>18</v>
      </c>
      <c r="E178" s="25">
        <f t="shared" ref="E178:E209" ca="1" si="160">DATE(YEAR(G$9),MONTH(G$9),INT(A178/10))</f>
        <v>41676</v>
      </c>
      <c r="F178" s="26">
        <v>42450</v>
      </c>
      <c r="G178" s="26"/>
      <c r="H178" s="27"/>
      <c r="I178" s="1"/>
      <c r="J178" s="28"/>
      <c r="K178" s="1"/>
      <c r="L178" s="1"/>
      <c r="M178" s="1"/>
      <c r="N178" s="1"/>
      <c r="O178" s="1"/>
      <c r="P178" s="1"/>
      <c r="Q178" s="1"/>
    </row>
    <row r="179" spans="1:17" ht="14.4" x14ac:dyDescent="0.3">
      <c r="A179" s="23">
        <v>62</v>
      </c>
      <c r="B179" s="24" t="s">
        <v>7</v>
      </c>
      <c r="C179" s="24" t="s">
        <v>15</v>
      </c>
      <c r="D179" s="24" t="s">
        <v>23</v>
      </c>
      <c r="E179" s="25">
        <f t="shared" ref="E179:E210" ca="1" si="161">DATE(YEAR(G$6),MONTH(G$6),INT(A179/10))</f>
        <v>41584</v>
      </c>
      <c r="F179" s="26">
        <v>42350</v>
      </c>
      <c r="G179" s="26"/>
      <c r="H179" s="27"/>
      <c r="I179" s="1"/>
      <c r="J179" s="28"/>
      <c r="K179" s="1"/>
      <c r="L179" s="1"/>
      <c r="M179" s="1"/>
      <c r="N179" s="1"/>
      <c r="O179" s="1"/>
      <c r="P179" s="1"/>
      <c r="Q179" s="1"/>
    </row>
    <row r="180" spans="1:17" ht="14.4" x14ac:dyDescent="0.3">
      <c r="A180" s="23">
        <v>251</v>
      </c>
      <c r="B180" s="24" t="s">
        <v>6</v>
      </c>
      <c r="C180" s="24" t="s">
        <v>18</v>
      </c>
      <c r="D180" s="24" t="s">
        <v>24</v>
      </c>
      <c r="E180" s="25">
        <f t="shared" ref="E180:E211" ca="1" si="162">DATE(YEAR(G$5),MONTH(G$5),INT(A180/10))</f>
        <v>41572</v>
      </c>
      <c r="F180" s="26">
        <v>11750</v>
      </c>
      <c r="G180" s="26"/>
      <c r="H180" s="27"/>
      <c r="I180" s="1"/>
      <c r="J180" s="28"/>
      <c r="K180" s="1"/>
      <c r="L180" s="1"/>
      <c r="M180" s="1"/>
      <c r="N180" s="1"/>
      <c r="O180" s="1"/>
      <c r="P180" s="1"/>
      <c r="Q180" s="1"/>
    </row>
    <row r="181" spans="1:17" ht="14.4" x14ac:dyDescent="0.3">
      <c r="A181" s="23">
        <v>194</v>
      </c>
      <c r="B181" s="24" t="s">
        <v>9</v>
      </c>
      <c r="C181" s="24" t="s">
        <v>15</v>
      </c>
      <c r="D181" s="24" t="s">
        <v>23</v>
      </c>
      <c r="E181" s="25">
        <f t="shared" ref="E181:E212" ca="1" si="163">DATE(YEAR(G$8),MONTH(G$8),INT(A181/10))</f>
        <v>41658</v>
      </c>
      <c r="F181" s="26">
        <v>17050</v>
      </c>
      <c r="G181" s="26"/>
      <c r="H181" s="27"/>
      <c r="I181" s="1"/>
      <c r="J181" s="28"/>
      <c r="K181" s="1"/>
      <c r="L181" s="1"/>
      <c r="M181" s="1"/>
      <c r="N181" s="1"/>
      <c r="O181" s="1"/>
      <c r="P181" s="1"/>
      <c r="Q181" s="1"/>
    </row>
    <row r="182" spans="1:17" ht="14.4" x14ac:dyDescent="0.3">
      <c r="A182" s="23">
        <v>100</v>
      </c>
      <c r="B182" s="24" t="s">
        <v>5</v>
      </c>
      <c r="C182" s="24" t="s">
        <v>13</v>
      </c>
      <c r="D182" s="24" t="s">
        <v>17</v>
      </c>
      <c r="E182" s="25">
        <f t="shared" ref="E182:E213" ca="1" si="164">DATE(YEAR(G$7),MONTH(G$7),INT(A182/10))</f>
        <v>41618</v>
      </c>
      <c r="F182" s="26">
        <v>17750</v>
      </c>
      <c r="G182" s="26"/>
      <c r="H182" s="27"/>
      <c r="I182" s="1"/>
      <c r="J182" s="28"/>
      <c r="K182" s="1"/>
      <c r="L182" s="1"/>
      <c r="M182" s="1"/>
      <c r="N182" s="1"/>
      <c r="O182" s="1"/>
      <c r="P182" s="1"/>
      <c r="Q182" s="1"/>
    </row>
    <row r="183" spans="1:17" ht="14.4" x14ac:dyDescent="0.3">
      <c r="A183" s="23">
        <v>114</v>
      </c>
      <c r="B183" s="24" t="s">
        <v>9</v>
      </c>
      <c r="C183" s="24" t="s">
        <v>20</v>
      </c>
      <c r="D183" s="24" t="s">
        <v>22</v>
      </c>
      <c r="E183" s="25">
        <f t="shared" ref="E183:E214" ca="1" si="165">DATE(YEAR(G$9),MONTH(G$9),INT(A183/10))</f>
        <v>41681</v>
      </c>
      <c r="F183" s="26">
        <v>11000</v>
      </c>
      <c r="G183" s="26"/>
      <c r="H183" s="27"/>
      <c r="I183" s="1"/>
      <c r="J183" s="28"/>
      <c r="K183" s="1"/>
      <c r="L183" s="1"/>
      <c r="M183" s="1"/>
      <c r="N183" s="1"/>
      <c r="O183" s="1"/>
      <c r="P183" s="1"/>
      <c r="Q183" s="1"/>
    </row>
    <row r="184" spans="1:17" ht="14.4" x14ac:dyDescent="0.3">
      <c r="A184" s="23">
        <v>104</v>
      </c>
      <c r="B184" s="24" t="s">
        <v>9</v>
      </c>
      <c r="C184" s="24" t="s">
        <v>15</v>
      </c>
      <c r="D184" s="24" t="s">
        <v>23</v>
      </c>
      <c r="E184" s="25">
        <f t="shared" ref="E184:E215" ca="1" si="166">DATE(YEAR(G$6),MONTH(G$6),INT(A184/10))</f>
        <v>41588</v>
      </c>
      <c r="F184" s="26">
        <v>31650</v>
      </c>
      <c r="G184" s="26"/>
      <c r="H184" s="27"/>
      <c r="I184" s="1"/>
      <c r="J184" s="28"/>
      <c r="K184" s="1"/>
      <c r="L184" s="1"/>
      <c r="M184" s="1"/>
      <c r="N184" s="1"/>
      <c r="O184" s="1"/>
      <c r="P184" s="1"/>
      <c r="Q184" s="1"/>
    </row>
    <row r="185" spans="1:17" ht="14.4" x14ac:dyDescent="0.3">
      <c r="A185" s="23">
        <v>126</v>
      </c>
      <c r="B185" s="24" t="s">
        <v>1</v>
      </c>
      <c r="C185" s="24" t="s">
        <v>13</v>
      </c>
      <c r="D185" s="24" t="s">
        <v>26</v>
      </c>
      <c r="E185" s="25">
        <f t="shared" ref="E185:E216" ca="1" si="167">DATE(YEAR(G$5),MONTH(G$5),INT(A185/10))</f>
        <v>41559</v>
      </c>
      <c r="F185" s="26">
        <v>35500</v>
      </c>
      <c r="G185" s="26"/>
      <c r="H185" s="27"/>
      <c r="I185" s="1"/>
      <c r="J185" s="28"/>
      <c r="K185" s="1"/>
      <c r="L185" s="1"/>
      <c r="M185" s="1"/>
      <c r="N185" s="1"/>
      <c r="O185" s="1"/>
      <c r="P185" s="1"/>
      <c r="Q185" s="1"/>
    </row>
    <row r="186" spans="1:17" ht="14.4" x14ac:dyDescent="0.3">
      <c r="A186" s="23">
        <v>253</v>
      </c>
      <c r="B186" s="24" t="s">
        <v>8</v>
      </c>
      <c r="C186" s="24" t="s">
        <v>22</v>
      </c>
      <c r="D186" s="24" t="s">
        <v>13</v>
      </c>
      <c r="E186" s="25">
        <f t="shared" ref="E186:E217" ca="1" si="168">DATE(YEAR(G$8),MONTH(G$8),INT(A186/10))</f>
        <v>41664</v>
      </c>
      <c r="F186" s="26">
        <v>44600</v>
      </c>
      <c r="G186" s="26"/>
      <c r="H186" s="27"/>
      <c r="I186" s="1"/>
      <c r="J186" s="28"/>
      <c r="K186" s="1"/>
      <c r="L186" s="1"/>
      <c r="M186" s="1"/>
      <c r="N186" s="1"/>
      <c r="O186" s="1"/>
      <c r="P186" s="1"/>
      <c r="Q186" s="1"/>
    </row>
    <row r="187" spans="1:17" ht="14.4" x14ac:dyDescent="0.3">
      <c r="A187" s="23">
        <v>265</v>
      </c>
      <c r="B187" s="24" t="s">
        <v>0</v>
      </c>
      <c r="C187" s="24" t="s">
        <v>19</v>
      </c>
      <c r="D187" s="24" t="s">
        <v>15</v>
      </c>
      <c r="E187" s="25">
        <f t="shared" ref="E187:E218" ca="1" si="169">DATE(YEAR(G$7),MONTH(G$7),INT(A187/10))</f>
        <v>41634</v>
      </c>
      <c r="F187" s="26">
        <v>29800</v>
      </c>
      <c r="G187" s="26"/>
      <c r="H187" s="27"/>
      <c r="I187" s="1"/>
      <c r="J187" s="28"/>
      <c r="K187" s="1"/>
      <c r="L187" s="1"/>
      <c r="M187" s="1"/>
      <c r="N187" s="1"/>
      <c r="O187" s="1"/>
      <c r="P187" s="1"/>
      <c r="Q187" s="1"/>
    </row>
    <row r="188" spans="1:17" ht="14.4" x14ac:dyDescent="0.3">
      <c r="A188" s="23">
        <v>52</v>
      </c>
      <c r="B188" s="24" t="s">
        <v>7</v>
      </c>
      <c r="C188" s="24" t="s">
        <v>21</v>
      </c>
      <c r="D188" s="24" t="s">
        <v>14</v>
      </c>
      <c r="E188" s="25">
        <f t="shared" ref="E188:E219" ca="1" si="170">DATE(YEAR(G$9),MONTH(G$9),INT(A188/10))</f>
        <v>41675</v>
      </c>
      <c r="F188" s="26">
        <v>11050</v>
      </c>
      <c r="G188" s="26"/>
      <c r="H188" s="27"/>
      <c r="I188" s="1"/>
      <c r="J188" s="28"/>
      <c r="K188" s="1"/>
      <c r="L188" s="1"/>
      <c r="M188" s="1"/>
      <c r="N188" s="1"/>
      <c r="O188" s="1"/>
      <c r="P188" s="1"/>
      <c r="Q188" s="1"/>
    </row>
    <row r="189" spans="1:17" ht="14.4" x14ac:dyDescent="0.3">
      <c r="A189" s="23">
        <v>254</v>
      </c>
      <c r="B189" s="24" t="s">
        <v>9</v>
      </c>
      <c r="C189" s="24" t="s">
        <v>13</v>
      </c>
      <c r="D189" s="24" t="s">
        <v>17</v>
      </c>
      <c r="E189" s="25">
        <f t="shared" ref="E189:E220" ca="1" si="171">DATE(YEAR(G$6),MONTH(G$6),INT(A189/10))</f>
        <v>41603</v>
      </c>
      <c r="F189" s="26">
        <v>46500</v>
      </c>
      <c r="G189" s="26"/>
      <c r="H189" s="27"/>
      <c r="I189" s="1"/>
      <c r="J189" s="28"/>
      <c r="K189" s="1"/>
      <c r="L189" s="1"/>
      <c r="M189" s="1"/>
      <c r="N189" s="1"/>
      <c r="O189" s="1"/>
      <c r="P189" s="1"/>
      <c r="Q189" s="1"/>
    </row>
    <row r="190" spans="1:17" ht="14.4" x14ac:dyDescent="0.3">
      <c r="A190" s="23">
        <v>196</v>
      </c>
      <c r="B190" s="24" t="s">
        <v>1</v>
      </c>
      <c r="C190" s="24" t="s">
        <v>19</v>
      </c>
      <c r="D190" s="24" t="s">
        <v>16</v>
      </c>
      <c r="E190" s="25">
        <f t="shared" ref="E190:E221" ca="1" si="172">DATE(YEAR(G$5),MONTH(G$5),INT(A190/10))</f>
        <v>41566</v>
      </c>
      <c r="F190" s="26">
        <v>38350</v>
      </c>
      <c r="G190" s="26"/>
      <c r="H190" s="27"/>
      <c r="I190" s="1"/>
      <c r="J190" s="28"/>
      <c r="K190" s="1"/>
      <c r="L190" s="1"/>
      <c r="M190" s="1"/>
      <c r="N190" s="1"/>
      <c r="O190" s="1"/>
      <c r="P190" s="1"/>
      <c r="Q190" s="1"/>
    </row>
    <row r="191" spans="1:17" ht="14.4" x14ac:dyDescent="0.3">
      <c r="A191" s="23">
        <v>193</v>
      </c>
      <c r="B191" s="24" t="s">
        <v>8</v>
      </c>
      <c r="C191" s="24" t="s">
        <v>18</v>
      </c>
      <c r="D191" s="24" t="s">
        <v>19</v>
      </c>
      <c r="E191" s="25">
        <f t="shared" ref="E191:E238" ca="1" si="173">DATE(YEAR(G$8),MONTH(G$8),INT(A191/10))</f>
        <v>41658</v>
      </c>
      <c r="F191" s="26">
        <v>11450</v>
      </c>
      <c r="G191" s="26"/>
      <c r="H191" s="27"/>
      <c r="I191" s="1"/>
      <c r="J191" s="28"/>
      <c r="K191" s="1"/>
      <c r="L191" s="1"/>
      <c r="M191" s="1"/>
      <c r="N191" s="1"/>
      <c r="O191" s="1"/>
      <c r="P191" s="1"/>
      <c r="Q191" s="1"/>
    </row>
    <row r="192" spans="1:17" ht="14.4" x14ac:dyDescent="0.3">
      <c r="A192" s="23">
        <v>79</v>
      </c>
      <c r="B192" s="24" t="s">
        <v>4</v>
      </c>
      <c r="C192" s="24" t="s">
        <v>22</v>
      </c>
      <c r="D192" s="24" t="s">
        <v>18</v>
      </c>
      <c r="E192" s="25">
        <f t="shared" ref="E192:E238" ca="1" si="174">DATE(YEAR(G$7),MONTH(G$7),INT(A192/10))</f>
        <v>41615</v>
      </c>
      <c r="F192" s="26">
        <v>44900</v>
      </c>
      <c r="G192" s="26"/>
      <c r="H192" s="27"/>
      <c r="I192" s="1"/>
      <c r="J192" s="28"/>
      <c r="K192" s="1"/>
      <c r="L192" s="1"/>
      <c r="M192" s="1"/>
      <c r="N192" s="1"/>
      <c r="O192" s="1"/>
      <c r="P192" s="1"/>
      <c r="Q192" s="1"/>
    </row>
    <row r="193" spans="1:17" ht="14.4" x14ac:dyDescent="0.3">
      <c r="A193" s="23">
        <v>103</v>
      </c>
      <c r="B193" s="24" t="s">
        <v>8</v>
      </c>
      <c r="C193" s="24" t="s">
        <v>18</v>
      </c>
      <c r="D193" s="24" t="s">
        <v>21</v>
      </c>
      <c r="E193" s="25">
        <f t="shared" ref="E193:E238" ca="1" si="175">DATE(YEAR(G$9),MONTH(G$9),INT(A193/10))</f>
        <v>41680</v>
      </c>
      <c r="F193" s="26">
        <v>19650</v>
      </c>
      <c r="G193" s="26"/>
      <c r="H193" s="27"/>
      <c r="I193" s="1"/>
      <c r="J193" s="28"/>
      <c r="K193" s="1"/>
      <c r="L193" s="1"/>
      <c r="M193" s="1"/>
      <c r="N193" s="1"/>
      <c r="O193" s="1"/>
      <c r="P193" s="1"/>
      <c r="Q193" s="1"/>
    </row>
    <row r="194" spans="1:17" ht="14.4" x14ac:dyDescent="0.3">
      <c r="A194" s="23">
        <v>198</v>
      </c>
      <c r="B194" s="24" t="s">
        <v>3</v>
      </c>
      <c r="C194" s="24" t="s">
        <v>19</v>
      </c>
      <c r="D194" s="24" t="s">
        <v>13</v>
      </c>
      <c r="E194" s="25">
        <f t="shared" ref="E194:E238" ca="1" si="176">DATE(YEAR(G$6),MONTH(G$6),INT(A194/10))</f>
        <v>41597</v>
      </c>
      <c r="F194" s="26">
        <v>23300</v>
      </c>
      <c r="G194" s="26"/>
      <c r="H194" s="27"/>
      <c r="I194" s="1"/>
      <c r="J194" s="28"/>
      <c r="K194" s="1"/>
      <c r="L194" s="1"/>
      <c r="M194" s="1"/>
      <c r="N194" s="1"/>
      <c r="O194" s="1"/>
      <c r="P194" s="1"/>
      <c r="Q194" s="1"/>
    </row>
    <row r="195" spans="1:17" ht="14.4" x14ac:dyDescent="0.3">
      <c r="A195" s="23">
        <v>172</v>
      </c>
      <c r="B195" s="24" t="s">
        <v>7</v>
      </c>
      <c r="C195" s="24" t="s">
        <v>13</v>
      </c>
      <c r="D195" s="24" t="s">
        <v>23</v>
      </c>
      <c r="E195" s="25">
        <f t="shared" ref="E195:E238" ca="1" si="177">DATE(YEAR(G$5),MONTH(G$5),INT(A195/10))</f>
        <v>41564</v>
      </c>
      <c r="F195" s="26">
        <v>25200</v>
      </c>
      <c r="G195" s="26"/>
      <c r="H195" s="27"/>
      <c r="I195" s="1"/>
      <c r="J195" s="28"/>
      <c r="K195" s="1"/>
      <c r="L195" s="1"/>
      <c r="M195" s="1"/>
      <c r="N195" s="1"/>
      <c r="O195" s="1"/>
      <c r="P195" s="1"/>
      <c r="Q195" s="1"/>
    </row>
    <row r="196" spans="1:17" ht="14.4" x14ac:dyDescent="0.3">
      <c r="A196" s="23">
        <v>244</v>
      </c>
      <c r="B196" s="24" t="s">
        <v>9</v>
      </c>
      <c r="C196" s="24" t="s">
        <v>15</v>
      </c>
      <c r="D196" s="24" t="s">
        <v>26</v>
      </c>
      <c r="E196" s="25">
        <f t="shared" ref="E196:E238" ca="1" si="178">DATE(YEAR(G$8),MONTH(G$8),INT(A196/10))</f>
        <v>41663</v>
      </c>
      <c r="F196" s="26">
        <v>46300</v>
      </c>
      <c r="G196" s="26"/>
      <c r="H196" s="27"/>
      <c r="I196" s="1"/>
      <c r="J196" s="28"/>
      <c r="K196" s="1"/>
      <c r="L196" s="1"/>
      <c r="M196" s="1"/>
      <c r="N196" s="1"/>
      <c r="O196" s="1"/>
      <c r="P196" s="1"/>
      <c r="Q196" s="1"/>
    </row>
    <row r="197" spans="1:17" ht="14.4" x14ac:dyDescent="0.3">
      <c r="A197" s="23">
        <v>129</v>
      </c>
      <c r="B197" s="24" t="s">
        <v>4</v>
      </c>
      <c r="C197" s="24" t="s">
        <v>19</v>
      </c>
      <c r="D197" s="24" t="s">
        <v>18</v>
      </c>
      <c r="E197" s="25">
        <f t="shared" ref="E197:E238" ca="1" si="179">DATE(YEAR(G$7),MONTH(G$7),INT(A197/10))</f>
        <v>41620</v>
      </c>
      <c r="F197" s="26">
        <v>31100</v>
      </c>
      <c r="G197" s="26"/>
      <c r="H197" s="27"/>
      <c r="I197" s="1"/>
      <c r="J197" s="28"/>
      <c r="K197" s="1"/>
      <c r="L197" s="1"/>
      <c r="M197" s="1"/>
      <c r="N197" s="1"/>
      <c r="O197" s="1"/>
      <c r="P197" s="1"/>
      <c r="Q197" s="1"/>
    </row>
    <row r="198" spans="1:17" ht="14.4" x14ac:dyDescent="0.3">
      <c r="A198" s="23">
        <v>268</v>
      </c>
      <c r="B198" s="24" t="s">
        <v>3</v>
      </c>
      <c r="C198" s="24" t="s">
        <v>26</v>
      </c>
      <c r="D198" s="24" t="s">
        <v>20</v>
      </c>
      <c r="E198" s="25">
        <f t="shared" ref="E198:E238" ca="1" si="180">DATE(YEAR(G$9),MONTH(G$9),INT(A198/10))</f>
        <v>41696</v>
      </c>
      <c r="F198" s="26">
        <v>6600</v>
      </c>
      <c r="G198" s="26"/>
      <c r="H198" s="27"/>
      <c r="I198" s="1"/>
      <c r="J198" s="28"/>
      <c r="K198" s="1"/>
      <c r="L198" s="1"/>
      <c r="M198" s="1"/>
      <c r="N198" s="1"/>
      <c r="O198" s="1"/>
      <c r="P198" s="1"/>
      <c r="Q198" s="1"/>
    </row>
    <row r="199" spans="1:17" ht="14.4" x14ac:dyDescent="0.3">
      <c r="A199" s="23">
        <v>99</v>
      </c>
      <c r="B199" s="24" t="s">
        <v>4</v>
      </c>
      <c r="C199" s="24" t="s">
        <v>13</v>
      </c>
      <c r="D199" s="24" t="s">
        <v>17</v>
      </c>
      <c r="E199" s="25">
        <f t="shared" ref="E199:E238" ca="1" si="181">DATE(YEAR(G$6),MONTH(G$6),INT(A199/10))</f>
        <v>41587</v>
      </c>
      <c r="F199" s="26">
        <v>42400</v>
      </c>
      <c r="G199" s="26"/>
      <c r="H199" s="27"/>
      <c r="I199" s="1"/>
      <c r="J199" s="28"/>
      <c r="K199" s="1"/>
      <c r="L199" s="1"/>
      <c r="M199" s="1"/>
      <c r="N199" s="1"/>
      <c r="O199" s="1"/>
      <c r="P199" s="1"/>
      <c r="Q199" s="1"/>
    </row>
    <row r="200" spans="1:17" ht="14.4" x14ac:dyDescent="0.3">
      <c r="A200" s="23">
        <v>235</v>
      </c>
      <c r="B200" s="24" t="s">
        <v>0</v>
      </c>
      <c r="C200" s="24" t="s">
        <v>13</v>
      </c>
      <c r="D200" s="24" t="s">
        <v>17</v>
      </c>
      <c r="E200" s="25">
        <f t="shared" ref="E200:E238" ca="1" si="182">DATE(YEAR(G$5),MONTH(G$5),INT(A200/10))</f>
        <v>41570</v>
      </c>
      <c r="F200" s="26">
        <v>30250</v>
      </c>
      <c r="G200" s="26"/>
      <c r="H200" s="27"/>
      <c r="I200" s="1"/>
      <c r="J200" s="28"/>
      <c r="K200" s="1"/>
      <c r="L200" s="1"/>
      <c r="M200" s="1"/>
      <c r="N200" s="1"/>
      <c r="O200" s="1"/>
      <c r="P200" s="1"/>
      <c r="Q200" s="1"/>
    </row>
    <row r="201" spans="1:17" ht="14.4" x14ac:dyDescent="0.3">
      <c r="A201" s="23">
        <v>152</v>
      </c>
      <c r="B201" s="24" t="s">
        <v>7</v>
      </c>
      <c r="C201" s="24" t="s">
        <v>20</v>
      </c>
      <c r="D201" s="24" t="s">
        <v>22</v>
      </c>
      <c r="E201" s="25">
        <f t="shared" ref="E201:E238" ca="1" si="183">DATE(YEAR(G$8),MONTH(G$8),INT(A201/10))</f>
        <v>41654</v>
      </c>
      <c r="F201" s="26">
        <v>3850</v>
      </c>
      <c r="G201" s="26"/>
      <c r="H201" s="27"/>
      <c r="I201" s="1"/>
      <c r="J201" s="28"/>
      <c r="K201" s="1"/>
      <c r="L201" s="1"/>
      <c r="M201" s="1"/>
      <c r="N201" s="1"/>
      <c r="O201" s="1"/>
      <c r="P201" s="1"/>
      <c r="Q201" s="1"/>
    </row>
    <row r="202" spans="1:17" ht="14.4" x14ac:dyDescent="0.3">
      <c r="A202" s="23">
        <v>125</v>
      </c>
      <c r="B202" s="24" t="s">
        <v>0</v>
      </c>
      <c r="C202" s="24" t="s">
        <v>21</v>
      </c>
      <c r="D202" s="24" t="s">
        <v>13</v>
      </c>
      <c r="E202" s="25">
        <f t="shared" ref="E202:E238" ca="1" si="184">DATE(YEAR(G$7),MONTH(G$7),INT(A202/10))</f>
        <v>41620</v>
      </c>
      <c r="F202" s="26">
        <v>20350</v>
      </c>
      <c r="G202" s="26"/>
      <c r="H202" s="27"/>
      <c r="I202" s="1"/>
      <c r="J202" s="28"/>
      <c r="K202" s="1"/>
      <c r="L202" s="1"/>
      <c r="M202" s="1"/>
      <c r="N202" s="1"/>
      <c r="O202" s="1"/>
      <c r="P202" s="1"/>
      <c r="Q202" s="1"/>
    </row>
    <row r="203" spans="1:17" ht="14.4" x14ac:dyDescent="0.3">
      <c r="A203" s="23">
        <v>239</v>
      </c>
      <c r="B203" s="24" t="s">
        <v>4</v>
      </c>
      <c r="C203" s="24" t="s">
        <v>22</v>
      </c>
      <c r="D203" s="24" t="s">
        <v>18</v>
      </c>
      <c r="E203" s="25">
        <f t="shared" ref="E203:E238" ca="1" si="185">DATE(YEAR(G$9),MONTH(G$9),INT(A203/10))</f>
        <v>41693</v>
      </c>
      <c r="F203" s="26">
        <v>25050</v>
      </c>
      <c r="G203" s="26"/>
      <c r="H203" s="27"/>
      <c r="I203" s="1"/>
      <c r="J203" s="28"/>
      <c r="K203" s="1"/>
      <c r="L203" s="1"/>
      <c r="M203" s="1"/>
      <c r="N203" s="1"/>
      <c r="O203" s="1"/>
      <c r="P203" s="1"/>
      <c r="Q203" s="1"/>
    </row>
    <row r="204" spans="1:17" ht="14.4" x14ac:dyDescent="0.3">
      <c r="A204" s="23">
        <v>147</v>
      </c>
      <c r="B204" s="24" t="s">
        <v>2</v>
      </c>
      <c r="C204" s="24" t="s">
        <v>17</v>
      </c>
      <c r="D204" s="24" t="s">
        <v>14</v>
      </c>
      <c r="E204" s="25">
        <f t="shared" ref="E204:E238" ca="1" si="186">DATE(YEAR(G$6),MONTH(G$6),INT(A204/10))</f>
        <v>41592</v>
      </c>
      <c r="F204" s="26">
        <v>30750</v>
      </c>
      <c r="G204" s="26"/>
      <c r="H204" s="27"/>
      <c r="I204" s="1"/>
      <c r="J204" s="28"/>
      <c r="K204" s="1"/>
      <c r="L204" s="1"/>
      <c r="M204" s="1"/>
      <c r="N204" s="1"/>
      <c r="O204" s="1"/>
      <c r="P204" s="1"/>
      <c r="Q204" s="1"/>
    </row>
    <row r="205" spans="1:17" ht="14.4" x14ac:dyDescent="0.3">
      <c r="A205" s="23">
        <v>159</v>
      </c>
      <c r="B205" s="24" t="s">
        <v>4</v>
      </c>
      <c r="C205" s="24" t="s">
        <v>21</v>
      </c>
      <c r="D205" s="24" t="s">
        <v>13</v>
      </c>
      <c r="E205" s="25">
        <f t="shared" ref="E205:E238" ca="1" si="187">DATE(YEAR(G$5),MONTH(G$5),INT(A205/10))</f>
        <v>41562</v>
      </c>
      <c r="F205" s="26">
        <v>14500</v>
      </c>
      <c r="G205" s="26"/>
      <c r="H205" s="27"/>
      <c r="I205" s="1"/>
      <c r="J205" s="28"/>
      <c r="K205" s="1"/>
      <c r="L205" s="1"/>
      <c r="M205" s="1"/>
      <c r="N205" s="1"/>
      <c r="O205" s="1"/>
      <c r="P205" s="1"/>
      <c r="Q205" s="1"/>
    </row>
    <row r="206" spans="1:17" ht="14.4" x14ac:dyDescent="0.3">
      <c r="A206" s="23">
        <v>264</v>
      </c>
      <c r="B206" s="24" t="s">
        <v>9</v>
      </c>
      <c r="C206" s="24" t="s">
        <v>15</v>
      </c>
      <c r="D206" s="24" t="s">
        <v>26</v>
      </c>
      <c r="E206" s="25">
        <f t="shared" ref="E206:E238" ca="1" si="188">DATE(YEAR(G$8),MONTH(G$8),INT(A206/10))</f>
        <v>41665</v>
      </c>
      <c r="F206" s="26">
        <v>8200</v>
      </c>
      <c r="G206" s="26"/>
      <c r="H206" s="27"/>
      <c r="I206" s="1"/>
      <c r="J206" s="28"/>
      <c r="K206" s="1"/>
      <c r="L206" s="1"/>
      <c r="M206" s="1"/>
      <c r="N206" s="1"/>
      <c r="O206" s="1"/>
      <c r="P206" s="1"/>
      <c r="Q206" s="1"/>
    </row>
    <row r="207" spans="1:17" ht="14.4" x14ac:dyDescent="0.3">
      <c r="A207" s="23">
        <v>205</v>
      </c>
      <c r="B207" s="24" t="s">
        <v>0</v>
      </c>
      <c r="C207" s="24" t="s">
        <v>18</v>
      </c>
      <c r="D207" s="24" t="s">
        <v>22</v>
      </c>
      <c r="E207" s="25">
        <f t="shared" ref="E207:E238" ca="1" si="189">DATE(YEAR(G$7),MONTH(G$7),INT(A207/10))</f>
        <v>41628</v>
      </c>
      <c r="F207" s="26">
        <v>32950</v>
      </c>
      <c r="G207" s="26"/>
      <c r="H207" s="27"/>
      <c r="I207" s="1"/>
      <c r="J207" s="28"/>
      <c r="K207" s="1"/>
      <c r="L207" s="1"/>
      <c r="M207" s="1"/>
      <c r="N207" s="1"/>
      <c r="O207" s="1"/>
      <c r="P207" s="1"/>
      <c r="Q207" s="1"/>
    </row>
    <row r="208" spans="1:17" ht="14.4" x14ac:dyDescent="0.3">
      <c r="A208" s="23">
        <v>184</v>
      </c>
      <c r="B208" s="24" t="s">
        <v>9</v>
      </c>
      <c r="C208" s="24" t="s">
        <v>14</v>
      </c>
      <c r="D208" s="24" t="s">
        <v>17</v>
      </c>
      <c r="E208" s="25">
        <f t="shared" ref="E208:E238" ca="1" si="190">DATE(YEAR(G$9),MONTH(G$9),INT(A208/10))</f>
        <v>41688</v>
      </c>
      <c r="F208" s="26">
        <v>28200</v>
      </c>
      <c r="G208" s="26"/>
      <c r="H208" s="27"/>
      <c r="I208" s="1"/>
      <c r="J208" s="28"/>
      <c r="K208" s="1"/>
      <c r="L208" s="1"/>
      <c r="M208" s="1"/>
      <c r="N208" s="1"/>
      <c r="O208" s="1"/>
      <c r="P208" s="1"/>
      <c r="Q208" s="1"/>
    </row>
    <row r="209" spans="1:17" ht="14.4" x14ac:dyDescent="0.3">
      <c r="A209" s="23">
        <v>213</v>
      </c>
      <c r="B209" s="24" t="s">
        <v>8</v>
      </c>
      <c r="C209" s="24" t="s">
        <v>24</v>
      </c>
      <c r="D209" s="24" t="s">
        <v>14</v>
      </c>
      <c r="E209" s="25">
        <f t="shared" ref="E209:E238" ca="1" si="191">DATE(YEAR(G$6),MONTH(G$6),INT(A209/10))</f>
        <v>41599</v>
      </c>
      <c r="F209" s="26">
        <v>5600</v>
      </c>
      <c r="G209" s="26"/>
      <c r="H209" s="27"/>
      <c r="I209" s="1"/>
      <c r="J209" s="28"/>
      <c r="K209" s="1"/>
      <c r="L209" s="1"/>
      <c r="M209" s="1"/>
      <c r="N209" s="1"/>
      <c r="O209" s="1"/>
      <c r="P209" s="1"/>
      <c r="Q209" s="1"/>
    </row>
    <row r="210" spans="1:17" ht="14.4" x14ac:dyDescent="0.3">
      <c r="A210" s="23">
        <v>149</v>
      </c>
      <c r="B210" s="24" t="s">
        <v>4</v>
      </c>
      <c r="C210" s="24" t="s">
        <v>22</v>
      </c>
      <c r="D210" s="24" t="s">
        <v>20</v>
      </c>
      <c r="E210" s="25">
        <f t="shared" ref="E210:E238" ca="1" si="192">DATE(YEAR(G$5),MONTH(G$5),INT(A210/10))</f>
        <v>41561</v>
      </c>
      <c r="F210" s="26">
        <v>14400</v>
      </c>
      <c r="G210" s="26"/>
      <c r="H210" s="27"/>
      <c r="I210" s="1"/>
      <c r="J210" s="28"/>
      <c r="K210" s="1"/>
      <c r="L210" s="1"/>
      <c r="M210" s="1"/>
      <c r="N210" s="1"/>
      <c r="O210" s="1"/>
      <c r="P210" s="1"/>
      <c r="Q210" s="1"/>
    </row>
    <row r="211" spans="1:17" ht="14.4" x14ac:dyDescent="0.3">
      <c r="A211" s="23">
        <v>133</v>
      </c>
      <c r="B211" s="24" t="s">
        <v>8</v>
      </c>
      <c r="C211" s="24" t="s">
        <v>20</v>
      </c>
      <c r="D211" s="24" t="s">
        <v>22</v>
      </c>
      <c r="E211" s="25">
        <f t="shared" ref="E211:E238" ca="1" si="193">DATE(YEAR(G$8),MONTH(G$8),INT(A211/10))</f>
        <v>41652</v>
      </c>
      <c r="F211" s="26">
        <v>12700</v>
      </c>
      <c r="G211" s="26"/>
      <c r="H211" s="27"/>
      <c r="I211" s="1"/>
      <c r="J211" s="28"/>
      <c r="K211" s="1"/>
      <c r="L211" s="1"/>
      <c r="M211" s="1"/>
      <c r="N211" s="1"/>
      <c r="O211" s="1"/>
      <c r="P211" s="1"/>
      <c r="Q211" s="1"/>
    </row>
    <row r="212" spans="1:17" ht="14.4" x14ac:dyDescent="0.3">
      <c r="A212" s="23">
        <v>146</v>
      </c>
      <c r="B212" s="24" t="s">
        <v>1</v>
      </c>
      <c r="C212" s="24" t="s">
        <v>23</v>
      </c>
      <c r="D212" s="24" t="s">
        <v>15</v>
      </c>
      <c r="E212" s="25">
        <f t="shared" ref="E212:E238" ca="1" si="194">DATE(YEAR(G$7),MONTH(G$7),INT(A212/10))</f>
        <v>41622</v>
      </c>
      <c r="F212" s="26">
        <v>11950</v>
      </c>
      <c r="G212" s="26"/>
      <c r="H212" s="27"/>
      <c r="I212" s="1"/>
      <c r="J212" s="28"/>
      <c r="K212" s="1"/>
      <c r="L212" s="1"/>
      <c r="M212" s="1"/>
      <c r="N212" s="1"/>
      <c r="O212" s="1"/>
      <c r="P212" s="1"/>
      <c r="Q212" s="1"/>
    </row>
    <row r="213" spans="1:17" ht="14.4" x14ac:dyDescent="0.3">
      <c r="A213" s="23">
        <v>139</v>
      </c>
      <c r="B213" s="24" t="s">
        <v>4</v>
      </c>
      <c r="C213" s="24" t="s">
        <v>23</v>
      </c>
      <c r="D213" s="24" t="s">
        <v>13</v>
      </c>
      <c r="E213" s="25">
        <f t="shared" ref="E213:E238" ca="1" si="195">DATE(YEAR(G$9),MONTH(G$9),INT(A213/10))</f>
        <v>41683</v>
      </c>
      <c r="F213" s="26">
        <v>28750</v>
      </c>
      <c r="G213" s="26"/>
      <c r="H213" s="27"/>
      <c r="I213" s="1"/>
      <c r="J213" s="28"/>
      <c r="K213" s="1"/>
      <c r="L213" s="1"/>
      <c r="M213" s="1"/>
      <c r="N213" s="1"/>
      <c r="O213" s="1"/>
      <c r="P213" s="1"/>
      <c r="Q213" s="1"/>
    </row>
    <row r="214" spans="1:17" ht="14.4" x14ac:dyDescent="0.3">
      <c r="A214" s="23">
        <v>246</v>
      </c>
      <c r="B214" s="24" t="s">
        <v>1</v>
      </c>
      <c r="C214" s="24" t="s">
        <v>14</v>
      </c>
      <c r="D214" s="24" t="s">
        <v>24</v>
      </c>
      <c r="E214" s="25">
        <f t="shared" ref="E214:E238" ca="1" si="196">DATE(YEAR(G$6),MONTH(G$6),INT(A214/10))</f>
        <v>41602</v>
      </c>
      <c r="F214" s="26">
        <v>8700</v>
      </c>
      <c r="G214" s="26"/>
      <c r="H214" s="27"/>
      <c r="I214" s="1"/>
      <c r="J214" s="28"/>
      <c r="K214" s="1"/>
      <c r="L214" s="1"/>
      <c r="M214" s="1"/>
      <c r="N214" s="1"/>
      <c r="O214" s="1"/>
      <c r="P214" s="1"/>
      <c r="Q214" s="1"/>
    </row>
    <row r="215" spans="1:17" ht="14.4" x14ac:dyDescent="0.3">
      <c r="A215" s="23">
        <v>80</v>
      </c>
      <c r="B215" s="24" t="s">
        <v>5</v>
      </c>
      <c r="C215" s="24" t="s">
        <v>17</v>
      </c>
      <c r="D215" s="24" t="s">
        <v>15</v>
      </c>
      <c r="E215" s="25">
        <f t="shared" ref="E215:E238" ca="1" si="197">DATE(YEAR(G$5),MONTH(G$5),INT(A215/10))</f>
        <v>41555</v>
      </c>
      <c r="F215" s="26">
        <v>37850</v>
      </c>
      <c r="G215" s="26"/>
      <c r="H215" s="27"/>
      <c r="I215" s="1"/>
      <c r="J215" s="28"/>
      <c r="K215" s="1"/>
      <c r="L215" s="1"/>
      <c r="M215" s="1"/>
      <c r="N215" s="1"/>
      <c r="O215" s="1"/>
      <c r="P215" s="1"/>
      <c r="Q215" s="1"/>
    </row>
    <row r="216" spans="1:17" ht="14.4" x14ac:dyDescent="0.3">
      <c r="A216" s="23">
        <v>58</v>
      </c>
      <c r="B216" s="24" t="s">
        <v>3</v>
      </c>
      <c r="C216" s="24" t="s">
        <v>20</v>
      </c>
      <c r="D216" s="24" t="s">
        <v>23</v>
      </c>
      <c r="E216" s="25">
        <f t="shared" ref="E216:E238" ca="1" si="198">DATE(YEAR(G$8),MONTH(G$8),INT(A216/10))</f>
        <v>41644</v>
      </c>
      <c r="F216" s="26">
        <v>24350</v>
      </c>
      <c r="G216" s="26"/>
      <c r="H216" s="27"/>
      <c r="I216" s="1"/>
      <c r="J216" s="28"/>
      <c r="K216" s="1"/>
      <c r="L216" s="1"/>
      <c r="M216" s="1"/>
      <c r="N216" s="1"/>
      <c r="O216" s="1"/>
      <c r="P216" s="1"/>
      <c r="Q216" s="1"/>
    </row>
    <row r="217" spans="1:17" ht="14.4" x14ac:dyDescent="0.3">
      <c r="A217" s="23">
        <v>89</v>
      </c>
      <c r="B217" s="24" t="s">
        <v>4</v>
      </c>
      <c r="C217" s="24" t="s">
        <v>26</v>
      </c>
      <c r="D217" s="24" t="s">
        <v>16</v>
      </c>
      <c r="E217" s="25">
        <f t="shared" ref="E217:E238" ca="1" si="199">DATE(YEAR(G$7),MONTH(G$7),INT(A217/10))</f>
        <v>41616</v>
      </c>
      <c r="F217" s="26">
        <v>43550</v>
      </c>
      <c r="G217" s="26"/>
      <c r="H217" s="27"/>
      <c r="I217" s="1"/>
      <c r="J217" s="28"/>
      <c r="K217" s="1"/>
      <c r="L217" s="1"/>
      <c r="M217" s="1"/>
      <c r="N217" s="1"/>
      <c r="O217" s="1"/>
      <c r="P217" s="1"/>
      <c r="Q217" s="1"/>
    </row>
    <row r="218" spans="1:17" ht="14.4" x14ac:dyDescent="0.3">
      <c r="A218" s="23">
        <v>82</v>
      </c>
      <c r="B218" s="24" t="s">
        <v>7</v>
      </c>
      <c r="C218" s="24" t="s">
        <v>13</v>
      </c>
      <c r="D218" s="24" t="s">
        <v>23</v>
      </c>
      <c r="E218" s="25">
        <f t="shared" ref="E218:E238" ca="1" si="200">DATE(YEAR(G$9),MONTH(G$9),INT(A218/10))</f>
        <v>41678</v>
      </c>
      <c r="F218" s="26">
        <v>25800</v>
      </c>
      <c r="G218" s="26"/>
      <c r="H218" s="27"/>
      <c r="I218" s="1"/>
      <c r="J218" s="28"/>
      <c r="K218" s="1"/>
      <c r="L218" s="1"/>
      <c r="M218" s="1"/>
      <c r="N218" s="1"/>
      <c r="O218" s="1"/>
      <c r="P218" s="1"/>
      <c r="Q218" s="1"/>
    </row>
    <row r="219" spans="1:17" ht="14.4" x14ac:dyDescent="0.3">
      <c r="A219" s="23">
        <v>185</v>
      </c>
      <c r="B219" s="24" t="s">
        <v>0</v>
      </c>
      <c r="C219" s="24" t="s">
        <v>15</v>
      </c>
      <c r="D219" s="24" t="s">
        <v>24</v>
      </c>
      <c r="E219" s="25">
        <f t="shared" ref="E219:E238" ca="1" si="201">DATE(YEAR(G$6),MONTH(G$6),INT(A219/10))</f>
        <v>41596</v>
      </c>
      <c r="F219" s="26">
        <v>3350</v>
      </c>
      <c r="G219" s="26"/>
      <c r="H219" s="27"/>
      <c r="I219" s="1"/>
      <c r="J219" s="28"/>
      <c r="K219" s="1"/>
      <c r="L219" s="1"/>
      <c r="M219" s="1"/>
      <c r="N219" s="1"/>
      <c r="O219" s="1"/>
      <c r="P219" s="1"/>
      <c r="Q219" s="1"/>
    </row>
    <row r="220" spans="1:17" ht="14.4" x14ac:dyDescent="0.3">
      <c r="A220" s="23">
        <v>195</v>
      </c>
      <c r="B220" s="24" t="s">
        <v>0</v>
      </c>
      <c r="C220" s="24" t="s">
        <v>13</v>
      </c>
      <c r="D220" s="24" t="s">
        <v>26</v>
      </c>
      <c r="E220" s="25">
        <f t="shared" ref="E220:E238" ca="1" si="202">DATE(YEAR(G$5),MONTH(G$5),INT(A220/10))</f>
        <v>41566</v>
      </c>
      <c r="F220" s="26">
        <v>25350</v>
      </c>
      <c r="G220" s="26"/>
      <c r="H220" s="27"/>
      <c r="I220" s="1"/>
      <c r="J220" s="28"/>
      <c r="K220" s="1"/>
      <c r="L220" s="1"/>
      <c r="M220" s="1"/>
      <c r="N220" s="1"/>
      <c r="O220" s="1"/>
      <c r="P220" s="1"/>
      <c r="Q220" s="1"/>
    </row>
    <row r="221" spans="1:17" ht="14.4" x14ac:dyDescent="0.3">
      <c r="A221" s="23">
        <v>66</v>
      </c>
      <c r="B221" s="24" t="s">
        <v>1</v>
      </c>
      <c r="C221" s="24" t="s">
        <v>13</v>
      </c>
      <c r="D221" s="24" t="s">
        <v>24</v>
      </c>
      <c r="E221" s="25">
        <f t="shared" ref="E221:E238" ca="1" si="203">DATE(YEAR(G$8),MONTH(G$8),INT(A221/10))</f>
        <v>41645</v>
      </c>
      <c r="F221" s="26">
        <v>39000</v>
      </c>
      <c r="G221" s="26"/>
      <c r="H221" s="27"/>
      <c r="I221" s="1"/>
      <c r="J221" s="28"/>
      <c r="K221" s="1"/>
      <c r="L221" s="1"/>
      <c r="M221" s="1"/>
      <c r="N221" s="1"/>
      <c r="O221" s="1"/>
      <c r="P221" s="1"/>
      <c r="Q221" s="1"/>
    </row>
    <row r="222" spans="1:17" ht="14.4" x14ac:dyDescent="0.3">
      <c r="A222" s="23">
        <v>208</v>
      </c>
      <c r="B222" s="24" t="s">
        <v>3</v>
      </c>
      <c r="C222" s="24" t="s">
        <v>21</v>
      </c>
      <c r="D222" s="24" t="s">
        <v>14</v>
      </c>
      <c r="E222" s="25">
        <f t="shared" ref="E222:E238" ca="1" si="204">DATE(YEAR(G$7),MONTH(G$7),INT(A222/10))</f>
        <v>41628</v>
      </c>
      <c r="F222" s="26">
        <v>10850</v>
      </c>
      <c r="G222" s="26"/>
      <c r="H222" s="27"/>
      <c r="I222" s="1"/>
      <c r="J222" s="28"/>
      <c r="K222" s="1"/>
      <c r="L222" s="1"/>
      <c r="M222" s="1"/>
      <c r="N222" s="1"/>
      <c r="O222" s="1"/>
      <c r="P222" s="1"/>
      <c r="Q222" s="1"/>
    </row>
    <row r="223" spans="1:17" ht="14.4" x14ac:dyDescent="0.3">
      <c r="A223" s="23">
        <v>106</v>
      </c>
      <c r="B223" s="24" t="s">
        <v>1</v>
      </c>
      <c r="C223" s="24" t="s">
        <v>16</v>
      </c>
      <c r="D223" s="24" t="s">
        <v>19</v>
      </c>
      <c r="E223" s="25">
        <f t="shared" ref="E223:E238" ca="1" si="205">DATE(YEAR(G$9),MONTH(G$9),INT(A223/10))</f>
        <v>41680</v>
      </c>
      <c r="F223" s="26">
        <v>24200</v>
      </c>
      <c r="G223" s="26"/>
      <c r="H223" s="27"/>
      <c r="I223" s="1"/>
      <c r="J223" s="28"/>
      <c r="K223" s="1"/>
      <c r="L223" s="1"/>
      <c r="M223" s="1"/>
      <c r="N223" s="1"/>
      <c r="O223" s="1"/>
      <c r="P223" s="1"/>
      <c r="Q223" s="1"/>
    </row>
    <row r="224" spans="1:17" ht="14.4" x14ac:dyDescent="0.3">
      <c r="A224" s="23">
        <v>112</v>
      </c>
      <c r="B224" s="24" t="s">
        <v>7</v>
      </c>
      <c r="C224" s="24" t="s">
        <v>21</v>
      </c>
      <c r="D224" s="24" t="s">
        <v>15</v>
      </c>
      <c r="E224" s="25">
        <f t="shared" ref="E224:E238" ca="1" si="206">DATE(YEAR(G$6),MONTH(G$6),INT(A224/10))</f>
        <v>41589</v>
      </c>
      <c r="F224" s="26">
        <v>3650</v>
      </c>
      <c r="G224" s="26"/>
      <c r="H224" s="27"/>
      <c r="I224" s="1"/>
      <c r="J224" s="28"/>
      <c r="K224" s="1"/>
      <c r="L224" s="1"/>
      <c r="M224" s="1"/>
      <c r="N224" s="1"/>
      <c r="O224" s="1"/>
      <c r="P224" s="1"/>
      <c r="Q224" s="1"/>
    </row>
    <row r="225" spans="1:17" ht="14.4" x14ac:dyDescent="0.3">
      <c r="A225" s="23">
        <v>87</v>
      </c>
      <c r="B225" s="24" t="s">
        <v>2</v>
      </c>
      <c r="C225" s="24" t="s">
        <v>13</v>
      </c>
      <c r="D225" s="24" t="s">
        <v>23</v>
      </c>
      <c r="E225" s="25">
        <f t="shared" ref="E225:E238" ca="1" si="207">DATE(YEAR(G$5),MONTH(G$5),INT(A225/10))</f>
        <v>41555</v>
      </c>
      <c r="F225" s="26">
        <v>16300</v>
      </c>
      <c r="G225" s="26"/>
      <c r="H225" s="27"/>
      <c r="I225" s="1"/>
      <c r="J225" s="28"/>
      <c r="K225" s="1"/>
      <c r="L225" s="1"/>
      <c r="M225" s="1"/>
      <c r="N225" s="1"/>
      <c r="O225" s="1"/>
      <c r="P225" s="1"/>
      <c r="Q225" s="1"/>
    </row>
    <row r="226" spans="1:17" ht="14.4" x14ac:dyDescent="0.3">
      <c r="A226" s="23">
        <v>257</v>
      </c>
      <c r="B226" s="24" t="s">
        <v>2</v>
      </c>
      <c r="C226" s="24" t="s">
        <v>15</v>
      </c>
      <c r="D226" s="24" t="s">
        <v>26</v>
      </c>
      <c r="E226" s="25">
        <f t="shared" ref="E226:E238" ca="1" si="208">DATE(YEAR(G$8),MONTH(G$8),INT(A226/10))</f>
        <v>41664</v>
      </c>
      <c r="F226" s="26">
        <v>700</v>
      </c>
      <c r="G226" s="26"/>
      <c r="H226" s="27"/>
      <c r="I226" s="1"/>
      <c r="J226" s="28"/>
      <c r="K226" s="1"/>
      <c r="L226" s="1"/>
      <c r="M226" s="1"/>
      <c r="N226" s="1"/>
      <c r="O226" s="1"/>
      <c r="P226" s="1"/>
      <c r="Q226" s="1"/>
    </row>
    <row r="227" spans="1:17" ht="14.4" x14ac:dyDescent="0.3">
      <c r="A227" s="23">
        <v>77</v>
      </c>
      <c r="B227" s="24" t="s">
        <v>2</v>
      </c>
      <c r="C227" s="24" t="s">
        <v>19</v>
      </c>
      <c r="D227" s="24" t="s">
        <v>18</v>
      </c>
      <c r="E227" s="25">
        <f t="shared" ref="E227:E238" ca="1" si="209">DATE(YEAR(G$7),MONTH(G$7),INT(A227/10))</f>
        <v>41615</v>
      </c>
      <c r="F227" s="26">
        <v>1750</v>
      </c>
      <c r="G227" s="26"/>
      <c r="H227" s="27"/>
      <c r="I227" s="1"/>
      <c r="J227" s="28"/>
      <c r="K227" s="1"/>
      <c r="L227" s="1"/>
      <c r="M227" s="1"/>
      <c r="N227" s="1"/>
      <c r="O227" s="1"/>
      <c r="P227" s="1"/>
      <c r="Q227" s="1"/>
    </row>
    <row r="228" spans="1:17" ht="14.4" x14ac:dyDescent="0.3">
      <c r="A228" s="23">
        <v>158</v>
      </c>
      <c r="B228" s="24" t="s">
        <v>3</v>
      </c>
      <c r="C228" s="24" t="s">
        <v>23</v>
      </c>
      <c r="D228" s="24" t="s">
        <v>14</v>
      </c>
      <c r="E228" s="25">
        <f t="shared" ref="E228:E238" ca="1" si="210">DATE(YEAR(G$9),MONTH(G$9),INT(A228/10))</f>
        <v>41685</v>
      </c>
      <c r="F228" s="26">
        <v>31550</v>
      </c>
      <c r="G228" s="26"/>
      <c r="H228" s="27"/>
      <c r="I228" s="1"/>
      <c r="J228" s="28"/>
      <c r="K228" s="1"/>
      <c r="L228" s="1"/>
      <c r="M228" s="1"/>
      <c r="N228" s="1"/>
      <c r="O228" s="1"/>
      <c r="P228" s="1"/>
      <c r="Q228" s="1"/>
    </row>
    <row r="229" spans="1:17" ht="14.4" x14ac:dyDescent="0.3">
      <c r="A229" s="23">
        <v>49</v>
      </c>
      <c r="B229" s="24" t="s">
        <v>4</v>
      </c>
      <c r="C229" s="24" t="s">
        <v>17</v>
      </c>
      <c r="D229" s="24" t="s">
        <v>14</v>
      </c>
      <c r="E229" s="25">
        <f t="shared" ref="E229:E238" ca="1" si="211">DATE(YEAR(G$6),MONTH(G$6),INT(A229/10))</f>
        <v>41582</v>
      </c>
      <c r="F229" s="26">
        <v>2700</v>
      </c>
      <c r="G229" s="26"/>
      <c r="H229" s="27"/>
      <c r="I229" s="1"/>
      <c r="J229" s="28"/>
      <c r="K229" s="1"/>
      <c r="L229" s="1"/>
      <c r="M229" s="1"/>
      <c r="N229" s="1"/>
      <c r="O229" s="1"/>
      <c r="P229" s="1"/>
      <c r="Q229" s="1"/>
    </row>
    <row r="230" spans="1:17" ht="14.4" x14ac:dyDescent="0.3">
      <c r="A230" s="23">
        <v>118</v>
      </c>
      <c r="B230" s="24" t="s">
        <v>3</v>
      </c>
      <c r="C230" s="24" t="s">
        <v>22</v>
      </c>
      <c r="D230" s="24" t="s">
        <v>16</v>
      </c>
      <c r="E230" s="25">
        <f t="shared" ref="E230:E238" ca="1" si="212">DATE(YEAR(G$5),MONTH(G$5),INT(A230/10))</f>
        <v>41558</v>
      </c>
      <c r="F230" s="26">
        <v>10650</v>
      </c>
      <c r="G230" s="26"/>
      <c r="H230" s="27"/>
      <c r="I230" s="1"/>
      <c r="J230" s="28"/>
      <c r="K230" s="1"/>
      <c r="L230" s="1"/>
      <c r="M230" s="1"/>
      <c r="N230" s="1"/>
      <c r="O230" s="1"/>
      <c r="P230" s="1"/>
      <c r="Q230" s="1"/>
    </row>
    <row r="231" spans="1:17" ht="14.4" x14ac:dyDescent="0.3">
      <c r="A231" s="23">
        <v>190</v>
      </c>
      <c r="B231" s="24" t="s">
        <v>5</v>
      </c>
      <c r="C231" s="24" t="s">
        <v>14</v>
      </c>
      <c r="D231" s="24" t="s">
        <v>19</v>
      </c>
      <c r="E231" s="25">
        <f t="shared" ref="E231:E238" ca="1" si="213">DATE(YEAR(G$8),MONTH(G$8),INT(A231/10))</f>
        <v>41658</v>
      </c>
      <c r="F231" s="26">
        <v>32350</v>
      </c>
      <c r="G231" s="26"/>
      <c r="H231" s="27"/>
      <c r="I231" s="1"/>
      <c r="J231" s="28"/>
      <c r="K231" s="1"/>
      <c r="L231" s="1"/>
      <c r="M231" s="1"/>
      <c r="N231" s="1"/>
      <c r="O231" s="1"/>
      <c r="P231" s="1"/>
      <c r="Q231" s="1"/>
    </row>
    <row r="232" spans="1:17" ht="14.4" x14ac:dyDescent="0.3">
      <c r="A232" s="23">
        <v>186</v>
      </c>
      <c r="B232" s="24" t="s">
        <v>1</v>
      </c>
      <c r="C232" s="24" t="s">
        <v>18</v>
      </c>
      <c r="D232" s="24" t="s">
        <v>17</v>
      </c>
      <c r="E232" s="25">
        <f t="shared" ref="E232:E238" ca="1" si="214">DATE(YEAR(G$7),MONTH(G$7),INT(A232/10))</f>
        <v>41626</v>
      </c>
      <c r="F232" s="26">
        <v>25700</v>
      </c>
      <c r="G232" s="26"/>
      <c r="H232" s="27"/>
      <c r="I232" s="1"/>
      <c r="J232" s="28"/>
      <c r="K232" s="1"/>
      <c r="L232" s="1"/>
      <c r="M232" s="1"/>
      <c r="N232" s="1"/>
      <c r="O232" s="1"/>
      <c r="P232" s="1"/>
      <c r="Q232" s="1"/>
    </row>
    <row r="233" spans="1:17" ht="14.4" x14ac:dyDescent="0.3">
      <c r="A233" s="23">
        <v>85</v>
      </c>
      <c r="B233" s="24" t="s">
        <v>0</v>
      </c>
      <c r="C233" s="24" t="s">
        <v>14</v>
      </c>
      <c r="D233" s="24" t="s">
        <v>17</v>
      </c>
      <c r="E233" s="25">
        <f t="shared" ref="E233:E238" ca="1" si="215">DATE(YEAR(G$9),MONTH(G$9),INT(A233/10))</f>
        <v>41678</v>
      </c>
      <c r="F233" s="26">
        <v>43350</v>
      </c>
      <c r="G233" s="26"/>
      <c r="H233" s="27"/>
      <c r="I233" s="1"/>
      <c r="J233" s="28"/>
      <c r="K233" s="1"/>
      <c r="L233" s="1"/>
      <c r="M233" s="1"/>
      <c r="N233" s="1"/>
      <c r="O233" s="1"/>
      <c r="P233" s="1"/>
      <c r="Q233" s="1"/>
    </row>
    <row r="234" spans="1:17" ht="14.4" x14ac:dyDescent="0.3">
      <c r="A234" s="23">
        <v>249</v>
      </c>
      <c r="B234" s="24" t="s">
        <v>4</v>
      </c>
      <c r="C234" s="24" t="s">
        <v>20</v>
      </c>
      <c r="D234" s="24" t="s">
        <v>22</v>
      </c>
      <c r="E234" s="25">
        <f t="shared" ref="E234:E238" ca="1" si="216">DATE(YEAR(G$6),MONTH(G$6),INT(A234/10))</f>
        <v>41602</v>
      </c>
      <c r="F234" s="26">
        <v>4750</v>
      </c>
      <c r="G234" s="26"/>
      <c r="H234" s="27"/>
      <c r="I234" s="1"/>
      <c r="J234" s="28"/>
      <c r="K234" s="1"/>
      <c r="L234" s="1"/>
      <c r="M234" s="1"/>
      <c r="N234" s="1"/>
      <c r="O234" s="1"/>
      <c r="P234" s="1"/>
      <c r="Q234" s="1"/>
    </row>
    <row r="235" spans="1:17" ht="14.4" x14ac:dyDescent="0.3">
      <c r="A235" s="23">
        <v>178</v>
      </c>
      <c r="B235" s="24" t="s">
        <v>3</v>
      </c>
      <c r="C235" s="24" t="s">
        <v>13</v>
      </c>
      <c r="D235" s="24" t="s">
        <v>19</v>
      </c>
      <c r="E235" s="25">
        <f t="shared" ref="E235:E238" ca="1" si="217">DATE(YEAR(G$5),MONTH(G$5),INT(A235/10))</f>
        <v>41564</v>
      </c>
      <c r="F235" s="26">
        <v>22450</v>
      </c>
      <c r="G235" s="26"/>
      <c r="H235" s="27"/>
      <c r="I235" s="1"/>
      <c r="J235" s="28"/>
      <c r="K235" s="1"/>
      <c r="L235" s="1"/>
      <c r="M235" s="1"/>
      <c r="N235" s="1"/>
      <c r="O235" s="1"/>
      <c r="P235" s="1"/>
      <c r="Q235" s="1"/>
    </row>
    <row r="236" spans="1:17" ht="14.4" x14ac:dyDescent="0.3">
      <c r="A236" s="23">
        <v>209</v>
      </c>
      <c r="B236" s="24" t="s">
        <v>4</v>
      </c>
      <c r="C236" s="24" t="s">
        <v>22</v>
      </c>
      <c r="D236" s="24" t="s">
        <v>16</v>
      </c>
      <c r="E236" s="25">
        <f t="shared" ref="E236:E238" ca="1" si="218">DATE(YEAR(G$8),MONTH(G$8),INT(A236/10))</f>
        <v>41659</v>
      </c>
      <c r="F236" s="26">
        <v>20150</v>
      </c>
      <c r="G236" s="26"/>
      <c r="H236" s="27"/>
      <c r="I236" s="1"/>
      <c r="J236" s="28"/>
      <c r="K236" s="1"/>
      <c r="L236" s="1"/>
      <c r="M236" s="1"/>
      <c r="N236" s="1"/>
      <c r="O236" s="1"/>
      <c r="P236" s="1"/>
      <c r="Q236" s="1"/>
    </row>
    <row r="237" spans="1:17" ht="14.4" x14ac:dyDescent="0.3">
      <c r="A237" s="23">
        <v>199</v>
      </c>
      <c r="B237" s="24" t="s">
        <v>4</v>
      </c>
      <c r="C237" s="24" t="s">
        <v>20</v>
      </c>
      <c r="D237" s="24" t="s">
        <v>23</v>
      </c>
      <c r="E237" s="25">
        <f t="shared" ref="E237:E238" ca="1" si="219">DATE(YEAR(G$7),MONTH(G$7),INT(A237/10))</f>
        <v>41627</v>
      </c>
      <c r="F237" s="26">
        <v>46000</v>
      </c>
      <c r="G237" s="26"/>
      <c r="H237" s="27"/>
      <c r="I237" s="1"/>
      <c r="J237" s="28"/>
      <c r="K237" s="1"/>
      <c r="L237" s="1"/>
      <c r="M237" s="1"/>
      <c r="N237" s="1"/>
      <c r="O237" s="1"/>
      <c r="P237" s="1"/>
      <c r="Q237" s="1"/>
    </row>
    <row r="238" spans="1:17" ht="14.4" x14ac:dyDescent="0.3">
      <c r="A238" s="23">
        <v>260</v>
      </c>
      <c r="B238" s="24" t="s">
        <v>5</v>
      </c>
      <c r="C238" s="24" t="s">
        <v>17</v>
      </c>
      <c r="D238" s="24" t="s">
        <v>16</v>
      </c>
      <c r="E238" s="25">
        <f t="shared" ref="E238" ca="1" si="220">DATE(YEAR(G$9),MONTH(G$9),INT(A238/10))</f>
        <v>41696</v>
      </c>
      <c r="F238" s="26">
        <v>13300</v>
      </c>
      <c r="G238" s="26"/>
      <c r="H238" s="27"/>
      <c r="I238" s="1"/>
      <c r="J238" s="28"/>
      <c r="K238" s="1"/>
      <c r="L238" s="1"/>
      <c r="M238" s="1"/>
      <c r="N238" s="1"/>
      <c r="O238" s="1"/>
      <c r="P238" s="1"/>
      <c r="Q238" s="1"/>
    </row>
    <row r="239" spans="1:17" ht="14.4" x14ac:dyDescent="0.3">
      <c r="A239" s="1"/>
      <c r="B239" s="29"/>
      <c r="C239" s="1"/>
      <c r="D239" s="1"/>
      <c r="E239" s="1"/>
      <c r="F239" s="1"/>
      <c r="G239" s="1"/>
      <c r="H239" s="30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4.4" x14ac:dyDescent="0.3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4.4" x14ac:dyDescent="0.3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4.4" x14ac:dyDescent="0.3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4.4" x14ac:dyDescent="0.3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4.4" x14ac:dyDescent="0.3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4.4" x14ac:dyDescent="0.3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4.4" x14ac:dyDescent="0.3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4.4" x14ac:dyDescent="0.3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4.4" x14ac:dyDescent="0.3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4.4" x14ac:dyDescent="0.3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4.4" x14ac:dyDescent="0.3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4.4" x14ac:dyDescent="0.3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4.4" x14ac:dyDescent="0.3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4.4" x14ac:dyDescent="0.3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4.4" x14ac:dyDescent="0.3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4.4" x14ac:dyDescent="0.3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4.4" x14ac:dyDescent="0.3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4.4" x14ac:dyDescent="0.3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4.4" x14ac:dyDescent="0.3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4.4" x14ac:dyDescent="0.3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4.4" x14ac:dyDescent="0.3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4.4" x14ac:dyDescent="0.3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4.4" x14ac:dyDescent="0.3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4.4" x14ac:dyDescent="0.3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4.4" x14ac:dyDescent="0.3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4.4" x14ac:dyDescent="0.3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4.4" x14ac:dyDescent="0.3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4.4" x14ac:dyDescent="0.3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4.4" x14ac:dyDescent="0.3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4.4" x14ac:dyDescent="0.3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4.4" x14ac:dyDescent="0.3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4.4" x14ac:dyDescent="0.3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4.4" x14ac:dyDescent="0.3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4.4" x14ac:dyDescent="0.3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4.4" x14ac:dyDescent="0.3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4.4" x14ac:dyDescent="0.3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4.4" x14ac:dyDescent="0.3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4.4" x14ac:dyDescent="0.3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4.4" x14ac:dyDescent="0.3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4.4" x14ac:dyDescent="0.3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4.4" x14ac:dyDescent="0.3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4.4" x14ac:dyDescent="0.3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4.4" x14ac:dyDescent="0.3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4.4" x14ac:dyDescent="0.3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4.4" x14ac:dyDescent="0.3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4.4" x14ac:dyDescent="0.3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4.4" x14ac:dyDescent="0.3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4.4" x14ac:dyDescent="0.3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4.4" x14ac:dyDescent="0.3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4.4" x14ac:dyDescent="0.3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4.4" x14ac:dyDescent="0.3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4.4" x14ac:dyDescent="0.3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4.4" x14ac:dyDescent="0.3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4.4" x14ac:dyDescent="0.3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4.4" x14ac:dyDescent="0.3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4.4" x14ac:dyDescent="0.3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4.4" x14ac:dyDescent="0.3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4.4" x14ac:dyDescent="0.3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4.4" x14ac:dyDescent="0.3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4.4" x14ac:dyDescent="0.3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4.4" x14ac:dyDescent="0.3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4.4" x14ac:dyDescent="0.3">
      <c r="A301" s="1"/>
      <c r="B301" s="29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4.4" x14ac:dyDescent="0.3">
      <c r="A302" s="1"/>
      <c r="B302" s="29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4.4" x14ac:dyDescent="0.3">
      <c r="A303" s="1"/>
      <c r="B303" s="29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4.4" x14ac:dyDescent="0.3">
      <c r="A304" s="1"/>
      <c r="B304" s="29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4.4" x14ac:dyDescent="0.3">
      <c r="A305" s="1"/>
      <c r="B305" s="29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4.4" x14ac:dyDescent="0.3">
      <c r="A306" s="1"/>
      <c r="B306" s="29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4.4" x14ac:dyDescent="0.3">
      <c r="A307" s="1"/>
      <c r="B307" s="29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4.4" x14ac:dyDescent="0.3">
      <c r="A308" s="1"/>
      <c r="B308" s="29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4.4" x14ac:dyDescent="0.3">
      <c r="A309" s="1"/>
      <c r="B309" s="29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4.4" x14ac:dyDescent="0.3">
      <c r="A310" s="1"/>
      <c r="B310" s="29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4.4" x14ac:dyDescent="0.3">
      <c r="A311" s="1"/>
      <c r="B311" s="29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4.4" x14ac:dyDescent="0.3">
      <c r="A312" s="1"/>
      <c r="B312" s="29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4.4" x14ac:dyDescent="0.3">
      <c r="A313" s="1"/>
      <c r="B313" s="29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4.4" x14ac:dyDescent="0.3">
      <c r="A314" s="1"/>
      <c r="B314" s="29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4.4" x14ac:dyDescent="0.3">
      <c r="A315" s="1"/>
      <c r="B315" s="29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4.4" x14ac:dyDescent="0.3">
      <c r="A316" s="1"/>
      <c r="B316" s="29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4.4" x14ac:dyDescent="0.3">
      <c r="A317" s="1"/>
      <c r="B317" s="29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4.4" x14ac:dyDescent="0.3">
      <c r="A318" s="1"/>
      <c r="B318" s="29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4.4" x14ac:dyDescent="0.3">
      <c r="A319" s="1"/>
      <c r="B319" s="29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</sheetData>
  <mergeCells count="11">
    <mergeCell ref="D11:E11"/>
    <mergeCell ref="D4:E4"/>
    <mergeCell ref="C3:E3"/>
    <mergeCell ref="G3:H3"/>
    <mergeCell ref="K28:L28"/>
    <mergeCell ref="D5:E5"/>
    <mergeCell ref="D6:E6"/>
    <mergeCell ref="D7:E7"/>
    <mergeCell ref="D8:E8"/>
    <mergeCell ref="D9:E9"/>
    <mergeCell ref="D10:E10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Melendez</dc:creator>
  <cp:lastModifiedBy>Master</cp:lastModifiedBy>
  <dcterms:created xsi:type="dcterms:W3CDTF">2007-09-27T19:52:29Z</dcterms:created>
  <dcterms:modified xsi:type="dcterms:W3CDTF">2013-11-15T13:17:12Z</dcterms:modified>
</cp:coreProperties>
</file>