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20" windowHeight="8010"/>
  </bookViews>
  <sheets>
    <sheet name="Escenarios" sheetId="1" r:id="rId1"/>
  </sheets>
  <definedNames>
    <definedName name="GastoTotal">Escenarios!$D$9</definedName>
    <definedName name="GF">#REF!</definedName>
    <definedName name="GV">#REF!</definedName>
    <definedName name="IGV">Escenarios!$D$16</definedName>
    <definedName name="IngNeto">#REF!</definedName>
    <definedName name="Material">Escenarios!$C$7</definedName>
    <definedName name="PrecioVenta">Escenarios!$C$12</definedName>
    <definedName name="Prod">#REF!</definedName>
    <definedName name="Rentabilidad">Escenarios!$D$19</definedName>
    <definedName name="TotalVenta">Escenarios!$D$12</definedName>
    <definedName name="Utilidad">Escenarios!$D$18</definedName>
  </definedNames>
  <calcPr calcId="145621"/>
</workbook>
</file>

<file path=xl/calcChain.xml><?xml version="1.0" encoding="utf-8"?>
<calcChain xmlns="http://schemas.openxmlformats.org/spreadsheetml/2006/main">
  <c r="B8" i="1" l="1"/>
  <c r="B12" i="1" s="1"/>
  <c r="D7" i="1"/>
  <c r="D12" i="1" l="1"/>
  <c r="D16" i="1" s="1"/>
  <c r="D13" i="1"/>
  <c r="D8" i="1"/>
  <c r="D9" i="1" s="1"/>
  <c r="D14" i="1" l="1"/>
  <c r="D18" i="1" s="1"/>
  <c r="D19" i="1" s="1"/>
</calcChain>
</file>

<file path=xl/sharedStrings.xml><?xml version="1.0" encoding="utf-8"?>
<sst xmlns="http://schemas.openxmlformats.org/spreadsheetml/2006/main" count="27" uniqueCount="22">
  <si>
    <t>Escenarios para Comparar Resultados</t>
  </si>
  <si>
    <t>Creación de Escenarios:</t>
  </si>
  <si>
    <t>PRODUCCION</t>
  </si>
  <si>
    <t>Cantidad</t>
  </si>
  <si>
    <t>Costo Unit.</t>
  </si>
  <si>
    <t>Total</t>
  </si>
  <si>
    <t>Materiales</t>
  </si>
  <si>
    <t>Mano Obra</t>
  </si>
  <si>
    <t>Total Gastos</t>
  </si>
  <si>
    <t>VENTAS</t>
  </si>
  <si>
    <t>Ingreso Ventas</t>
  </si>
  <si>
    <t>Comision vendedor</t>
  </si>
  <si>
    <t>Total Ingresos</t>
  </si>
  <si>
    <t>Utilidad</t>
  </si>
  <si>
    <t>%</t>
  </si>
  <si>
    <t>Precio Vta.</t>
  </si>
  <si>
    <t>Para una Caso Probable, Caso Pesimista y Caso Optimista</t>
  </si>
  <si>
    <t>Material</t>
  </si>
  <si>
    <t>Precio Venta</t>
  </si>
  <si>
    <t>Probable</t>
  </si>
  <si>
    <t>Pesimista</t>
  </si>
  <si>
    <t>Optimista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</si>
</sst>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S/.&quot;\ * #,##0.00_);_(&quot;S/.&quot;\ * \(#,##0.00\);_(&quot;S/.&quot;\ * &quot;-&quot;??_);_(@_)"/>
    <numFmt numFmtId="165" formatCode="_(* #,##0.00_);_(* \(#,##0.00\);_(* &quot;-&quot;??_);_(@_)"/>
    <numFmt numFmtId="166" formatCode="&quot;IGV&quot;\ 0%"/>
  </numFmts>
  <fonts count="8" x14ac:knownFonts="1">
    <font>
      <sz val="10"/>
      <name val="Arial"/>
    </font>
    <font>
      <sz val="10"/>
      <name val="Arial"/>
      <family val="2"/>
    </font>
    <font>
      <b/>
      <u/>
      <sz val="18"/>
      <color indexed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6" fillId="2" borderId="0" xfId="0" applyFon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164" fontId="0" fillId="0" borderId="4" xfId="2" applyFont="1" applyBorder="1"/>
    <xf numFmtId="164" fontId="0" fillId="0" borderId="5" xfId="2" applyFont="1" applyBorder="1"/>
    <xf numFmtId="0" fontId="0" fillId="0" borderId="2" xfId="0" applyBorder="1" applyAlignment="1">
      <alignment horizontal="center"/>
    </xf>
    <xf numFmtId="165" fontId="0" fillId="0" borderId="6" xfId="1" applyFont="1" applyBorder="1"/>
    <xf numFmtId="165" fontId="0" fillId="0" borderId="2" xfId="1" applyFont="1" applyBorder="1"/>
    <xf numFmtId="0" fontId="0" fillId="6" borderId="2" xfId="0" applyFill="1" applyBorder="1"/>
    <xf numFmtId="164" fontId="0" fillId="0" borderId="2" xfId="2" applyFont="1" applyBorder="1"/>
    <xf numFmtId="164" fontId="4" fillId="0" borderId="2" xfId="2" applyFont="1" applyBorder="1"/>
    <xf numFmtId="9" fontId="0" fillId="0" borderId="0" xfId="0" applyNumberFormat="1" applyAlignment="1">
      <alignment horizontal="center"/>
    </xf>
    <xf numFmtId="164" fontId="0" fillId="0" borderId="0" xfId="2" applyFont="1"/>
    <xf numFmtId="0" fontId="6" fillId="7" borderId="0" xfId="0" applyFont="1" applyFill="1"/>
    <xf numFmtId="0" fontId="0" fillId="8" borderId="2" xfId="0" applyFill="1" applyBorder="1"/>
    <xf numFmtId="164" fontId="5" fillId="0" borderId="5" xfId="2" applyFont="1" applyBorder="1"/>
    <xf numFmtId="0" fontId="5" fillId="8" borderId="0" xfId="0" applyFont="1" applyFill="1"/>
    <xf numFmtId="165" fontId="5" fillId="0" borderId="2" xfId="1" applyFont="1" applyBorder="1"/>
    <xf numFmtId="0" fontId="0" fillId="9" borderId="2" xfId="0" applyFill="1" applyBorder="1"/>
    <xf numFmtId="0" fontId="4" fillId="4" borderId="2" xfId="0" applyFont="1" applyFill="1" applyBorder="1"/>
    <xf numFmtId="164" fontId="7" fillId="0" borderId="2" xfId="0" applyNumberFormat="1" applyFont="1" applyBorder="1"/>
    <xf numFmtId="0" fontId="4" fillId="0" borderId="2" xfId="0" applyFont="1" applyBorder="1"/>
    <xf numFmtId="9" fontId="4" fillId="0" borderId="2" xfId="3" applyFont="1" applyBorder="1"/>
    <xf numFmtId="166" fontId="0" fillId="10" borderId="2" xfId="0" applyNumberForma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65" fontId="0" fillId="11" borderId="2" xfId="1" applyFont="1" applyFill="1" applyBorder="1"/>
    <xf numFmtId="165" fontId="0" fillId="12" borderId="2" xfId="1" applyFont="1" applyFill="1" applyBorder="1"/>
    <xf numFmtId="165" fontId="0" fillId="13" borderId="2" xfId="1" applyFont="1" applyFill="1" applyBorder="1"/>
    <xf numFmtId="0" fontId="0" fillId="11" borderId="2" xfId="1" applyNumberFormat="1" applyFont="1" applyFill="1" applyBorder="1" applyAlignment="1">
      <alignment horizontal="center"/>
    </xf>
    <xf numFmtId="0" fontId="0" fillId="12" borderId="2" xfId="1" applyNumberFormat="1" applyFont="1" applyFill="1" applyBorder="1" applyAlignment="1">
      <alignment horizontal="center"/>
    </xf>
    <xf numFmtId="0" fontId="0" fillId="13" borderId="2" xfId="1" applyNumberFormat="1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8" sqref="B8"/>
    </sheetView>
  </sheetViews>
  <sheetFormatPr baseColWidth="10" defaultRowHeight="12.75" x14ac:dyDescent="0.2"/>
  <cols>
    <col min="1" max="1" width="17.85546875" customWidth="1"/>
    <col min="3" max="3" width="12" customWidth="1"/>
    <col min="4" max="4" width="12.7109375" customWidth="1"/>
    <col min="5" max="5" width="4.7109375" customWidth="1"/>
    <col min="6" max="6" width="12.5703125" customWidth="1"/>
  </cols>
  <sheetData>
    <row r="1" spans="1:9" ht="23.25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3" spans="1:9" ht="15.75" x14ac:dyDescent="0.25">
      <c r="A3" s="1" t="s">
        <v>1</v>
      </c>
    </row>
    <row r="4" spans="1:9" ht="15.75" x14ac:dyDescent="0.25">
      <c r="A4" s="1" t="s">
        <v>16</v>
      </c>
    </row>
    <row r="6" spans="1:9" ht="13.5" thickBot="1" x14ac:dyDescent="0.25">
      <c r="A6" s="2" t="s">
        <v>2</v>
      </c>
      <c r="B6" s="3" t="s">
        <v>3</v>
      </c>
      <c r="C6" s="3" t="s">
        <v>4</v>
      </c>
      <c r="D6" s="4" t="s">
        <v>5</v>
      </c>
      <c r="G6" s="31" t="s">
        <v>19</v>
      </c>
      <c r="H6" s="32" t="s">
        <v>20</v>
      </c>
      <c r="I6" s="32" t="s">
        <v>21</v>
      </c>
    </row>
    <row r="7" spans="1:9" ht="14.25" thickTop="1" thickBot="1" x14ac:dyDescent="0.25">
      <c r="A7" s="5" t="s">
        <v>6</v>
      </c>
      <c r="B7" s="6">
        <v>125</v>
      </c>
      <c r="C7" s="7">
        <v>14</v>
      </c>
      <c r="D7" s="8">
        <f>B7*C7</f>
        <v>1750</v>
      </c>
      <c r="F7" s="30" t="s">
        <v>17</v>
      </c>
      <c r="G7" s="33">
        <v>13.5</v>
      </c>
      <c r="H7" s="34">
        <v>17</v>
      </c>
      <c r="I7" s="35">
        <v>11</v>
      </c>
    </row>
    <row r="8" spans="1:9" ht="13.5" thickTop="1" x14ac:dyDescent="0.2">
      <c r="A8" s="5" t="s">
        <v>7</v>
      </c>
      <c r="B8" s="9">
        <f>INT(B7*95%)</f>
        <v>118</v>
      </c>
      <c r="C8" s="10">
        <v>10</v>
      </c>
      <c r="D8" s="11">
        <f>B8*C8</f>
        <v>1180</v>
      </c>
      <c r="F8" s="30" t="s">
        <v>18</v>
      </c>
      <c r="G8" s="33">
        <v>50</v>
      </c>
      <c r="H8" s="34">
        <v>42</v>
      </c>
      <c r="I8" s="35">
        <v>55</v>
      </c>
    </row>
    <row r="9" spans="1:9" x14ac:dyDescent="0.2">
      <c r="A9" s="12" t="s">
        <v>8</v>
      </c>
      <c r="B9" s="9"/>
      <c r="C9" s="13"/>
      <c r="D9" s="14">
        <f>SUM(D7:D8)</f>
        <v>2930</v>
      </c>
    </row>
    <row r="10" spans="1:9" x14ac:dyDescent="0.2">
      <c r="B10" s="15"/>
      <c r="C10" s="16"/>
      <c r="D10" s="16"/>
    </row>
    <row r="11" spans="1:9" ht="13.5" thickBot="1" x14ac:dyDescent="0.25">
      <c r="A11" s="17" t="s">
        <v>9</v>
      </c>
      <c r="B11" s="3" t="s">
        <v>3</v>
      </c>
      <c r="C11" s="28" t="s">
        <v>15</v>
      </c>
      <c r="D11" s="4" t="s">
        <v>5</v>
      </c>
    </row>
    <row r="12" spans="1:9" ht="14.25" thickTop="1" thickBot="1" x14ac:dyDescent="0.25">
      <c r="A12" s="18" t="s">
        <v>10</v>
      </c>
      <c r="B12" s="6">
        <f>INT(B8*90%)</f>
        <v>106</v>
      </c>
      <c r="C12" s="7">
        <v>48</v>
      </c>
      <c r="D12" s="19">
        <f>B12*C12</f>
        <v>5088</v>
      </c>
      <c r="G12" s="31"/>
      <c r="H12" s="32"/>
      <c r="I12" s="32"/>
    </row>
    <row r="13" spans="1:9" ht="13.5" thickTop="1" x14ac:dyDescent="0.2">
      <c r="A13" s="20" t="s">
        <v>11</v>
      </c>
      <c r="B13" s="9"/>
      <c r="C13" s="10">
        <v>4</v>
      </c>
      <c r="D13" s="21">
        <f>B12*C13</f>
        <v>424</v>
      </c>
      <c r="F13" s="30" t="s">
        <v>3</v>
      </c>
      <c r="G13" s="36"/>
      <c r="H13" s="37"/>
      <c r="I13" s="38"/>
    </row>
    <row r="14" spans="1:9" x14ac:dyDescent="0.2">
      <c r="A14" s="22" t="s">
        <v>12</v>
      </c>
      <c r="B14" s="9"/>
      <c r="C14" s="13"/>
      <c r="D14" s="14">
        <f>D12-D13</f>
        <v>4664</v>
      </c>
      <c r="F14" s="30" t="s">
        <v>17</v>
      </c>
      <c r="G14" s="33"/>
      <c r="H14" s="34"/>
      <c r="I14" s="35"/>
    </row>
    <row r="15" spans="1:9" x14ac:dyDescent="0.2">
      <c r="D15" s="16"/>
      <c r="F15" s="30" t="s">
        <v>18</v>
      </c>
      <c r="G15" s="33"/>
      <c r="H15" s="34"/>
      <c r="I15" s="35"/>
    </row>
    <row r="16" spans="1:9" x14ac:dyDescent="0.2">
      <c r="C16" s="27">
        <v>0.18</v>
      </c>
      <c r="D16" s="14">
        <f>D12*C16/(1+C16)</f>
        <v>776.13559322033893</v>
      </c>
    </row>
    <row r="18" spans="3:4" x14ac:dyDescent="0.2">
      <c r="C18" s="23" t="s">
        <v>13</v>
      </c>
      <c r="D18" s="24">
        <f>D14-D16-D9</f>
        <v>957.86440677966129</v>
      </c>
    </row>
    <row r="19" spans="3:4" x14ac:dyDescent="0.2">
      <c r="C19" s="25" t="s">
        <v>14</v>
      </c>
      <c r="D19" s="26">
        <f>D18/D9</f>
        <v>0.3269161797882803</v>
      </c>
    </row>
  </sheetData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Escenarios</vt:lpstr>
      <vt:lpstr>GastoTotal</vt:lpstr>
      <vt:lpstr>IGV</vt:lpstr>
      <vt:lpstr>Material</vt:lpstr>
      <vt:lpstr>PrecioVenta</vt:lpstr>
      <vt:lpstr>Rentabilidad</vt:lpstr>
      <vt:lpstr>TotalVenta</vt:lpstr>
      <vt:lpstr>Utilidad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CEPS</dc:creator>
  <cp:lastModifiedBy>MASTER</cp:lastModifiedBy>
  <dcterms:created xsi:type="dcterms:W3CDTF">2009-08-09T13:11:13Z</dcterms:created>
  <dcterms:modified xsi:type="dcterms:W3CDTF">2012-08-19T18:56:20Z</dcterms:modified>
</cp:coreProperties>
</file>