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35" windowHeight="9915"/>
  </bookViews>
  <sheets>
    <sheet name="Solucion" sheetId="1" r:id="rId1"/>
  </sheets>
  <calcPr calcId="124519"/>
</workbook>
</file>

<file path=xl/calcChain.xml><?xml version="1.0" encoding="utf-8"?>
<calcChain xmlns="http://schemas.openxmlformats.org/spreadsheetml/2006/main">
  <c r="D6" i="1"/>
  <c r="D7" s="1"/>
  <c r="D8" s="1"/>
  <c r="D9" s="1"/>
  <c r="D10" s="1"/>
  <c r="D11" s="1"/>
  <c r="D5"/>
  <c r="D4"/>
  <c r="C11"/>
  <c r="C9"/>
  <c r="C4"/>
  <c r="C5"/>
  <c r="C6"/>
  <c r="C7"/>
  <c r="C8"/>
  <c r="C10" l="1"/>
  <c r="C14"/>
  <c r="C15"/>
  <c r="C12"/>
  <c r="D12" s="1"/>
  <c r="D13" s="1"/>
  <c r="D14" s="1"/>
  <c r="D15" s="1"/>
  <c r="C13"/>
</calcChain>
</file>

<file path=xl/sharedStrings.xml><?xml version="1.0" encoding="utf-8"?>
<sst xmlns="http://schemas.openxmlformats.org/spreadsheetml/2006/main" count="5" uniqueCount="5">
  <si>
    <t>Mes</t>
  </si>
  <si>
    <t>Acumulado</t>
  </si>
  <si>
    <t>Accidentes de Tránsito en Lima</t>
  </si>
  <si>
    <t>Fallecidos</t>
  </si>
  <si>
    <t>Pronóstico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</si>
</sst>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title>
      <c:tx>
        <c:rich>
          <a:bodyPr/>
          <a:lstStyle/>
          <a:p>
            <a:pPr>
              <a:defRPr lang="es-ES"/>
            </a:pPr>
            <a:r>
              <a:rPr lang="es-ES"/>
              <a:t>Pronóstico de Accidentes en Lima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3626221558906579E-2"/>
          <c:y val="0.18826648346809075"/>
          <c:w val="0.82706139145337865"/>
          <c:h val="0.58444177686563759"/>
        </c:manualLayout>
      </c:layout>
      <c:barChart>
        <c:barDir val="col"/>
        <c:grouping val="clustered"/>
        <c:ser>
          <c:idx val="2"/>
          <c:order val="2"/>
          <c:tx>
            <c:strRef>
              <c:f>Solucion!$D$3</c:f>
              <c:strCache>
                <c:ptCount val="1"/>
                <c:pt idx="0">
                  <c:v>Acumulado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Pt>
            <c:idx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Solucion!$D$4:$D$15</c:f>
              <c:numCache>
                <c:formatCode>#,##0</c:formatCode>
                <c:ptCount val="12"/>
                <c:pt idx="0">
                  <c:v>297.59999999999997</c:v>
                </c:pt>
                <c:pt idx="1">
                  <c:v>526.79999999999995</c:v>
                </c:pt>
                <c:pt idx="2">
                  <c:v>774</c:v>
                </c:pt>
                <c:pt idx="3">
                  <c:v>985.2</c:v>
                </c:pt>
                <c:pt idx="4">
                  <c:v>1338</c:v>
                </c:pt>
                <c:pt idx="5">
                  <c:v>1699.2</c:v>
                </c:pt>
                <c:pt idx="6">
                  <c:v>1924.8</c:v>
                </c:pt>
                <c:pt idx="7">
                  <c:v>2251.1999999999998</c:v>
                </c:pt>
                <c:pt idx="8">
                  <c:v>2568.774035306983</c:v>
                </c:pt>
                <c:pt idx="9">
                  <c:v>2894.2405874082169</c:v>
                </c:pt>
                <c:pt idx="10">
                  <c:v>3227.8627401968433</c:v>
                </c:pt>
                <c:pt idx="11">
                  <c:v>3569.3774097797204</c:v>
                </c:pt>
              </c:numCache>
            </c:numRef>
          </c:val>
        </c:ser>
        <c:gapWidth val="74"/>
        <c:axId val="90724608"/>
        <c:axId val="90723072"/>
      </c:barChart>
      <c:scatterChart>
        <c:scatterStyle val="lineMarker"/>
        <c:ser>
          <c:idx val="0"/>
          <c:order val="0"/>
          <c:tx>
            <c:strRef>
              <c:f>Solucion!$B$3</c:f>
              <c:strCache>
                <c:ptCount val="1"/>
                <c:pt idx="0">
                  <c:v>Fallecidos</c:v>
                </c:pt>
              </c:strCache>
            </c:strRef>
          </c:tx>
          <c:spPr>
            <a:ln w="44450">
              <a:solidFill>
                <a:srgbClr val="002060"/>
              </a:solidFill>
              <a:prstDash val="solid"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gradFill flip="none" rotWithShape="1">
                <a:gsLst>
                  <a:gs pos="0">
                    <a:srgbClr val="000000"/>
                  </a:gs>
                  <a:gs pos="39999">
                    <a:srgbClr val="0A128C"/>
                  </a:gs>
                  <a:gs pos="70000">
                    <a:srgbClr val="181CC7"/>
                  </a:gs>
                  <a:gs pos="88000">
                    <a:srgbClr val="7005D4"/>
                  </a:gs>
                  <a:gs pos="100000">
                    <a:srgbClr val="8C3D91"/>
                  </a:gs>
                </a:gsLst>
                <a:path path="rect">
                  <a:fillToRect l="100000" t="100000"/>
                </a:path>
                <a:tileRect r="-100000" b="-100000"/>
              </a:gradFill>
              <a:ln>
                <a:solidFill>
                  <a:schemeClr val="bg1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</c:trendline>
          <c:xVal>
            <c:numRef>
              <c:f>Solucion!$A$4:$A$15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xVal>
          <c:yVal>
            <c:numRef>
              <c:f>Solucion!$B$4:$B$15</c:f>
              <c:numCache>
                <c:formatCode>#,##0</c:formatCode>
                <c:ptCount val="12"/>
                <c:pt idx="0">
                  <c:v>297.59999999999997</c:v>
                </c:pt>
                <c:pt idx="1">
                  <c:v>229.2</c:v>
                </c:pt>
                <c:pt idx="2">
                  <c:v>247.2</c:v>
                </c:pt>
                <c:pt idx="3">
                  <c:v>211.2</c:v>
                </c:pt>
                <c:pt idx="4">
                  <c:v>352.8</c:v>
                </c:pt>
                <c:pt idx="5">
                  <c:v>361.2</c:v>
                </c:pt>
                <c:pt idx="6">
                  <c:v>225.6</c:v>
                </c:pt>
                <c:pt idx="7">
                  <c:v>326.39999999999998</c:v>
                </c:pt>
              </c:numCache>
            </c:numRef>
          </c:yVal>
        </c:ser>
        <c:ser>
          <c:idx val="1"/>
          <c:order val="1"/>
          <c:tx>
            <c:strRef>
              <c:f>Solucion!$C$3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8100000" algn="tr" rotWithShape="0">
                <a:schemeClr val="tx1">
                  <a:alpha val="40000"/>
                </a:schemeClr>
              </a:outerShdw>
            </a:effectLst>
          </c:spPr>
          <c:marker>
            <c:symbol val="circle"/>
            <c:size val="10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16200000" scaled="0"/>
              </a:gradFill>
              <a:ln w="15875" cap="flat">
                <a:solidFill>
                  <a:schemeClr val="tx1"/>
                </a:solidFill>
                <a:round/>
              </a:ln>
              <a:effectLst>
                <a:outerShdw blurRad="50800" dist="38100" dir="8100000" algn="tr" rotWithShape="0">
                  <a:schemeClr val="tx1">
                    <a:alpha val="40000"/>
                  </a:schemeClr>
                </a:outerShdw>
              </a:effectLst>
            </c:spPr>
          </c:marker>
          <c:xVal>
            <c:numRef>
              <c:f>Solucion!$A$4:$A$15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xVal>
          <c:yVal>
            <c:numRef>
              <c:f>Solucion!$C$4:$C$15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317.57403530698321</c:v>
                </c:pt>
                <c:pt idx="9">
                  <c:v>325.4665521012339</c:v>
                </c:pt>
                <c:pt idx="10">
                  <c:v>333.62215278862641</c:v>
                </c:pt>
                <c:pt idx="11">
                  <c:v>341.5146695828771</c:v>
                </c:pt>
              </c:numCache>
            </c:numRef>
          </c:yVal>
        </c:ser>
        <c:axId val="90707072"/>
        <c:axId val="90708992"/>
      </c:scatterChart>
      <c:valAx>
        <c:axId val="90707072"/>
        <c:scaling>
          <c:orientation val="minMax"/>
          <c:max val="40180"/>
          <c:min val="39814"/>
        </c:scaling>
        <c:axPos val="b"/>
        <c:majorGridlines/>
        <c:numFmt formatCode="mmm" sourceLinked="0"/>
        <c:tickLblPos val="nextTo"/>
        <c:txPr>
          <a:bodyPr/>
          <a:lstStyle/>
          <a:p>
            <a:pPr>
              <a:defRPr lang="es-ES" sz="800"/>
            </a:pPr>
            <a:endParaRPr lang="es-ES"/>
          </a:p>
        </c:txPr>
        <c:crossAx val="90708992"/>
        <c:crosses val="autoZero"/>
        <c:crossBetween val="midCat"/>
        <c:majorUnit val="31"/>
      </c:valAx>
      <c:valAx>
        <c:axId val="90708992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s-ES" sz="800"/>
            </a:pPr>
            <a:endParaRPr lang="es-ES"/>
          </a:p>
        </c:txPr>
        <c:crossAx val="90707072"/>
        <c:crosses val="autoZero"/>
        <c:crossBetween val="midCat"/>
      </c:valAx>
      <c:valAx>
        <c:axId val="90723072"/>
        <c:scaling>
          <c:orientation val="minMax"/>
          <c:max val="4500"/>
        </c:scaling>
        <c:axPos val="r"/>
        <c:numFmt formatCode="#,##0" sourceLinked="1"/>
        <c:tickLblPos val="nextTo"/>
        <c:txPr>
          <a:bodyPr/>
          <a:lstStyle/>
          <a:p>
            <a:pPr>
              <a:defRPr lang="es-PE" sz="800"/>
            </a:pPr>
            <a:endParaRPr lang="es-ES"/>
          </a:p>
        </c:txPr>
        <c:crossAx val="90724608"/>
        <c:crosses val="max"/>
        <c:crossBetween val="between"/>
      </c:valAx>
      <c:catAx>
        <c:axId val="90724608"/>
        <c:scaling>
          <c:orientation val="minMax"/>
        </c:scaling>
        <c:delete val="1"/>
        <c:axPos val="b"/>
        <c:numFmt formatCode="mmm" sourceLinked="1"/>
        <c:tickLblPos val="nextTo"/>
        <c:crossAx val="90723072"/>
        <c:crosses val="autoZero"/>
        <c:auto val="1"/>
        <c:lblAlgn val="ctr"/>
        <c:lblOffset val="100"/>
      </c:catAx>
    </c:plotArea>
    <c:legend>
      <c:legendPos val="b"/>
      <c:legendEntry>
        <c:idx val="3"/>
        <c:delete val="1"/>
      </c:legendEntry>
      <c:layout/>
      <c:spPr>
        <a:solidFill>
          <a:sysClr val="window" lastClr="FFFFFF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80596</xdr:rowOff>
    </xdr:from>
    <xdr:to>
      <xdr:col>9</xdr:col>
      <xdr:colOff>718037</xdr:colOff>
      <xdr:row>14</xdr:row>
      <xdr:rowOff>146539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="130" zoomScaleNormal="130" workbookViewId="0">
      <selection activeCell="B12" sqref="B12"/>
    </sheetView>
  </sheetViews>
  <sheetFormatPr baseColWidth="10" defaultRowHeight="15"/>
  <cols>
    <col min="3" max="3" width="11.85546875" bestFit="1" customWidth="1"/>
  </cols>
  <sheetData>
    <row r="1" spans="1:4" ht="21">
      <c r="A1" s="9" t="s">
        <v>2</v>
      </c>
      <c r="B1" s="9"/>
      <c r="C1" s="9"/>
      <c r="D1" s="9"/>
    </row>
    <row r="3" spans="1:4">
      <c r="A3" s="1" t="s">
        <v>0</v>
      </c>
      <c r="B3" s="1" t="s">
        <v>3</v>
      </c>
      <c r="C3" s="1" t="s">
        <v>4</v>
      </c>
      <c r="D3" s="2" t="s">
        <v>1</v>
      </c>
    </row>
    <row r="4" spans="1:4">
      <c r="A4" s="5">
        <v>39814</v>
      </c>
      <c r="B4" s="3">
        <v>297.59999999999997</v>
      </c>
      <c r="C4" s="3" t="e">
        <f>IF(ISBLANK(B4),FORECAST(A4,B$4:B$15,A$4:A$15),NA())</f>
        <v>#N/A</v>
      </c>
      <c r="D4" s="3">
        <f>B4</f>
        <v>297.59999999999997</v>
      </c>
    </row>
    <row r="5" spans="1:4">
      <c r="A5" s="5">
        <v>39845</v>
      </c>
      <c r="B5" s="3">
        <v>229.2</v>
      </c>
      <c r="C5" s="3" t="e">
        <f t="shared" ref="C5:C15" si="0">IF(ISBLANK(B5),FORECAST(A5,B$4:B$15,A$4:A$15),NA())</f>
        <v>#N/A</v>
      </c>
      <c r="D5" s="3">
        <f>D4+IF(B5="",C5,B5)</f>
        <v>526.79999999999995</v>
      </c>
    </row>
    <row r="6" spans="1:4">
      <c r="A6" s="5">
        <v>39873</v>
      </c>
      <c r="B6" s="3">
        <v>247.2</v>
      </c>
      <c r="C6" s="3" t="e">
        <f t="shared" si="0"/>
        <v>#N/A</v>
      </c>
      <c r="D6" s="3">
        <f t="shared" ref="D6:D15" si="1">D5+IF(B6="",C6,B6)</f>
        <v>774</v>
      </c>
    </row>
    <row r="7" spans="1:4">
      <c r="A7" s="6">
        <v>39904</v>
      </c>
      <c r="B7" s="3">
        <v>211.2</v>
      </c>
      <c r="C7" s="3" t="e">
        <f t="shared" si="0"/>
        <v>#N/A</v>
      </c>
      <c r="D7" s="3">
        <f t="shared" si="1"/>
        <v>985.2</v>
      </c>
    </row>
    <row r="8" spans="1:4">
      <c r="A8" s="6">
        <v>39934</v>
      </c>
      <c r="B8" s="3">
        <v>352.8</v>
      </c>
      <c r="C8" s="3" t="e">
        <f t="shared" si="0"/>
        <v>#N/A</v>
      </c>
      <c r="D8" s="3">
        <f t="shared" si="1"/>
        <v>1338</v>
      </c>
    </row>
    <row r="9" spans="1:4">
      <c r="A9" s="6">
        <v>39965</v>
      </c>
      <c r="B9" s="3">
        <v>361.2</v>
      </c>
      <c r="C9" s="3" t="e">
        <f t="shared" si="0"/>
        <v>#N/A</v>
      </c>
      <c r="D9" s="3">
        <f t="shared" si="1"/>
        <v>1699.2</v>
      </c>
    </row>
    <row r="10" spans="1:4">
      <c r="A10" s="7">
        <v>39995</v>
      </c>
      <c r="B10" s="3">
        <v>225.6</v>
      </c>
      <c r="C10" s="3" t="e">
        <f t="shared" si="0"/>
        <v>#N/A</v>
      </c>
      <c r="D10" s="3">
        <f t="shared" si="1"/>
        <v>1924.8</v>
      </c>
    </row>
    <row r="11" spans="1:4">
      <c r="A11" s="7">
        <v>40026</v>
      </c>
      <c r="B11" s="3">
        <v>326.39999999999998</v>
      </c>
      <c r="C11" s="3" t="e">
        <f t="shared" si="0"/>
        <v>#N/A</v>
      </c>
      <c r="D11" s="3">
        <f t="shared" si="1"/>
        <v>2251.1999999999998</v>
      </c>
    </row>
    <row r="12" spans="1:4">
      <c r="A12" s="7">
        <v>40057</v>
      </c>
      <c r="B12" s="3"/>
      <c r="C12" s="3">
        <f>IF(ISBLANK(B12),FORECAST(A12,B$4:B$15,A$4:A$15),NA())</f>
        <v>317.57403530698321</v>
      </c>
      <c r="D12" s="3">
        <f t="shared" si="1"/>
        <v>2568.774035306983</v>
      </c>
    </row>
    <row r="13" spans="1:4">
      <c r="A13" s="8">
        <v>40087</v>
      </c>
      <c r="B13" s="3"/>
      <c r="C13" s="3">
        <f t="shared" si="0"/>
        <v>325.4665521012339</v>
      </c>
      <c r="D13" s="3">
        <f t="shared" si="1"/>
        <v>2894.2405874082169</v>
      </c>
    </row>
    <row r="14" spans="1:4">
      <c r="A14" s="8">
        <v>40118</v>
      </c>
      <c r="B14" s="4"/>
      <c r="C14" s="3">
        <f t="shared" si="0"/>
        <v>333.62215278862641</v>
      </c>
      <c r="D14" s="3">
        <f t="shared" si="1"/>
        <v>3227.8627401968433</v>
      </c>
    </row>
    <row r="15" spans="1:4">
      <c r="A15" s="8">
        <v>40148</v>
      </c>
      <c r="B15" s="4"/>
      <c r="C15" s="3">
        <f t="shared" si="0"/>
        <v>341.5146695828771</v>
      </c>
      <c r="D15" s="3">
        <f t="shared" si="1"/>
        <v>3569.3774097797204</v>
      </c>
    </row>
  </sheetData>
  <mergeCells count="1">
    <mergeCell ref="A1:D1"/>
  </mergeCells>
  <conditionalFormatting sqref="C4:C15">
    <cfRule type="containsErrors" dxfId="0" priority="5">
      <formula>ISERROR(C4)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Ceps</cp:lastModifiedBy>
  <dcterms:created xsi:type="dcterms:W3CDTF">2009-06-29T19:11:39Z</dcterms:created>
  <dcterms:modified xsi:type="dcterms:W3CDTF">2009-09-16T19:56:14Z</dcterms:modified>
</cp:coreProperties>
</file>