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1\Desktop\clase del dia\Archivos Excel\Excel PAD\"/>
    </mc:Choice>
  </mc:AlternateContent>
  <bookViews>
    <workbookView xWindow="360" yWindow="15" windowWidth="11595" windowHeight="8445"/>
  </bookViews>
  <sheets>
    <sheet name="Produccion" sheetId="2" r:id="rId1"/>
    <sheet name="Maquinas" sheetId="1" r:id="rId2"/>
  </sheets>
  <definedNames>
    <definedName name="maquinas">Maquinas!$A$4:$A$7</definedName>
    <definedName name="tabla1">Maquinas!$A$3:$B$7</definedName>
  </definedNames>
  <calcPr calcId="152511"/>
</workbook>
</file>

<file path=xl/calcChain.xml><?xml version="1.0" encoding="utf-8"?>
<calcChain xmlns="http://schemas.openxmlformats.org/spreadsheetml/2006/main">
  <c r="K16" i="2" l="1"/>
  <c r="K6" i="2"/>
  <c r="K7" i="2"/>
  <c r="K8" i="2"/>
  <c r="K9" i="2"/>
  <c r="K10" i="2"/>
  <c r="K11" i="2"/>
  <c r="K12" i="2"/>
  <c r="K13" i="2"/>
  <c r="K14" i="2"/>
  <c r="K15" i="2"/>
  <c r="K5" i="2"/>
  <c r="J10" i="2" l="1"/>
  <c r="J11" i="2"/>
  <c r="J12" i="2"/>
  <c r="J13" i="2"/>
  <c r="J14" i="2"/>
  <c r="J15" i="2"/>
  <c r="I16" i="2"/>
  <c r="E6" i="2"/>
  <c r="F6" i="2" s="1"/>
  <c r="J6" i="2" s="1"/>
  <c r="E7" i="2"/>
  <c r="F7" i="2" s="1"/>
  <c r="J7" i="2" s="1"/>
  <c r="E8" i="2"/>
  <c r="F8" i="2" s="1"/>
  <c r="J8" i="2" s="1"/>
  <c r="E9" i="2"/>
  <c r="F9" i="2" s="1"/>
  <c r="J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5" i="2"/>
  <c r="F5" i="2" s="1"/>
  <c r="J5" i="2" s="1"/>
  <c r="A5" i="2"/>
  <c r="A6" i="2" s="1"/>
  <c r="A7" i="2" s="1"/>
  <c r="J16" i="2" l="1"/>
  <c r="F16" i="2"/>
  <c r="G7" i="2" s="1"/>
  <c r="G5" i="2"/>
  <c r="G13" i="2"/>
  <c r="G9" i="2"/>
  <c r="E16" i="2"/>
  <c r="A8" i="2"/>
  <c r="A9" i="2" s="1"/>
  <c r="G8" i="2" l="1"/>
  <c r="G12" i="2"/>
  <c r="G11" i="2"/>
  <c r="G6" i="2"/>
  <c r="G10" i="2"/>
  <c r="G14" i="2"/>
  <c r="G15" i="2"/>
  <c r="H9" i="2"/>
  <c r="H13" i="2"/>
  <c r="H6" i="2"/>
  <c r="H10" i="2"/>
  <c r="H14" i="2"/>
  <c r="H7" i="2"/>
  <c r="H11" i="2"/>
  <c r="H15" i="2"/>
  <c r="H8" i="2"/>
  <c r="H12" i="2"/>
  <c r="H5" i="2"/>
  <c r="A10" i="2"/>
  <c r="A11" i="2" s="1"/>
  <c r="A12" i="2" s="1"/>
  <c r="A13" i="2" l="1"/>
  <c r="A14" i="2" s="1"/>
  <c r="A15" i="2" s="1"/>
</calcChain>
</file>

<file path=xl/sharedStrings.xml><?xml version="1.0" encoding="utf-8"?>
<sst xmlns="http://schemas.openxmlformats.org/spreadsheetml/2006/main" count="32" uniqueCount="19">
  <si>
    <t>INYECTORAS DE PLASTICO</t>
  </si>
  <si>
    <t>Pzas/h</t>
  </si>
  <si>
    <t>RPA72</t>
  </si>
  <si>
    <t>RPX90</t>
  </si>
  <si>
    <t>SPX34</t>
  </si>
  <si>
    <t>WPA80</t>
  </si>
  <si>
    <t>Fecha</t>
  </si>
  <si>
    <t>Tiempo de Trabajo</t>
  </si>
  <si>
    <t>Inicio</t>
  </si>
  <si>
    <t>Fin</t>
  </si>
  <si>
    <t>Total</t>
  </si>
  <si>
    <t>PRODUCCION DE PLASTICOS</t>
  </si>
  <si>
    <t>% Avance</t>
  </si>
  <si>
    <t>Máquina</t>
  </si>
  <si>
    <t>Producción Programada</t>
  </si>
  <si>
    <t>Producción Ejecutada</t>
  </si>
  <si>
    <t>Diferencia</t>
  </si>
  <si>
    <t>% Acumulado Programado</t>
  </si>
  <si>
    <t>% Acumulado Ejecutado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</si>
</sst>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[hh]:mm"/>
    <numFmt numFmtId="166" formatCode="0.0%"/>
  </numFmts>
  <fonts count="14" x14ac:knownFonts="1">
    <font>
      <sz val="10"/>
      <name val="Arial"/>
    </font>
    <font>
      <sz val="10"/>
      <color indexed="8"/>
      <name val="Arial"/>
      <family val="2"/>
    </font>
    <font>
      <b/>
      <i/>
      <sz val="10"/>
      <color indexed="9"/>
      <name val="Arial"/>
      <family val="2"/>
    </font>
    <font>
      <b/>
      <sz val="10"/>
      <name val="Arial"/>
      <family val="2"/>
    </font>
    <font>
      <b/>
      <sz val="14"/>
      <color indexed="16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9"/>
      <color rgb="FFC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theme="8" tint="-0.249977111117893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6"/>
        <bgColor indexed="2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64" fontId="0" fillId="0" borderId="1" xfId="1" applyNumberFormat="1" applyFont="1" applyBorder="1"/>
    <xf numFmtId="0" fontId="3" fillId="0" borderId="0" xfId="0" applyFont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6" fillId="0" borderId="1" xfId="0" applyFont="1" applyBorder="1"/>
    <xf numFmtId="0" fontId="10" fillId="0" borderId="1" xfId="0" applyFont="1" applyBorder="1"/>
    <xf numFmtId="165" fontId="3" fillId="0" borderId="1" xfId="0" applyNumberFormat="1" applyFont="1" applyBorder="1" applyAlignment="1">
      <alignment horizontal="center"/>
    </xf>
    <xf numFmtId="164" fontId="0" fillId="0" borderId="1" xfId="1" applyNumberFormat="1" applyFont="1" applyBorder="1" applyAlignment="1"/>
    <xf numFmtId="164" fontId="3" fillId="0" borderId="1" xfId="0" applyNumberFormat="1" applyFont="1" applyBorder="1" applyAlignment="1"/>
    <xf numFmtId="0" fontId="12" fillId="12" borderId="2" xfId="0" applyFont="1" applyFill="1" applyBorder="1" applyAlignment="1">
      <alignment horizontal="center" vertical="center" wrapText="1"/>
    </xf>
    <xf numFmtId="0" fontId="12" fillId="12" borderId="3" xfId="0" applyFont="1" applyFill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 wrapText="1"/>
    </xf>
    <xf numFmtId="0" fontId="12" fillId="13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166" fontId="13" fillId="0" borderId="1" xfId="2" applyNumberFormat="1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4">
    <dxf>
      <font>
        <color rgb="FFFFC000"/>
      </font>
    </dxf>
    <dxf>
      <font>
        <color rgb="FF0070C0"/>
      </font>
    </dxf>
    <dxf>
      <font>
        <color rgb="FFFF0000"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145" zoomScaleNormal="145" workbookViewId="0">
      <selection activeCell="K9" sqref="K9"/>
    </sheetView>
  </sheetViews>
  <sheetFormatPr baseColWidth="10" defaultRowHeight="12.75" x14ac:dyDescent="0.2"/>
  <cols>
    <col min="8" max="8" width="15.7109375" customWidth="1"/>
    <col min="11" max="11" width="14.42578125" customWidth="1"/>
  </cols>
  <sheetData>
    <row r="1" spans="1:11" ht="18" x14ac:dyDescent="0.25">
      <c r="A1" s="22" t="s">
        <v>11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x14ac:dyDescent="0.2">
      <c r="A3" s="23" t="s">
        <v>6</v>
      </c>
      <c r="B3" s="24" t="s">
        <v>13</v>
      </c>
      <c r="C3" s="25" t="s">
        <v>7</v>
      </c>
      <c r="D3" s="25"/>
      <c r="E3" s="25"/>
      <c r="F3" s="26" t="s">
        <v>14</v>
      </c>
      <c r="G3" s="30" t="s">
        <v>12</v>
      </c>
      <c r="H3" s="29" t="s">
        <v>17</v>
      </c>
      <c r="I3" s="18" t="s">
        <v>15</v>
      </c>
      <c r="J3" s="20" t="s">
        <v>16</v>
      </c>
      <c r="K3" s="29" t="s">
        <v>18</v>
      </c>
    </row>
    <row r="4" spans="1:11" x14ac:dyDescent="0.2">
      <c r="A4" s="23"/>
      <c r="B4" s="24"/>
      <c r="C4" s="2" t="s">
        <v>8</v>
      </c>
      <c r="D4" s="3" t="s">
        <v>9</v>
      </c>
      <c r="E4" s="4" t="s">
        <v>10</v>
      </c>
      <c r="F4" s="27"/>
      <c r="G4" s="30"/>
      <c r="H4" s="29"/>
      <c r="I4" s="19"/>
      <c r="J4" s="21"/>
      <c r="K4" s="29"/>
    </row>
    <row r="5" spans="1:11" x14ac:dyDescent="0.2">
      <c r="A5" s="8">
        <f ca="1">EOMONTH(TODAY(),-1)+1</f>
        <v>42217</v>
      </c>
      <c r="B5" s="7" t="s">
        <v>4</v>
      </c>
      <c r="C5" s="6">
        <v>0.33333333333333331</v>
      </c>
      <c r="D5" s="6">
        <v>0.60763888888888884</v>
      </c>
      <c r="E5" s="6">
        <f>D5-C5</f>
        <v>0.27430555555555552</v>
      </c>
      <c r="F5" s="16">
        <f t="shared" ref="F5:F15" si="0">VLOOKUP(B5,tabla1,2,0)*E5*24</f>
        <v>724.16666666666652</v>
      </c>
      <c r="G5" s="13" t="str">
        <f>REPT("█",F5/200)&amp;" "&amp;ROUND(F5/F$16*100,1)&amp;"%"</f>
        <v>███ 10.3%</v>
      </c>
      <c r="H5" s="14" t="str">
        <f>REPT("█",SUM(F$5:F5)/700)&amp;" "&amp;ROUND(SUM(F$5:F5)/F$16*100,1)&amp;"%"</f>
        <v>█ 10.3%</v>
      </c>
      <c r="I5" s="9">
        <v>800</v>
      </c>
      <c r="J5" s="9">
        <f>IF(I5="","",I5-F5)</f>
        <v>75.833333333333485</v>
      </c>
      <c r="K5" s="14" t="str">
        <f>IF(I5="","",REPT("█",SUM(I$5:I5)/700)&amp;" "&amp;ROUND(SUM(I$5:I5)/F$16*100,1)&amp;"%")</f>
        <v>█ 11.4%</v>
      </c>
    </row>
    <row r="6" spans="1:11" x14ac:dyDescent="0.2">
      <c r="A6" s="8">
        <f ca="1">A5+1</f>
        <v>42218</v>
      </c>
      <c r="B6" s="7" t="s">
        <v>3</v>
      </c>
      <c r="C6" s="6">
        <v>0.33333333333333331</v>
      </c>
      <c r="D6" s="6">
        <v>0.5283611111111115</v>
      </c>
      <c r="E6" s="6">
        <f t="shared" ref="E6:E15" si="1">D6-C6</f>
        <v>0.19502777777777819</v>
      </c>
      <c r="F6" s="16">
        <f t="shared" si="0"/>
        <v>585.08333333333462</v>
      </c>
      <c r="G6" s="13" t="str">
        <f t="shared" ref="G6:G15" si="2">REPT("█",F6/200)&amp;" "&amp;ROUND(F6/F$16*100,1)&amp;"%"</f>
        <v>██ 8.3%</v>
      </c>
      <c r="H6" s="14" t="str">
        <f>REPT("█",SUM(F$5:F6)/700)&amp;" "&amp;ROUND(SUM(F$5:F6)/F$16*100,1)&amp;"%"</f>
        <v>█ 18.7%</v>
      </c>
      <c r="I6" s="9">
        <v>560</v>
      </c>
      <c r="J6" s="9">
        <f t="shared" ref="J6:J15" si="3">IF(I6="","",I6-F6)</f>
        <v>-25.083333333334622</v>
      </c>
      <c r="K6" s="14" t="str">
        <f>IF(I6="","",REPT("█",SUM(I$5:I6)/700)&amp;" "&amp;ROUND(SUM(I$5:I6)/F$16*100,1)&amp;"%")</f>
        <v>█ 19.4%</v>
      </c>
    </row>
    <row r="7" spans="1:11" x14ac:dyDescent="0.2">
      <c r="A7" s="8">
        <f ca="1">A6+2</f>
        <v>42220</v>
      </c>
      <c r="B7" s="7" t="s">
        <v>5</v>
      </c>
      <c r="C7" s="6">
        <v>0.33333333333333331</v>
      </c>
      <c r="D7" s="6">
        <v>0.56597222222222221</v>
      </c>
      <c r="E7" s="6">
        <f t="shared" si="1"/>
        <v>0.2326388888888889</v>
      </c>
      <c r="F7" s="16">
        <f t="shared" si="0"/>
        <v>513.66666666666674</v>
      </c>
      <c r="G7" s="13" t="str">
        <f t="shared" si="2"/>
        <v>██ 7.3%</v>
      </c>
      <c r="H7" s="14" t="str">
        <f>REPT("█",SUM(F$5:F7)/700)&amp;" "&amp;ROUND(SUM(F$5:F7)/F$16*100,1)&amp;"%"</f>
        <v>██ 26%</v>
      </c>
      <c r="I7" s="9">
        <v>500</v>
      </c>
      <c r="J7" s="9">
        <f t="shared" si="3"/>
        <v>-13.666666666666742</v>
      </c>
      <c r="K7" s="14" t="str">
        <f>IF(I7="","",REPT("█",SUM(I$5:I7)/700)&amp;" "&amp;ROUND(SUM(I$5:I7)/F$16*100,1)&amp;"%")</f>
        <v>██ 26.5%</v>
      </c>
    </row>
    <row r="8" spans="1:11" x14ac:dyDescent="0.2">
      <c r="A8" s="8">
        <f t="shared" ref="A8:A14" ca="1" si="4">A7+1</f>
        <v>42221</v>
      </c>
      <c r="B8" s="7" t="s">
        <v>2</v>
      </c>
      <c r="C8" s="6">
        <v>0.33333333333333331</v>
      </c>
      <c r="D8" s="6">
        <v>0.67361111111111116</v>
      </c>
      <c r="E8" s="6">
        <f t="shared" si="1"/>
        <v>0.34027777777777785</v>
      </c>
      <c r="F8" s="16">
        <f t="shared" si="0"/>
        <v>849.33333333333348</v>
      </c>
      <c r="G8" s="13" t="str">
        <f t="shared" si="2"/>
        <v>████ 12.1%</v>
      </c>
      <c r="H8" s="14" t="str">
        <f>REPT("█",SUM(F$5:F8)/700)&amp;" "&amp;ROUND(SUM(F$5:F8)/F$16*100,1)&amp;"%"</f>
        <v>███ 38.1%</v>
      </c>
      <c r="I8" s="9">
        <v>830</v>
      </c>
      <c r="J8" s="9">
        <f t="shared" si="3"/>
        <v>-19.333333333333485</v>
      </c>
      <c r="K8" s="14" t="str">
        <f>IF(I8="","",REPT("█",SUM(I$5:I8)/700)&amp;" "&amp;ROUND(SUM(I$5:I8)/F$16*100,1)&amp;"%")</f>
        <v>███ 38.4%</v>
      </c>
    </row>
    <row r="9" spans="1:11" x14ac:dyDescent="0.2">
      <c r="A9" s="8">
        <f t="shared" ca="1" si="4"/>
        <v>42222</v>
      </c>
      <c r="B9" s="7" t="s">
        <v>3</v>
      </c>
      <c r="C9" s="6">
        <v>0.33333333333333331</v>
      </c>
      <c r="D9" s="6">
        <v>0.51249999999999996</v>
      </c>
      <c r="E9" s="6">
        <f t="shared" si="1"/>
        <v>0.17916666666666664</v>
      </c>
      <c r="F9" s="16">
        <f t="shared" si="0"/>
        <v>537.49999999999989</v>
      </c>
      <c r="G9" s="13" t="str">
        <f t="shared" si="2"/>
        <v>██ 7.7%</v>
      </c>
      <c r="H9" s="14" t="str">
        <f>REPT("█",SUM(F$5:F9)/700)&amp;" "&amp;ROUND(SUM(F$5:F9)/F$16*100,1)&amp;"%"</f>
        <v>████ 45.8%</v>
      </c>
      <c r="I9" s="9">
        <v>550</v>
      </c>
      <c r="J9" s="9">
        <f t="shared" si="3"/>
        <v>12.500000000000114</v>
      </c>
      <c r="K9" s="14" t="str">
        <f>IF(I9="","",REPT("█",SUM(I$5:I9)/700)&amp;" "&amp;ROUND(SUM(I$5:I9)/F$16*100,1)&amp;"%")</f>
        <v>████ 46.2%</v>
      </c>
    </row>
    <row r="10" spans="1:11" x14ac:dyDescent="0.2">
      <c r="A10" s="8">
        <f ca="1">A9+2</f>
        <v>42224</v>
      </c>
      <c r="B10" s="7" t="s">
        <v>5</v>
      </c>
      <c r="C10" s="6">
        <v>0.33333333333333331</v>
      </c>
      <c r="D10" s="6">
        <v>0.61054498792270517</v>
      </c>
      <c r="E10" s="6">
        <f t="shared" si="1"/>
        <v>0.27721165458937186</v>
      </c>
      <c r="F10" s="16">
        <f t="shared" si="0"/>
        <v>612.08333333333303</v>
      </c>
      <c r="G10" s="13" t="str">
        <f t="shared" si="2"/>
        <v>███ 8.7%</v>
      </c>
      <c r="H10" s="14" t="str">
        <f>REPT("█",SUM(F$5:F10)/700)&amp;" "&amp;ROUND(SUM(F$5:F10)/F$16*100,1)&amp;"%"</f>
        <v>█████ 54.5%</v>
      </c>
      <c r="I10" s="9"/>
      <c r="J10" s="9" t="str">
        <f t="shared" si="3"/>
        <v/>
      </c>
      <c r="K10" s="14" t="str">
        <f>IF(I10="","",REPT("█",SUM(I$5:I10)/700)&amp;" "&amp;ROUND(SUM(I$5:I10)/F$16*100,1)&amp;"%")</f>
        <v/>
      </c>
    </row>
    <row r="11" spans="1:11" x14ac:dyDescent="0.2">
      <c r="A11" s="8">
        <f t="shared" ca="1" si="4"/>
        <v>42225</v>
      </c>
      <c r="B11" s="7" t="s">
        <v>4</v>
      </c>
      <c r="C11" s="6">
        <v>0.33333333333333331</v>
      </c>
      <c r="D11" s="6">
        <v>0.60763888888888884</v>
      </c>
      <c r="E11" s="6">
        <f t="shared" si="1"/>
        <v>0.27430555555555552</v>
      </c>
      <c r="F11" s="16">
        <f t="shared" si="0"/>
        <v>724.16666666666652</v>
      </c>
      <c r="G11" s="13" t="str">
        <f t="shared" si="2"/>
        <v>███ 10.3%</v>
      </c>
      <c r="H11" s="14" t="str">
        <f>REPT("█",SUM(F$5:F11)/700)&amp;" "&amp;ROUND(SUM(F$5:F11)/F$16*100,1)&amp;"%"</f>
        <v>██████ 64.9%</v>
      </c>
      <c r="I11" s="9"/>
      <c r="J11" s="9" t="str">
        <f t="shared" si="3"/>
        <v/>
      </c>
      <c r="K11" s="14" t="str">
        <f>IF(I11="","",REPT("█",SUM(I$5:I11)/700)&amp;" "&amp;ROUND(SUM(I$5:I11)/F$16*100,1)&amp;"%")</f>
        <v/>
      </c>
    </row>
    <row r="12" spans="1:11" x14ac:dyDescent="0.2">
      <c r="A12" s="8">
        <f t="shared" ca="1" si="4"/>
        <v>42226</v>
      </c>
      <c r="B12" s="7" t="s">
        <v>3</v>
      </c>
      <c r="C12" s="6">
        <v>0.33333333333333331</v>
      </c>
      <c r="D12" s="6">
        <v>0.54166666666666663</v>
      </c>
      <c r="E12" s="6">
        <f t="shared" si="1"/>
        <v>0.20833333333333331</v>
      </c>
      <c r="F12" s="16">
        <f t="shared" si="0"/>
        <v>625</v>
      </c>
      <c r="G12" s="13" t="str">
        <f t="shared" si="2"/>
        <v>███ 8.9%</v>
      </c>
      <c r="H12" s="14" t="str">
        <f>REPT("█",SUM(F$5:F12)/700)&amp;" "&amp;ROUND(SUM(F$5:F12)/F$16*100,1)&amp;"%"</f>
        <v>███████ 73.8%</v>
      </c>
      <c r="I12" s="9"/>
      <c r="J12" s="9" t="str">
        <f t="shared" si="3"/>
        <v/>
      </c>
      <c r="K12" s="14" t="str">
        <f>IF(I12="","",REPT("█",SUM(I$5:I12)/700)&amp;" "&amp;ROUND(SUM(I$5:I12)/F$16*100,1)&amp;"%")</f>
        <v/>
      </c>
    </row>
    <row r="13" spans="1:11" x14ac:dyDescent="0.2">
      <c r="A13" s="8">
        <f ca="1">A12+2</f>
        <v>42228</v>
      </c>
      <c r="B13" s="7" t="s">
        <v>5</v>
      </c>
      <c r="C13" s="6">
        <v>0.33333333333333331</v>
      </c>
      <c r="D13" s="6">
        <v>0.54166666666666663</v>
      </c>
      <c r="E13" s="6">
        <f t="shared" si="1"/>
        <v>0.20833333333333331</v>
      </c>
      <c r="F13" s="16">
        <f t="shared" si="0"/>
        <v>459.99999999999994</v>
      </c>
      <c r="G13" s="13" t="str">
        <f t="shared" si="2"/>
        <v>██ 6.6%</v>
      </c>
      <c r="H13" s="14" t="str">
        <f>REPT("█",SUM(F$5:F13)/700)&amp;" "&amp;ROUND(SUM(F$5:F13)/F$16*100,1)&amp;"%"</f>
        <v>████████ 80.3%</v>
      </c>
      <c r="I13" s="9"/>
      <c r="J13" s="9" t="str">
        <f t="shared" si="3"/>
        <v/>
      </c>
      <c r="K13" s="14" t="str">
        <f>IF(I13="","",REPT("█",SUM(I$5:I13)/700)&amp;" "&amp;ROUND(SUM(I$5:I13)/F$16*100,1)&amp;"%")</f>
        <v/>
      </c>
    </row>
    <row r="14" spans="1:11" x14ac:dyDescent="0.2">
      <c r="A14" s="8">
        <f t="shared" ca="1" si="4"/>
        <v>42229</v>
      </c>
      <c r="B14" s="7" t="s">
        <v>3</v>
      </c>
      <c r="C14" s="6">
        <v>0.33333333333333331</v>
      </c>
      <c r="D14" s="6">
        <v>0.54166666666666663</v>
      </c>
      <c r="E14" s="6">
        <f t="shared" si="1"/>
        <v>0.20833333333333331</v>
      </c>
      <c r="F14" s="16">
        <f t="shared" si="0"/>
        <v>625</v>
      </c>
      <c r="G14" s="13" t="str">
        <f t="shared" si="2"/>
        <v>███ 8.9%</v>
      </c>
      <c r="H14" s="14" t="str">
        <f>REPT("█",SUM(F$5:F14)/700)&amp;" "&amp;ROUND(SUM(F$5:F14)/F$16*100,1)&amp;"%"</f>
        <v>████████ 89.2%</v>
      </c>
      <c r="I14" s="9"/>
      <c r="J14" s="9" t="str">
        <f t="shared" si="3"/>
        <v/>
      </c>
      <c r="K14" s="14" t="str">
        <f>IF(I14="","",REPT("█",SUM(I$5:I14)/700)&amp;" "&amp;ROUND(SUM(I$5:I14)/F$16*100,1)&amp;"%")</f>
        <v/>
      </c>
    </row>
    <row r="15" spans="1:11" x14ac:dyDescent="0.2">
      <c r="A15" s="8">
        <f ca="1">A14+2</f>
        <v>42231</v>
      </c>
      <c r="B15" s="7" t="s">
        <v>2</v>
      </c>
      <c r="C15" s="6">
        <v>0.33333333333333331</v>
      </c>
      <c r="D15" s="6">
        <v>0.63541666666666663</v>
      </c>
      <c r="E15" s="6">
        <f t="shared" si="1"/>
        <v>0.30208333333333331</v>
      </c>
      <c r="F15" s="16">
        <f t="shared" si="0"/>
        <v>754</v>
      </c>
      <c r="G15" s="13" t="str">
        <f t="shared" si="2"/>
        <v>███ 10.8%</v>
      </c>
      <c r="H15" s="14" t="str">
        <f>REPT("█",SUM(F$5:F15)/700)&amp;" "&amp;ROUND(SUM(F$5:F15)/F$16*100,1)&amp;"%"</f>
        <v>██████████ 100%</v>
      </c>
      <c r="I15" s="9"/>
      <c r="J15" s="9" t="str">
        <f t="shared" si="3"/>
        <v/>
      </c>
      <c r="K15" s="14" t="str">
        <f>IF(I15="","",REPT("█",SUM(I$5:I15)/700)&amp;" "&amp;ROUND(SUM(I$5:I15)/F$16*100,1)&amp;"%")</f>
        <v/>
      </c>
    </row>
    <row r="16" spans="1:11" x14ac:dyDescent="0.2">
      <c r="D16" s="10" t="s">
        <v>10</v>
      </c>
      <c r="E16" s="15">
        <f>SUM(E5:E15)</f>
        <v>2.7000172101449285</v>
      </c>
      <c r="F16" s="17">
        <f>SUM(F5:F15)</f>
        <v>7010.0000000000009</v>
      </c>
      <c r="I16" s="12">
        <f>SUM(I5:I15)</f>
        <v>3240</v>
      </c>
      <c r="J16" s="12">
        <f>SUM(J5:J15)</f>
        <v>30.249999999998749</v>
      </c>
      <c r="K16" s="31">
        <f>I16/F16</f>
        <v>0.46219686162624818</v>
      </c>
    </row>
    <row r="17" spans="1:1" x14ac:dyDescent="0.2">
      <c r="A17" s="11"/>
    </row>
  </sheetData>
  <mergeCells count="10">
    <mergeCell ref="K3:K4"/>
    <mergeCell ref="A1:K1"/>
    <mergeCell ref="I3:I4"/>
    <mergeCell ref="J3:J4"/>
    <mergeCell ref="G3:G4"/>
    <mergeCell ref="H3:H4"/>
    <mergeCell ref="A3:A4"/>
    <mergeCell ref="B3:B4"/>
    <mergeCell ref="C3:E3"/>
    <mergeCell ref="F3:F4"/>
  </mergeCells>
  <phoneticPr fontId="6" type="noConversion"/>
  <conditionalFormatting sqref="G5:G15">
    <cfRule type="expression" dxfId="3" priority="5">
      <formula>B5="SPX34"</formula>
    </cfRule>
    <cfRule type="expression" dxfId="2" priority="4">
      <formula>B5="RPX90"</formula>
    </cfRule>
    <cfRule type="expression" dxfId="1" priority="3">
      <formula>B5="WPA80"</formula>
    </cfRule>
    <cfRule type="expression" dxfId="0" priority="2">
      <formula>B5="RPA72"</formula>
    </cfRule>
  </conditionalFormatting>
  <conditionalFormatting sqref="J5:J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{7466BF06-AE5F-47C8-9508-59256EDCF0B1}</x14:id>
        </ext>
      </extLst>
    </cfRule>
  </conditionalFormatting>
  <dataValidations disablePrompts="1" count="1">
    <dataValidation type="list" allowBlank="1" showInputMessage="1" showErrorMessage="1" sqref="B5:B15 B22:B50">
      <formula1>maquinas</formula1>
    </dataValidation>
  </dataValidations>
  <pageMargins left="0.75" right="0.75" top="1" bottom="1" header="0" footer="0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6BF06-AE5F-47C8-9508-59256EDCF0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205" zoomScaleNormal="205" workbookViewId="0">
      <selection activeCell="A4" sqref="A4"/>
    </sheetView>
  </sheetViews>
  <sheetFormatPr baseColWidth="10" defaultRowHeight="12.75" x14ac:dyDescent="0.2"/>
  <cols>
    <col min="1" max="1" width="12" customWidth="1"/>
    <col min="2" max="2" width="12.42578125" customWidth="1"/>
  </cols>
  <sheetData>
    <row r="1" spans="1:2" x14ac:dyDescent="0.2">
      <c r="A1" s="28" t="s">
        <v>0</v>
      </c>
      <c r="B1" s="28"/>
    </row>
    <row r="3" spans="1:2" x14ac:dyDescent="0.2">
      <c r="A3" s="5" t="s">
        <v>13</v>
      </c>
      <c r="B3" s="5" t="s">
        <v>1</v>
      </c>
    </row>
    <row r="4" spans="1:2" x14ac:dyDescent="0.2">
      <c r="A4" s="1" t="s">
        <v>2</v>
      </c>
      <c r="B4" s="1">
        <v>104</v>
      </c>
    </row>
    <row r="5" spans="1:2" x14ac:dyDescent="0.2">
      <c r="A5" s="1" t="s">
        <v>3</v>
      </c>
      <c r="B5" s="1">
        <v>125</v>
      </c>
    </row>
    <row r="6" spans="1:2" x14ac:dyDescent="0.2">
      <c r="A6" s="1" t="s">
        <v>4</v>
      </c>
      <c r="B6" s="1">
        <v>110</v>
      </c>
    </row>
    <row r="7" spans="1:2" x14ac:dyDescent="0.2">
      <c r="A7" s="1" t="s">
        <v>5</v>
      </c>
      <c r="B7" s="1">
        <v>92</v>
      </c>
    </row>
  </sheetData>
  <mergeCells count="1">
    <mergeCell ref="A1:B1"/>
  </mergeCells>
  <phoneticPr fontId="6" type="noConversion"/>
  <pageMargins left="0.75" right="0.75" top="1" bottom="1" header="0" footer="0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Produccion</vt:lpstr>
      <vt:lpstr>Maquinas</vt:lpstr>
      <vt:lpstr>maquinas</vt:lpstr>
      <vt:lpstr>tabla1</vt:lpstr>
    </vt:vector>
  </TitlesOfParts>
  <Company>uni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ceps</dc:creator>
  <cp:lastModifiedBy>Master</cp:lastModifiedBy>
  <dcterms:created xsi:type="dcterms:W3CDTF">2007-10-12T18:50:41Z</dcterms:created>
  <dcterms:modified xsi:type="dcterms:W3CDTF">2015-08-06T13:20:32Z</dcterms:modified>
</cp:coreProperties>
</file>