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\\172.16.25.179\compartido\CLASE 4 (EXBAIN2017-1)\"/>
    </mc:Choice>
  </mc:AlternateContent>
  <bookViews>
    <workbookView xWindow="0" yWindow="0" windowWidth="15360" windowHeight="7755" tabRatio="685" firstSheet="1" activeTab="2"/>
  </bookViews>
  <sheets>
    <sheet name="Si Anidado-1" sheetId="25" r:id="rId1"/>
    <sheet name="Si Anidado_1 (Ejercicios)" sheetId="26" r:id="rId2"/>
    <sheet name="Si Anidado-2" sheetId="19" r:id="rId3"/>
    <sheet name="Si Anidado_2 (Ejercicios)" sheetId="32" r:id="rId4"/>
  </sheets>
  <externalReferences>
    <externalReference r:id="rId5"/>
    <externalReference r:id="rId6"/>
  </externalReferences>
  <definedNames>
    <definedName name="_xlnm._FilterDatabase" localSheetId="3" hidden="1">'Si Anidado_2 (Ejercicios)'!$B$2:$F$17</definedName>
    <definedName name="CERTIFICACION">'[1]BuscarV-1'!$A$10:$B$12</definedName>
    <definedName name="COSTOCURSO">#REF!</definedName>
    <definedName name="curso">#REF!</definedName>
    <definedName name="CURSO_CODIGO">#REF!</definedName>
    <definedName name="EQUIPOS">[2]Mantenimiento!$B$6:$F$14</definedName>
  </definedNames>
  <calcPr calcId="152511"/>
</workbook>
</file>

<file path=xl/calcChain.xml><?xml version="1.0" encoding="utf-8"?>
<calcChain xmlns="http://schemas.openxmlformats.org/spreadsheetml/2006/main">
  <c r="F4" i="32" l="1"/>
  <c r="F5" i="32"/>
  <c r="F6" i="32"/>
  <c r="F7" i="32"/>
  <c r="F8" i="32"/>
  <c r="F9" i="32"/>
  <c r="F10" i="32"/>
  <c r="F11" i="32"/>
  <c r="F12" i="32"/>
  <c r="F13" i="32"/>
  <c r="F14" i="32"/>
  <c r="F15" i="32"/>
  <c r="F16" i="32"/>
  <c r="F17" i="32"/>
  <c r="F3" i="32"/>
  <c r="E76" i="26" l="1"/>
  <c r="E77" i="26"/>
  <c r="E78" i="26"/>
  <c r="E79" i="26"/>
  <c r="E80" i="26"/>
  <c r="E75" i="26"/>
  <c r="E60" i="26"/>
  <c r="E61" i="26"/>
  <c r="E62" i="26"/>
  <c r="E63" i="26"/>
  <c r="E64" i="26"/>
  <c r="E65" i="26"/>
  <c r="E59" i="26"/>
  <c r="E45" i="26"/>
  <c r="E46" i="26"/>
  <c r="E47" i="26"/>
  <c r="E48" i="26"/>
  <c r="E49" i="26"/>
  <c r="E44" i="26"/>
  <c r="E29" i="26"/>
  <c r="E30" i="26"/>
  <c r="E31" i="26"/>
  <c r="E32" i="26"/>
  <c r="E33" i="26"/>
  <c r="E28" i="26"/>
  <c r="F4" i="19"/>
  <c r="F5" i="19"/>
  <c r="F6" i="19"/>
  <c r="F7" i="19"/>
  <c r="F8" i="19"/>
  <c r="F9" i="19"/>
  <c r="F10" i="19"/>
  <c r="F11" i="19"/>
  <c r="F12" i="19"/>
  <c r="F13" i="19"/>
  <c r="F14" i="19"/>
  <c r="F15" i="19"/>
  <c r="F3" i="19"/>
  <c r="E12" i="26"/>
  <c r="E13" i="26"/>
  <c r="E14" i="26"/>
  <c r="E15" i="26"/>
  <c r="E16" i="26"/>
  <c r="E17" i="26"/>
  <c r="E18" i="26"/>
  <c r="E11" i="26"/>
  <c r="I4" i="25"/>
  <c r="I5" i="25"/>
  <c r="I6" i="25"/>
  <c r="I7" i="25"/>
  <c r="I8" i="25"/>
  <c r="I9" i="25"/>
  <c r="I10" i="25"/>
  <c r="I3" i="25"/>
  <c r="H4" i="25"/>
  <c r="H5" i="25"/>
  <c r="H6" i="25"/>
  <c r="H7" i="25"/>
  <c r="H8" i="25"/>
  <c r="H9" i="25"/>
  <c r="H10" i="25"/>
  <c r="H3" i="25"/>
  <c r="G10" i="25" l="1"/>
  <c r="G9" i="25"/>
  <c r="G8" i="25"/>
  <c r="G7" i="25"/>
  <c r="G6" i="25"/>
  <c r="G5" i="25"/>
  <c r="G4" i="25"/>
  <c r="G3" i="25"/>
  <c r="H15" i="19" l="1"/>
  <c r="B15" i="19"/>
  <c r="H14" i="19"/>
  <c r="B14" i="19"/>
  <c r="H13" i="19"/>
  <c r="B13" i="19"/>
  <c r="H12" i="19"/>
  <c r="B12" i="19"/>
  <c r="H11" i="19"/>
  <c r="B11" i="19"/>
  <c r="H10" i="19"/>
  <c r="B10" i="19"/>
  <c r="H9" i="19"/>
  <c r="B9" i="19"/>
  <c r="H8" i="19"/>
  <c r="B8" i="19"/>
  <c r="H7" i="19"/>
  <c r="B7" i="19"/>
  <c r="H6" i="19"/>
  <c r="B6" i="19"/>
  <c r="H5" i="19"/>
  <c r="B5" i="19"/>
  <c r="H4" i="19"/>
  <c r="B4" i="19"/>
  <c r="H3" i="19"/>
  <c r="B3" i="19"/>
</calcChain>
</file>

<file path=xl/sharedStrings.xml><?xml version="1.0" encoding="utf-8"?>
<sst xmlns="http://schemas.openxmlformats.org/spreadsheetml/2006/main" count="235" uniqueCount="162">
  <si>
    <t>A</t>
  </si>
  <si>
    <t>B</t>
  </si>
  <si>
    <t>C</t>
  </si>
  <si>
    <t>ALUMNOS</t>
  </si>
  <si>
    <t>Categoria</t>
  </si>
  <si>
    <t>PROMEDIO</t>
  </si>
  <si>
    <t>CONDICION</t>
  </si>
  <si>
    <t>NIVEL</t>
  </si>
  <si>
    <t>REGALO</t>
  </si>
  <si>
    <t>Mensajes</t>
  </si>
  <si>
    <t>Nivel</t>
  </si>
  <si>
    <t>Regalo:</t>
  </si>
  <si>
    <t>Comisión</t>
  </si>
  <si>
    <t>D</t>
  </si>
  <si>
    <t>EXCEL</t>
  </si>
  <si>
    <t>PPOINT</t>
  </si>
  <si>
    <t>OUTLOOK</t>
  </si>
  <si>
    <t xml:space="preserve">   Sintaxis:</t>
  </si>
  <si>
    <t>SI ANIDADO (CASO1)</t>
  </si>
  <si>
    <t xml:space="preserve">               =SI(Condición; Expresión1; Si(Condición; Expresión2; Expresión3))</t>
  </si>
  <si>
    <t xml:space="preserve">               =SI(Condición; Expresión1; Si(Condición; Expresión2; Si(Condición; Expresión3; Expresión4)))</t>
  </si>
  <si>
    <t>Promedio de 0 a 10 ==&gt; Malo</t>
  </si>
  <si>
    <t>Promedio de 11 a 15 ==&gt; Bueno</t>
  </si>
  <si>
    <t>Promedio de 16 a 20 ==&gt; Excelente</t>
  </si>
  <si>
    <t>Estrada</t>
  </si>
  <si>
    <t>Vasquez</t>
  </si>
  <si>
    <t>Honores</t>
  </si>
  <si>
    <t>Garcia</t>
  </si>
  <si>
    <t>Balbin</t>
  </si>
  <si>
    <t>Tapia</t>
  </si>
  <si>
    <t>Saavedra</t>
  </si>
  <si>
    <t>Alvarez</t>
  </si>
  <si>
    <t>CODIGO
ALUMNO</t>
  </si>
  <si>
    <t>APELLIDOS
Y NOMBRES</t>
  </si>
  <si>
    <t>UNMSM</t>
  </si>
  <si>
    <t>FORMA DE
PAGO</t>
  </si>
  <si>
    <t>COSTO
CURSO</t>
  </si>
  <si>
    <t>NOTA</t>
  </si>
  <si>
    <t>Acosta Ledesma Olinda</t>
  </si>
  <si>
    <t>S</t>
  </si>
  <si>
    <t>P</t>
  </si>
  <si>
    <t>Cardenas Solano Martha</t>
  </si>
  <si>
    <t>N</t>
  </si>
  <si>
    <t>Esquivel Cossio Luissiana</t>
  </si>
  <si>
    <t>Fabian Palomino Sonia</t>
  </si>
  <si>
    <t>Huaman Nuñez Lilian</t>
  </si>
  <si>
    <t>Lopez Palomino Sonia</t>
  </si>
  <si>
    <t>Magallanes Castro José</t>
  </si>
  <si>
    <t>Obando Nuñez Lilian</t>
  </si>
  <si>
    <t>Perez Castro José</t>
  </si>
  <si>
    <t>Quispe Sotomayor Juan</t>
  </si>
  <si>
    <t>Rivera Taupier Tatiana</t>
  </si>
  <si>
    <t>Valdivia Pajuelo Jeffrey</t>
  </si>
  <si>
    <t>Zavala Falcón Melissa</t>
  </si>
  <si>
    <t>SAN MARCOS</t>
  </si>
  <si>
    <t>OTROS</t>
  </si>
  <si>
    <t>CONTADO</t>
  </si>
  <si>
    <t>PARTES</t>
  </si>
  <si>
    <t>SI ANIDADO (CASO2)</t>
  </si>
  <si>
    <t xml:space="preserve">               =SI(Condición; SI(Condición; Expresión1; Expresión2); SI(Condición; Expresión3; Expresión4))</t>
  </si>
  <si>
    <t>Vendedor</t>
  </si>
  <si>
    <t>&gt;=130000</t>
  </si>
  <si>
    <t>&lt;130000</t>
  </si>
  <si>
    <t>&gt;=100000</t>
  </si>
  <si>
    <t>&lt;100000</t>
  </si>
  <si>
    <t>E</t>
  </si>
  <si>
    <t>Código</t>
  </si>
  <si>
    <t>Empleado</t>
  </si>
  <si>
    <t>Obrero</t>
  </si>
  <si>
    <r>
      <t xml:space="preserve">Si Promedio es &lt;= </t>
    </r>
    <r>
      <rPr>
        <b/>
        <sz val="11"/>
        <rFont val="Calibri"/>
        <family val="2"/>
        <scheme val="minor"/>
      </rPr>
      <t>10</t>
    </r>
    <r>
      <rPr>
        <sz val="11"/>
        <rFont val="Calibri"/>
        <family val="2"/>
        <scheme val="minor"/>
      </rPr>
      <t xml:space="preserve"> ==&gt; Vacio</t>
    </r>
  </si>
  <si>
    <r>
      <t xml:space="preserve">Si Categoria es </t>
    </r>
    <r>
      <rPr>
        <b/>
        <sz val="11"/>
        <rFont val="Calibri"/>
        <family val="2"/>
        <scheme val="minor"/>
      </rPr>
      <t>A</t>
    </r>
    <r>
      <rPr>
        <sz val="11"/>
        <rFont val="Calibri"/>
        <family val="2"/>
        <scheme val="minor"/>
      </rPr>
      <t xml:space="preserve"> ==&gt; Polo</t>
    </r>
  </si>
  <si>
    <r>
      <t xml:space="preserve">Si Categorial es </t>
    </r>
    <r>
      <rPr>
        <b/>
        <sz val="11"/>
        <rFont val="Calibri"/>
        <family val="2"/>
        <scheme val="minor"/>
      </rPr>
      <t>B</t>
    </r>
    <r>
      <rPr>
        <sz val="11"/>
        <rFont val="Calibri"/>
        <family val="2"/>
        <scheme val="minor"/>
      </rPr>
      <t xml:space="preserve"> ==&gt; Libro</t>
    </r>
  </si>
  <si>
    <r>
      <t xml:space="preserve">Si Categoria es </t>
    </r>
    <r>
      <rPr>
        <b/>
        <sz val="11"/>
        <rFont val="Calibri"/>
        <family val="2"/>
        <scheme val="minor"/>
      </rPr>
      <t>C</t>
    </r>
    <r>
      <rPr>
        <sz val="11"/>
        <rFont val="Calibri"/>
        <family val="2"/>
        <scheme val="minor"/>
      </rPr>
      <t xml:space="preserve"> ==&gt; Maletin</t>
    </r>
  </si>
  <si>
    <r>
      <t xml:space="preserve">Si Categoria es </t>
    </r>
    <r>
      <rPr>
        <b/>
        <sz val="11"/>
        <rFont val="Calibri"/>
        <family val="2"/>
        <scheme val="minor"/>
      </rPr>
      <t>D</t>
    </r>
    <r>
      <rPr>
        <sz val="11"/>
        <rFont val="Calibri"/>
        <family val="2"/>
        <scheme val="minor"/>
      </rPr>
      <t xml:space="preserve"> ==&gt; Beca</t>
    </r>
  </si>
  <si>
    <t>"FUNCION SI" ANIDADAS</t>
  </si>
  <si>
    <t>Lugar de
Nacimiento</t>
  </si>
  <si>
    <t>Bonificación</t>
  </si>
  <si>
    <t>Gonzales</t>
  </si>
  <si>
    <t>CALLAO</t>
  </si>
  <si>
    <t>Romero</t>
  </si>
  <si>
    <t>LIMA</t>
  </si>
  <si>
    <t>Azcueta</t>
  </si>
  <si>
    <t>PROVINCIA</t>
  </si>
  <si>
    <t>Salinas</t>
  </si>
  <si>
    <t>Rosales</t>
  </si>
  <si>
    <t>Cordero</t>
  </si>
  <si>
    <t>Ramirez</t>
  </si>
  <si>
    <t>Samaniego</t>
  </si>
  <si>
    <t>Cálculo de la Bonificación:</t>
  </si>
  <si>
    <t>EJERCICIO 1</t>
  </si>
  <si>
    <t>Nombre</t>
  </si>
  <si>
    <t>Tipo Trabajador</t>
  </si>
  <si>
    <t>LUIS</t>
  </si>
  <si>
    <t>HUGO</t>
  </si>
  <si>
    <t>M</t>
  </si>
  <si>
    <t>CARMEN</t>
  </si>
  <si>
    <t>ANDREA</t>
  </si>
  <si>
    <t>JOSE</t>
  </si>
  <si>
    <t>SALLY</t>
  </si>
  <si>
    <t>EJERCICIO 2</t>
  </si>
  <si>
    <t>Alumno</t>
  </si>
  <si>
    <t>Carrera</t>
  </si>
  <si>
    <t>MARTIN</t>
  </si>
  <si>
    <t>CARLA</t>
  </si>
  <si>
    <t>FERNANDO</t>
  </si>
  <si>
    <t>SARA</t>
  </si>
  <si>
    <t>DAVID</t>
  </si>
  <si>
    <t>EJERCICIO 3</t>
  </si>
  <si>
    <t>Cargo</t>
  </si>
  <si>
    <t>Sueldo</t>
  </si>
  <si>
    <t>Espinal</t>
  </si>
  <si>
    <t>Tecnico</t>
  </si>
  <si>
    <t>Salazar</t>
  </si>
  <si>
    <t>Operador</t>
  </si>
  <si>
    <t>Olivares</t>
  </si>
  <si>
    <t>Cárdenas</t>
  </si>
  <si>
    <t>Asistente</t>
  </si>
  <si>
    <t>Campos</t>
  </si>
  <si>
    <t>Burga</t>
  </si>
  <si>
    <t>Morán</t>
  </si>
  <si>
    <t>EJERCICIO 4</t>
  </si>
  <si>
    <t xml:space="preserve">Determine la ESCOLARIDAD del Empleado: </t>
  </si>
  <si>
    <t>N° Hijos</t>
  </si>
  <si>
    <t>Escolaridad</t>
  </si>
  <si>
    <t>Promedio mayor a 20 ==&gt; Error</t>
  </si>
  <si>
    <t>Adriano Ñahuin, Doris Nilda</t>
  </si>
  <si>
    <t>Barzola Amorin, Jhonatan</t>
  </si>
  <si>
    <t>Cajaleon Rios, Levis Alberto</t>
  </si>
  <si>
    <t>Cotera Martinez, Yuly Irene</t>
  </si>
  <si>
    <t>Diaz Becerra, Liz Sandy</t>
  </si>
  <si>
    <t>Diaz Palacios, Mayra Liseth</t>
  </si>
  <si>
    <t>Escobar Villanueva, Roberto</t>
  </si>
  <si>
    <t>Espinoza Goya, Mirian Patricia</t>
  </si>
  <si>
    <t>Gomez Mendoza, Wendy Silvana</t>
  </si>
  <si>
    <t>Gutierrez Aguilar, Paola Jessica</t>
  </si>
  <si>
    <t>Hurtado De Mendoza Rosas, Iván</t>
  </si>
  <si>
    <t>Mayorga La Cruz, Marlene</t>
  </si>
  <si>
    <t>Minaya Rojas, Jacqueline Julisa</t>
  </si>
  <si>
    <t>Narro Leon, Patrocinio</t>
  </si>
  <si>
    <t>Obando Barja, Jackeline</t>
  </si>
  <si>
    <t>Ventas
Categoria A</t>
  </si>
  <si>
    <t>Ventas
Categoria B</t>
  </si>
  <si>
    <t xml:space="preserve">  - Si el Lugar de Nacim. es Lima ……………Bonif. será igual a 1000</t>
  </si>
  <si>
    <t xml:space="preserve">  - Si el Lugar de Nacim. es Callao ……………Bonif. será igual a 1200</t>
  </si>
  <si>
    <t xml:space="preserve">  - Si el Lugar de Nacim. es Provincia ……………Bonif. será igual a 1500</t>
  </si>
  <si>
    <t>EJERCICIO 5</t>
  </si>
  <si>
    <t xml:space="preserve">Determine el TIPO DE TRABAJADOR de acuerdo al código asignado: </t>
  </si>
  <si>
    <t xml:space="preserve">  - D = DEBE MEJORAR</t>
  </si>
  <si>
    <t xml:space="preserve">  - M = MUY EFICIENTE</t>
  </si>
  <si>
    <t>Determine el NOMBRE de la carrera:</t>
  </si>
  <si>
    <t xml:space="preserve">  - E = EFICIENTE</t>
  </si>
  <si>
    <t xml:space="preserve">    1 = FINANZAS</t>
  </si>
  <si>
    <t xml:space="preserve">    2 = MARKETING</t>
  </si>
  <si>
    <t xml:space="preserve">    4 = DERECHO</t>
  </si>
  <si>
    <t xml:space="preserve">    3 = COMPUTACION</t>
  </si>
  <si>
    <t>Determine el SUELDO del Empleado:</t>
  </si>
  <si>
    <t xml:space="preserve">   - Asistente = 1000</t>
  </si>
  <si>
    <t xml:space="preserve">   - Operador = 1200</t>
  </si>
  <si>
    <t xml:space="preserve">   - Tecnico = 1500</t>
  </si>
  <si>
    <t xml:space="preserve">   - Si el N° de Hijos es menor que 3, la ESCOLARIDAD será 8% del Sueldo,</t>
  </si>
  <si>
    <t xml:space="preserve">   - Si el N° de Hijos es igual a 3, la ESCOLARIDAD será 10% del Sueldo,</t>
  </si>
  <si>
    <t xml:space="preserve">   - Si el N° de Hijos es mayor que 3, la ESCOLARIDAD será 12% del Sueldo,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</si>
</sst>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 &quot;S/.&quot;\ * #,##0.00_ ;_ &quot;S/.&quot;\ * \-#,##0.00_ ;_ &quot;S/.&quot;\ 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-* #,##0.00\ _€_-;\-* #,##0.00\ _€_-;_-* &quot;-&quot;??\ _€_-;_-@_-"/>
    <numFmt numFmtId="167" formatCode="_-* #,##0.00_-;\-* #,##0.00_-;_-* &quot;-&quot;??_-;_-@_-"/>
    <numFmt numFmtId="168" formatCode="_(* #,##0.00_);_(* \(#,##0.00\);_(* &quot;-&quot;??_);_(@_)"/>
    <numFmt numFmtId="169" formatCode="0#"/>
    <numFmt numFmtId="170" formatCode="_ [$S/.-280A]\ * #,##0.00_ ;_ [$S/.-280A]\ * \-#,##0.00_ ;_ [$S/.-280A]\ * &quot;-&quot;??_ ;_ @_ "/>
    <numFmt numFmtId="171" formatCode="_(* #,##0_);_(* \(#,##0\);_(* &quot;-&quot;??_);_(@_)"/>
    <numFmt numFmtId="172" formatCode="_(&quot;$&quot;* #,##0.00_);_(&quot;$&quot;* \(#,##0.00\);_(&quot;$&quot;* &quot;-&quot;??_);_(@_)"/>
    <numFmt numFmtId="173" formatCode="_-[$S/.-280A]* #,##0.00_-;\-[$S/.-280A]* #,##0.00_-;_-[$S/.-280A]* &quot;-&quot;??_-;_-@_-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b/>
      <i/>
      <sz val="10"/>
      <color indexed="16"/>
      <name val="Arial"/>
      <family val="2"/>
    </font>
    <font>
      <sz val="11"/>
      <color indexed="8"/>
      <name val="Calibri"/>
      <family val="2"/>
    </font>
    <font>
      <b/>
      <sz val="14"/>
      <color theme="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2"/>
      <name val="Calibri"/>
      <family val="2"/>
      <scheme val="minor"/>
    </font>
    <font>
      <b/>
      <i/>
      <sz val="11"/>
      <color indexed="16"/>
      <name val="Calibri"/>
      <family val="2"/>
      <scheme val="minor"/>
    </font>
    <font>
      <sz val="11"/>
      <color indexed="16"/>
      <name val="Calibri"/>
      <family val="2"/>
      <scheme val="minor"/>
    </font>
    <font>
      <b/>
      <u/>
      <sz val="16"/>
      <color indexed="16"/>
      <name val="Calibri"/>
      <family val="2"/>
      <scheme val="minor"/>
    </font>
    <font>
      <sz val="10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theme="1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u/>
      <sz val="11"/>
      <color rgb="FF003300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ck">
        <color indexed="16"/>
      </left>
      <right/>
      <top/>
      <bottom style="thick">
        <color indexed="16"/>
      </bottom>
      <diagonal/>
    </border>
    <border>
      <left/>
      <right/>
      <top/>
      <bottom style="thick">
        <color indexed="16"/>
      </bottom>
      <diagonal/>
    </border>
    <border>
      <left/>
      <right style="thick">
        <color indexed="16"/>
      </right>
      <top/>
      <bottom style="thick">
        <color indexed="16"/>
      </bottom>
      <diagonal/>
    </border>
    <border>
      <left style="thick">
        <color indexed="16"/>
      </left>
      <right/>
      <top/>
      <bottom/>
      <diagonal/>
    </border>
    <border>
      <left/>
      <right style="thick">
        <color indexed="16"/>
      </right>
      <top/>
      <bottom/>
      <diagonal/>
    </border>
    <border>
      <left style="thick">
        <color indexed="16"/>
      </left>
      <right/>
      <top style="thick">
        <color indexed="16"/>
      </top>
      <bottom/>
      <diagonal/>
    </border>
    <border>
      <left/>
      <right/>
      <top style="thick">
        <color indexed="16"/>
      </top>
      <bottom/>
      <diagonal/>
    </border>
    <border>
      <left/>
      <right style="thick">
        <color indexed="16"/>
      </right>
      <top style="thick">
        <color indexed="16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48"/>
      </left>
      <right style="dotted">
        <color indexed="48"/>
      </right>
      <top style="dotted">
        <color indexed="48"/>
      </top>
      <bottom style="dotted">
        <color indexed="48"/>
      </bottom>
      <diagonal/>
    </border>
    <border>
      <left style="dotted">
        <color indexed="48"/>
      </left>
      <right style="dotted">
        <color indexed="48"/>
      </right>
      <top style="dotted">
        <color indexed="48"/>
      </top>
      <bottom/>
      <diagonal/>
    </border>
    <border>
      <left style="dotted">
        <color indexed="48"/>
      </left>
      <right style="dotted">
        <color indexed="48"/>
      </right>
      <top/>
      <bottom/>
      <diagonal/>
    </border>
    <border>
      <left style="dotted">
        <color indexed="48"/>
      </left>
      <right style="dotted">
        <color indexed="48"/>
      </right>
      <top/>
      <bottom style="dotted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FFFFCC"/>
      </left>
      <right style="thick">
        <color rgb="FFFFFFCC"/>
      </right>
      <top style="thick">
        <color rgb="FFFFFFCC"/>
      </top>
      <bottom style="thick">
        <color rgb="FFFFFFCC"/>
      </bottom>
      <diagonal/>
    </border>
  </borders>
  <cellStyleXfs count="45">
    <xf numFmtId="0" fontId="0" fillId="0" borderId="0"/>
    <xf numFmtId="168" fontId="4" fillId="0" borderId="0" applyFont="0" applyFill="0" applyBorder="0" applyAlignment="0" applyProtection="0"/>
    <xf numFmtId="0" fontId="6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6" fontId="11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2" fillId="0" borderId="0"/>
    <xf numFmtId="0" fontId="1" fillId="0" borderId="0"/>
    <xf numFmtId="9" fontId="1" fillId="0" borderId="0" applyFont="0" applyFill="0" applyBorder="0" applyAlignment="0" applyProtection="0"/>
  </cellStyleXfs>
  <cellXfs count="119">
    <xf numFmtId="0" fontId="0" fillId="0" borderId="0" xfId="0"/>
    <xf numFmtId="0" fontId="5" fillId="7" borderId="0" xfId="0" applyFont="1" applyFill="1" applyBorder="1" applyAlignment="1">
      <alignment horizontal="center" vertical="center" wrapText="1"/>
    </xf>
    <xf numFmtId="0" fontId="5" fillId="10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8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13" fillId="0" borderId="0" xfId="20" applyFont="1" applyAlignment="1">
      <alignment vertical="center"/>
    </xf>
    <xf numFmtId="0" fontId="14" fillId="11" borderId="0" xfId="20" applyFont="1" applyFill="1" applyBorder="1" applyAlignment="1">
      <alignment horizontal="center" vertical="center"/>
    </xf>
    <xf numFmtId="0" fontId="14" fillId="12" borderId="0" xfId="20" applyFont="1" applyFill="1" applyBorder="1" applyAlignment="1">
      <alignment horizontal="center" vertical="center"/>
    </xf>
    <xf numFmtId="0" fontId="14" fillId="13" borderId="11" xfId="20" applyFont="1" applyFill="1" applyBorder="1" applyAlignment="1">
      <alignment horizontal="center" vertical="center"/>
    </xf>
    <xf numFmtId="0" fontId="14" fillId="10" borderId="0" xfId="20" applyFont="1" applyFill="1" applyBorder="1" applyAlignment="1">
      <alignment horizontal="center" vertical="center"/>
    </xf>
    <xf numFmtId="0" fontId="14" fillId="2" borderId="0" xfId="20" applyFont="1" applyFill="1" applyBorder="1" applyAlignment="1">
      <alignment horizontal="center" vertical="center"/>
    </xf>
    <xf numFmtId="0" fontId="14" fillId="6" borderId="0" xfId="20" applyFont="1" applyFill="1" applyBorder="1" applyAlignment="1">
      <alignment vertical="center"/>
    </xf>
    <xf numFmtId="0" fontId="14" fillId="8" borderId="0" xfId="20" applyFont="1" applyFill="1" applyBorder="1" applyAlignment="1">
      <alignment horizontal="center" vertical="center"/>
    </xf>
    <xf numFmtId="169" fontId="13" fillId="7" borderId="12" xfId="20" applyNumberFormat="1" applyFont="1" applyFill="1" applyBorder="1" applyAlignment="1">
      <alignment horizontal="center" vertical="center"/>
    </xf>
    <xf numFmtId="0" fontId="15" fillId="7" borderId="12" xfId="20" applyFont="1" applyFill="1" applyBorder="1" applyAlignment="1">
      <alignment horizontal="center" vertical="center"/>
    </xf>
    <xf numFmtId="169" fontId="13" fillId="6" borderId="0" xfId="20" applyNumberFormat="1" applyFont="1" applyFill="1" applyBorder="1" applyAlignment="1">
      <alignment horizontal="center" vertical="center"/>
    </xf>
    <xf numFmtId="169" fontId="13" fillId="7" borderId="13" xfId="20" applyNumberFormat="1" applyFont="1" applyFill="1" applyBorder="1" applyAlignment="1">
      <alignment horizontal="center" vertical="center"/>
    </xf>
    <xf numFmtId="0" fontId="15" fillId="7" borderId="13" xfId="20" applyFont="1" applyFill="1" applyBorder="1" applyAlignment="1">
      <alignment horizontal="center" vertical="center"/>
    </xf>
    <xf numFmtId="169" fontId="13" fillId="7" borderId="14" xfId="20" applyNumberFormat="1" applyFont="1" applyFill="1" applyBorder="1" applyAlignment="1">
      <alignment horizontal="center" vertical="center"/>
    </xf>
    <xf numFmtId="0" fontId="13" fillId="0" borderId="0" xfId="20" applyFont="1" applyFill="1" applyAlignment="1">
      <alignment vertical="center"/>
    </xf>
    <xf numFmtId="0" fontId="13" fillId="5" borderId="0" xfId="20" applyFont="1" applyFill="1" applyAlignment="1">
      <alignment horizontal="left" vertical="center"/>
    </xf>
    <xf numFmtId="0" fontId="13" fillId="0" borderId="0" xfId="20" applyFont="1" applyFill="1" applyAlignment="1">
      <alignment horizontal="left" vertical="center"/>
    </xf>
    <xf numFmtId="0" fontId="13" fillId="4" borderId="1" xfId="20" applyFont="1" applyFill="1" applyBorder="1" applyAlignment="1">
      <alignment vertical="center"/>
    </xf>
    <xf numFmtId="0" fontId="13" fillId="4" borderId="2" xfId="20" applyFont="1" applyFill="1" applyBorder="1" applyAlignment="1">
      <alignment vertical="center"/>
    </xf>
    <xf numFmtId="0" fontId="13" fillId="4" borderId="3" xfId="20" applyFont="1" applyFill="1" applyBorder="1" applyAlignment="1">
      <alignment vertical="center"/>
    </xf>
    <xf numFmtId="0" fontId="19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171" fontId="13" fillId="0" borderId="0" xfId="41" applyNumberFormat="1" applyFont="1" applyFill="1" applyBorder="1" applyAlignment="1">
      <alignment vertical="center"/>
    </xf>
    <xf numFmtId="172" fontId="13" fillId="0" borderId="0" xfId="0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5" fillId="19" borderId="10" xfId="0" applyFont="1" applyFill="1" applyBorder="1" applyAlignment="1">
      <alignment horizontal="center" vertical="center"/>
    </xf>
    <xf numFmtId="0" fontId="5" fillId="16" borderId="10" xfId="0" applyFont="1" applyFill="1" applyBorder="1" applyAlignment="1">
      <alignment horizontal="center" vertical="center"/>
    </xf>
    <xf numFmtId="9" fontId="12" fillId="17" borderId="10" xfId="0" applyNumberFormat="1" applyFont="1" applyFill="1" applyBorder="1" applyAlignment="1">
      <alignment horizontal="center" vertical="center" wrapText="1"/>
    </xf>
    <xf numFmtId="9" fontId="12" fillId="18" borderId="10" xfId="0" applyNumberFormat="1" applyFont="1" applyFill="1" applyBorder="1" applyAlignment="1">
      <alignment horizontal="center" vertical="center" wrapText="1"/>
    </xf>
    <xf numFmtId="0" fontId="24" fillId="24" borderId="18" xfId="0" applyFont="1" applyFill="1" applyBorder="1" applyAlignment="1">
      <alignment horizontal="center" vertical="center"/>
    </xf>
    <xf numFmtId="0" fontId="24" fillId="24" borderId="18" xfId="0" applyFont="1" applyFill="1" applyBorder="1" applyAlignment="1">
      <alignment horizontal="center" vertical="center" wrapText="1"/>
    </xf>
    <xf numFmtId="168" fontId="23" fillId="23" borderId="18" xfId="1" applyFont="1" applyFill="1" applyBorder="1" applyAlignment="1">
      <alignment vertical="center"/>
    </xf>
    <xf numFmtId="168" fontId="4" fillId="23" borderId="18" xfId="1" applyFont="1" applyFill="1" applyBorder="1" applyAlignment="1">
      <alignment horizontal="center" vertical="center"/>
    </xf>
    <xf numFmtId="170" fontId="4" fillId="23" borderId="18" xfId="1" applyNumberFormat="1" applyFont="1" applyFill="1" applyBorder="1" applyAlignment="1">
      <alignment vertical="center"/>
    </xf>
    <xf numFmtId="170" fontId="0" fillId="22" borderId="18" xfId="0" applyNumberFormat="1" applyFill="1" applyBorder="1" applyAlignment="1" applyProtection="1">
      <alignment vertical="center"/>
      <protection locked="0"/>
    </xf>
    <xf numFmtId="0" fontId="0" fillId="0" borderId="0" xfId="0" applyBorder="1" applyAlignment="1">
      <alignment vertical="center"/>
    </xf>
    <xf numFmtId="0" fontId="0" fillId="0" borderId="0" xfId="0" applyFill="1" applyAlignment="1">
      <alignment vertical="center"/>
    </xf>
    <xf numFmtId="0" fontId="0" fillId="14" borderId="0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5" fillId="4" borderId="0" xfId="0" applyFont="1" applyFill="1" applyBorder="1" applyAlignment="1">
      <alignment horizontal="center" vertical="center"/>
    </xf>
    <xf numFmtId="14" fontId="5" fillId="15" borderId="0" xfId="0" applyNumberFormat="1" applyFont="1" applyFill="1" applyBorder="1" applyAlignment="1">
      <alignment horizontal="center" vertical="center"/>
    </xf>
    <xf numFmtId="0" fontId="5" fillId="9" borderId="0" xfId="0" applyFont="1" applyFill="1" applyBorder="1" applyAlignment="1" applyProtection="1">
      <alignment horizontal="center" vertical="center"/>
      <protection locked="0"/>
    </xf>
    <xf numFmtId="1" fontId="5" fillId="15" borderId="0" xfId="0" applyNumberFormat="1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left" vertical="center"/>
    </xf>
    <xf numFmtId="0" fontId="5" fillId="15" borderId="0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2" fontId="7" fillId="9" borderId="9" xfId="0" applyNumberFormat="1" applyFont="1" applyFill="1" applyBorder="1" applyAlignment="1" applyProtection="1">
      <alignment horizontal="center" vertical="center"/>
      <protection locked="0"/>
    </xf>
    <xf numFmtId="0" fontId="18" fillId="0" borderId="0" xfId="0" applyFont="1" applyAlignment="1">
      <alignment horizontal="center" vertical="center"/>
    </xf>
    <xf numFmtId="0" fontId="13" fillId="23" borderId="0" xfId="0" applyFont="1" applyFill="1" applyBorder="1" applyAlignment="1">
      <alignment vertical="center"/>
    </xf>
    <xf numFmtId="0" fontId="13" fillId="23" borderId="0" xfId="0" applyFont="1" applyFill="1" applyBorder="1" applyAlignment="1">
      <alignment horizontal="center" vertical="center"/>
    </xf>
    <xf numFmtId="0" fontId="26" fillId="23" borderId="0" xfId="0" applyFont="1" applyFill="1" applyBorder="1" applyAlignment="1">
      <alignment vertical="center"/>
    </xf>
    <xf numFmtId="0" fontId="27" fillId="23" borderId="0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25" fillId="25" borderId="0" xfId="0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0" fillId="26" borderId="15" xfId="0" applyFont="1" applyFill="1" applyBorder="1" applyAlignment="1">
      <alignment horizontal="center" vertical="center"/>
    </xf>
    <xf numFmtId="0" fontId="20" fillId="26" borderId="15" xfId="0" applyFont="1" applyFill="1" applyBorder="1" applyAlignment="1">
      <alignment horizontal="center" vertical="center" wrapText="1"/>
    </xf>
    <xf numFmtId="0" fontId="13" fillId="27" borderId="15" xfId="0" applyFont="1" applyFill="1" applyBorder="1" applyAlignment="1">
      <alignment vertical="center"/>
    </xf>
    <xf numFmtId="0" fontId="13" fillId="27" borderId="15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171" fontId="14" fillId="0" borderId="0" xfId="41" applyNumberFormat="1" applyFont="1" applyFill="1" applyBorder="1" applyAlignment="1">
      <alignment vertical="center"/>
    </xf>
    <xf numFmtId="172" fontId="14" fillId="0" borderId="0" xfId="0" applyNumberFormat="1" applyFont="1" applyFill="1" applyBorder="1" applyAlignment="1">
      <alignment vertical="center"/>
    </xf>
    <xf numFmtId="0" fontId="13" fillId="0" borderId="0" xfId="0" applyFont="1" applyFill="1" applyAlignment="1">
      <alignment vertical="center"/>
    </xf>
    <xf numFmtId="0" fontId="13" fillId="9" borderId="0" xfId="20" applyFont="1" applyFill="1" applyAlignment="1">
      <alignment horizontal="left" vertical="center"/>
    </xf>
    <xf numFmtId="0" fontId="16" fillId="4" borderId="6" xfId="20" applyFont="1" applyFill="1" applyBorder="1" applyAlignment="1">
      <alignment horizontal="left" vertical="center" wrapText="1"/>
    </xf>
    <xf numFmtId="0" fontId="16" fillId="4" borderId="7" xfId="20" applyFont="1" applyFill="1" applyBorder="1" applyAlignment="1">
      <alignment horizontal="left" vertical="center" wrapText="1"/>
    </xf>
    <xf numFmtId="0" fontId="16" fillId="4" borderId="8" xfId="20" applyFont="1" applyFill="1" applyBorder="1" applyAlignment="1">
      <alignment horizontal="left" vertical="center" wrapText="1"/>
    </xf>
    <xf numFmtId="0" fontId="16" fillId="4" borderId="4" xfId="20" applyFont="1" applyFill="1" applyBorder="1" applyAlignment="1">
      <alignment horizontal="left" vertical="center" wrapText="1"/>
    </xf>
    <xf numFmtId="0" fontId="16" fillId="4" borderId="0" xfId="20" applyFont="1" applyFill="1" applyBorder="1" applyAlignment="1">
      <alignment horizontal="left" vertical="center" wrapText="1"/>
    </xf>
    <xf numFmtId="0" fontId="16" fillId="4" borderId="5" xfId="20" applyFont="1" applyFill="1" applyBorder="1" applyAlignment="1">
      <alignment horizontal="left" vertical="center" wrapText="1"/>
    </xf>
    <xf numFmtId="0" fontId="17" fillId="4" borderId="4" xfId="20" applyFont="1" applyFill="1" applyBorder="1" applyAlignment="1">
      <alignment horizontal="left" vertical="center" wrapText="1"/>
    </xf>
    <xf numFmtId="0" fontId="17" fillId="4" borderId="0" xfId="20" applyFont="1" applyFill="1" applyBorder="1" applyAlignment="1">
      <alignment horizontal="left" vertical="center" wrapText="1"/>
    </xf>
    <xf numFmtId="0" fontId="17" fillId="4" borderId="5" xfId="20" applyFont="1" applyFill="1" applyBorder="1" applyAlignment="1">
      <alignment horizontal="left" vertical="center" wrapText="1"/>
    </xf>
    <xf numFmtId="0" fontId="13" fillId="5" borderId="0" xfId="20" applyFont="1" applyFill="1" applyAlignment="1">
      <alignment horizontal="left" vertical="center"/>
    </xf>
    <xf numFmtId="0" fontId="14" fillId="6" borderId="0" xfId="20" applyFont="1" applyFill="1" applyBorder="1" applyAlignment="1">
      <alignment horizontal="center" vertical="center"/>
    </xf>
    <xf numFmtId="14" fontId="13" fillId="10" borderId="0" xfId="20" applyNumberFormat="1" applyFont="1" applyFill="1" applyAlignment="1">
      <alignment horizontal="center" vertical="center"/>
    </xf>
    <xf numFmtId="0" fontId="14" fillId="2" borderId="0" xfId="2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9" fillId="4" borderId="4" xfId="0" applyFont="1" applyFill="1" applyBorder="1" applyAlignment="1">
      <alignment horizontal="left" vertical="center" wrapText="1"/>
    </xf>
    <xf numFmtId="0" fontId="9" fillId="4" borderId="0" xfId="0" applyFont="1" applyFill="1" applyBorder="1" applyAlignment="1">
      <alignment horizontal="left" vertical="center" wrapText="1"/>
    </xf>
    <xf numFmtId="0" fontId="9" fillId="4" borderId="5" xfId="0" applyFont="1" applyFill="1" applyBorder="1" applyAlignment="1">
      <alignment horizontal="left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left" vertical="center" wrapText="1"/>
    </xf>
    <xf numFmtId="0" fontId="10" fillId="4" borderId="0" xfId="0" applyFont="1" applyFill="1" applyBorder="1" applyAlignment="1">
      <alignment horizontal="left" vertical="center" wrapText="1"/>
    </xf>
    <xf numFmtId="0" fontId="10" fillId="4" borderId="5" xfId="0" applyFont="1" applyFill="1" applyBorder="1" applyAlignment="1">
      <alignment horizontal="left" vertical="center" wrapText="1"/>
    </xf>
    <xf numFmtId="0" fontId="12" fillId="17" borderId="16" xfId="0" applyFont="1" applyFill="1" applyBorder="1" applyAlignment="1">
      <alignment horizontal="center" vertical="center"/>
    </xf>
    <xf numFmtId="0" fontId="12" fillId="17" borderId="17" xfId="0" applyFont="1" applyFill="1" applyBorder="1" applyAlignment="1">
      <alignment horizontal="center" vertical="center"/>
    </xf>
    <xf numFmtId="0" fontId="12" fillId="18" borderId="16" xfId="0" applyFont="1" applyFill="1" applyBorder="1" applyAlignment="1">
      <alignment horizontal="center" vertical="center"/>
    </xf>
    <xf numFmtId="0" fontId="12" fillId="18" borderId="17" xfId="0" applyFont="1" applyFill="1" applyBorder="1" applyAlignment="1">
      <alignment horizontal="center" vertical="center"/>
    </xf>
    <xf numFmtId="2" fontId="7" fillId="20" borderId="16" xfId="0" applyNumberFormat="1" applyFont="1" applyFill="1" applyBorder="1" applyAlignment="1">
      <alignment horizontal="center" vertical="center" wrapText="1"/>
    </xf>
    <xf numFmtId="2" fontId="7" fillId="20" borderId="17" xfId="0" applyNumberFormat="1" applyFont="1" applyFill="1" applyBorder="1" applyAlignment="1">
      <alignment horizontal="center" vertical="center" wrapText="1"/>
    </xf>
    <xf numFmtId="2" fontId="7" fillId="21" borderId="16" xfId="0" applyNumberFormat="1" applyFont="1" applyFill="1" applyBorder="1" applyAlignment="1">
      <alignment horizontal="center" vertical="center" wrapText="1"/>
    </xf>
    <xf numFmtId="2" fontId="7" fillId="21" borderId="17" xfId="0" applyNumberFormat="1" applyFont="1" applyFill="1" applyBorder="1" applyAlignment="1">
      <alignment horizontal="center" vertical="center" wrapText="1"/>
    </xf>
    <xf numFmtId="0" fontId="13" fillId="9" borderId="0" xfId="20" applyFont="1" applyFill="1" applyBorder="1" applyAlignment="1" applyProtection="1">
      <alignment horizontal="center" vertical="center"/>
      <protection locked="0"/>
    </xf>
    <xf numFmtId="0" fontId="13" fillId="5" borderId="0" xfId="20" applyFont="1" applyFill="1" applyBorder="1" applyAlignment="1" applyProtection="1">
      <alignment horizontal="center" vertical="center"/>
      <protection locked="0"/>
    </xf>
    <xf numFmtId="173" fontId="0" fillId="0" borderId="0" xfId="0" applyNumberFormat="1" applyAlignment="1">
      <alignment vertical="center"/>
    </xf>
  </cellXfs>
  <cellStyles count="45">
    <cellStyle name="Euro" xfId="6"/>
    <cellStyle name="Euro 2" xfId="7"/>
    <cellStyle name="Euro 2 2" xfId="8"/>
    <cellStyle name="Millares" xfId="1" builtinId="3"/>
    <cellStyle name="Millares 2" xfId="9"/>
    <cellStyle name="Millares 2 2" xfId="40"/>
    <cellStyle name="Millares 3" xfId="10"/>
    <cellStyle name="Millares 3 2" xfId="38"/>
    <cellStyle name="Millares 4" xfId="41"/>
    <cellStyle name="Moneda [0] 2" xfId="11"/>
    <cellStyle name="Moneda 2" xfId="12"/>
    <cellStyle name="Moneda 2 2" xfId="13"/>
    <cellStyle name="Moneda 3" xfId="14"/>
    <cellStyle name="Moneda 3 2" xfId="15"/>
    <cellStyle name="Moneda 4" xfId="16"/>
    <cellStyle name="Moneda 4 2" xfId="17"/>
    <cellStyle name="Moneda 5" xfId="18"/>
    <cellStyle name="Moneda 6" xfId="19"/>
    <cellStyle name="Moneda 7" xfId="37"/>
    <cellStyle name="Normal" xfId="0" builtinId="0"/>
    <cellStyle name="Normal 2" xfId="2"/>
    <cellStyle name="Normal 2 2" xfId="20"/>
    <cellStyle name="Normal 2_Practica3A2008" xfId="21"/>
    <cellStyle name="Normal 3" xfId="3"/>
    <cellStyle name="Normal 3 2" xfId="5"/>
    <cellStyle name="Normal 3 3" xfId="43"/>
    <cellStyle name="Normal 4" xfId="22"/>
    <cellStyle name="Normal 5" xfId="39"/>
    <cellStyle name="Normal 6" xfId="42"/>
    <cellStyle name="Porcentaje 2" xfId="4"/>
    <cellStyle name="Porcentaje 2 2" xfId="44"/>
    <cellStyle name="Porcentaje 3" xfId="36"/>
    <cellStyle name="Porcentual 2" xfId="23"/>
    <cellStyle name="Porcentual 2 2" xfId="24"/>
    <cellStyle name="Porcentual 2 3" xfId="25"/>
    <cellStyle name="Porcentual 2 4" xfId="26"/>
    <cellStyle name="Porcentual 3" xfId="27"/>
    <cellStyle name="Porcentual 3 2" xfId="28"/>
    <cellStyle name="Porcentual 3 3" xfId="29"/>
    <cellStyle name="Porcentual 4" xfId="30"/>
    <cellStyle name="Porcentual 5" xfId="31"/>
    <cellStyle name="Porcentual 6" xfId="32"/>
    <cellStyle name="Porcentual 6 2" xfId="33"/>
    <cellStyle name="Porcentual 7" xfId="34"/>
    <cellStyle name="Porcentual 8" xfId="35"/>
  </cellStyles>
  <dxfs count="14">
    <dxf>
      <font>
        <b val="0"/>
        <i val="0"/>
        <condense val="0"/>
        <extend val="0"/>
        <color indexed="11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2"/>
      </font>
    </dxf>
    <dxf>
      <font>
        <b/>
        <i val="0"/>
        <condense val="0"/>
        <extend val="0"/>
        <color indexed="11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b val="0"/>
        <i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b val="0"/>
        <i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colors>
    <mruColors>
      <color rgb="FF0033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173181</xdr:colOff>
      <xdr:row>10</xdr:row>
      <xdr:rowOff>114897</xdr:rowOff>
    </xdr:from>
    <xdr:ext cx="6120000" cy="1440000"/>
    <xdr:sp macro="" textlink="">
      <xdr:nvSpPr>
        <xdr:cNvPr id="2" name="CuadroTexto 1"/>
        <xdr:cNvSpPr txBox="1"/>
      </xdr:nvSpPr>
      <xdr:spPr>
        <a:xfrm>
          <a:off x="6449290" y="1929842"/>
          <a:ext cx="6120000" cy="1440000"/>
        </a:xfrm>
        <a:prstGeom prst="rect">
          <a:avLst/>
        </a:prstGeom>
        <a:ln w="19050"/>
        <a:effectLst>
          <a:glow rad="101600">
            <a:schemeClr val="accent3">
              <a:satMod val="175000"/>
              <a:alpha val="40000"/>
            </a:schemeClr>
          </a:glo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lIns="108000" tIns="108000" rIns="108000" bIns="108000" rtlCol="0" anchor="ctr" anchorCtr="1">
          <a:spAutoFit/>
        </a:bodyPr>
        <a:lstStyle/>
        <a:p>
          <a:pPr algn="ctr"/>
          <a:r>
            <a:rPr lang="es-PE" sz="1100" baseline="0">
              <a:solidFill>
                <a:srgbClr val="39471D"/>
              </a:solidFill>
            </a:rPr>
            <a:t>Obtener el Nivel</a:t>
          </a:r>
        </a:p>
        <a:p>
          <a:pPr algn="ctr"/>
          <a:r>
            <a:rPr lang="es-PE" sz="1100" baseline="0">
              <a:solidFill>
                <a:srgbClr val="39471D"/>
              </a:solidFill>
            </a:rPr>
            <a:t>Escribir en la celda H3 la función:</a:t>
          </a:r>
        </a:p>
        <a:p>
          <a:pPr algn="ctr"/>
          <a:r>
            <a:rPr lang="es-PE" sz="1100" baseline="0">
              <a:solidFill>
                <a:srgbClr val="39471D"/>
              </a:solidFill>
            </a:rPr>
            <a:t>=SI(G3&lt;=10,"Malo",SI(G3&lt;=15,"Bueno",SI(G3&lt;=20,"Excelente","Error")))</a:t>
          </a:r>
        </a:p>
        <a:p>
          <a:pPr algn="ctr"/>
          <a:endParaRPr lang="es-PE" sz="1100" baseline="0">
            <a:solidFill>
              <a:srgbClr val="39471D"/>
            </a:solidFill>
          </a:endParaRPr>
        </a:p>
        <a:p>
          <a:pPr algn="ctr"/>
          <a:r>
            <a:rPr lang="es-PE" sz="1100" baseline="0">
              <a:solidFill>
                <a:srgbClr val="39471D"/>
              </a:solidFill>
            </a:rPr>
            <a:t>Obtener el Regalo</a:t>
          </a:r>
        </a:p>
        <a:p>
          <a:pPr algn="ctr"/>
          <a:r>
            <a:rPr lang="es-P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Escribir en la celda I3 la función:</a:t>
          </a:r>
          <a:endParaRPr lang="es-PE" sz="1100" baseline="0">
            <a:solidFill>
              <a:srgbClr val="39471D"/>
            </a:solidFill>
          </a:endParaRPr>
        </a:p>
        <a:p>
          <a:pPr algn="ctr"/>
          <a:r>
            <a:rPr lang="es-PE" sz="1100" baseline="0">
              <a:solidFill>
                <a:srgbClr val="39471D"/>
              </a:solidFill>
            </a:rPr>
            <a:t>=SI(G3&lt;=10,"",SI(C3="A","Polo",SI(C3="B","Libro",SI(C3="C","Maletin",SI(C3="D","Beca","Error")))))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25</xdr:row>
      <xdr:rowOff>9525</xdr:rowOff>
    </xdr:from>
    <xdr:to>
      <xdr:col>2</xdr:col>
      <xdr:colOff>762000</xdr:colOff>
      <xdr:row>26</xdr:row>
      <xdr:rowOff>38100</xdr:rowOff>
    </xdr:to>
    <xdr:grpSp>
      <xdr:nvGrpSpPr>
        <xdr:cNvPr id="2" name="Group 3"/>
        <xdr:cNvGrpSpPr>
          <a:grpSpLocks/>
        </xdr:cNvGrpSpPr>
      </xdr:nvGrpSpPr>
      <xdr:grpSpPr bwMode="auto">
        <a:xfrm>
          <a:off x="1533525" y="4676775"/>
          <a:ext cx="342900" cy="190500"/>
          <a:chOff x="173" y="403"/>
          <a:chExt cx="107" cy="17"/>
        </a:xfrm>
      </xdr:grpSpPr>
      <xdr:sp macro="" textlink="">
        <xdr:nvSpPr>
          <xdr:cNvPr id="3" name="Line 4"/>
          <xdr:cNvSpPr>
            <a:spLocks noChangeShapeType="1"/>
          </xdr:cNvSpPr>
        </xdr:nvSpPr>
        <xdr:spPr bwMode="auto">
          <a:xfrm>
            <a:off x="280" y="403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med" len="med"/>
            <a:tailEnd/>
          </a:ln>
        </xdr:spPr>
      </xdr:sp>
      <xdr:sp macro="" textlink="">
        <xdr:nvSpPr>
          <xdr:cNvPr id="4" name="Line 5"/>
          <xdr:cNvSpPr>
            <a:spLocks noChangeShapeType="1"/>
          </xdr:cNvSpPr>
        </xdr:nvSpPr>
        <xdr:spPr bwMode="auto">
          <a:xfrm>
            <a:off x="173" y="403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oval" w="sm" len="sm"/>
            <a:tailEnd/>
          </a:ln>
        </xdr:spPr>
      </xdr:sp>
      <xdr:cxnSp macro="">
        <xdr:nvCxnSpPr>
          <xdr:cNvPr id="5" name="AutoShape 6"/>
          <xdr:cNvCxnSpPr>
            <a:cxnSpLocks noChangeShapeType="1"/>
            <a:stCxn id="4" idx="1"/>
            <a:endCxn id="3" idx="1"/>
          </xdr:cNvCxnSpPr>
        </xdr:nvCxnSpPr>
        <xdr:spPr bwMode="auto">
          <a:xfrm>
            <a:off x="173" y="420"/>
            <a:ext cx="107" cy="0"/>
          </a:xfrm>
          <a:prstGeom prst="straightConnector1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304800</xdr:colOff>
      <xdr:row>25</xdr:row>
      <xdr:rowOff>9525</xdr:rowOff>
    </xdr:from>
    <xdr:to>
      <xdr:col>4</xdr:col>
      <xdr:colOff>514350</xdr:colOff>
      <xdr:row>27</xdr:row>
      <xdr:rowOff>66675</xdr:rowOff>
    </xdr:to>
    <xdr:grpSp>
      <xdr:nvGrpSpPr>
        <xdr:cNvPr id="6" name="Group 7"/>
        <xdr:cNvGrpSpPr>
          <a:grpSpLocks/>
        </xdr:cNvGrpSpPr>
      </xdr:nvGrpSpPr>
      <xdr:grpSpPr bwMode="auto">
        <a:xfrm>
          <a:off x="1419225" y="4676775"/>
          <a:ext cx="2657475" cy="381000"/>
          <a:chOff x="161" y="403"/>
          <a:chExt cx="230" cy="31"/>
        </a:xfrm>
      </xdr:grpSpPr>
      <xdr:sp macro="" textlink="">
        <xdr:nvSpPr>
          <xdr:cNvPr id="7" name="Line 8"/>
          <xdr:cNvSpPr>
            <a:spLocks noChangeShapeType="1"/>
          </xdr:cNvSpPr>
        </xdr:nvSpPr>
        <xdr:spPr bwMode="auto">
          <a:xfrm>
            <a:off x="161" y="403"/>
            <a:ext cx="0" cy="3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oval" w="sm" len="sm"/>
            <a:tailEnd/>
          </a:ln>
        </xdr:spPr>
      </xdr:sp>
      <xdr:sp macro="" textlink="">
        <xdr:nvSpPr>
          <xdr:cNvPr id="8" name="Line 9"/>
          <xdr:cNvSpPr>
            <a:spLocks noChangeShapeType="1"/>
          </xdr:cNvSpPr>
        </xdr:nvSpPr>
        <xdr:spPr bwMode="auto">
          <a:xfrm>
            <a:off x="391" y="403"/>
            <a:ext cx="0" cy="3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med" len="med"/>
            <a:tailEnd/>
          </a:ln>
        </xdr:spPr>
      </xdr:sp>
      <xdr:cxnSp macro="">
        <xdr:nvCxnSpPr>
          <xdr:cNvPr id="9" name="AutoShape 10"/>
          <xdr:cNvCxnSpPr>
            <a:cxnSpLocks noChangeShapeType="1"/>
            <a:stCxn id="7" idx="1"/>
            <a:endCxn id="8" idx="1"/>
          </xdr:cNvCxnSpPr>
        </xdr:nvCxnSpPr>
        <xdr:spPr bwMode="auto">
          <a:xfrm>
            <a:off x="161" y="434"/>
            <a:ext cx="230" cy="0"/>
          </a:xfrm>
          <a:prstGeom prst="straightConnector1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457200</xdr:colOff>
      <xdr:row>25</xdr:row>
      <xdr:rowOff>19050</xdr:rowOff>
    </xdr:from>
    <xdr:to>
      <xdr:col>2</xdr:col>
      <xdr:colOff>685800</xdr:colOff>
      <xdr:row>26</xdr:row>
      <xdr:rowOff>0</xdr:rowOff>
    </xdr:to>
    <xdr:sp macro="" textlink="">
      <xdr:nvSpPr>
        <xdr:cNvPr id="10" name="Text Box 11"/>
        <xdr:cNvSpPr txBox="1">
          <a:spLocks noChangeArrowheads="1"/>
        </xdr:cNvSpPr>
      </xdr:nvSpPr>
      <xdr:spPr bwMode="auto">
        <a:xfrm>
          <a:off x="1562100" y="4267200"/>
          <a:ext cx="2286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ES" sz="1000" b="0" i="0" strike="noStrike">
              <a:solidFill>
                <a:srgbClr val="0000FF"/>
              </a:solidFill>
              <a:latin typeface="Arial"/>
              <a:cs typeface="Arial"/>
            </a:rPr>
            <a:t>V</a:t>
          </a:r>
        </a:p>
      </xdr:txBody>
    </xdr:sp>
    <xdr:clientData/>
  </xdr:twoCellAnchor>
  <xdr:twoCellAnchor>
    <xdr:from>
      <xdr:col>2</xdr:col>
      <xdr:colOff>466725</xdr:colOff>
      <xdr:row>26</xdr:row>
      <xdr:rowOff>66675</xdr:rowOff>
    </xdr:from>
    <xdr:to>
      <xdr:col>2</xdr:col>
      <xdr:colOff>695325</xdr:colOff>
      <xdr:row>27</xdr:row>
      <xdr:rowOff>47625</xdr:rowOff>
    </xdr:to>
    <xdr:sp macro="" textlink="">
      <xdr:nvSpPr>
        <xdr:cNvPr id="11" name="Text Box 12"/>
        <xdr:cNvSpPr txBox="1">
          <a:spLocks noChangeArrowheads="1"/>
        </xdr:cNvSpPr>
      </xdr:nvSpPr>
      <xdr:spPr bwMode="auto">
        <a:xfrm>
          <a:off x="1571625" y="4476750"/>
          <a:ext cx="2286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ES" sz="1000" b="0" i="0" strike="noStrike">
              <a:solidFill>
                <a:srgbClr val="0000FF"/>
              </a:solidFill>
              <a:latin typeface="Arial"/>
              <a:cs typeface="Arial"/>
            </a:rPr>
            <a:t>F</a:t>
          </a:r>
        </a:p>
      </xdr:txBody>
    </xdr:sp>
    <xdr:clientData/>
  </xdr:twoCellAnchor>
  <xdr:oneCellAnchor>
    <xdr:from>
      <xdr:col>9</xdr:col>
      <xdr:colOff>47625</xdr:colOff>
      <xdr:row>1</xdr:row>
      <xdr:rowOff>95429</xdr:rowOff>
    </xdr:from>
    <xdr:ext cx="5760000" cy="734789"/>
    <xdr:sp macro="" textlink="">
      <xdr:nvSpPr>
        <xdr:cNvPr id="12" name="CuadroTexto 11"/>
        <xdr:cNvSpPr txBox="1"/>
      </xdr:nvSpPr>
      <xdr:spPr>
        <a:xfrm>
          <a:off x="8096250" y="257354"/>
          <a:ext cx="5760000" cy="734789"/>
        </a:xfrm>
        <a:prstGeom prst="rect">
          <a:avLst/>
        </a:prstGeom>
        <a:ln w="19050"/>
        <a:effectLst>
          <a:glow rad="101600">
            <a:schemeClr val="accent3">
              <a:satMod val="175000"/>
              <a:alpha val="40000"/>
            </a:schemeClr>
          </a:glo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lIns="108000" tIns="108000" rIns="108000" bIns="108000" rtlCol="0" anchor="ctr" anchorCtr="1">
          <a:spAutoFit/>
        </a:bodyPr>
        <a:lstStyle/>
        <a:p>
          <a:pPr algn="ctr"/>
          <a:r>
            <a:rPr lang="es-PE" sz="1100" baseline="0">
              <a:solidFill>
                <a:srgbClr val="39471D"/>
              </a:solidFill>
            </a:rPr>
            <a:t>Obtener el Costo del Curso</a:t>
          </a:r>
        </a:p>
        <a:p>
          <a:pPr algn="ctr"/>
          <a:r>
            <a:rPr lang="es-PE" sz="1100" baseline="0">
              <a:solidFill>
                <a:srgbClr val="39471D"/>
              </a:solidFill>
            </a:rPr>
            <a:t>Escribir en la celda F3 la función:</a:t>
          </a:r>
        </a:p>
        <a:p>
          <a:pPr algn="ctr"/>
          <a:r>
            <a:rPr lang="es-PE" sz="1100" baseline="0">
              <a:solidFill>
                <a:srgbClr val="39471D"/>
              </a:solidFill>
            </a:rPr>
            <a:t>=SI(D3="S";SI(E3="C";$E$19;$F$19);SI(E3="C";$G$19;$H$19))</a:t>
          </a:r>
        </a:p>
      </xdr:txBody>
    </xdr:sp>
    <xdr:clientData/>
  </xdr:oneCellAnchor>
  <xdr:twoCellAnchor editAs="oneCell">
    <xdr:from>
      <xdr:col>9</xdr:col>
      <xdr:colOff>66675</xdr:colOff>
      <xdr:row>6</xdr:row>
      <xdr:rowOff>47624</xdr:rowOff>
    </xdr:from>
    <xdr:to>
      <xdr:col>16</xdr:col>
      <xdr:colOff>426000</xdr:colOff>
      <xdr:row>21</xdr:row>
      <xdr:rowOff>127274</xdr:rowOff>
    </xdr:to>
    <xdr:pic>
      <xdr:nvPicPr>
        <xdr:cNvPr id="13" name="Imagen 12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1333499"/>
          <a:ext cx="5760000" cy="2880000"/>
        </a:xfrm>
        <a:prstGeom prst="rect">
          <a:avLst/>
        </a:prstGeom>
        <a:ln w="28575">
          <a:solidFill>
            <a:schemeClr val="accent6">
              <a:lumMod val="75000"/>
            </a:schemeClr>
          </a:solidFill>
        </a:ln>
        <a:effectLst>
          <a:glow rad="139700">
            <a:schemeClr val="accent6">
              <a:satMod val="175000"/>
              <a:alpha val="40000"/>
            </a:schemeClr>
          </a:glow>
        </a:effec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VID\EXCEL\Excel%202010\Prac-excel%20(Sama)\PRACBC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xcel%20(iIntermedio)\Clase_02%20(Intermedi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3"/>
      <sheetName val="BuscarV-1"/>
      <sheetName val="BuscarV-2"/>
    </sheetNames>
    <sheetDataSet>
      <sheetData sheetId="0" refreshError="1"/>
      <sheetData sheetId="1" refreshError="1"/>
      <sheetData sheetId="2">
        <row r="10">
          <cell r="A10" t="str">
            <v xml:space="preserve">CERTIFICACION </v>
          </cell>
          <cell r="B10" t="str">
            <v>TIPO DE CLASIFICACION</v>
          </cell>
        </row>
        <row r="11">
          <cell r="A11" t="str">
            <v>APROBADO</v>
          </cell>
          <cell r="B11" t="str">
            <v>A</v>
          </cell>
        </row>
        <row r="12">
          <cell r="A12" t="str">
            <v>DESAPROBADO</v>
          </cell>
          <cell r="B12" t="str">
            <v>B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"/>
      <sheetName val="Si Anidado-1"/>
      <sheetName val="Si Anidado-2"/>
      <sheetName val="Y - O"/>
      <sheetName val="Buscar"/>
      <sheetName val="ConsultaV"/>
      <sheetName val="ConsultaH"/>
      <sheetName val="Consulta-Si (1)"/>
      <sheetName val="Consulta-Si (2)"/>
      <sheetName val="Mantenimiento"/>
      <sheetName val="Reporte"/>
      <sheetName val="SiFecha"/>
      <sheetName val="Fechas"/>
      <sheetName val="Tex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B6">
            <v>20098</v>
          </cell>
          <cell r="C6" t="str">
            <v>X200</v>
          </cell>
          <cell r="D6" t="str">
            <v>COMPUTADOR</v>
          </cell>
          <cell r="E6" t="str">
            <v>LAB5</v>
          </cell>
          <cell r="F6" t="str">
            <v>AQUIJE JOHANNA</v>
          </cell>
        </row>
        <row r="7">
          <cell r="B7">
            <v>40076</v>
          </cell>
          <cell r="C7" t="str">
            <v>V250</v>
          </cell>
          <cell r="D7" t="str">
            <v>C.P.U.</v>
          </cell>
          <cell r="E7" t="str">
            <v>LAB6</v>
          </cell>
          <cell r="F7" t="str">
            <v>ROJAS FERNANDO</v>
          </cell>
        </row>
        <row r="8">
          <cell r="B8">
            <v>30054</v>
          </cell>
          <cell r="C8" t="str">
            <v>J300</v>
          </cell>
          <cell r="D8" t="str">
            <v>MONITOR</v>
          </cell>
          <cell r="E8" t="str">
            <v>LAB7</v>
          </cell>
          <cell r="F8" t="str">
            <v>HERRERA MELISSA</v>
          </cell>
        </row>
        <row r="9">
          <cell r="B9">
            <v>10058</v>
          </cell>
          <cell r="C9" t="str">
            <v>K350</v>
          </cell>
          <cell r="D9" t="str">
            <v>MOUSE</v>
          </cell>
          <cell r="E9" t="str">
            <v>LAB8</v>
          </cell>
          <cell r="F9" t="str">
            <v>PAUCAR JAVIER</v>
          </cell>
        </row>
        <row r="10">
          <cell r="B10">
            <v>50070</v>
          </cell>
          <cell r="C10" t="str">
            <v>L400</v>
          </cell>
          <cell r="D10" t="str">
            <v>TECLADO</v>
          </cell>
          <cell r="E10" t="str">
            <v>LAB9</v>
          </cell>
          <cell r="F10" t="str">
            <v>TORRES RENE</v>
          </cell>
        </row>
        <row r="11">
          <cell r="B11">
            <v>60032</v>
          </cell>
          <cell r="C11" t="str">
            <v>M450</v>
          </cell>
          <cell r="D11" t="str">
            <v>PARLANTES</v>
          </cell>
          <cell r="E11" t="str">
            <v>LAB10</v>
          </cell>
          <cell r="F11" t="str">
            <v>CHAVEZ ISABEL</v>
          </cell>
        </row>
        <row r="12">
          <cell r="B12">
            <v>20034</v>
          </cell>
          <cell r="C12" t="str">
            <v>N500</v>
          </cell>
          <cell r="D12" t="str">
            <v>IMPRESORA</v>
          </cell>
          <cell r="E12" t="str">
            <v>LAB11</v>
          </cell>
          <cell r="F12" t="str">
            <v>ARTEAGA ARNOLD</v>
          </cell>
        </row>
        <row r="13">
          <cell r="B13">
            <v>80058</v>
          </cell>
          <cell r="C13" t="str">
            <v>O550</v>
          </cell>
          <cell r="D13" t="str">
            <v>TARJETA DE VIDEO</v>
          </cell>
          <cell r="E13" t="str">
            <v>LAB12</v>
          </cell>
          <cell r="F13" t="str">
            <v>CASTAÑEDA LUIS</v>
          </cell>
        </row>
        <row r="14">
          <cell r="B14">
            <v>90012</v>
          </cell>
          <cell r="C14" t="str">
            <v>P600</v>
          </cell>
          <cell r="D14" t="str">
            <v>MICROFONO</v>
          </cell>
          <cell r="E14" t="str">
            <v>LAB13</v>
          </cell>
          <cell r="F14" t="str">
            <v>OLIVARES PEDRO</v>
          </cell>
        </row>
      </sheetData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2:J27"/>
  <sheetViews>
    <sheetView showGridLines="0" zoomScale="110" zoomScaleNormal="110" workbookViewId="0">
      <selection activeCell="J4" sqref="J4"/>
    </sheetView>
  </sheetViews>
  <sheetFormatPr baseColWidth="10" defaultColWidth="11.42578125" defaultRowHeight="15" customHeight="1" x14ac:dyDescent="0.2"/>
  <cols>
    <col min="1" max="1" width="2.7109375" style="6" customWidth="1"/>
    <col min="2" max="2" width="12.42578125" style="6" customWidth="1"/>
    <col min="3" max="3" width="13.7109375" style="6" customWidth="1"/>
    <col min="4" max="6" width="10.7109375" style="6" customWidth="1"/>
    <col min="7" max="7" width="15.140625" style="6" customWidth="1"/>
    <col min="8" max="8" width="15.5703125" style="6" bestFit="1" customWidth="1"/>
    <col min="9" max="10" width="12.7109375" style="6" customWidth="1"/>
    <col min="11" max="11" width="3.7109375" style="6" customWidth="1"/>
    <col min="12" max="16384" width="11.42578125" style="6"/>
  </cols>
  <sheetData>
    <row r="2" spans="2:9" ht="15" customHeight="1" x14ac:dyDescent="0.2">
      <c r="B2" s="7" t="s">
        <v>3</v>
      </c>
      <c r="C2" s="8" t="s">
        <v>4</v>
      </c>
      <c r="D2" s="9" t="s">
        <v>14</v>
      </c>
      <c r="E2" s="9" t="s">
        <v>15</v>
      </c>
      <c r="F2" s="9" t="s">
        <v>16</v>
      </c>
      <c r="G2" s="7" t="s">
        <v>5</v>
      </c>
      <c r="H2" s="10" t="s">
        <v>7</v>
      </c>
      <c r="I2" s="11" t="s">
        <v>8</v>
      </c>
    </row>
    <row r="3" spans="2:9" ht="15" customHeight="1" x14ac:dyDescent="0.2">
      <c r="B3" s="12" t="s">
        <v>31</v>
      </c>
      <c r="C3" s="13" t="s">
        <v>0</v>
      </c>
      <c r="D3" s="14">
        <v>15</v>
      </c>
      <c r="E3" s="14">
        <v>17</v>
      </c>
      <c r="F3" s="15">
        <v>13</v>
      </c>
      <c r="G3" s="16">
        <f t="shared" ref="G3:G10" si="0">ROUND(AVERAGE(D3:F3),0)</f>
        <v>15</v>
      </c>
      <c r="H3" s="116" t="str">
        <f>IF(G3&lt;=10,"Malo",IF(G3&lt;=15,"Bueno",IF(G3&lt;=20,"Excelente","Error")))</f>
        <v>Bueno</v>
      </c>
      <c r="I3" s="117" t="str">
        <f>IF(G3&lt;=10,"",IF(C3="A","Polo",IF(C3="B","Libro",IF(C3="C","Maletin",IF(C3="D","Beca","Error")))))</f>
        <v>Polo</v>
      </c>
    </row>
    <row r="4" spans="2:9" ht="15" customHeight="1" x14ac:dyDescent="0.2">
      <c r="B4" s="12" t="s">
        <v>28</v>
      </c>
      <c r="C4" s="13" t="s">
        <v>1</v>
      </c>
      <c r="D4" s="17">
        <v>8</v>
      </c>
      <c r="E4" s="17">
        <v>11</v>
      </c>
      <c r="F4" s="17">
        <v>8</v>
      </c>
      <c r="G4" s="16">
        <f t="shared" si="0"/>
        <v>9</v>
      </c>
      <c r="H4" s="116" t="str">
        <f t="shared" ref="H4:H10" si="1">IF(G4&lt;=10,"Malo",IF(G4&lt;=15,"Bueno",IF(G4&lt;=20,"Excelente","Error")))</f>
        <v>Malo</v>
      </c>
      <c r="I4" s="117" t="str">
        <f t="shared" ref="I4:I10" si="2">IF(G4&lt;=10,"",IF(C4="A","Polo",IF(C4="B","Libro",IF(C4="C","Maletin",IF(C4="D","Beca","Error")))))</f>
        <v/>
      </c>
    </row>
    <row r="5" spans="2:9" ht="15" customHeight="1" x14ac:dyDescent="0.2">
      <c r="B5" s="12" t="s">
        <v>24</v>
      </c>
      <c r="C5" s="13" t="s">
        <v>2</v>
      </c>
      <c r="D5" s="17">
        <v>12</v>
      </c>
      <c r="E5" s="17">
        <v>12</v>
      </c>
      <c r="F5" s="17">
        <v>14</v>
      </c>
      <c r="G5" s="16">
        <f t="shared" si="0"/>
        <v>13</v>
      </c>
      <c r="H5" s="116" t="str">
        <f t="shared" si="1"/>
        <v>Bueno</v>
      </c>
      <c r="I5" s="117" t="str">
        <f t="shared" si="2"/>
        <v>Maletin</v>
      </c>
    </row>
    <row r="6" spans="2:9" ht="15" customHeight="1" x14ac:dyDescent="0.2">
      <c r="B6" s="12" t="s">
        <v>27</v>
      </c>
      <c r="C6" s="13" t="s">
        <v>13</v>
      </c>
      <c r="D6" s="17">
        <v>18</v>
      </c>
      <c r="E6" s="17">
        <v>13</v>
      </c>
      <c r="F6" s="18">
        <v>8</v>
      </c>
      <c r="G6" s="16">
        <f t="shared" si="0"/>
        <v>13</v>
      </c>
      <c r="H6" s="116" t="str">
        <f t="shared" si="1"/>
        <v>Bueno</v>
      </c>
      <c r="I6" s="117" t="str">
        <f t="shared" si="2"/>
        <v>Beca</v>
      </c>
    </row>
    <row r="7" spans="2:9" ht="15" customHeight="1" x14ac:dyDescent="0.2">
      <c r="B7" s="12" t="s">
        <v>26</v>
      </c>
      <c r="C7" s="13" t="s">
        <v>13</v>
      </c>
      <c r="D7" s="17">
        <v>5</v>
      </c>
      <c r="E7" s="17">
        <v>8</v>
      </c>
      <c r="F7" s="17">
        <v>11</v>
      </c>
      <c r="G7" s="16">
        <f t="shared" si="0"/>
        <v>8</v>
      </c>
      <c r="H7" s="116" t="str">
        <f t="shared" si="1"/>
        <v>Malo</v>
      </c>
      <c r="I7" s="117" t="str">
        <f t="shared" si="2"/>
        <v/>
      </c>
    </row>
    <row r="8" spans="2:9" ht="15" customHeight="1" x14ac:dyDescent="0.2">
      <c r="B8" s="12" t="s">
        <v>30</v>
      </c>
      <c r="C8" s="13" t="s">
        <v>0</v>
      </c>
      <c r="D8" s="17">
        <v>20</v>
      </c>
      <c r="E8" s="17">
        <v>18</v>
      </c>
      <c r="F8" s="17">
        <v>19</v>
      </c>
      <c r="G8" s="16">
        <f t="shared" si="0"/>
        <v>19</v>
      </c>
      <c r="H8" s="116" t="str">
        <f t="shared" si="1"/>
        <v>Excelente</v>
      </c>
      <c r="I8" s="117" t="str">
        <f t="shared" si="2"/>
        <v>Polo</v>
      </c>
    </row>
    <row r="9" spans="2:9" ht="15" customHeight="1" x14ac:dyDescent="0.2">
      <c r="B9" s="12" t="s">
        <v>29</v>
      </c>
      <c r="C9" s="13" t="s">
        <v>2</v>
      </c>
      <c r="D9" s="17">
        <v>13</v>
      </c>
      <c r="E9" s="17">
        <v>14</v>
      </c>
      <c r="F9" s="17">
        <v>16</v>
      </c>
      <c r="G9" s="16">
        <f t="shared" si="0"/>
        <v>14</v>
      </c>
      <c r="H9" s="116" t="str">
        <f t="shared" si="1"/>
        <v>Bueno</v>
      </c>
      <c r="I9" s="117" t="str">
        <f t="shared" si="2"/>
        <v>Maletin</v>
      </c>
    </row>
    <row r="10" spans="2:9" ht="15" customHeight="1" x14ac:dyDescent="0.2">
      <c r="B10" s="12" t="s">
        <v>25</v>
      </c>
      <c r="C10" s="13" t="s">
        <v>1</v>
      </c>
      <c r="D10" s="19">
        <v>17</v>
      </c>
      <c r="E10" s="19">
        <v>18</v>
      </c>
      <c r="F10" s="19">
        <v>18</v>
      </c>
      <c r="G10" s="16">
        <f t="shared" si="0"/>
        <v>18</v>
      </c>
      <c r="H10" s="116" t="str">
        <f t="shared" si="1"/>
        <v>Excelente</v>
      </c>
      <c r="I10" s="117" t="str">
        <f t="shared" si="2"/>
        <v>Libro</v>
      </c>
    </row>
    <row r="11" spans="2:9" ht="15" customHeight="1" x14ac:dyDescent="0.2">
      <c r="H11" s="20"/>
    </row>
    <row r="12" spans="2:9" ht="15" customHeight="1" x14ac:dyDescent="0.2">
      <c r="D12" s="88" t="s">
        <v>9</v>
      </c>
      <c r="E12" s="88"/>
      <c r="F12" s="88"/>
      <c r="G12" s="88"/>
      <c r="H12" s="88"/>
    </row>
    <row r="13" spans="2:9" ht="15" customHeight="1" x14ac:dyDescent="0.2">
      <c r="D13" s="89" t="s">
        <v>10</v>
      </c>
      <c r="E13" s="89"/>
      <c r="F13" s="89"/>
      <c r="G13" s="90" t="s">
        <v>11</v>
      </c>
      <c r="H13" s="90"/>
    </row>
    <row r="14" spans="2:9" ht="15" customHeight="1" x14ac:dyDescent="0.2">
      <c r="D14" s="77" t="s">
        <v>21</v>
      </c>
      <c r="E14" s="77"/>
      <c r="F14" s="77"/>
      <c r="G14" s="87" t="s">
        <v>69</v>
      </c>
      <c r="H14" s="87"/>
    </row>
    <row r="15" spans="2:9" ht="15" customHeight="1" x14ac:dyDescent="0.2">
      <c r="D15" s="77" t="s">
        <v>22</v>
      </c>
      <c r="E15" s="77"/>
      <c r="F15" s="77"/>
      <c r="G15" s="87" t="s">
        <v>70</v>
      </c>
      <c r="H15" s="87"/>
    </row>
    <row r="16" spans="2:9" ht="15" customHeight="1" x14ac:dyDescent="0.2">
      <c r="D16" s="77" t="s">
        <v>23</v>
      </c>
      <c r="E16" s="77"/>
      <c r="F16" s="77"/>
      <c r="G16" s="21" t="s">
        <v>71</v>
      </c>
      <c r="H16" s="21"/>
    </row>
    <row r="17" spans="2:10" ht="15" customHeight="1" x14ac:dyDescent="0.2">
      <c r="D17" s="77" t="s">
        <v>124</v>
      </c>
      <c r="E17" s="77"/>
      <c r="F17" s="77"/>
      <c r="G17" s="21" t="s">
        <v>72</v>
      </c>
      <c r="H17" s="21"/>
    </row>
    <row r="18" spans="2:10" ht="15" customHeight="1" x14ac:dyDescent="0.2">
      <c r="D18" s="22"/>
      <c r="E18" s="22"/>
      <c r="F18" s="22"/>
      <c r="G18" s="21" t="s">
        <v>73</v>
      </c>
      <c r="H18" s="21"/>
    </row>
    <row r="19" spans="2:10" ht="15" customHeight="1" thickBot="1" x14ac:dyDescent="0.25"/>
    <row r="20" spans="2:10" ht="15" customHeight="1" thickTop="1" x14ac:dyDescent="0.2">
      <c r="B20" s="78" t="s">
        <v>18</v>
      </c>
      <c r="C20" s="79"/>
      <c r="D20" s="79"/>
      <c r="E20" s="79"/>
      <c r="F20" s="79"/>
      <c r="G20" s="79"/>
      <c r="H20" s="79"/>
      <c r="I20" s="79"/>
      <c r="J20" s="80"/>
    </row>
    <row r="21" spans="2:10" ht="15" customHeight="1" x14ac:dyDescent="0.2">
      <c r="B21" s="81"/>
      <c r="C21" s="82"/>
      <c r="D21" s="82"/>
      <c r="E21" s="82"/>
      <c r="F21" s="82"/>
      <c r="G21" s="82"/>
      <c r="H21" s="82"/>
      <c r="I21" s="82"/>
      <c r="J21" s="83"/>
    </row>
    <row r="22" spans="2:10" ht="15" customHeight="1" x14ac:dyDescent="0.2">
      <c r="B22" s="81"/>
      <c r="C22" s="82"/>
      <c r="D22" s="82"/>
      <c r="E22" s="82"/>
      <c r="F22" s="82"/>
      <c r="G22" s="82"/>
      <c r="H22" s="82"/>
      <c r="I22" s="82"/>
      <c r="J22" s="83"/>
    </row>
    <row r="23" spans="2:10" ht="15" customHeight="1" x14ac:dyDescent="0.2">
      <c r="B23" s="84" t="s">
        <v>17</v>
      </c>
      <c r="C23" s="85"/>
      <c r="D23" s="85"/>
      <c r="E23" s="85"/>
      <c r="F23" s="85"/>
      <c r="G23" s="85"/>
      <c r="H23" s="85"/>
      <c r="I23" s="85"/>
      <c r="J23" s="86"/>
    </row>
    <row r="24" spans="2:10" ht="15" customHeight="1" x14ac:dyDescent="0.2">
      <c r="B24" s="84" t="s">
        <v>19</v>
      </c>
      <c r="C24" s="85"/>
      <c r="D24" s="85"/>
      <c r="E24" s="85"/>
      <c r="F24" s="85"/>
      <c r="G24" s="85"/>
      <c r="H24" s="85"/>
      <c r="I24" s="85"/>
      <c r="J24" s="86"/>
    </row>
    <row r="25" spans="2:10" ht="15" customHeight="1" x14ac:dyDescent="0.2">
      <c r="B25" s="84" t="s">
        <v>20</v>
      </c>
      <c r="C25" s="85"/>
      <c r="D25" s="85"/>
      <c r="E25" s="85"/>
      <c r="F25" s="85"/>
      <c r="G25" s="85"/>
      <c r="H25" s="85"/>
      <c r="I25" s="85"/>
      <c r="J25" s="86"/>
    </row>
    <row r="26" spans="2:10" ht="15" customHeight="1" thickBot="1" x14ac:dyDescent="0.25">
      <c r="B26" s="23"/>
      <c r="C26" s="24"/>
      <c r="D26" s="24"/>
      <c r="E26" s="24"/>
      <c r="F26" s="24"/>
      <c r="G26" s="24"/>
      <c r="H26" s="24"/>
      <c r="I26" s="24"/>
      <c r="J26" s="25"/>
    </row>
    <row r="27" spans="2:10" ht="15" customHeight="1" thickTop="1" x14ac:dyDescent="0.2"/>
  </sheetData>
  <sheetProtection formatCells="0"/>
  <mergeCells count="13">
    <mergeCell ref="D15:F15"/>
    <mergeCell ref="G15:H15"/>
    <mergeCell ref="D12:H12"/>
    <mergeCell ref="D13:F13"/>
    <mergeCell ref="G13:H13"/>
    <mergeCell ref="D14:F14"/>
    <mergeCell ref="G14:H14"/>
    <mergeCell ref="D16:F16"/>
    <mergeCell ref="B20:J22"/>
    <mergeCell ref="B23:J23"/>
    <mergeCell ref="B24:J24"/>
    <mergeCell ref="B25:J25"/>
    <mergeCell ref="D17:F17"/>
  </mergeCells>
  <conditionalFormatting sqref="D3:G8 D9:E10 G9:G10">
    <cfRule type="cellIs" dxfId="13" priority="5" stopIfTrue="1" operator="greaterThanOrEqual">
      <formula>11</formula>
    </cfRule>
    <cfRule type="cellIs" dxfId="12" priority="6" stopIfTrue="1" operator="lessThan">
      <formula>11</formula>
    </cfRule>
  </conditionalFormatting>
  <conditionalFormatting sqref="F9:F10">
    <cfRule type="cellIs" dxfId="11" priority="7" stopIfTrue="1" operator="greaterThanOrEqual">
      <formula>11</formula>
    </cfRule>
    <cfRule type="cellIs" dxfId="10" priority="8" stopIfTrue="1" operator="lessThan">
      <formula>11</formula>
    </cfRule>
  </conditionalFormatting>
  <conditionalFormatting sqref="D3:G8 D9:E10 G9:G10">
    <cfRule type="cellIs" dxfId="9" priority="3" stopIfTrue="1" operator="greaterThanOrEqual">
      <formula>11</formula>
    </cfRule>
    <cfRule type="cellIs" dxfId="8" priority="4" stopIfTrue="1" operator="lessThan">
      <formula>11</formula>
    </cfRule>
  </conditionalFormatting>
  <conditionalFormatting sqref="F9:F10">
    <cfRule type="cellIs" dxfId="7" priority="1" stopIfTrue="1" operator="greaterThanOrEqual">
      <formula>11</formula>
    </cfRule>
    <cfRule type="cellIs" dxfId="6" priority="2" stopIfTrue="1" operator="lessThan">
      <formula>11</formula>
    </cfRule>
  </conditionalFormatting>
  <printOptions horizontalCentered="1" verticalCentered="1" headings="1"/>
  <pageMargins left="0.78740157480314965" right="0.78740157480314965" top="0.98425196850393704" bottom="0.59055118110236227" header="0.78740157480314965" footer="0.39370078740157483"/>
  <pageSetup paperSize="9" orientation="landscape" horizontalDpi="4294967293" r:id="rId1"/>
  <headerFooter alignWithMargins="0">
    <oddHeader>&amp;L&amp;12Experto en Ofimática&amp;C&amp;12http://cinfo.unmsm.edu.pe&amp;R&amp;12Microsoft Excel</oddHeader>
    <oddFooter>&amp;L&amp;12Pro: David J. Dionicio Herrera&amp;R&amp;12Correo: ddionicioh@unmsm.edu.pe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1"/>
  <sheetViews>
    <sheetView showGridLines="0" topLeftCell="A49" workbookViewId="0">
      <selection activeCell="E76" sqref="E76"/>
    </sheetView>
  </sheetViews>
  <sheetFormatPr baseColWidth="10" defaultColWidth="11.42578125" defaultRowHeight="12.75" x14ac:dyDescent="0.2"/>
  <cols>
    <col min="1" max="1" width="5.7109375" style="26" customWidth="1"/>
    <col min="2" max="7" width="18.7109375" style="26" customWidth="1"/>
    <col min="8" max="16384" width="11.42578125" style="26"/>
  </cols>
  <sheetData>
    <row r="1" spans="2:7" ht="21" x14ac:dyDescent="0.2">
      <c r="B1" s="91" t="s">
        <v>74</v>
      </c>
      <c r="C1" s="91"/>
      <c r="D1" s="91"/>
      <c r="E1" s="91"/>
      <c r="F1" s="73"/>
      <c r="G1" s="73"/>
    </row>
    <row r="2" spans="2:7" ht="15" customHeight="1" x14ac:dyDescent="0.2">
      <c r="B2" s="60"/>
      <c r="C2" s="60"/>
      <c r="D2" s="60"/>
      <c r="E2" s="60"/>
      <c r="F2" s="60"/>
      <c r="G2" s="60"/>
    </row>
    <row r="3" spans="2:7" ht="15" customHeight="1" x14ac:dyDescent="0.2">
      <c r="B3" s="66" t="s">
        <v>89</v>
      </c>
      <c r="C3" s="66"/>
      <c r="D3" s="66"/>
      <c r="E3" s="66"/>
      <c r="F3" s="67"/>
      <c r="G3" s="65"/>
    </row>
    <row r="4" spans="2:7" ht="15" customHeight="1" x14ac:dyDescent="0.2">
      <c r="B4" s="65"/>
      <c r="C4" s="65"/>
      <c r="D4" s="65"/>
      <c r="E4" s="65"/>
      <c r="F4" s="65"/>
      <c r="G4" s="65"/>
    </row>
    <row r="5" spans="2:7" ht="15" customHeight="1" x14ac:dyDescent="0.2">
      <c r="B5" s="63" t="s">
        <v>88</v>
      </c>
      <c r="C5" s="61"/>
      <c r="D5" s="62"/>
      <c r="E5" s="62"/>
      <c r="F5" s="65"/>
      <c r="G5" s="65"/>
    </row>
    <row r="6" spans="2:7" ht="15" customHeight="1" x14ac:dyDescent="0.2">
      <c r="B6" s="64" t="s">
        <v>142</v>
      </c>
      <c r="C6" s="61"/>
      <c r="D6" s="62"/>
      <c r="E6" s="62"/>
      <c r="F6" s="65"/>
      <c r="G6" s="65"/>
    </row>
    <row r="7" spans="2:7" ht="15" customHeight="1" x14ac:dyDescent="0.2">
      <c r="B7" s="64" t="s">
        <v>143</v>
      </c>
      <c r="C7" s="61"/>
      <c r="D7" s="62"/>
      <c r="E7" s="62"/>
      <c r="F7" s="65"/>
      <c r="G7" s="65"/>
    </row>
    <row r="8" spans="2:7" ht="15" customHeight="1" x14ac:dyDescent="0.2">
      <c r="B8" s="64" t="s">
        <v>144</v>
      </c>
      <c r="C8" s="61"/>
      <c r="D8" s="62"/>
      <c r="E8" s="62"/>
      <c r="F8" s="65"/>
      <c r="G8" s="65"/>
    </row>
    <row r="9" spans="2:7" ht="15" customHeight="1" x14ac:dyDescent="0.2">
      <c r="B9" s="65"/>
      <c r="C9" s="65"/>
      <c r="D9" s="65"/>
      <c r="E9" s="65"/>
      <c r="F9" s="65"/>
      <c r="G9" s="65"/>
    </row>
    <row r="10" spans="2:7" s="27" customFormat="1" ht="31.5" customHeight="1" x14ac:dyDescent="0.2">
      <c r="C10" s="69" t="s">
        <v>68</v>
      </c>
      <c r="D10" s="70" t="s">
        <v>75</v>
      </c>
      <c r="E10" s="69" t="s">
        <v>76</v>
      </c>
    </row>
    <row r="11" spans="2:7" s="27" customFormat="1" ht="15" x14ac:dyDescent="0.2">
      <c r="C11" s="71" t="s">
        <v>77</v>
      </c>
      <c r="D11" s="72" t="s">
        <v>78</v>
      </c>
      <c r="E11" s="72">
        <f>IF(D11="Lima",1000,IF(D11="Callao",1200,IF(D11="Provincia",1500,0)))</f>
        <v>1200</v>
      </c>
    </row>
    <row r="12" spans="2:7" s="27" customFormat="1" ht="15" x14ac:dyDescent="0.2">
      <c r="C12" s="71" t="s">
        <v>79</v>
      </c>
      <c r="D12" s="72" t="s">
        <v>80</v>
      </c>
      <c r="E12" s="72">
        <f t="shared" ref="E12:E18" si="0">IF(D12="Lima",1000,IF(D12="Callao",1200,IF(D12="Provincia",1500,0)))</f>
        <v>1000</v>
      </c>
    </row>
    <row r="13" spans="2:7" s="27" customFormat="1" ht="15" x14ac:dyDescent="0.2">
      <c r="C13" s="71" t="s">
        <v>81</v>
      </c>
      <c r="D13" s="72" t="s">
        <v>82</v>
      </c>
      <c r="E13" s="72">
        <f t="shared" si="0"/>
        <v>1500</v>
      </c>
    </row>
    <row r="14" spans="2:7" s="27" customFormat="1" ht="15" x14ac:dyDescent="0.2">
      <c r="C14" s="71" t="s">
        <v>83</v>
      </c>
      <c r="D14" s="72" t="s">
        <v>80</v>
      </c>
      <c r="E14" s="72">
        <f t="shared" si="0"/>
        <v>1000</v>
      </c>
    </row>
    <row r="15" spans="2:7" s="27" customFormat="1" ht="15" x14ac:dyDescent="0.2">
      <c r="C15" s="71" t="s">
        <v>84</v>
      </c>
      <c r="D15" s="72" t="s">
        <v>80</v>
      </c>
      <c r="E15" s="72">
        <f t="shared" si="0"/>
        <v>1000</v>
      </c>
    </row>
    <row r="16" spans="2:7" s="27" customFormat="1" ht="15" x14ac:dyDescent="0.2">
      <c r="C16" s="71" t="s">
        <v>85</v>
      </c>
      <c r="D16" s="72" t="s">
        <v>78</v>
      </c>
      <c r="E16" s="72">
        <f t="shared" si="0"/>
        <v>1200</v>
      </c>
    </row>
    <row r="17" spans="2:7" s="27" customFormat="1" ht="15" x14ac:dyDescent="0.2">
      <c r="C17" s="71" t="s">
        <v>86</v>
      </c>
      <c r="D17" s="72" t="s">
        <v>82</v>
      </c>
      <c r="E17" s="72">
        <f t="shared" si="0"/>
        <v>1500</v>
      </c>
    </row>
    <row r="18" spans="2:7" s="27" customFormat="1" ht="15" x14ac:dyDescent="0.2">
      <c r="C18" s="71" t="s">
        <v>87</v>
      </c>
      <c r="D18" s="72" t="s">
        <v>78</v>
      </c>
      <c r="E18" s="72">
        <f t="shared" si="0"/>
        <v>1200</v>
      </c>
    </row>
    <row r="19" spans="2:7" s="27" customFormat="1" ht="16.5" customHeight="1" x14ac:dyDescent="0.2">
      <c r="B19" s="28"/>
      <c r="C19" s="29"/>
      <c r="D19" s="30"/>
      <c r="E19" s="30"/>
      <c r="F19" s="29"/>
    </row>
    <row r="20" spans="2:7" s="27" customFormat="1" ht="15" x14ac:dyDescent="0.2">
      <c r="B20" s="66" t="s">
        <v>99</v>
      </c>
      <c r="C20" s="66"/>
      <c r="D20" s="66"/>
      <c r="E20" s="66"/>
      <c r="F20" s="65"/>
      <c r="G20" s="65"/>
    </row>
    <row r="21" spans="2:7" s="27" customFormat="1" ht="15" x14ac:dyDescent="0.2">
      <c r="F21" s="32"/>
      <c r="G21" s="33"/>
    </row>
    <row r="22" spans="2:7" s="27" customFormat="1" ht="15" x14ac:dyDescent="0.2">
      <c r="B22" s="63" t="s">
        <v>146</v>
      </c>
      <c r="C22" s="61"/>
      <c r="D22" s="62"/>
      <c r="E22" s="62"/>
      <c r="F22" s="68"/>
      <c r="G22" s="68"/>
    </row>
    <row r="23" spans="2:7" s="27" customFormat="1" ht="15" x14ac:dyDescent="0.2">
      <c r="B23" s="64" t="s">
        <v>150</v>
      </c>
      <c r="C23" s="61"/>
      <c r="D23" s="62"/>
      <c r="E23" s="62"/>
      <c r="F23" s="68"/>
      <c r="G23" s="68"/>
    </row>
    <row r="24" spans="2:7" s="27" customFormat="1" ht="15" x14ac:dyDescent="0.2">
      <c r="B24" s="64" t="s">
        <v>147</v>
      </c>
      <c r="C24" s="61"/>
      <c r="D24" s="62"/>
      <c r="E24" s="62"/>
      <c r="F24" s="68"/>
      <c r="G24" s="68"/>
    </row>
    <row r="25" spans="2:7" s="27" customFormat="1" ht="15" x14ac:dyDescent="0.2">
      <c r="B25" s="64" t="s">
        <v>148</v>
      </c>
      <c r="C25" s="61"/>
      <c r="D25" s="62"/>
      <c r="E25" s="62"/>
      <c r="F25" s="68"/>
      <c r="G25" s="68"/>
    </row>
    <row r="26" spans="2:7" s="27" customFormat="1" ht="15" x14ac:dyDescent="0.2">
      <c r="B26" s="34"/>
    </row>
    <row r="27" spans="2:7" s="27" customFormat="1" ht="15" x14ac:dyDescent="0.2">
      <c r="C27" s="69" t="s">
        <v>90</v>
      </c>
      <c r="D27" s="69" t="s">
        <v>66</v>
      </c>
      <c r="E27" s="69" t="s">
        <v>91</v>
      </c>
    </row>
    <row r="28" spans="2:7" s="27" customFormat="1" ht="15" x14ac:dyDescent="0.2">
      <c r="C28" s="71" t="s">
        <v>92</v>
      </c>
      <c r="D28" s="72" t="s">
        <v>65</v>
      </c>
      <c r="E28" s="72" t="str">
        <f>IF(D28="E","Eficiente",IF(D28="D","Debe Mejorar","Muy Eficiente"))</f>
        <v>Eficiente</v>
      </c>
    </row>
    <row r="29" spans="2:7" s="27" customFormat="1" ht="15" x14ac:dyDescent="0.2">
      <c r="C29" s="71" t="s">
        <v>93</v>
      </c>
      <c r="D29" s="72" t="s">
        <v>94</v>
      </c>
      <c r="E29" s="72" t="str">
        <f t="shared" ref="E29:E33" si="1">IF(D29="E","Eficiente",IF(D29="D","Debe Mejorar","Muy Eficiente"))</f>
        <v>Muy Eficiente</v>
      </c>
    </row>
    <row r="30" spans="2:7" s="27" customFormat="1" ht="15" x14ac:dyDescent="0.2">
      <c r="C30" s="71" t="s">
        <v>95</v>
      </c>
      <c r="D30" s="72" t="s">
        <v>13</v>
      </c>
      <c r="E30" s="72" t="str">
        <f t="shared" si="1"/>
        <v>Debe Mejorar</v>
      </c>
    </row>
    <row r="31" spans="2:7" s="27" customFormat="1" ht="15" x14ac:dyDescent="0.2">
      <c r="C31" s="71" t="s">
        <v>96</v>
      </c>
      <c r="D31" s="72" t="s">
        <v>13</v>
      </c>
      <c r="E31" s="72" t="str">
        <f t="shared" si="1"/>
        <v>Debe Mejorar</v>
      </c>
      <c r="F31" s="32"/>
      <c r="G31" s="33"/>
    </row>
    <row r="32" spans="2:7" s="27" customFormat="1" ht="15" x14ac:dyDescent="0.2">
      <c r="C32" s="71" t="s">
        <v>97</v>
      </c>
      <c r="D32" s="72" t="s">
        <v>65</v>
      </c>
      <c r="E32" s="72" t="str">
        <f t="shared" si="1"/>
        <v>Eficiente</v>
      </c>
      <c r="F32" s="32"/>
      <c r="G32" s="33"/>
    </row>
    <row r="33" spans="2:7" s="27" customFormat="1" ht="15" x14ac:dyDescent="0.2">
      <c r="C33" s="71" t="s">
        <v>98</v>
      </c>
      <c r="D33" s="72" t="s">
        <v>65</v>
      </c>
      <c r="E33" s="72" t="str">
        <f t="shared" si="1"/>
        <v>Eficiente</v>
      </c>
      <c r="F33" s="32"/>
      <c r="G33" s="33"/>
    </row>
    <row r="34" spans="2:7" s="27" customFormat="1" ht="15" x14ac:dyDescent="0.2">
      <c r="F34" s="32"/>
      <c r="G34" s="33"/>
    </row>
    <row r="35" spans="2:7" s="27" customFormat="1" ht="15" x14ac:dyDescent="0.2">
      <c r="B35" s="66" t="s">
        <v>107</v>
      </c>
      <c r="C35" s="66"/>
      <c r="D35" s="66"/>
      <c r="E35" s="66"/>
      <c r="F35" s="65"/>
      <c r="G35" s="65"/>
    </row>
    <row r="36" spans="2:7" s="27" customFormat="1" ht="15" x14ac:dyDescent="0.2">
      <c r="F36" s="32"/>
      <c r="G36" s="33"/>
    </row>
    <row r="37" spans="2:7" s="27" customFormat="1" ht="15" x14ac:dyDescent="0.2">
      <c r="B37" s="63" t="s">
        <v>149</v>
      </c>
      <c r="C37" s="61"/>
      <c r="D37" s="62"/>
      <c r="E37" s="62"/>
      <c r="F37" s="74"/>
      <c r="G37" s="75"/>
    </row>
    <row r="38" spans="2:7" s="27" customFormat="1" ht="15" x14ac:dyDescent="0.2">
      <c r="B38" s="64" t="s">
        <v>151</v>
      </c>
      <c r="C38" s="61"/>
      <c r="D38" s="62"/>
      <c r="E38" s="62"/>
      <c r="F38" s="74"/>
      <c r="G38" s="75"/>
    </row>
    <row r="39" spans="2:7" s="27" customFormat="1" ht="15" x14ac:dyDescent="0.2">
      <c r="B39" s="64" t="s">
        <v>152</v>
      </c>
      <c r="C39" s="61"/>
      <c r="D39" s="62"/>
      <c r="E39" s="62"/>
      <c r="F39" s="74"/>
      <c r="G39" s="75"/>
    </row>
    <row r="40" spans="2:7" s="27" customFormat="1" ht="15" x14ac:dyDescent="0.2">
      <c r="B40" s="64" t="s">
        <v>154</v>
      </c>
      <c r="C40" s="61"/>
      <c r="D40" s="62"/>
      <c r="E40" s="62"/>
      <c r="F40" s="74"/>
      <c r="G40" s="75"/>
    </row>
    <row r="41" spans="2:7" s="27" customFormat="1" ht="15" x14ac:dyDescent="0.2">
      <c r="B41" s="64" t="s">
        <v>153</v>
      </c>
      <c r="C41" s="61"/>
      <c r="D41" s="62"/>
      <c r="E41" s="62"/>
      <c r="F41" s="74"/>
      <c r="G41" s="75"/>
    </row>
    <row r="42" spans="2:7" s="27" customFormat="1" ht="15" x14ac:dyDescent="0.2"/>
    <row r="43" spans="2:7" s="27" customFormat="1" ht="15" x14ac:dyDescent="0.2">
      <c r="C43" s="69" t="s">
        <v>100</v>
      </c>
      <c r="D43" s="69" t="s">
        <v>101</v>
      </c>
      <c r="E43" s="69" t="s">
        <v>90</v>
      </c>
    </row>
    <row r="44" spans="2:7" s="27" customFormat="1" ht="15" x14ac:dyDescent="0.2">
      <c r="C44" s="71" t="s">
        <v>102</v>
      </c>
      <c r="D44" s="72">
        <v>2</v>
      </c>
      <c r="E44" s="72" t="str">
        <f>IF(D44=1,"Finanzas",IF(D44=2,"Marketing",IF(D44=3,"Computación","Derecho")))</f>
        <v>Marketing</v>
      </c>
    </row>
    <row r="45" spans="2:7" s="27" customFormat="1" ht="15" x14ac:dyDescent="0.2">
      <c r="C45" s="71" t="s">
        <v>103</v>
      </c>
      <c r="D45" s="72">
        <v>4</v>
      </c>
      <c r="E45" s="72" t="str">
        <f t="shared" ref="E45:E49" si="2">IF(D45=1,"Finanzas",IF(D45=2,"Marketing",IF(D45=3,"Computación","Derecho")))</f>
        <v>Derecho</v>
      </c>
    </row>
    <row r="46" spans="2:7" s="27" customFormat="1" ht="15" x14ac:dyDescent="0.2">
      <c r="C46" s="71" t="s">
        <v>104</v>
      </c>
      <c r="D46" s="72">
        <v>1</v>
      </c>
      <c r="E46" s="72" t="str">
        <f t="shared" si="2"/>
        <v>Finanzas</v>
      </c>
    </row>
    <row r="47" spans="2:7" s="27" customFormat="1" ht="15" x14ac:dyDescent="0.2">
      <c r="C47" s="71" t="s">
        <v>92</v>
      </c>
      <c r="D47" s="72">
        <v>3</v>
      </c>
      <c r="E47" s="72" t="str">
        <f t="shared" si="2"/>
        <v>Computación</v>
      </c>
    </row>
    <row r="48" spans="2:7" s="27" customFormat="1" ht="15" x14ac:dyDescent="0.2">
      <c r="C48" s="71" t="s">
        <v>105</v>
      </c>
      <c r="D48" s="72">
        <v>1</v>
      </c>
      <c r="E48" s="72" t="str">
        <f t="shared" si="2"/>
        <v>Finanzas</v>
      </c>
    </row>
    <row r="49" spans="2:7" s="27" customFormat="1" ht="15" x14ac:dyDescent="0.2">
      <c r="C49" s="71" t="s">
        <v>106</v>
      </c>
      <c r="D49" s="72">
        <v>3</v>
      </c>
      <c r="E49" s="72" t="str">
        <f t="shared" si="2"/>
        <v>Computación</v>
      </c>
    </row>
    <row r="50" spans="2:7" s="27" customFormat="1" ht="15" x14ac:dyDescent="0.2"/>
    <row r="51" spans="2:7" s="27" customFormat="1" ht="15" x14ac:dyDescent="0.2">
      <c r="B51" s="66" t="s">
        <v>120</v>
      </c>
      <c r="C51" s="66"/>
      <c r="D51" s="66"/>
      <c r="E51" s="66"/>
      <c r="F51" s="76"/>
      <c r="G51" s="76"/>
    </row>
    <row r="52" spans="2:7" s="27" customFormat="1" ht="15" x14ac:dyDescent="0.2"/>
    <row r="53" spans="2:7" s="27" customFormat="1" ht="15" x14ac:dyDescent="0.2">
      <c r="B53" s="63" t="s">
        <v>155</v>
      </c>
      <c r="C53" s="61"/>
      <c r="D53" s="62"/>
      <c r="E53" s="62"/>
      <c r="F53" s="76"/>
      <c r="G53" s="76"/>
    </row>
    <row r="54" spans="2:7" s="27" customFormat="1" ht="15" x14ac:dyDescent="0.2">
      <c r="B54" s="64" t="s">
        <v>156</v>
      </c>
      <c r="C54" s="61"/>
      <c r="D54" s="62"/>
      <c r="E54" s="62"/>
      <c r="F54" s="76"/>
      <c r="G54" s="76"/>
    </row>
    <row r="55" spans="2:7" s="27" customFormat="1" ht="15" x14ac:dyDescent="0.2">
      <c r="B55" s="64" t="s">
        <v>157</v>
      </c>
      <c r="C55" s="61"/>
      <c r="D55" s="62"/>
      <c r="E55" s="62"/>
      <c r="F55" s="76"/>
      <c r="G55" s="76"/>
    </row>
    <row r="56" spans="2:7" s="27" customFormat="1" ht="15" x14ac:dyDescent="0.2">
      <c r="B56" s="64" t="s">
        <v>158</v>
      </c>
      <c r="C56" s="61"/>
      <c r="D56" s="62"/>
      <c r="E56" s="62"/>
      <c r="F56" s="76"/>
      <c r="G56" s="76"/>
    </row>
    <row r="57" spans="2:7" s="27" customFormat="1" ht="15" x14ac:dyDescent="0.2"/>
    <row r="58" spans="2:7" s="27" customFormat="1" ht="15" x14ac:dyDescent="0.2">
      <c r="C58" s="69" t="s">
        <v>67</v>
      </c>
      <c r="D58" s="69" t="s">
        <v>108</v>
      </c>
      <c r="E58" s="69" t="s">
        <v>109</v>
      </c>
      <c r="F58" s="31"/>
    </row>
    <row r="59" spans="2:7" s="27" customFormat="1" ht="15" x14ac:dyDescent="0.2">
      <c r="C59" s="71" t="s">
        <v>110</v>
      </c>
      <c r="D59" s="72" t="s">
        <v>111</v>
      </c>
      <c r="E59" s="71">
        <f>IF(D59="Asistente",1000,IF(D59="Operador",1200,1500))</f>
        <v>1500</v>
      </c>
      <c r="F59" s="31"/>
    </row>
    <row r="60" spans="2:7" s="27" customFormat="1" ht="15" x14ac:dyDescent="0.2">
      <c r="C60" s="71" t="s">
        <v>112</v>
      </c>
      <c r="D60" s="72" t="s">
        <v>113</v>
      </c>
      <c r="E60" s="71">
        <f t="shared" ref="E60:E65" si="3">IF(D60="Asistente",1000,IF(D60="Operador",1200,1500))</f>
        <v>1200</v>
      </c>
      <c r="F60" s="31"/>
    </row>
    <row r="61" spans="2:7" s="27" customFormat="1" ht="15" x14ac:dyDescent="0.2">
      <c r="C61" s="71" t="s">
        <v>114</v>
      </c>
      <c r="D61" s="72" t="s">
        <v>113</v>
      </c>
      <c r="E61" s="71">
        <f t="shared" si="3"/>
        <v>1200</v>
      </c>
      <c r="F61" s="31"/>
    </row>
    <row r="62" spans="2:7" s="27" customFormat="1" ht="15" x14ac:dyDescent="0.2">
      <c r="C62" s="71" t="s">
        <v>115</v>
      </c>
      <c r="D62" s="72" t="s">
        <v>116</v>
      </c>
      <c r="E62" s="71">
        <f t="shared" si="3"/>
        <v>1000</v>
      </c>
      <c r="F62" s="31"/>
    </row>
    <row r="63" spans="2:7" s="27" customFormat="1" ht="15" x14ac:dyDescent="0.2">
      <c r="C63" s="71" t="s">
        <v>117</v>
      </c>
      <c r="D63" s="72" t="s">
        <v>111</v>
      </c>
      <c r="E63" s="71">
        <f t="shared" si="3"/>
        <v>1500</v>
      </c>
      <c r="F63" s="31"/>
    </row>
    <row r="64" spans="2:7" s="27" customFormat="1" ht="15" x14ac:dyDescent="0.2">
      <c r="C64" s="71" t="s">
        <v>118</v>
      </c>
      <c r="D64" s="72" t="s">
        <v>111</v>
      </c>
      <c r="E64" s="71">
        <f t="shared" si="3"/>
        <v>1500</v>
      </c>
      <c r="F64" s="31"/>
    </row>
    <row r="65" spans="2:7" s="27" customFormat="1" ht="15" x14ac:dyDescent="0.2">
      <c r="C65" s="71" t="s">
        <v>119</v>
      </c>
      <c r="D65" s="72" t="s">
        <v>116</v>
      </c>
      <c r="E65" s="71">
        <f t="shared" si="3"/>
        <v>1000</v>
      </c>
    </row>
    <row r="66" spans="2:7" s="27" customFormat="1" ht="15" x14ac:dyDescent="0.2">
      <c r="C66" s="31"/>
      <c r="D66" s="30"/>
      <c r="E66" s="31"/>
    </row>
    <row r="67" spans="2:7" s="27" customFormat="1" ht="15" x14ac:dyDescent="0.2">
      <c r="B67" s="66" t="s">
        <v>145</v>
      </c>
      <c r="C67" s="66"/>
      <c r="D67" s="66"/>
      <c r="E67" s="66"/>
      <c r="F67" s="76"/>
      <c r="G67" s="76"/>
    </row>
    <row r="68" spans="2:7" s="27" customFormat="1" ht="15" x14ac:dyDescent="0.2"/>
    <row r="69" spans="2:7" s="27" customFormat="1" ht="15" x14ac:dyDescent="0.2">
      <c r="B69" s="63" t="s">
        <v>121</v>
      </c>
      <c r="C69" s="61"/>
      <c r="D69" s="62"/>
      <c r="E69" s="62"/>
      <c r="F69" s="76"/>
      <c r="G69" s="76"/>
    </row>
    <row r="70" spans="2:7" s="27" customFormat="1" ht="15" x14ac:dyDescent="0.2">
      <c r="B70" s="64" t="s">
        <v>159</v>
      </c>
      <c r="C70" s="61"/>
      <c r="D70" s="62"/>
      <c r="E70" s="62"/>
      <c r="F70" s="68"/>
      <c r="G70" s="76"/>
    </row>
    <row r="71" spans="2:7" s="27" customFormat="1" ht="15" x14ac:dyDescent="0.2">
      <c r="B71" s="64" t="s">
        <v>160</v>
      </c>
      <c r="C71" s="61"/>
      <c r="D71" s="62"/>
      <c r="E71" s="62"/>
      <c r="F71" s="68"/>
      <c r="G71" s="76"/>
    </row>
    <row r="72" spans="2:7" s="27" customFormat="1" ht="15" x14ac:dyDescent="0.2">
      <c r="B72" s="64" t="s">
        <v>161</v>
      </c>
      <c r="C72" s="61"/>
      <c r="D72" s="62"/>
      <c r="E72" s="62"/>
      <c r="F72" s="68"/>
      <c r="G72" s="76"/>
    </row>
    <row r="73" spans="2:7" s="27" customFormat="1" ht="15" x14ac:dyDescent="0.2"/>
    <row r="74" spans="2:7" s="27" customFormat="1" ht="15" x14ac:dyDescent="0.2">
      <c r="B74" s="69" t="s">
        <v>67</v>
      </c>
      <c r="C74" s="69" t="s">
        <v>122</v>
      </c>
      <c r="D74" s="69" t="s">
        <v>109</v>
      </c>
      <c r="E74" s="69" t="s">
        <v>123</v>
      </c>
    </row>
    <row r="75" spans="2:7" s="27" customFormat="1" ht="15" x14ac:dyDescent="0.2">
      <c r="B75" s="72" t="s">
        <v>110</v>
      </c>
      <c r="C75" s="72">
        <v>2</v>
      </c>
      <c r="D75" s="72">
        <v>1000</v>
      </c>
      <c r="E75" s="72">
        <f>IF(C75&lt;3,D75*8%,IF(C75=3,D75*10%,D75*12%))</f>
        <v>80</v>
      </c>
    </row>
    <row r="76" spans="2:7" s="27" customFormat="1" ht="15" x14ac:dyDescent="0.2">
      <c r="B76" s="72" t="s">
        <v>112</v>
      </c>
      <c r="C76" s="72">
        <v>4</v>
      </c>
      <c r="D76" s="72">
        <v>1500</v>
      </c>
      <c r="E76" s="72">
        <f t="shared" ref="E76:E80" si="4">IF(C76&lt;3,D76*8%,IF(C76=3,D76*10%,D76*12%))</f>
        <v>180</v>
      </c>
    </row>
    <row r="77" spans="2:7" s="27" customFormat="1" ht="15" x14ac:dyDescent="0.2">
      <c r="B77" s="72" t="s">
        <v>114</v>
      </c>
      <c r="C77" s="72">
        <v>1</v>
      </c>
      <c r="D77" s="72">
        <v>1200</v>
      </c>
      <c r="E77" s="72">
        <f t="shared" si="4"/>
        <v>96</v>
      </c>
    </row>
    <row r="78" spans="2:7" s="27" customFormat="1" ht="15" x14ac:dyDescent="0.2">
      <c r="B78" s="72" t="s">
        <v>115</v>
      </c>
      <c r="C78" s="72">
        <v>3</v>
      </c>
      <c r="D78" s="72">
        <v>1000</v>
      </c>
      <c r="E78" s="72">
        <f t="shared" si="4"/>
        <v>100</v>
      </c>
    </row>
    <row r="79" spans="2:7" s="27" customFormat="1" ht="15" x14ac:dyDescent="0.2">
      <c r="B79" s="72" t="s">
        <v>117</v>
      </c>
      <c r="C79" s="72">
        <v>0</v>
      </c>
      <c r="D79" s="72">
        <v>1400</v>
      </c>
      <c r="E79" s="72">
        <f t="shared" si="4"/>
        <v>112</v>
      </c>
    </row>
    <row r="80" spans="2:7" s="27" customFormat="1" ht="15" x14ac:dyDescent="0.2">
      <c r="B80" s="72" t="s">
        <v>118</v>
      </c>
      <c r="C80" s="72">
        <v>3</v>
      </c>
      <c r="D80" s="72">
        <v>1200</v>
      </c>
      <c r="E80" s="72">
        <f t="shared" si="4"/>
        <v>120</v>
      </c>
    </row>
    <row r="81" s="27" customFormat="1" ht="15" x14ac:dyDescent="0.2"/>
  </sheetData>
  <mergeCells count="1">
    <mergeCell ref="B1:E1"/>
  </mergeCells>
  <pageMargins left="0.75" right="0.75" top="1" bottom="1" header="0" footer="0"/>
  <pageSetup orientation="portrait" horizontalDpi="360" verticalDpi="36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showGridLines="0" tabSelected="1" topLeftCell="A4" workbookViewId="0">
      <selection activeCell="F3" sqref="F3"/>
    </sheetView>
  </sheetViews>
  <sheetFormatPr baseColWidth="10" defaultColWidth="11.5703125" defaultRowHeight="12.75" x14ac:dyDescent="0.2"/>
  <cols>
    <col min="1" max="1" width="3.85546875" style="35" customWidth="1"/>
    <col min="2" max="2" width="12.85546875" style="35" customWidth="1"/>
    <col min="3" max="3" width="22.85546875" style="35" bestFit="1" customWidth="1"/>
    <col min="4" max="5" width="13.85546875" style="35" customWidth="1"/>
    <col min="6" max="7" width="15.85546875" style="35" customWidth="1"/>
    <col min="8" max="8" width="17.85546875" style="35" customWidth="1"/>
    <col min="9" max="9" width="3.85546875" style="35" customWidth="1"/>
    <col min="10" max="16384" width="11.5703125" style="35"/>
  </cols>
  <sheetData>
    <row r="1" spans="1:9" x14ac:dyDescent="0.2">
      <c r="A1" s="48"/>
      <c r="B1" s="48"/>
      <c r="C1" s="48"/>
      <c r="D1" s="48"/>
      <c r="E1" s="48"/>
      <c r="F1" s="48"/>
      <c r="G1" s="48"/>
      <c r="H1" s="48"/>
      <c r="I1" s="48"/>
    </row>
    <row r="2" spans="1:9" s="49" customFormat="1" ht="25.5" x14ac:dyDescent="0.2">
      <c r="B2" s="1" t="s">
        <v>32</v>
      </c>
      <c r="C2" s="2" t="s">
        <v>33</v>
      </c>
      <c r="D2" s="3" t="s">
        <v>34</v>
      </c>
      <c r="E2" s="4" t="s">
        <v>35</v>
      </c>
      <c r="F2" s="2" t="s">
        <v>36</v>
      </c>
      <c r="G2" s="4" t="s">
        <v>37</v>
      </c>
      <c r="H2" s="5" t="s">
        <v>6</v>
      </c>
    </row>
    <row r="3" spans="1:9" s="49" customFormat="1" ht="16.149999999999999" customHeight="1" x14ac:dyDescent="0.2">
      <c r="B3" s="50" t="str">
        <f t="shared" ref="B3:B15" si="0">LEFT(C3,3)&amp;"-"&amp;CODE(C3)</f>
        <v>Aco-65</v>
      </c>
      <c r="C3" s="51" t="s">
        <v>38</v>
      </c>
      <c r="D3" s="52" t="s">
        <v>39</v>
      </c>
      <c r="E3" s="53" t="s">
        <v>40</v>
      </c>
      <c r="F3" s="54">
        <f>IF(D3="S",IF(E3="C",$E$19,$F$19),IF(E3="C",$G$19,$H$19))</f>
        <v>150</v>
      </c>
      <c r="G3" s="55">
        <v>16</v>
      </c>
      <c r="H3" s="56" t="str">
        <f t="shared" ref="H3:H15" si="1">IF(G3&lt;=10,"DESAPROBADO",IF(G3&lt;=20,"APROBADO","ERROR"))</f>
        <v>APROBADO</v>
      </c>
    </row>
    <row r="4" spans="1:9" s="49" customFormat="1" ht="16.149999999999999" customHeight="1" x14ac:dyDescent="0.2">
      <c r="B4" s="50" t="str">
        <f t="shared" si="0"/>
        <v>Car-67</v>
      </c>
      <c r="C4" s="51" t="s">
        <v>41</v>
      </c>
      <c r="D4" s="52" t="s">
        <v>42</v>
      </c>
      <c r="E4" s="53" t="s">
        <v>2</v>
      </c>
      <c r="F4" s="54">
        <f t="shared" ref="F4:F15" si="2">IF(D4="S",IF(E4="C",$E$19,$F$19),IF(E4="C",$G$19,$H$19))</f>
        <v>170</v>
      </c>
      <c r="G4" s="55">
        <v>11</v>
      </c>
      <c r="H4" s="56" t="str">
        <f t="shared" si="1"/>
        <v>APROBADO</v>
      </c>
    </row>
    <row r="5" spans="1:9" s="49" customFormat="1" ht="16.149999999999999" customHeight="1" x14ac:dyDescent="0.2">
      <c r="B5" s="50" t="str">
        <f t="shared" si="0"/>
        <v>Esq-69</v>
      </c>
      <c r="C5" s="51" t="s">
        <v>43</v>
      </c>
      <c r="D5" s="52" t="s">
        <v>39</v>
      </c>
      <c r="E5" s="53" t="s">
        <v>2</v>
      </c>
      <c r="F5" s="54">
        <f t="shared" si="2"/>
        <v>120</v>
      </c>
      <c r="G5" s="55">
        <v>18</v>
      </c>
      <c r="H5" s="56" t="str">
        <f t="shared" si="1"/>
        <v>APROBADO</v>
      </c>
    </row>
    <row r="6" spans="1:9" s="49" customFormat="1" ht="16.149999999999999" customHeight="1" x14ac:dyDescent="0.2">
      <c r="B6" s="50" t="str">
        <f t="shared" si="0"/>
        <v>Fab-70</v>
      </c>
      <c r="C6" s="51" t="s">
        <v>44</v>
      </c>
      <c r="D6" s="52" t="s">
        <v>42</v>
      </c>
      <c r="E6" s="53" t="s">
        <v>40</v>
      </c>
      <c r="F6" s="54">
        <f t="shared" si="2"/>
        <v>200</v>
      </c>
      <c r="G6" s="55">
        <v>10</v>
      </c>
      <c r="H6" s="56" t="str">
        <f t="shared" si="1"/>
        <v>DESAPROBADO</v>
      </c>
    </row>
    <row r="7" spans="1:9" s="49" customFormat="1" ht="16.149999999999999" customHeight="1" x14ac:dyDescent="0.2">
      <c r="B7" s="50" t="str">
        <f t="shared" si="0"/>
        <v>Hua-72</v>
      </c>
      <c r="C7" s="51" t="s">
        <v>45</v>
      </c>
      <c r="D7" s="52" t="s">
        <v>39</v>
      </c>
      <c r="E7" s="53" t="s">
        <v>40</v>
      </c>
      <c r="F7" s="54">
        <f t="shared" si="2"/>
        <v>150</v>
      </c>
      <c r="G7" s="55">
        <v>17</v>
      </c>
      <c r="H7" s="56" t="str">
        <f t="shared" si="1"/>
        <v>APROBADO</v>
      </c>
    </row>
    <row r="8" spans="1:9" ht="16.149999999999999" customHeight="1" x14ac:dyDescent="0.2">
      <c r="B8" s="50" t="str">
        <f t="shared" si="0"/>
        <v>Lop-76</v>
      </c>
      <c r="C8" s="51" t="s">
        <v>46</v>
      </c>
      <c r="D8" s="52" t="s">
        <v>39</v>
      </c>
      <c r="E8" s="57" t="s">
        <v>2</v>
      </c>
      <c r="F8" s="54">
        <f t="shared" si="2"/>
        <v>120</v>
      </c>
      <c r="G8" s="55">
        <v>15</v>
      </c>
      <c r="H8" s="56" t="str">
        <f t="shared" si="1"/>
        <v>APROBADO</v>
      </c>
    </row>
    <row r="9" spans="1:9" ht="16.149999999999999" customHeight="1" x14ac:dyDescent="0.2">
      <c r="B9" s="50" t="str">
        <f t="shared" si="0"/>
        <v>Mag-77</v>
      </c>
      <c r="C9" s="51" t="s">
        <v>47</v>
      </c>
      <c r="D9" s="52" t="s">
        <v>42</v>
      </c>
      <c r="E9" s="57" t="s">
        <v>40</v>
      </c>
      <c r="F9" s="54">
        <f t="shared" si="2"/>
        <v>200</v>
      </c>
      <c r="G9" s="55">
        <v>12</v>
      </c>
      <c r="H9" s="56" t="str">
        <f t="shared" si="1"/>
        <v>APROBADO</v>
      </c>
    </row>
    <row r="10" spans="1:9" ht="16.149999999999999" customHeight="1" x14ac:dyDescent="0.2">
      <c r="B10" s="50" t="str">
        <f t="shared" si="0"/>
        <v>Oba-79</v>
      </c>
      <c r="C10" s="51" t="s">
        <v>48</v>
      </c>
      <c r="D10" s="52" t="s">
        <v>42</v>
      </c>
      <c r="E10" s="57" t="s">
        <v>2</v>
      </c>
      <c r="F10" s="54">
        <f t="shared" si="2"/>
        <v>170</v>
      </c>
      <c r="G10" s="55">
        <v>15</v>
      </c>
      <c r="H10" s="56" t="str">
        <f t="shared" si="1"/>
        <v>APROBADO</v>
      </c>
    </row>
    <row r="11" spans="1:9" ht="16.149999999999999" customHeight="1" x14ac:dyDescent="0.2">
      <c r="B11" s="50" t="str">
        <f t="shared" si="0"/>
        <v>Per-80</v>
      </c>
      <c r="C11" s="51" t="s">
        <v>49</v>
      </c>
      <c r="D11" s="52" t="s">
        <v>39</v>
      </c>
      <c r="E11" s="57" t="s">
        <v>40</v>
      </c>
      <c r="F11" s="54">
        <f t="shared" si="2"/>
        <v>150</v>
      </c>
      <c r="G11" s="55">
        <v>14</v>
      </c>
      <c r="H11" s="56" t="str">
        <f t="shared" si="1"/>
        <v>APROBADO</v>
      </c>
    </row>
    <row r="12" spans="1:9" ht="16.149999999999999" customHeight="1" x14ac:dyDescent="0.2">
      <c r="B12" s="50" t="str">
        <f t="shared" si="0"/>
        <v>Qui-81</v>
      </c>
      <c r="C12" s="51" t="s">
        <v>50</v>
      </c>
      <c r="D12" s="52" t="s">
        <v>42</v>
      </c>
      <c r="E12" s="57" t="s">
        <v>40</v>
      </c>
      <c r="F12" s="54">
        <f t="shared" si="2"/>
        <v>200</v>
      </c>
      <c r="G12" s="55">
        <v>9</v>
      </c>
      <c r="H12" s="56" t="str">
        <f t="shared" si="1"/>
        <v>DESAPROBADO</v>
      </c>
    </row>
    <row r="13" spans="1:9" ht="16.149999999999999" customHeight="1" x14ac:dyDescent="0.2">
      <c r="B13" s="50" t="str">
        <f t="shared" si="0"/>
        <v>Riv-82</v>
      </c>
      <c r="C13" s="51" t="s">
        <v>51</v>
      </c>
      <c r="D13" s="52" t="s">
        <v>42</v>
      </c>
      <c r="E13" s="57" t="s">
        <v>2</v>
      </c>
      <c r="F13" s="54">
        <f t="shared" si="2"/>
        <v>170</v>
      </c>
      <c r="G13" s="55">
        <v>15</v>
      </c>
      <c r="H13" s="56" t="str">
        <f t="shared" si="1"/>
        <v>APROBADO</v>
      </c>
    </row>
    <row r="14" spans="1:9" ht="16.149999999999999" customHeight="1" x14ac:dyDescent="0.2">
      <c r="B14" s="50" t="str">
        <f t="shared" si="0"/>
        <v>Val-86</v>
      </c>
      <c r="C14" s="51" t="s">
        <v>52</v>
      </c>
      <c r="D14" s="52" t="s">
        <v>39</v>
      </c>
      <c r="E14" s="57" t="s">
        <v>2</v>
      </c>
      <c r="F14" s="54">
        <f t="shared" si="2"/>
        <v>120</v>
      </c>
      <c r="G14" s="55">
        <v>13</v>
      </c>
      <c r="H14" s="56" t="str">
        <f t="shared" si="1"/>
        <v>APROBADO</v>
      </c>
    </row>
    <row r="15" spans="1:9" ht="16.149999999999999" customHeight="1" x14ac:dyDescent="0.2">
      <c r="B15" s="50" t="str">
        <f t="shared" si="0"/>
        <v>Zav-90</v>
      </c>
      <c r="C15" s="51" t="s">
        <v>53</v>
      </c>
      <c r="D15" s="52" t="s">
        <v>39</v>
      </c>
      <c r="E15" s="57" t="s">
        <v>40</v>
      </c>
      <c r="F15" s="54">
        <f t="shared" si="2"/>
        <v>150</v>
      </c>
      <c r="G15" s="55">
        <v>11</v>
      </c>
      <c r="H15" s="56" t="str">
        <f t="shared" si="1"/>
        <v>APROBADO</v>
      </c>
    </row>
    <row r="16" spans="1:9" ht="13.5" thickBot="1" x14ac:dyDescent="0.25">
      <c r="B16" s="37"/>
    </row>
    <row r="17" spans="2:8" ht="14.25" thickTop="1" thickBot="1" x14ac:dyDescent="0.25">
      <c r="E17" s="101" t="s">
        <v>54</v>
      </c>
      <c r="F17" s="101"/>
      <c r="G17" s="101" t="s">
        <v>55</v>
      </c>
      <c r="H17" s="101"/>
    </row>
    <row r="18" spans="2:8" ht="14.25" thickTop="1" thickBot="1" x14ac:dyDescent="0.25">
      <c r="E18" s="58" t="s">
        <v>56</v>
      </c>
      <c r="F18" s="58" t="s">
        <v>57</v>
      </c>
      <c r="G18" s="58" t="s">
        <v>56</v>
      </c>
      <c r="H18" s="58" t="s">
        <v>57</v>
      </c>
    </row>
    <row r="19" spans="2:8" ht="17.25" thickTop="1" thickBot="1" x14ac:dyDescent="0.25">
      <c r="E19" s="59">
        <v>120</v>
      </c>
      <c r="F19" s="59">
        <v>150</v>
      </c>
      <c r="G19" s="59">
        <v>170</v>
      </c>
      <c r="H19" s="59">
        <v>200</v>
      </c>
    </row>
    <row r="20" spans="2:8" ht="9.9499999999999993" customHeight="1" thickTop="1" thickBot="1" x14ac:dyDescent="0.25"/>
    <row r="21" spans="2:8" ht="9.75" customHeight="1" thickTop="1" x14ac:dyDescent="0.2">
      <c r="B21" s="102"/>
      <c r="C21" s="103"/>
      <c r="D21" s="103"/>
      <c r="E21" s="103"/>
      <c r="F21" s="103"/>
      <c r="G21" s="103"/>
      <c r="H21" s="104"/>
    </row>
    <row r="22" spans="2:8" x14ac:dyDescent="0.2">
      <c r="B22" s="105" t="s">
        <v>58</v>
      </c>
      <c r="C22" s="106"/>
      <c r="D22" s="106"/>
      <c r="E22" s="106"/>
      <c r="F22" s="106"/>
      <c r="G22" s="106"/>
      <c r="H22" s="107"/>
    </row>
    <row r="23" spans="2:8" ht="7.5" customHeight="1" x14ac:dyDescent="0.2">
      <c r="B23" s="92"/>
      <c r="C23" s="93"/>
      <c r="D23" s="93"/>
      <c r="E23" s="93"/>
      <c r="F23" s="93"/>
      <c r="G23" s="93"/>
      <c r="H23" s="94"/>
    </row>
    <row r="24" spans="2:8" x14ac:dyDescent="0.2">
      <c r="B24" s="92" t="s">
        <v>17</v>
      </c>
      <c r="C24" s="93"/>
      <c r="D24" s="93"/>
      <c r="E24" s="93"/>
      <c r="F24" s="93"/>
      <c r="G24" s="93"/>
      <c r="H24" s="94"/>
    </row>
    <row r="25" spans="2:8" x14ac:dyDescent="0.2">
      <c r="B25" s="92" t="s">
        <v>59</v>
      </c>
      <c r="C25" s="93"/>
      <c r="D25" s="93"/>
      <c r="E25" s="93"/>
      <c r="F25" s="93"/>
      <c r="G25" s="93"/>
      <c r="H25" s="94"/>
    </row>
    <row r="26" spans="2:8" x14ac:dyDescent="0.2">
      <c r="B26" s="95"/>
      <c r="C26" s="96"/>
      <c r="D26" s="96"/>
      <c r="E26" s="96"/>
      <c r="F26" s="96"/>
      <c r="G26" s="96"/>
      <c r="H26" s="97"/>
    </row>
    <row r="27" spans="2:8" x14ac:dyDescent="0.2">
      <c r="B27" s="95"/>
      <c r="C27" s="96"/>
      <c r="D27" s="96"/>
      <c r="E27" s="96"/>
      <c r="F27" s="96"/>
      <c r="G27" s="96"/>
      <c r="H27" s="97"/>
    </row>
    <row r="28" spans="2:8" ht="13.5" thickBot="1" x14ac:dyDescent="0.25">
      <c r="B28" s="98"/>
      <c r="C28" s="99"/>
      <c r="D28" s="99"/>
      <c r="E28" s="99"/>
      <c r="F28" s="99"/>
      <c r="G28" s="99"/>
      <c r="H28" s="100"/>
    </row>
    <row r="29" spans="2:8" ht="13.5" thickTop="1" x14ac:dyDescent="0.2"/>
  </sheetData>
  <sheetProtection formatCells="0"/>
  <mergeCells count="8">
    <mergeCell ref="B25:H25"/>
    <mergeCell ref="B26:H28"/>
    <mergeCell ref="B24:H24"/>
    <mergeCell ref="E17:F17"/>
    <mergeCell ref="G17:H17"/>
    <mergeCell ref="B21:H21"/>
    <mergeCell ref="B22:H22"/>
    <mergeCell ref="B23:H23"/>
  </mergeCells>
  <conditionalFormatting sqref="G3:G15">
    <cfRule type="cellIs" dxfId="5" priority="1" stopIfTrue="1" operator="lessThanOrEqual">
      <formula>10</formula>
    </cfRule>
    <cfRule type="cellIs" dxfId="4" priority="2" stopIfTrue="1" operator="lessThanOrEqual">
      <formula>20</formula>
    </cfRule>
    <cfRule type="cellIs" dxfId="3" priority="3" stopIfTrue="1" operator="greaterThan">
      <formula>20</formula>
    </cfRule>
  </conditionalFormatting>
  <conditionalFormatting sqref="H3:H15">
    <cfRule type="cellIs" dxfId="2" priority="4" stopIfTrue="1" operator="equal">
      <formula>"APROBADO"</formula>
    </cfRule>
    <cfRule type="cellIs" dxfId="1" priority="5" stopIfTrue="1" operator="equal">
      <formula>"DESAPROBADO"</formula>
    </cfRule>
    <cfRule type="cellIs" dxfId="0" priority="6" stopIfTrue="1" operator="equal">
      <formula>"ERROR"</formula>
    </cfRule>
  </conditionalFormatting>
  <printOptions horizontalCentered="1" verticalCentered="1" headings="1"/>
  <pageMargins left="0.78740157480314965" right="0.78740157480314965" top="0.39370078740157483" bottom="0.39370078740157483" header="0.19685039370078741" footer="0.19685039370078741"/>
  <pageSetup paperSize="9" orientation="landscape" horizontalDpi="4294967293" r:id="rId1"/>
  <headerFooter alignWithMargins="0">
    <oddHeader>&amp;L&amp;12Experto en Ofimática&amp;C&amp;12http://cinfo.unmsm.edu.pe&amp;R&amp;12Microsoft Excel</oddHeader>
    <oddFooter>&amp;L&amp;12Prof: David J. Dionicio Herrera&amp;R&amp;12Correo: ddionicioh@unmsm.edu.pe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showGridLines="0" topLeftCell="A7" workbookViewId="0">
      <selection activeCell="F13" sqref="F13"/>
    </sheetView>
  </sheetViews>
  <sheetFormatPr baseColWidth="10" defaultColWidth="11.5703125" defaultRowHeight="12.75" x14ac:dyDescent="0.2"/>
  <cols>
    <col min="1" max="1" width="3.85546875" style="35" customWidth="1"/>
    <col min="2" max="2" width="28.7109375" style="35" customWidth="1"/>
    <col min="3" max="6" width="15.7109375" style="35" customWidth="1"/>
    <col min="7" max="7" width="17.85546875" style="35" customWidth="1"/>
    <col min="8" max="8" width="3.85546875" style="35" customWidth="1"/>
    <col min="9" max="16384" width="11.5703125" style="35"/>
  </cols>
  <sheetData>
    <row r="1" spans="2:7" ht="13.5" thickBot="1" x14ac:dyDescent="0.25"/>
    <row r="2" spans="2:7" ht="30" customHeight="1" thickTop="1" thickBot="1" x14ac:dyDescent="0.25">
      <c r="B2" s="42" t="s">
        <v>60</v>
      </c>
      <c r="C2" s="42" t="s">
        <v>4</v>
      </c>
      <c r="D2" s="43" t="s">
        <v>140</v>
      </c>
      <c r="E2" s="43" t="s">
        <v>141</v>
      </c>
      <c r="F2" s="42" t="s">
        <v>12</v>
      </c>
    </row>
    <row r="3" spans="2:7" ht="18" customHeight="1" thickTop="1" thickBot="1" x14ac:dyDescent="0.25">
      <c r="B3" s="44" t="s">
        <v>125</v>
      </c>
      <c r="C3" s="45" t="s">
        <v>0</v>
      </c>
      <c r="D3" s="46">
        <v>118900</v>
      </c>
      <c r="E3" s="46"/>
      <c r="F3" s="47">
        <f>IF(C3="A",IF(D3&gt;=130000,D3*20%,D3*10%),IF(E3&gt;=100000,E3*15%,E3*5%))</f>
        <v>11890</v>
      </c>
    </row>
    <row r="4" spans="2:7" ht="18" customHeight="1" thickTop="1" thickBot="1" x14ac:dyDescent="0.25">
      <c r="B4" s="44" t="s">
        <v>126</v>
      </c>
      <c r="C4" s="45" t="s">
        <v>1</v>
      </c>
      <c r="D4" s="46"/>
      <c r="E4" s="46">
        <v>107900</v>
      </c>
      <c r="F4" s="47">
        <f t="shared" ref="F4:F17" si="0">IF(C4="A",IF(D4&gt;=130000,D4*20%,D4*10%),IF(E4&gt;=100000,E4*15%,E4*5%))</f>
        <v>16185</v>
      </c>
      <c r="G4" s="118"/>
    </row>
    <row r="5" spans="2:7" ht="18" customHeight="1" thickTop="1" thickBot="1" x14ac:dyDescent="0.25">
      <c r="B5" s="44" t="s">
        <v>127</v>
      </c>
      <c r="C5" s="45" t="s">
        <v>0</v>
      </c>
      <c r="D5" s="46">
        <v>86700</v>
      </c>
      <c r="E5" s="46"/>
      <c r="F5" s="47">
        <f t="shared" si="0"/>
        <v>8670</v>
      </c>
    </row>
    <row r="6" spans="2:7" ht="18" customHeight="1" thickTop="1" thickBot="1" x14ac:dyDescent="0.25">
      <c r="B6" s="44" t="s">
        <v>128</v>
      </c>
      <c r="C6" s="45" t="s">
        <v>1</v>
      </c>
      <c r="D6" s="46"/>
      <c r="E6" s="46">
        <v>80700</v>
      </c>
      <c r="F6" s="47">
        <f t="shared" si="0"/>
        <v>4035</v>
      </c>
      <c r="G6" s="118"/>
    </row>
    <row r="7" spans="2:7" ht="18" customHeight="1" thickTop="1" thickBot="1" x14ac:dyDescent="0.25">
      <c r="B7" s="44" t="s">
        <v>129</v>
      </c>
      <c r="C7" s="45" t="s">
        <v>0</v>
      </c>
      <c r="D7" s="46">
        <v>140000</v>
      </c>
      <c r="E7" s="46"/>
      <c r="F7" s="47">
        <f t="shared" si="0"/>
        <v>28000</v>
      </c>
    </row>
    <row r="8" spans="2:7" ht="18" customHeight="1" thickTop="1" thickBot="1" x14ac:dyDescent="0.25">
      <c r="B8" s="44" t="s">
        <v>130</v>
      </c>
      <c r="C8" s="45" t="s">
        <v>0</v>
      </c>
      <c r="D8" s="46">
        <v>126900</v>
      </c>
      <c r="E8" s="46"/>
      <c r="F8" s="47">
        <f t="shared" si="0"/>
        <v>12690</v>
      </c>
    </row>
    <row r="9" spans="2:7" ht="18" customHeight="1" thickTop="1" thickBot="1" x14ac:dyDescent="0.25">
      <c r="B9" s="44" t="s">
        <v>131</v>
      </c>
      <c r="C9" s="45" t="s">
        <v>1</v>
      </c>
      <c r="D9" s="46"/>
      <c r="E9" s="46">
        <v>123300</v>
      </c>
      <c r="F9" s="47">
        <f t="shared" si="0"/>
        <v>18495</v>
      </c>
    </row>
    <row r="10" spans="2:7" ht="18" customHeight="1" thickTop="1" thickBot="1" x14ac:dyDescent="0.25">
      <c r="B10" s="44" t="s">
        <v>132</v>
      </c>
      <c r="C10" s="45" t="s">
        <v>0</v>
      </c>
      <c r="D10" s="46">
        <v>102200</v>
      </c>
      <c r="E10" s="46"/>
      <c r="F10" s="47">
        <f t="shared" si="0"/>
        <v>10220</v>
      </c>
    </row>
    <row r="11" spans="2:7" ht="18" customHeight="1" thickTop="1" thickBot="1" x14ac:dyDescent="0.25">
      <c r="B11" s="44" t="s">
        <v>133</v>
      </c>
      <c r="C11" s="45" t="s">
        <v>1</v>
      </c>
      <c r="D11" s="46"/>
      <c r="E11" s="46">
        <v>91900</v>
      </c>
      <c r="F11" s="47">
        <f t="shared" si="0"/>
        <v>4595</v>
      </c>
    </row>
    <row r="12" spans="2:7" ht="18" customHeight="1" thickTop="1" thickBot="1" x14ac:dyDescent="0.25">
      <c r="B12" s="44" t="s">
        <v>134</v>
      </c>
      <c r="C12" s="45" t="s">
        <v>0</v>
      </c>
      <c r="D12" s="46">
        <v>102600</v>
      </c>
      <c r="E12" s="46"/>
      <c r="F12" s="47">
        <f t="shared" si="0"/>
        <v>10260</v>
      </c>
    </row>
    <row r="13" spans="2:7" ht="18" customHeight="1" thickTop="1" thickBot="1" x14ac:dyDescent="0.25">
      <c r="B13" s="44" t="s">
        <v>135</v>
      </c>
      <c r="C13" s="45" t="s">
        <v>1</v>
      </c>
      <c r="D13" s="46"/>
      <c r="E13" s="46">
        <v>122500</v>
      </c>
      <c r="F13" s="47">
        <f t="shared" si="0"/>
        <v>18375</v>
      </c>
    </row>
    <row r="14" spans="2:7" ht="18" customHeight="1" thickTop="1" thickBot="1" x14ac:dyDescent="0.25">
      <c r="B14" s="44" t="s">
        <v>136</v>
      </c>
      <c r="C14" s="45" t="s">
        <v>0</v>
      </c>
      <c r="D14" s="46">
        <v>126700</v>
      </c>
      <c r="E14" s="46"/>
      <c r="F14" s="47">
        <f t="shared" si="0"/>
        <v>12670</v>
      </c>
    </row>
    <row r="15" spans="2:7" ht="18" customHeight="1" thickTop="1" thickBot="1" x14ac:dyDescent="0.25">
      <c r="B15" s="44" t="s">
        <v>137</v>
      </c>
      <c r="C15" s="45" t="s">
        <v>0</v>
      </c>
      <c r="D15" s="46">
        <v>111700</v>
      </c>
      <c r="E15" s="46"/>
      <c r="F15" s="47">
        <f t="shared" si="0"/>
        <v>11170</v>
      </c>
    </row>
    <row r="16" spans="2:7" ht="18" customHeight="1" thickTop="1" thickBot="1" x14ac:dyDescent="0.25">
      <c r="B16" s="44" t="s">
        <v>138</v>
      </c>
      <c r="C16" s="45" t="s">
        <v>1</v>
      </c>
      <c r="D16" s="46"/>
      <c r="E16" s="46">
        <v>145100</v>
      </c>
      <c r="F16" s="47">
        <f t="shared" si="0"/>
        <v>21765</v>
      </c>
    </row>
    <row r="17" spans="2:6" ht="18" customHeight="1" thickTop="1" thickBot="1" x14ac:dyDescent="0.25">
      <c r="B17" s="44" t="s">
        <v>139</v>
      </c>
      <c r="C17" s="45" t="s">
        <v>1</v>
      </c>
      <c r="D17" s="46"/>
      <c r="E17" s="46">
        <v>99000</v>
      </c>
      <c r="F17" s="47">
        <f t="shared" si="0"/>
        <v>4950</v>
      </c>
    </row>
    <row r="18" spans="2:6" ht="14.25" thickTop="1" thickBot="1" x14ac:dyDescent="0.25">
      <c r="C18" s="36"/>
    </row>
    <row r="19" spans="2:6" ht="18.75" thickBot="1" x14ac:dyDescent="0.25">
      <c r="C19" s="108" t="s">
        <v>0</v>
      </c>
      <c r="D19" s="109"/>
      <c r="E19" s="110" t="s">
        <v>1</v>
      </c>
      <c r="F19" s="111"/>
    </row>
    <row r="20" spans="2:6" ht="13.5" thickBot="1" x14ac:dyDescent="0.25">
      <c r="C20" s="38" t="s">
        <v>61</v>
      </c>
      <c r="D20" s="38" t="s">
        <v>62</v>
      </c>
      <c r="E20" s="39" t="s">
        <v>63</v>
      </c>
      <c r="F20" s="39" t="s">
        <v>64</v>
      </c>
    </row>
    <row r="21" spans="2:6" ht="16.5" thickBot="1" x14ac:dyDescent="0.25">
      <c r="C21" s="112" t="s">
        <v>12</v>
      </c>
      <c r="D21" s="113"/>
      <c r="E21" s="114" t="s">
        <v>12</v>
      </c>
      <c r="F21" s="115"/>
    </row>
    <row r="22" spans="2:6" ht="18.75" thickBot="1" x14ac:dyDescent="0.25">
      <c r="C22" s="40">
        <v>0.2</v>
      </c>
      <c r="D22" s="40">
        <v>0.1</v>
      </c>
      <c r="E22" s="41">
        <v>0.15</v>
      </c>
      <c r="F22" s="41">
        <v>0.05</v>
      </c>
    </row>
  </sheetData>
  <sheetProtection formatCells="0"/>
  <mergeCells count="4">
    <mergeCell ref="C19:D19"/>
    <mergeCell ref="E19:F19"/>
    <mergeCell ref="C21:D21"/>
    <mergeCell ref="E21:F21"/>
  </mergeCells>
  <printOptions horizontalCentered="1" verticalCentered="1" headings="1"/>
  <pageMargins left="0.78740157480314965" right="0.78740157480314965" top="0.39370078740157483" bottom="0.39370078740157483" header="0.19685039370078741" footer="0.19685039370078741"/>
  <pageSetup paperSize="9" orientation="landscape" horizontalDpi="4294967293" r:id="rId1"/>
  <headerFooter alignWithMargins="0">
    <oddHeader>&amp;L&amp;12Experto en Ofimática&amp;C&amp;12http://cinfo.unmsm.edu.pe&amp;R&amp;12Microsoft Excel</oddHeader>
    <oddFooter>&amp;L&amp;12Prof: David J. Dionicio Herrera&amp;R&amp;12Correo: ddionicioh@unmsm.edu.pe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Si Anidado-1</vt:lpstr>
      <vt:lpstr>Si Anidado_1 (Ejercicios)</vt:lpstr>
      <vt:lpstr>Si Anidado-2</vt:lpstr>
      <vt:lpstr>Si Anidado_2 (Ejercicios)</vt:lpstr>
    </vt:vector>
  </TitlesOfParts>
  <Manager>djdh65@hotmail.com</Manager>
  <Company>Sof-Daf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Dionicio Herrera, David J.</dc:creator>
  <cp:lastModifiedBy>usuario</cp:lastModifiedBy>
  <dcterms:created xsi:type="dcterms:W3CDTF">2001-01-31T13:53:08Z</dcterms:created>
  <dcterms:modified xsi:type="dcterms:W3CDTF">2017-05-13T16:21:41Z</dcterms:modified>
</cp:coreProperties>
</file>