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5360" windowHeight="7755" tabRatio="686" firstSheet="2" activeTab="7"/>
  </bookViews>
  <sheets>
    <sheet name="Celdas Relativas" sheetId="4" r:id="rId1"/>
    <sheet name="Relativas" sheetId="8" r:id="rId2"/>
    <sheet name="Celdas Absolutas" sheetId="5" r:id="rId3"/>
    <sheet name="Abs-1" sheetId="9" r:id="rId4"/>
    <sheet name="Abs-2" sheetId="20" r:id="rId5"/>
    <sheet name="Celdas Mixtas" sheetId="17" r:id="rId6"/>
    <sheet name="Mix-1" sheetId="18" r:id="rId7"/>
    <sheet name="Mix-2" sheetId="19" r:id="rId8"/>
  </sheets>
  <calcPr calcId="152511"/>
</workbook>
</file>

<file path=xl/calcChain.xml><?xml version="1.0" encoding="utf-8"?>
<calcChain xmlns="http://schemas.openxmlformats.org/spreadsheetml/2006/main">
  <c r="C13" i="19" l="1"/>
  <c r="D13" i="19"/>
  <c r="E13" i="19"/>
  <c r="F13" i="19"/>
  <c r="G13" i="19"/>
  <c r="H13" i="19"/>
  <c r="B13" i="19"/>
  <c r="I12" i="19"/>
  <c r="I7" i="19"/>
  <c r="I8" i="19"/>
  <c r="I9" i="19"/>
  <c r="I10" i="19"/>
  <c r="I11" i="19"/>
  <c r="I6" i="19"/>
  <c r="C12" i="19"/>
  <c r="D12" i="19"/>
  <c r="E12" i="19"/>
  <c r="F12" i="19"/>
  <c r="G12" i="19"/>
  <c r="H12" i="19"/>
  <c r="H11" i="19"/>
  <c r="H10" i="19"/>
  <c r="H9" i="19"/>
  <c r="H8" i="19"/>
  <c r="H7" i="19"/>
  <c r="H6" i="19"/>
  <c r="C7" i="19"/>
  <c r="D7" i="19"/>
  <c r="E7" i="19"/>
  <c r="F7" i="19"/>
  <c r="G7" i="19"/>
  <c r="C8" i="19"/>
  <c r="D8" i="19"/>
  <c r="E8" i="19"/>
  <c r="F8" i="19"/>
  <c r="G8" i="19"/>
  <c r="C9" i="19"/>
  <c r="D9" i="19"/>
  <c r="E9" i="19"/>
  <c r="F9" i="19"/>
  <c r="G9" i="19"/>
  <c r="C10" i="19"/>
  <c r="D10" i="19"/>
  <c r="E10" i="19"/>
  <c r="F10" i="19"/>
  <c r="G10" i="19"/>
  <c r="C11" i="19"/>
  <c r="D11" i="19"/>
  <c r="E11" i="19"/>
  <c r="F11" i="19"/>
  <c r="G11" i="19"/>
  <c r="B12" i="19"/>
  <c r="D6" i="19"/>
  <c r="E6" i="19"/>
  <c r="F6" i="19"/>
  <c r="G6" i="19"/>
  <c r="C6" i="19"/>
  <c r="D6" i="18"/>
  <c r="E6" i="18"/>
  <c r="F6" i="18"/>
  <c r="D7" i="18"/>
  <c r="E7" i="18"/>
  <c r="F7" i="18"/>
  <c r="D8" i="18"/>
  <c r="E8" i="18"/>
  <c r="F8" i="18"/>
  <c r="D9" i="18"/>
  <c r="E9" i="18"/>
  <c r="F9" i="18"/>
  <c r="D10" i="18"/>
  <c r="E10" i="18"/>
  <c r="F10" i="18"/>
  <c r="C7" i="18"/>
  <c r="C8" i="18"/>
  <c r="C9" i="18"/>
  <c r="C10" i="18"/>
  <c r="C6" i="18"/>
  <c r="F7" i="17"/>
  <c r="F8" i="17"/>
  <c r="F9" i="17"/>
  <c r="F10" i="17"/>
  <c r="F11" i="17"/>
  <c r="E8" i="17"/>
  <c r="E9" i="17"/>
  <c r="E10" i="17"/>
  <c r="E11" i="17"/>
  <c r="E7" i="17"/>
  <c r="K12" i="20"/>
  <c r="K13" i="20"/>
  <c r="K14" i="20"/>
  <c r="K15" i="20"/>
  <c r="K16" i="20"/>
  <c r="K17" i="20"/>
  <c r="K18" i="20"/>
  <c r="K11" i="20"/>
  <c r="J12" i="20"/>
  <c r="J13" i="20"/>
  <c r="J14" i="20"/>
  <c r="J15" i="20"/>
  <c r="J16" i="20"/>
  <c r="J17" i="20"/>
  <c r="J18" i="20"/>
  <c r="J11" i="20"/>
  <c r="I12" i="20"/>
  <c r="I13" i="20"/>
  <c r="I14" i="20"/>
  <c r="I15" i="20"/>
  <c r="I16" i="20"/>
  <c r="I17" i="20"/>
  <c r="I18" i="20"/>
  <c r="I11" i="20"/>
  <c r="H12" i="20"/>
  <c r="H13" i="20"/>
  <c r="H14" i="20"/>
  <c r="H15" i="20"/>
  <c r="H16" i="20"/>
  <c r="H17" i="20"/>
  <c r="H18" i="20"/>
  <c r="H11" i="20"/>
  <c r="D6" i="5"/>
  <c r="D7" i="5"/>
  <c r="D8" i="5"/>
  <c r="D9" i="5"/>
  <c r="D10" i="5"/>
  <c r="D11" i="5"/>
  <c r="D12" i="5"/>
  <c r="D13" i="5"/>
  <c r="D14" i="5"/>
  <c r="D15" i="5"/>
  <c r="D5" i="5"/>
  <c r="E4" i="4"/>
  <c r="E5" i="4"/>
  <c r="E6" i="4"/>
  <c r="E7" i="4"/>
  <c r="E8" i="4"/>
  <c r="E9" i="4"/>
  <c r="E3" i="4"/>
  <c r="I28" i="4"/>
  <c r="H28" i="4"/>
  <c r="G28" i="4"/>
  <c r="F28" i="4"/>
  <c r="E28" i="4"/>
  <c r="D28" i="4"/>
  <c r="C28" i="4"/>
  <c r="E7" i="8" l="1"/>
  <c r="E8" i="8"/>
  <c r="E9" i="8"/>
  <c r="E10" i="8"/>
  <c r="E6" i="8"/>
</calcChain>
</file>

<file path=xl/comments1.xml><?xml version="1.0" encoding="utf-8"?>
<comments xmlns="http://schemas.openxmlformats.org/spreadsheetml/2006/main">
  <authors>
    <author>BRAVO09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Precio * Unidades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16"/>
            <rFont val="Tahoma"/>
            <family val="2"/>
          </rPr>
          <t>=C3*D3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Precio * Unidades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b/>
            <sz val="10"/>
            <color indexed="16"/>
            <rFont val="Tahoma"/>
            <family val="2"/>
          </rPr>
          <t>=C26*C27</t>
        </r>
      </text>
    </comment>
  </commentList>
</comments>
</file>

<file path=xl/comments2.xml><?xml version="1.0" encoding="utf-8"?>
<comments xmlns="http://schemas.openxmlformats.org/spreadsheetml/2006/main">
  <authors>
    <author>BRAVO09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Monto * Interés * Plazo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Monto + Interés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Fecha + Plazo</t>
        </r>
      </text>
    </comment>
  </commentList>
</comments>
</file>

<file path=xl/comments3.xml><?xml version="1.0" encoding="utf-8"?>
<comments xmlns="http://schemas.openxmlformats.org/spreadsheetml/2006/main">
  <authors>
    <author>BRAVO05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 xml:space="preserve">Precio Soles / Tipo Cambio
</t>
        </r>
        <r>
          <rPr>
            <b/>
            <sz val="10"/>
            <color indexed="16"/>
            <rFont val="Tahoma"/>
            <family val="2"/>
          </rPr>
          <t>=C5/$E$2</t>
        </r>
      </text>
    </comment>
  </commentList>
</comments>
</file>

<file path=xl/comments4.xml><?xml version="1.0" encoding="utf-8"?>
<comments xmlns="http://schemas.openxmlformats.org/spreadsheetml/2006/main">
  <authors>
    <author>BRAVO05</author>
    <author>CHARLI09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Cant (unid) * 
Precio unit($)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Cant (unid) * 
Precio unit($)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Cantidad Entrada -  
Cantidad Salida</t>
        </r>
      </text>
    </comment>
    <comment ref="H8" authorId="1" shapeId="0">
      <text>
        <r>
          <rPr>
            <b/>
            <sz val="8"/>
            <color indexed="81"/>
            <rFont val="Tahoma"/>
            <family val="2"/>
          </rPr>
          <t>Saldos * 
Precio unit($)</t>
        </r>
      </text>
    </comment>
  </commentList>
</comments>
</file>

<file path=xl/comments5.xml><?xml version="1.0" encoding="utf-8"?>
<comments xmlns="http://schemas.openxmlformats.org/spreadsheetml/2006/main">
  <authors>
    <author>BRAVO05</author>
    <author>DELTA04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 xml:space="preserve">Basico * Bonoficación
</t>
        </r>
        <r>
          <rPr>
            <b/>
            <sz val="10"/>
            <color indexed="16"/>
            <rFont val="Tahoma"/>
            <family val="2"/>
          </rPr>
          <t xml:space="preserve">=$D7*B$3
</t>
        </r>
        <r>
          <rPr>
            <sz val="8"/>
            <color indexed="81"/>
            <rFont val="Tahoma"/>
            <family val="2"/>
          </rPr>
          <t>Rellenar para Bonificación y SNP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Sueldo Basico * SNP</t>
        </r>
      </text>
    </comment>
  </commentList>
</comments>
</file>

<file path=xl/comments6.xml><?xml version="1.0" encoding="utf-8"?>
<comments xmlns="http://schemas.openxmlformats.org/spreadsheetml/2006/main">
  <authors>
    <author>ALFA12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>= Produccion * Porcentaje(Lima)</t>
        </r>
      </text>
    </comment>
  </commentList>
</comments>
</file>

<file path=xl/comments7.xml><?xml version="1.0" encoding="utf-8"?>
<comments xmlns="http://schemas.openxmlformats.org/spreadsheetml/2006/main">
  <authors>
    <author>Cinfo</author>
    <author>PC103_15</author>
    <author>ALFA01</author>
    <author>Zumaeta &amp; Peralta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 xml:space="preserve">
= ENE + ( % Feb * ENE)
</t>
        </r>
      </text>
    </comment>
    <comment ref="H6" authorId="1" shapeId="0">
      <text>
        <r>
          <rPr>
            <b/>
            <sz val="8"/>
            <color indexed="81"/>
            <rFont val="Tahoma"/>
            <family val="2"/>
          </rPr>
          <t>= SUMAR TODOS LOS MESES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2" shapeId="0">
      <text>
        <r>
          <rPr>
            <b/>
            <sz val="8"/>
            <color indexed="81"/>
            <rFont val="Tahoma"/>
            <family val="2"/>
          </rPr>
          <t>= Total Prod/SumaTotal</t>
        </r>
      </text>
    </comment>
    <comment ref="B12" authorId="1" shapeId="0">
      <text>
        <r>
          <rPr>
            <b/>
            <sz val="8"/>
            <color indexed="81"/>
            <rFont val="Tahoma"/>
            <family val="2"/>
          </rPr>
          <t>=SUMAR TODOS LOS  PRODUCTOS</t>
        </r>
      </text>
    </comment>
    <comment ref="H12" authorId="3" shapeId="0">
      <text>
        <r>
          <rPr>
            <b/>
            <sz val="8"/>
            <color indexed="81"/>
            <rFont val="Tahoma"/>
            <family val="2"/>
          </rPr>
          <t>= Suma total de Ventas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>suma total
del % producción</t>
        </r>
      </text>
    </comment>
    <comment ref="B13" authorId="2" shapeId="0">
      <text>
        <r>
          <rPr>
            <b/>
            <sz val="8"/>
            <color indexed="81"/>
            <rFont val="Tahoma"/>
            <family val="2"/>
          </rPr>
          <t>= Total Mes/SumaTotal de ventas</t>
        </r>
      </text>
    </comment>
    <comment ref="H13" authorId="0" shapeId="0">
      <text>
        <r>
          <rPr>
            <b/>
            <sz val="8"/>
            <color indexed="81"/>
            <rFont val="Tahoma"/>
            <family val="2"/>
          </rPr>
          <t>Suma total
del % mes</t>
        </r>
      </text>
    </comment>
  </commentList>
</comments>
</file>

<file path=xl/sharedStrings.xml><?xml version="1.0" encoding="utf-8"?>
<sst xmlns="http://schemas.openxmlformats.org/spreadsheetml/2006/main" count="149" uniqueCount="122">
  <si>
    <t>Productos</t>
  </si>
  <si>
    <t>Precio</t>
  </si>
  <si>
    <t>Importe</t>
  </si>
  <si>
    <t>Productos 
Comprados</t>
  </si>
  <si>
    <t>Tipo de Cambio :</t>
  </si>
  <si>
    <t>Total</t>
  </si>
  <si>
    <t>Cliente</t>
  </si>
  <si>
    <t xml:space="preserve">Monto </t>
  </si>
  <si>
    <t>Plazo (días)</t>
  </si>
  <si>
    <t>Fecha Pago</t>
  </si>
  <si>
    <t>Carlos Flores</t>
  </si>
  <si>
    <t>María Castillo</t>
  </si>
  <si>
    <t>José Fernández</t>
  </si>
  <si>
    <t>Luis Aguilar</t>
  </si>
  <si>
    <t>Isabel Villalta</t>
  </si>
  <si>
    <t>Calle El Usurero 666</t>
  </si>
  <si>
    <t>Cia. Textil "El Parche" S.A.</t>
  </si>
  <si>
    <t>Precio unit ($)</t>
  </si>
  <si>
    <t>Prendas</t>
  </si>
  <si>
    <t>Entradas</t>
  </si>
  <si>
    <t>Salidas</t>
  </si>
  <si>
    <t>Saldos</t>
  </si>
  <si>
    <t>Valor ($)</t>
  </si>
  <si>
    <t>Blusas</t>
  </si>
  <si>
    <t>Camisa</t>
  </si>
  <si>
    <t>Polos</t>
  </si>
  <si>
    <t>Faldas</t>
  </si>
  <si>
    <t>Pantalón</t>
  </si>
  <si>
    <t>Chalecos</t>
  </si>
  <si>
    <t>Sacos</t>
  </si>
  <si>
    <t>Bufanda</t>
  </si>
  <si>
    <r>
      <t xml:space="preserve">Cant </t>
    </r>
    <r>
      <rPr>
        <b/>
        <sz val="8"/>
        <color indexed="16"/>
        <rFont val="Arial"/>
        <family val="2"/>
      </rPr>
      <t>(unid)</t>
    </r>
  </si>
  <si>
    <r>
      <t xml:space="preserve">Valor </t>
    </r>
    <r>
      <rPr>
        <b/>
        <sz val="8"/>
        <color indexed="16"/>
        <rFont val="Arial"/>
        <family val="2"/>
      </rPr>
      <t>($)</t>
    </r>
  </si>
  <si>
    <t>Financiera "El Madrugador"</t>
  </si>
  <si>
    <t>Precio
en Soles</t>
  </si>
  <si>
    <t>Precio
en Dólares</t>
  </si>
  <si>
    <t>Televisor</t>
  </si>
  <si>
    <t>DVD</t>
  </si>
  <si>
    <t>Equipo de Sonido</t>
  </si>
  <si>
    <t>Microondas</t>
  </si>
  <si>
    <t>Cocina</t>
  </si>
  <si>
    <t>Refrigerador</t>
  </si>
  <si>
    <t>Licuadora</t>
  </si>
  <si>
    <t>Plancha</t>
  </si>
  <si>
    <t>Olla Arrocera</t>
  </si>
  <si>
    <t>Batidora</t>
  </si>
  <si>
    <t>LapTop</t>
  </si>
  <si>
    <t>Cantidad</t>
  </si>
  <si>
    <t>Arroz</t>
  </si>
  <si>
    <t>Leche</t>
  </si>
  <si>
    <t>Fideos</t>
  </si>
  <si>
    <t>Azucar</t>
  </si>
  <si>
    <t>Atun</t>
  </si>
  <si>
    <t>Pallares</t>
  </si>
  <si>
    <t>Aceite</t>
  </si>
  <si>
    <t>Producción</t>
  </si>
  <si>
    <t>Interés 0,1%*dias</t>
  </si>
  <si>
    <t>CODIGO</t>
  </si>
  <si>
    <t>Fecha Préstamo</t>
  </si>
  <si>
    <t>Luisa Campos</t>
  </si>
  <si>
    <t>E005</t>
  </si>
  <si>
    <t>Ana Torres</t>
  </si>
  <si>
    <t>E004</t>
  </si>
  <si>
    <t>Juan Volchez</t>
  </si>
  <si>
    <t>E003</t>
  </si>
  <si>
    <t>Pablo Perez</t>
  </si>
  <si>
    <t>E002</t>
  </si>
  <si>
    <t>Carlos Ortiz</t>
  </si>
  <si>
    <t>E001</t>
  </si>
  <si>
    <t>SNP</t>
  </si>
  <si>
    <t>BONIFICACION</t>
  </si>
  <si>
    <t>BASICO</t>
  </si>
  <si>
    <t>EMPLEADO</t>
  </si>
  <si>
    <t>BONF</t>
  </si>
  <si>
    <t>Chompas</t>
  </si>
  <si>
    <t>Pantalones</t>
  </si>
  <si>
    <t>Camisas</t>
  </si>
  <si>
    <t>Los Olivos</t>
  </si>
  <si>
    <t>Surco</t>
  </si>
  <si>
    <t>San Miguel</t>
  </si>
  <si>
    <t>Lima</t>
  </si>
  <si>
    <t>Almacenes</t>
  </si>
  <si>
    <t>Artículos</t>
  </si>
  <si>
    <r>
      <t>CUSTOMER</t>
    </r>
    <r>
      <rPr>
        <b/>
        <i/>
        <sz val="20"/>
        <rFont val="Arial"/>
        <family val="2"/>
      </rPr>
      <t xml:space="preserve"> </t>
    </r>
    <r>
      <rPr>
        <b/>
        <i/>
        <sz val="20"/>
        <color indexed="44"/>
        <rFont val="Arial"/>
        <family val="2"/>
      </rPr>
      <t>FASHION´S</t>
    </r>
  </si>
  <si>
    <t>% MES</t>
  </si>
  <si>
    <t>TOT MES</t>
  </si>
  <si>
    <t>Martillo</t>
  </si>
  <si>
    <t>Alicates</t>
  </si>
  <si>
    <t>Destornillador</t>
  </si>
  <si>
    <t>Arandela</t>
  </si>
  <si>
    <t>Tornillo</t>
  </si>
  <si>
    <t>Tuerca</t>
  </si>
  <si>
    <t>% PROD</t>
  </si>
  <si>
    <t>TOT PROD</t>
  </si>
  <si>
    <t>PRODUCTO</t>
  </si>
  <si>
    <t>FACT REAJUSTE</t>
  </si>
  <si>
    <t>PROYECCION DE VENTAS 1º SEMESTRE</t>
  </si>
  <si>
    <t>CUADRO DE INGRESOS DIARIOS</t>
  </si>
  <si>
    <t>Tipo de Cambio:</t>
  </si>
  <si>
    <t>Precio del Boleto</t>
  </si>
  <si>
    <t>Niños</t>
  </si>
  <si>
    <t>Adultos</t>
  </si>
  <si>
    <t>ASISTENCIA DE PERSONAS POR LOCAL</t>
  </si>
  <si>
    <t>LOCAL</t>
  </si>
  <si>
    <t>Sala 1</t>
  </si>
  <si>
    <t>Sala 2</t>
  </si>
  <si>
    <t>Sala 3</t>
  </si>
  <si>
    <t>Asistencia x Local</t>
  </si>
  <si>
    <t>MontoTotal   en Soles (S/.)</t>
  </si>
  <si>
    <t>MontoTotal    en Dólares ($)</t>
  </si>
  <si>
    <t>Total
Niños</t>
  </si>
  <si>
    <t>Total
Adultos</t>
  </si>
  <si>
    <t>Larcomar</t>
  </si>
  <si>
    <t>Monterrico</t>
  </si>
  <si>
    <t>El Callao</t>
  </si>
  <si>
    <t>San Juan</t>
  </si>
  <si>
    <t>Ene</t>
  </si>
  <si>
    <t>Feb</t>
  </si>
  <si>
    <t>Mar</t>
  </si>
  <si>
    <t>Abr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</si>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</sst>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??_ ;_ @_ "/>
    <numFmt numFmtId="167" formatCode="[$S/.-280A]\ #,##0.00"/>
    <numFmt numFmtId="168" formatCode="_-&quot;$&quot;* #,##0.00_-;\-&quot;$&quot;* #,##0.00_-;_-&quot;$&quot;* &quot;-&quot;??_-;_-@_-"/>
    <numFmt numFmtId="169" formatCode="_-[$$-540A]* #,##0.00_ ;_-[$$-540A]* \-#,##0.00\ ;_-[$$-540A]* &quot;-&quot;??_ ;_-@_ "/>
    <numFmt numFmtId="170" formatCode="_ [$S/.-280A]\ * #,##0.00_ ;_ [$S/.-280A]\ * \-#,##0.00_ ;_ [$S/.-280A]\ * &quot;-&quot;??_ ;_ @_ "/>
    <numFmt numFmtId="171" formatCode="0.0%"/>
  </numFmts>
  <fonts count="48" x14ac:knownFonts="1">
    <font>
      <sz val="10"/>
      <name val="Arial"/>
    </font>
    <font>
      <sz val="10"/>
      <name val="Arial"/>
      <family val="2"/>
    </font>
    <font>
      <b/>
      <sz val="16"/>
      <color indexed="9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0"/>
      <color indexed="60"/>
      <name val="Arial"/>
      <family val="2"/>
    </font>
    <font>
      <b/>
      <sz val="14"/>
      <color indexed="16"/>
      <name val="Arial"/>
      <family val="2"/>
    </font>
    <font>
      <b/>
      <sz val="10"/>
      <color indexed="16"/>
      <name val="Arial"/>
      <family val="2"/>
    </font>
    <font>
      <b/>
      <sz val="8"/>
      <color indexed="16"/>
      <name val="Arial"/>
      <family val="2"/>
    </font>
    <font>
      <sz val="10"/>
      <color indexed="16"/>
      <name val="Arial"/>
      <family val="2"/>
    </font>
    <font>
      <sz val="18"/>
      <color indexed="17"/>
      <name val="Arial"/>
      <family val="2"/>
    </font>
    <font>
      <sz val="8"/>
      <color indexed="81"/>
      <name val="Tahoma"/>
      <family val="2"/>
    </font>
    <font>
      <sz val="12"/>
      <color indexed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4"/>
      <name val="Arial"/>
      <family val="2"/>
    </font>
    <font>
      <b/>
      <sz val="10"/>
      <color indexed="16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Comic Sans MS"/>
      <family val="4"/>
    </font>
    <font>
      <b/>
      <i/>
      <sz val="20"/>
      <name val="Arial"/>
      <family val="2"/>
    </font>
    <font>
      <b/>
      <i/>
      <sz val="20"/>
      <color indexed="49"/>
      <name val="Arial"/>
      <family val="2"/>
    </font>
    <font>
      <b/>
      <i/>
      <sz val="20"/>
      <color indexed="44"/>
      <name val="Arial"/>
      <family val="2"/>
    </font>
    <font>
      <b/>
      <sz val="16"/>
      <color indexed="16"/>
      <name val="Verdana"/>
      <family val="2"/>
    </font>
    <font>
      <b/>
      <sz val="14"/>
      <color indexed="16"/>
      <name val="Verdana"/>
      <family val="2"/>
    </font>
    <font>
      <b/>
      <i/>
      <sz val="11"/>
      <name val="Arial"/>
      <family val="2"/>
    </font>
    <font>
      <b/>
      <sz val="11"/>
      <color indexed="20"/>
      <name val="Arial"/>
      <family val="2"/>
    </font>
    <font>
      <b/>
      <sz val="12"/>
      <color indexed="16"/>
      <name val="Arial"/>
      <family val="2"/>
    </font>
    <font>
      <b/>
      <sz val="11"/>
      <color indexed="1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Cambria"/>
      <family val="1"/>
      <scheme val="major"/>
    </font>
    <font>
      <b/>
      <sz val="16"/>
      <color theme="3" tint="-0.249977111117893"/>
      <name val="Cambria"/>
      <family val="1"/>
      <scheme val="major"/>
    </font>
    <font>
      <b/>
      <sz val="10"/>
      <color rgb="FFFFFF00"/>
      <name val="Arial"/>
      <family val="2"/>
    </font>
    <font>
      <b/>
      <sz val="11"/>
      <color theme="4" tint="-0.249977111117893"/>
      <name val="Arial"/>
      <family val="2"/>
    </font>
    <font>
      <sz val="16"/>
      <color theme="7" tint="-0.499984740745262"/>
      <name val="Comic Sans MS"/>
      <family val="4"/>
    </font>
    <font>
      <sz val="11"/>
      <color theme="7" tint="-0.249977111117893"/>
      <name val="Comic Sans MS"/>
      <family val="4"/>
    </font>
    <font>
      <b/>
      <sz val="14"/>
      <color indexed="9"/>
      <name val="Arial"/>
      <family val="2"/>
    </font>
    <font>
      <sz val="10"/>
      <name val="Arial"/>
    </font>
    <font>
      <sz val="11"/>
      <color theme="5" tint="-0.249977111117893"/>
      <name val="Arial"/>
      <family val="2"/>
    </font>
    <font>
      <sz val="10"/>
      <color theme="4" tint="-0.249977111117893"/>
      <name val="Arial"/>
      <family val="2"/>
    </font>
    <font>
      <sz val="12"/>
      <color indexed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theme="8" tint="0.79998168889431442"/>
      </patternFill>
    </fill>
    <fill>
      <patternFill patternType="solid">
        <fgColor theme="8" tint="0.39997558519241921"/>
        <b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3B5D3"/>
        <bgColor indexed="64"/>
      </patternFill>
    </fill>
  </fills>
  <borders count="17">
    <border>
      <left/>
      <right/>
      <top/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/>
      <diagonal/>
    </border>
    <border>
      <left style="dotted">
        <color indexed="10"/>
      </left>
      <right style="dotted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CC"/>
      </left>
      <right style="thick">
        <color rgb="FFFFFFCC"/>
      </right>
      <top style="thick">
        <color rgb="FFFFFFCC"/>
      </top>
      <bottom style="thick">
        <color rgb="FFFFFFCC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3" fillId="0" borderId="0" applyFont="0" applyFill="0" applyBorder="0" applyAlignment="0" applyProtection="0"/>
    <xf numFmtId="9" fontId="4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0" fillId="0" borderId="0" xfId="0" applyNumberFormat="1"/>
    <xf numFmtId="0" fontId="6" fillId="0" borderId="0" xfId="0" applyFont="1" applyAlignment="1">
      <alignment vertic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5" fontId="10" fillId="2" borderId="0" xfId="0" applyNumberFormat="1" applyFont="1" applyFill="1" applyBorder="1"/>
    <xf numFmtId="0" fontId="10" fillId="9" borderId="2" xfId="0" applyFont="1" applyFill="1" applyBorder="1"/>
    <xf numFmtId="43" fontId="10" fillId="9" borderId="2" xfId="1" applyFont="1" applyFill="1" applyBorder="1"/>
    <xf numFmtId="0" fontId="10" fillId="3" borderId="2" xfId="0" applyFont="1" applyFill="1" applyBorder="1"/>
    <xf numFmtId="43" fontId="10" fillId="3" borderId="2" xfId="1" applyFont="1" applyFill="1" applyBorder="1"/>
    <xf numFmtId="0" fontId="10" fillId="5" borderId="2" xfId="0" applyFont="1" applyFill="1" applyBorder="1"/>
    <xf numFmtId="0" fontId="7" fillId="2" borderId="0" xfId="0" applyFont="1" applyFill="1" applyAlignment="1">
      <alignment horizontal="center"/>
    </xf>
    <xf numFmtId="0" fontId="2" fillId="10" borderId="0" xfId="0" applyFont="1" applyFill="1" applyBorder="1"/>
    <xf numFmtId="0" fontId="0" fillId="0" borderId="0" xfId="0" applyBorder="1"/>
    <xf numFmtId="0" fontId="13" fillId="2" borderId="0" xfId="0" applyFont="1" applyFill="1" applyBorder="1" applyAlignment="1">
      <alignment horizontal="center" wrapText="1"/>
    </xf>
    <xf numFmtId="0" fontId="13" fillId="4" borderId="0" xfId="0" applyFont="1" applyFill="1" applyBorder="1"/>
    <xf numFmtId="0" fontId="13" fillId="7" borderId="0" xfId="0" applyFont="1" applyFill="1" applyBorder="1" applyAlignment="1">
      <alignment horizontal="center" wrapText="1"/>
    </xf>
    <xf numFmtId="165" fontId="13" fillId="3" borderId="0" xfId="0" applyNumberFormat="1" applyFont="1" applyFill="1" applyBorder="1" applyAlignment="1"/>
    <xf numFmtId="165" fontId="13" fillId="4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0" fillId="0" borderId="3" xfId="0" applyBorder="1"/>
    <xf numFmtId="0" fontId="1" fillId="0" borderId="0" xfId="3"/>
    <xf numFmtId="0" fontId="22" fillId="3" borderId="0" xfId="3" applyFont="1" applyFill="1"/>
    <xf numFmtId="0" fontId="14" fillId="5" borderId="0" xfId="3" applyFont="1" applyFill="1"/>
    <xf numFmtId="0" fontId="15" fillId="2" borderId="0" xfId="3" applyFont="1" applyFill="1"/>
    <xf numFmtId="0" fontId="15" fillId="2" borderId="0" xfId="3" applyFont="1" applyFill="1" applyAlignment="1">
      <alignment horizontal="center"/>
    </xf>
    <xf numFmtId="0" fontId="14" fillId="16" borderId="0" xfId="3" applyFont="1" applyFill="1" applyAlignment="1">
      <alignment horizontal="center"/>
    </xf>
    <xf numFmtId="0" fontId="14" fillId="8" borderId="0" xfId="3" applyFont="1" applyFill="1" applyAlignment="1">
      <alignment horizontal="center"/>
    </xf>
    <xf numFmtId="0" fontId="14" fillId="12" borderId="0" xfId="3" applyFont="1" applyFill="1" applyAlignment="1">
      <alignment horizontal="center"/>
    </xf>
    <xf numFmtId="9" fontId="18" fillId="0" borderId="0" xfId="3" applyNumberFormat="1" applyFont="1" applyFill="1" applyAlignment="1">
      <alignment horizontal="center"/>
    </xf>
    <xf numFmtId="9" fontId="14" fillId="3" borderId="0" xfId="3" applyNumberFormat="1" applyFont="1" applyFill="1" applyAlignment="1">
      <alignment horizontal="center"/>
    </xf>
    <xf numFmtId="0" fontId="23" fillId="16" borderId="0" xfId="3" applyFont="1" applyFill="1" applyAlignment="1">
      <alignment horizontal="center"/>
    </xf>
    <xf numFmtId="0" fontId="28" fillId="0" borderId="0" xfId="0" applyFont="1" applyFill="1" applyBorder="1" applyAlignment="1"/>
    <xf numFmtId="0" fontId="2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30" fillId="3" borderId="5" xfId="0" applyFont="1" applyFill="1" applyBorder="1" applyAlignment="1">
      <alignment horizontal="center"/>
    </xf>
    <xf numFmtId="0" fontId="30" fillId="3" borderId="6" xfId="0" applyFont="1" applyFill="1" applyBorder="1" applyAlignment="1">
      <alignment horizontal="center"/>
    </xf>
    <xf numFmtId="167" fontId="0" fillId="0" borderId="0" xfId="0" applyNumberFormat="1" applyFill="1" applyBorder="1"/>
    <xf numFmtId="167" fontId="16" fillId="4" borderId="7" xfId="0" applyNumberFormat="1" applyFont="1" applyFill="1" applyBorder="1"/>
    <xf numFmtId="167" fontId="16" fillId="4" borderId="8" xfId="0" applyNumberFormat="1" applyFont="1" applyFill="1" applyBorder="1"/>
    <xf numFmtId="0" fontId="16" fillId="2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1" fillId="4" borderId="14" xfId="5" applyNumberFormat="1" applyFill="1" applyBorder="1"/>
    <xf numFmtId="0" fontId="5" fillId="3" borderId="3" xfId="0" applyFont="1" applyFill="1" applyBorder="1"/>
    <xf numFmtId="1" fontId="1" fillId="0" borderId="3" xfId="0" applyNumberFormat="1" applyFont="1" applyFill="1" applyBorder="1"/>
    <xf numFmtId="1" fontId="1" fillId="0" borderId="3" xfId="0" applyNumberFormat="1" applyFont="1" applyBorder="1"/>
    <xf numFmtId="1" fontId="1" fillId="0" borderId="3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9" fontId="1" fillId="3" borderId="3" xfId="5" applyNumberFormat="1" applyFill="1" applyBorder="1"/>
    <xf numFmtId="170" fontId="5" fillId="0" borderId="11" xfId="0" applyNumberFormat="1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5" fillId="28" borderId="15" xfId="0" applyFont="1" applyFill="1" applyBorder="1" applyAlignment="1">
      <alignment vertical="center"/>
    </xf>
    <xf numFmtId="0" fontId="35" fillId="18" borderId="15" xfId="0" applyFont="1" applyFill="1" applyBorder="1" applyAlignment="1">
      <alignment vertical="center"/>
    </xf>
    <xf numFmtId="0" fontId="34" fillId="29" borderId="1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9" fontId="40" fillId="25" borderId="0" xfId="0" applyNumberFormat="1" applyFont="1" applyFill="1" applyAlignment="1">
      <alignment horizontal="center" vertical="center"/>
    </xf>
    <xf numFmtId="0" fontId="5" fillId="27" borderId="16" xfId="0" applyFont="1" applyFill="1" applyBorder="1" applyAlignment="1">
      <alignment horizontal="center"/>
    </xf>
    <xf numFmtId="9" fontId="5" fillId="32" borderId="16" xfId="0" applyNumberFormat="1" applyFont="1" applyFill="1" applyBorder="1" applyAlignment="1">
      <alignment horizontal="center"/>
    </xf>
    <xf numFmtId="0" fontId="1" fillId="27" borderId="16" xfId="0" applyFont="1" applyFill="1" applyBorder="1" applyAlignment="1">
      <alignment horizontal="left"/>
    </xf>
    <xf numFmtId="166" fontId="21" fillId="32" borderId="16" xfId="2" applyNumberFormat="1" applyFill="1" applyBorder="1"/>
    <xf numFmtId="0" fontId="34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vertical="center"/>
    </xf>
    <xf numFmtId="43" fontId="1" fillId="35" borderId="0" xfId="1" applyFill="1"/>
    <xf numFmtId="14" fontId="0" fillId="35" borderId="0" xfId="0" applyNumberFormat="1" applyFill="1"/>
    <xf numFmtId="0" fontId="0" fillId="35" borderId="0" xfId="0" applyFill="1"/>
    <xf numFmtId="43" fontId="1" fillId="31" borderId="0" xfId="1" applyFill="1"/>
    <xf numFmtId="44" fontId="43" fillId="11" borderId="0" xfId="8" applyFont="1" applyFill="1" applyBorder="1" applyAlignment="1">
      <alignment horizontal="center"/>
    </xf>
    <xf numFmtId="14" fontId="0" fillId="36" borderId="0" xfId="0" applyNumberFormat="1" applyFill="1"/>
    <xf numFmtId="167" fontId="1" fillId="4" borderId="4" xfId="5" applyNumberFormat="1" applyFill="1" applyBorder="1"/>
    <xf numFmtId="171" fontId="45" fillId="25" borderId="15" xfId="0" applyNumberFormat="1" applyFont="1" applyFill="1" applyBorder="1" applyAlignment="1">
      <alignment vertical="center"/>
    </xf>
    <xf numFmtId="171" fontId="45" fillId="24" borderId="15" xfId="9" applyNumberFormat="1" applyFont="1" applyFill="1" applyBorder="1" applyAlignment="1">
      <alignment vertical="center"/>
    </xf>
    <xf numFmtId="43" fontId="46" fillId="21" borderId="15" xfId="2" applyFont="1" applyFill="1" applyBorder="1" applyAlignment="1">
      <alignment vertical="center"/>
    </xf>
    <xf numFmtId="43" fontId="46" fillId="26" borderId="15" xfId="2" applyFont="1" applyFill="1" applyBorder="1" applyAlignment="1">
      <alignment vertical="center"/>
    </xf>
    <xf numFmtId="166" fontId="0" fillId="30" borderId="16" xfId="0" applyNumberFormat="1" applyFill="1" applyBorder="1"/>
    <xf numFmtId="0" fontId="47" fillId="13" borderId="0" xfId="0" applyFont="1" applyFill="1" applyBorder="1"/>
    <xf numFmtId="165" fontId="47" fillId="13" borderId="0" xfId="0" applyNumberFormat="1" applyFont="1" applyFill="1" applyBorder="1" applyAlignment="1"/>
    <xf numFmtId="164" fontId="47" fillId="13" borderId="0" xfId="0" applyNumberFormat="1" applyFont="1" applyFill="1" applyBorder="1" applyAlignment="1"/>
    <xf numFmtId="165" fontId="47" fillId="14" borderId="0" xfId="0" applyNumberFormat="1" applyFont="1" applyFill="1" applyBorder="1" applyAlignment="1"/>
    <xf numFmtId="0" fontId="41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 vertical="center" wrapText="1"/>
    </xf>
    <xf numFmtId="0" fontId="32" fillId="9" borderId="3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15" fontId="29" fillId="5" borderId="9" xfId="0" applyNumberFormat="1" applyFont="1" applyFill="1" applyBorder="1" applyAlignment="1">
      <alignment horizontal="center" vertical="center"/>
    </xf>
    <xf numFmtId="15" fontId="29" fillId="5" borderId="11" xfId="0" applyNumberFormat="1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/>
    </xf>
    <xf numFmtId="0" fontId="17" fillId="17" borderId="13" xfId="0" applyFont="1" applyFill="1" applyBorder="1" applyAlignment="1">
      <alignment horizontal="center"/>
    </xf>
    <xf numFmtId="0" fontId="31" fillId="9" borderId="9" xfId="0" applyFont="1" applyFill="1" applyBorder="1" applyAlignment="1">
      <alignment horizontal="center" vertical="center"/>
    </xf>
    <xf numFmtId="0" fontId="31" fillId="9" borderId="10" xfId="0" applyFont="1" applyFill="1" applyBorder="1" applyAlignment="1">
      <alignment horizontal="center" vertical="center"/>
    </xf>
    <xf numFmtId="0" fontId="31" fillId="9" borderId="11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4" fillId="33" borderId="16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23" borderId="0" xfId="0" applyFont="1" applyFill="1" applyAlignment="1">
      <alignment horizontal="center" vertical="center"/>
    </xf>
  </cellXfs>
  <cellStyles count="10">
    <cellStyle name="Millares" xfId="2" builtinId="3"/>
    <cellStyle name="Millares 2" xfId="4"/>
    <cellStyle name="Millares_Direcciones de Celdas" xfId="1"/>
    <cellStyle name="Moneda" xfId="8" builtinId="4"/>
    <cellStyle name="Moneda_Referencia y Funciones Básicas 1" xfId="5"/>
    <cellStyle name="Normal" xfId="0" builtinId="0"/>
    <cellStyle name="Normal 2" xfId="3"/>
    <cellStyle name="Porcentaje" xfId="9" builtinId="5"/>
    <cellStyle name="Porcentual 2" xfId="6"/>
    <cellStyle name="Porcentual 3" xfId="7"/>
  </cellStyles>
  <dxfs count="0"/>
  <tableStyles count="0" defaultTableStyle="TableStyleMedium9" defaultPivotStyle="PivotStyleLight16"/>
  <colors>
    <mruColors>
      <color rgb="FFC3B5D3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2</xdr:col>
      <xdr:colOff>727364</xdr:colOff>
      <xdr:row>19</xdr:row>
      <xdr:rowOff>152400</xdr:rowOff>
    </xdr:to>
    <xdr:sp macro="" textlink="">
      <xdr:nvSpPr>
        <xdr:cNvPr id="2050" name="Text Box 2"/>
        <xdr:cNvSpPr txBox="1">
          <a:spLocks noChangeAspect="1" noChangeArrowheads="1"/>
        </xdr:cNvSpPr>
      </xdr:nvSpPr>
      <xdr:spPr bwMode="auto">
        <a:xfrm>
          <a:off x="268432" y="2027093"/>
          <a:ext cx="2355273" cy="1459057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36576" tIns="27432" rIns="0" bIns="0" anchor="ctr" anchorCtr="0" upright="1"/>
        <a:lstStyle/>
        <a:p>
          <a:pPr algn="l" rtl="0">
            <a:defRPr sz="1000"/>
          </a:pPr>
          <a:r>
            <a:rPr lang="es-PE" sz="1200" b="1" i="0" u="sng" strike="noStrike" baseline="0">
              <a:solidFill>
                <a:srgbClr val="C00000"/>
              </a:solidFill>
              <a:latin typeface="Arial"/>
              <a:cs typeface="Arial"/>
            </a:rPr>
            <a:t>Visualización de Formulas</a:t>
          </a:r>
          <a:endParaRPr lang="es-PE" sz="1200" b="0" i="0" u="none" strike="noStrike" baseline="0">
            <a:solidFill>
              <a:srgbClr val="C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 (Activar / Desactivar)</a:t>
          </a:r>
        </a:p>
        <a:p>
          <a:pPr algn="l" rtl="0">
            <a:defRPr sz="1000"/>
          </a:pPr>
          <a:endParaRPr lang="es-PE" sz="1200" b="0" i="0" u="none" strike="noStrike" baseline="0">
            <a:solidFill>
              <a:srgbClr val="C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1º Ficha : Fórmulas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2º Grupo: Auditoria de fórmulas</a:t>
          </a:r>
        </a:p>
        <a:p>
          <a:pPr algn="l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3º Icono: Mostrar fórmulas</a:t>
          </a:r>
        </a:p>
      </xdr:txBody>
    </xdr:sp>
    <xdr:clientData/>
  </xdr:twoCellAnchor>
  <xdr:oneCellAnchor>
    <xdr:from>
      <xdr:col>6</xdr:col>
      <xdr:colOff>457200</xdr:colOff>
      <xdr:row>2</xdr:row>
      <xdr:rowOff>151639</xdr:rowOff>
    </xdr:from>
    <xdr:ext cx="1473777" cy="1384656"/>
    <xdr:sp macro="" textlink="">
      <xdr:nvSpPr>
        <xdr:cNvPr id="2052" name="AutoShape 4"/>
        <xdr:cNvSpPr>
          <a:spLocks noChangeArrowheads="1"/>
        </xdr:cNvSpPr>
      </xdr:nvSpPr>
      <xdr:spPr bwMode="auto">
        <a:xfrm>
          <a:off x="6371359" y="506662"/>
          <a:ext cx="1473777" cy="1384656"/>
        </a:xfrm>
        <a:prstGeom prst="leftArrowCallout">
          <a:avLst>
            <a:gd name="adj1" fmla="val 14859"/>
            <a:gd name="adj2" fmla="val 26000"/>
            <a:gd name="adj3" fmla="val 15931"/>
            <a:gd name="adj4" fmla="val 75509"/>
          </a:avLst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72000" tIns="72000" rIns="72000" bIns="72000" anchor="ctr" anchorCtr="0" upright="1">
          <a:spAutoFit/>
        </a:bodyPr>
        <a:lstStyle/>
        <a:p>
          <a:pPr algn="ctr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Utilizando el</a:t>
          </a:r>
        </a:p>
        <a:p>
          <a:pPr algn="ctr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puntero de autollenado copiar la</a:t>
          </a:r>
        </a:p>
        <a:p>
          <a:pPr algn="ctr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fórmula a </a:t>
          </a:r>
        </a:p>
        <a:p>
          <a:pPr algn="ctr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los demás productos</a:t>
          </a:r>
        </a:p>
      </xdr:txBody>
    </xdr:sp>
    <xdr:clientData/>
  </xdr:oneCellAnchor>
  <xdr:twoCellAnchor>
    <xdr:from>
      <xdr:col>3</xdr:col>
      <xdr:colOff>28575</xdr:colOff>
      <xdr:row>11</xdr:row>
      <xdr:rowOff>9525</xdr:rowOff>
    </xdr:from>
    <xdr:to>
      <xdr:col>7</xdr:col>
      <xdr:colOff>51956</xdr:colOff>
      <xdr:row>19</xdr:row>
      <xdr:rowOff>152400</xdr:rowOff>
    </xdr:to>
    <xdr:sp macro="" textlink="">
      <xdr:nvSpPr>
        <xdr:cNvPr id="2053" name="Text Box 5"/>
        <xdr:cNvSpPr txBox="1">
          <a:spLocks noChangeAspect="1" noChangeArrowheads="1"/>
        </xdr:cNvSpPr>
      </xdr:nvSpPr>
      <xdr:spPr bwMode="auto">
        <a:xfrm>
          <a:off x="2886075" y="2027093"/>
          <a:ext cx="3842040" cy="1459057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72000" tIns="72000" rIns="72000" bIns="72000" anchor="ctr" anchorCtr="0" upright="1"/>
        <a:lstStyle/>
        <a:p>
          <a:pPr algn="just" rtl="0">
            <a:defRPr sz="1000"/>
          </a:pPr>
          <a:r>
            <a:rPr lang="es-PE" sz="1200" b="1" i="0" u="sng" strike="noStrike" baseline="0">
              <a:solidFill>
                <a:srgbClr val="C00000"/>
              </a:solidFill>
              <a:latin typeface="Arial"/>
              <a:cs typeface="Arial"/>
            </a:rPr>
            <a:t>Celdas Relativas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Son aquella direcciones de celdas contenidas en una Fórmula o Función, que al momento de ser copiada hacia otra celda, sus direcciones de celdas se actualizarán.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Ej: 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  E20       ;        AB100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4991100" cy="1438275"/>
    <xdr:sp macro="" textlink="">
      <xdr:nvSpPr>
        <xdr:cNvPr id="4099" name="Text Box 3"/>
        <xdr:cNvSpPr txBox="1">
          <a:spLocks noChangeAspect="1" noChangeArrowheads="1"/>
        </xdr:cNvSpPr>
      </xdr:nvSpPr>
      <xdr:spPr bwMode="auto">
        <a:xfrm>
          <a:off x="247650" y="3219450"/>
          <a:ext cx="4991100" cy="1438275"/>
        </a:xfrm>
        <a:prstGeom prst="rect">
          <a:avLst/>
        </a:prstGeom>
        <a:solidFill>
          <a:srgbClr val="FFFF99"/>
        </a:solidFill>
        <a:ln w="28575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vertOverflow="clip" wrap="square" lIns="72000" tIns="72000" rIns="72000" bIns="72000" anchor="ctr" anchorCtr="0" upright="1">
          <a:spAutoFit/>
        </a:bodyPr>
        <a:lstStyle/>
        <a:p>
          <a:pPr algn="just" rtl="0">
            <a:defRPr sz="1000"/>
          </a:pPr>
          <a:r>
            <a:rPr lang="es-PE" sz="1200" b="1" i="0" u="sng" strike="noStrike" baseline="0">
              <a:solidFill>
                <a:srgbClr val="C00000"/>
              </a:solidFill>
              <a:latin typeface="Arial"/>
              <a:cs typeface="Arial"/>
            </a:rPr>
            <a:t>Celdas Absolutas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Son aquella direcciones de celdas contenidas en una Fórmula o Función, que al momento de ser copiada hacia otra celda, sus direcciones de celdas permanecerán fijas.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Se debe de anteponer el signo dolar($) delante de la Columna y Fila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Ej: 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C00000"/>
              </a:solidFill>
              <a:latin typeface="Arial"/>
              <a:cs typeface="Arial"/>
            </a:rPr>
            <a:t>     $E$20       ;        $AB$100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128373</xdr:colOff>
      <xdr:row>1</xdr:row>
      <xdr:rowOff>200025</xdr:rowOff>
    </xdr:from>
    <xdr:ext cx="3253002" cy="652419"/>
    <xdr:sp macro="" textlink="">
      <xdr:nvSpPr>
        <xdr:cNvPr id="2" name="1 Rectángulo"/>
        <xdr:cNvSpPr/>
      </xdr:nvSpPr>
      <xdr:spPr>
        <a:xfrm>
          <a:off x="128373" y="492125"/>
          <a:ext cx="3253002" cy="652419"/>
        </a:xfrm>
        <a:prstGeom prst="rect">
          <a:avLst/>
        </a:prstGeom>
        <a:noFill/>
      </xdr:spPr>
      <xdr:txBody>
        <a:bodyPr wrap="square" lIns="91440" tIns="45720" rIns="91440" bIns="45720">
          <a:prstTxWarp prst="textStop">
            <a:avLst/>
          </a:prstTxWarp>
          <a:noAutofit/>
        </a:bodyPr>
        <a:lstStyle/>
        <a:p>
          <a:pPr algn="ctr"/>
          <a:r>
            <a:rPr lang="es-ES" sz="3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Cine</a:t>
          </a:r>
          <a:r>
            <a:rPr lang="es-ES" sz="3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Planet</a:t>
          </a:r>
          <a:endParaRPr lang="es-ES" sz="3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12</xdr:row>
      <xdr:rowOff>25400</xdr:rowOff>
    </xdr:from>
    <xdr:to>
      <xdr:col>6</xdr:col>
      <xdr:colOff>12700</xdr:colOff>
      <xdr:row>22</xdr:row>
      <xdr:rowOff>44450</xdr:rowOff>
    </xdr:to>
    <xdr:sp macro="" textlink="">
      <xdr:nvSpPr>
        <xdr:cNvPr id="2" name="Text Box 3"/>
        <xdr:cNvSpPr txBox="1">
          <a:spLocks noChangeAspect="1" noChangeArrowheads="1"/>
        </xdr:cNvSpPr>
      </xdr:nvSpPr>
      <xdr:spPr bwMode="auto">
        <a:xfrm>
          <a:off x="793750" y="1930400"/>
          <a:ext cx="3790950" cy="1606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ffectLst>
          <a:outerShdw dist="107763" dir="2700000" algn="ctr" rotWithShape="0">
            <a:srgbClr xmlns:mc="http://schemas.openxmlformats.org/markup-compatibility/2006" xmlns:a14="http://schemas.microsoft.com/office/drawing/2010/main" val="800000" mc:Ignorable="a14" a14:legacySpreadsheetColorIndex="16"/>
          </a:outerShdw>
        </a:effectLst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es-PE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Celdas Mixtas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Son aquella direcciones de celdas contenidas en una Fórmula o Función, que al momento de ser copiada hacia otra celda, la Columna o Fila de sus direcciones de celdas permanecerán fijas.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Se debe de anteponer el signo dolar($) delante de la Columna o Fila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Ej: 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$E20       ;        $AB100</a:t>
          </a:r>
        </a:p>
        <a:p>
          <a:pPr algn="just" rtl="0">
            <a:defRPr sz="1000"/>
          </a:pPr>
          <a:r>
            <a:rPr lang="es-P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E$20       ;        AB$100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8"/>
  <sheetViews>
    <sheetView showGridLines="0" zoomScale="110" zoomScaleNormal="110" workbookViewId="0">
      <selection activeCell="I28" sqref="I28"/>
    </sheetView>
  </sheetViews>
  <sheetFormatPr baseColWidth="10" defaultRowHeight="12.75" x14ac:dyDescent="0.2"/>
  <cols>
    <col min="1" max="1" width="4" customWidth="1"/>
    <col min="2" max="5" width="12.7109375" customWidth="1"/>
  </cols>
  <sheetData>
    <row r="1" spans="2:5" ht="20.100000000000001" customHeight="1" x14ac:dyDescent="0.2"/>
    <row r="2" spans="2:5" ht="15" x14ac:dyDescent="0.2">
      <c r="B2" s="21" t="s">
        <v>0</v>
      </c>
      <c r="C2" s="21" t="s">
        <v>1</v>
      </c>
      <c r="D2" s="21" t="s">
        <v>47</v>
      </c>
      <c r="E2" s="21" t="s">
        <v>2</v>
      </c>
    </row>
    <row r="3" spans="2:5" ht="15.75" x14ac:dyDescent="0.25">
      <c r="B3" s="81" t="s">
        <v>48</v>
      </c>
      <c r="C3" s="82">
        <v>2.5</v>
      </c>
      <c r="D3" s="83">
        <v>6</v>
      </c>
      <c r="E3" s="84">
        <f>C3*D3</f>
        <v>15</v>
      </c>
    </row>
    <row r="4" spans="2:5" ht="15.75" x14ac:dyDescent="0.25">
      <c r="B4" s="81" t="s">
        <v>49</v>
      </c>
      <c r="C4" s="82">
        <v>2.4</v>
      </c>
      <c r="D4" s="83">
        <v>5</v>
      </c>
      <c r="E4" s="84">
        <f t="shared" ref="E4:E9" si="0">C4*D4</f>
        <v>12</v>
      </c>
    </row>
    <row r="5" spans="2:5" ht="15.75" x14ac:dyDescent="0.25">
      <c r="B5" s="81" t="s">
        <v>50</v>
      </c>
      <c r="C5" s="82">
        <v>3.8</v>
      </c>
      <c r="D5" s="83">
        <v>4</v>
      </c>
      <c r="E5" s="84">
        <f t="shared" si="0"/>
        <v>15.2</v>
      </c>
    </row>
    <row r="6" spans="2:5" ht="15.75" x14ac:dyDescent="0.25">
      <c r="B6" s="81" t="s">
        <v>51</v>
      </c>
      <c r="C6" s="82">
        <v>1.8</v>
      </c>
      <c r="D6" s="83">
        <v>3</v>
      </c>
      <c r="E6" s="84">
        <f t="shared" si="0"/>
        <v>5.4</v>
      </c>
    </row>
    <row r="7" spans="2:5" ht="15.75" x14ac:dyDescent="0.25">
      <c r="B7" s="81" t="s">
        <v>52</v>
      </c>
      <c r="C7" s="82">
        <v>3.4</v>
      </c>
      <c r="D7" s="83">
        <v>2</v>
      </c>
      <c r="E7" s="84">
        <f t="shared" si="0"/>
        <v>6.8</v>
      </c>
    </row>
    <row r="8" spans="2:5" ht="15.75" x14ac:dyDescent="0.25">
      <c r="B8" s="81" t="s">
        <v>53</v>
      </c>
      <c r="C8" s="82">
        <v>4.5999999999999996</v>
      </c>
      <c r="D8" s="83">
        <v>3</v>
      </c>
      <c r="E8" s="84">
        <f t="shared" si="0"/>
        <v>13.799999999999999</v>
      </c>
    </row>
    <row r="9" spans="2:5" ht="15.75" x14ac:dyDescent="0.25">
      <c r="B9" s="81" t="s">
        <v>54</v>
      </c>
      <c r="C9" s="82">
        <v>4.5</v>
      </c>
      <c r="D9" s="83">
        <v>1</v>
      </c>
      <c r="E9" s="84">
        <f t="shared" si="0"/>
        <v>4.5</v>
      </c>
    </row>
    <row r="25" spans="2:9" ht="15.75" x14ac:dyDescent="0.25">
      <c r="B25" s="21" t="s">
        <v>0</v>
      </c>
      <c r="C25" s="81" t="s">
        <v>48</v>
      </c>
      <c r="D25" s="81" t="s">
        <v>49</v>
      </c>
      <c r="E25" s="81" t="s">
        <v>50</v>
      </c>
      <c r="F25" s="81" t="s">
        <v>51</v>
      </c>
      <c r="G25" s="81" t="s">
        <v>52</v>
      </c>
      <c r="H25" s="81" t="s">
        <v>53</v>
      </c>
      <c r="I25" s="81" t="s">
        <v>54</v>
      </c>
    </row>
    <row r="26" spans="2:9" ht="15.75" x14ac:dyDescent="0.25">
      <c r="B26" s="21" t="s">
        <v>1</v>
      </c>
      <c r="C26" s="82">
        <v>2.5</v>
      </c>
      <c r="D26" s="82">
        <v>2.4</v>
      </c>
      <c r="E26" s="82">
        <v>3.8</v>
      </c>
      <c r="F26" s="82">
        <v>1.8</v>
      </c>
      <c r="G26" s="82">
        <v>3.4</v>
      </c>
      <c r="H26" s="82">
        <v>4.5999999999999996</v>
      </c>
      <c r="I26" s="82">
        <v>4.5</v>
      </c>
    </row>
    <row r="27" spans="2:9" ht="15.75" x14ac:dyDescent="0.25">
      <c r="B27" s="21" t="s">
        <v>47</v>
      </c>
      <c r="C27" s="83">
        <v>6</v>
      </c>
      <c r="D27" s="83">
        <v>5</v>
      </c>
      <c r="E27" s="83">
        <v>4</v>
      </c>
      <c r="F27" s="83">
        <v>3</v>
      </c>
      <c r="G27" s="83">
        <v>2</v>
      </c>
      <c r="H27" s="83">
        <v>3</v>
      </c>
      <c r="I27" s="83">
        <v>1</v>
      </c>
    </row>
    <row r="28" spans="2:9" ht="15.75" x14ac:dyDescent="0.25">
      <c r="B28" s="21" t="s">
        <v>2</v>
      </c>
      <c r="C28" s="84">
        <f t="shared" ref="C28:I28" si="1">C26*C27</f>
        <v>15</v>
      </c>
      <c r="D28" s="84">
        <f t="shared" si="1"/>
        <v>12</v>
      </c>
      <c r="E28" s="84">
        <f t="shared" si="1"/>
        <v>15.2</v>
      </c>
      <c r="F28" s="84">
        <f t="shared" si="1"/>
        <v>5.4</v>
      </c>
      <c r="G28" s="84">
        <f t="shared" si="1"/>
        <v>6.8</v>
      </c>
      <c r="H28" s="84">
        <f t="shared" si="1"/>
        <v>13.799999999999999</v>
      </c>
      <c r="I28" s="84">
        <f t="shared" si="1"/>
        <v>4.5</v>
      </c>
    </row>
  </sheetData>
  <phoneticPr fontId="0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2"/>
  <sheetViews>
    <sheetView showGridLines="0" zoomScale="115" zoomScaleNormal="115" workbookViewId="0">
      <selection activeCell="D6" sqref="D6"/>
    </sheetView>
  </sheetViews>
  <sheetFormatPr baseColWidth="10" defaultRowHeight="12.75" x14ac:dyDescent="0.2"/>
  <cols>
    <col min="1" max="1" width="2.7109375" customWidth="1"/>
    <col min="2" max="2" width="14.5703125" bestFit="1" customWidth="1"/>
    <col min="3" max="3" width="10.28515625" bestFit="1" customWidth="1"/>
    <col min="4" max="4" width="16.7109375" bestFit="1" customWidth="1"/>
    <col min="5" max="5" width="15.7109375" bestFit="1" customWidth="1"/>
    <col min="6" max="6" width="12.28515625" customWidth="1"/>
    <col min="7" max="7" width="13.5703125" customWidth="1"/>
    <col min="8" max="8" width="11.7109375" bestFit="1" customWidth="1"/>
  </cols>
  <sheetData>
    <row r="2" spans="2:9" ht="24" x14ac:dyDescent="0.45">
      <c r="B2" s="85" t="s">
        <v>33</v>
      </c>
      <c r="C2" s="85"/>
      <c r="D2" s="85"/>
      <c r="E2" s="85"/>
      <c r="F2" s="85"/>
      <c r="G2" s="85"/>
      <c r="H2" s="85"/>
    </row>
    <row r="3" spans="2:9" ht="16.5" x14ac:dyDescent="0.3">
      <c r="B3" s="86" t="s">
        <v>15</v>
      </c>
      <c r="C3" s="86"/>
      <c r="D3" s="86"/>
      <c r="E3" s="86"/>
      <c r="F3" s="86"/>
      <c r="G3" s="86"/>
      <c r="H3" s="86"/>
    </row>
    <row r="4" spans="2:9" ht="30" customHeight="1" x14ac:dyDescent="0.2"/>
    <row r="5" spans="2:9" ht="19.899999999999999" customHeight="1" x14ac:dyDescent="0.2">
      <c r="B5" s="67" t="s">
        <v>6</v>
      </c>
      <c r="C5" s="67" t="s">
        <v>7</v>
      </c>
      <c r="D5" s="67" t="s">
        <v>56</v>
      </c>
      <c r="E5" s="67" t="s">
        <v>58</v>
      </c>
      <c r="F5" s="67" t="s">
        <v>8</v>
      </c>
      <c r="G5" s="67" t="s">
        <v>5</v>
      </c>
      <c r="H5" s="67" t="s">
        <v>9</v>
      </c>
      <c r="I5" s="1"/>
    </row>
    <row r="6" spans="2:9" ht="19.899999999999999" customHeight="1" x14ac:dyDescent="0.2">
      <c r="B6" s="68" t="s">
        <v>10</v>
      </c>
      <c r="C6" s="69">
        <v>25600</v>
      </c>
      <c r="D6" s="72"/>
      <c r="E6" s="70">
        <f ca="1">TODAY()</f>
        <v>42854</v>
      </c>
      <c r="F6" s="71">
        <v>60</v>
      </c>
      <c r="G6" s="72"/>
      <c r="H6" s="74"/>
    </row>
    <row r="7" spans="2:9" ht="19.899999999999999" customHeight="1" x14ac:dyDescent="0.2">
      <c r="B7" s="68" t="s">
        <v>11</v>
      </c>
      <c r="C7" s="69">
        <v>14500</v>
      </c>
      <c r="D7" s="72"/>
      <c r="E7" s="70">
        <f ca="1">TODAY()</f>
        <v>42854</v>
      </c>
      <c r="F7" s="71">
        <v>120</v>
      </c>
      <c r="G7" s="72"/>
      <c r="H7" s="74"/>
    </row>
    <row r="8" spans="2:9" ht="19.899999999999999" customHeight="1" x14ac:dyDescent="0.2">
      <c r="B8" s="68" t="s">
        <v>12</v>
      </c>
      <c r="C8" s="69">
        <v>78900</v>
      </c>
      <c r="D8" s="72"/>
      <c r="E8" s="70">
        <f ca="1">TODAY()</f>
        <v>42854</v>
      </c>
      <c r="F8" s="71">
        <v>45</v>
      </c>
      <c r="G8" s="72"/>
      <c r="H8" s="74"/>
    </row>
    <row r="9" spans="2:9" ht="19.899999999999999" customHeight="1" x14ac:dyDescent="0.2">
      <c r="B9" s="68" t="s">
        <v>13</v>
      </c>
      <c r="C9" s="69">
        <v>2600</v>
      </c>
      <c r="D9" s="72"/>
      <c r="E9" s="70">
        <f ca="1">TODAY()</f>
        <v>42854</v>
      </c>
      <c r="F9" s="71">
        <v>30</v>
      </c>
      <c r="G9" s="72"/>
      <c r="H9" s="74"/>
    </row>
    <row r="10" spans="2:9" ht="19.899999999999999" customHeight="1" x14ac:dyDescent="0.2">
      <c r="B10" s="68" t="s">
        <v>14</v>
      </c>
      <c r="C10" s="69">
        <v>45400</v>
      </c>
      <c r="D10" s="72"/>
      <c r="E10" s="70">
        <f ca="1">TODAY()</f>
        <v>42854</v>
      </c>
      <c r="F10" s="71">
        <v>45</v>
      </c>
      <c r="G10" s="72"/>
      <c r="H10" s="74"/>
    </row>
    <row r="22" spans="10:10" x14ac:dyDescent="0.2">
      <c r="J22" s="2"/>
    </row>
  </sheetData>
  <mergeCells count="2">
    <mergeCell ref="B2:H2"/>
    <mergeCell ref="B3:H3"/>
  </mergeCells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5"/>
  <sheetViews>
    <sheetView showGridLines="0" topLeftCell="A4" workbookViewId="0">
      <selection activeCell="D5" sqref="D5:D15"/>
    </sheetView>
  </sheetViews>
  <sheetFormatPr baseColWidth="10" defaultRowHeight="12.75" x14ac:dyDescent="0.2"/>
  <cols>
    <col min="1" max="1" width="3.7109375" customWidth="1"/>
    <col min="2" max="2" width="21.7109375" customWidth="1"/>
    <col min="3" max="3" width="20.7109375" customWidth="1"/>
    <col min="4" max="4" width="27" bestFit="1" customWidth="1"/>
    <col min="5" max="5" width="12" customWidth="1"/>
  </cols>
  <sheetData>
    <row r="2" spans="2:5" ht="20.25" x14ac:dyDescent="0.3">
      <c r="D2" s="14" t="s">
        <v>4</v>
      </c>
      <c r="E2" s="73">
        <v>3.15</v>
      </c>
    </row>
    <row r="4" spans="2:5" ht="30" x14ac:dyDescent="0.2">
      <c r="B4" s="16" t="s">
        <v>3</v>
      </c>
      <c r="C4" s="18" t="s">
        <v>34</v>
      </c>
      <c r="D4" s="16" t="s">
        <v>35</v>
      </c>
    </row>
    <row r="5" spans="2:5" ht="15" x14ac:dyDescent="0.2">
      <c r="B5" s="17" t="s">
        <v>36</v>
      </c>
      <c r="C5" s="19">
        <v>890</v>
      </c>
      <c r="D5" s="20">
        <f>C5/$E$2</f>
        <v>282.53968253968253</v>
      </c>
    </row>
    <row r="6" spans="2:5" ht="15" x14ac:dyDescent="0.2">
      <c r="B6" s="17" t="s">
        <v>37</v>
      </c>
      <c r="C6" s="19">
        <v>230</v>
      </c>
      <c r="D6" s="20">
        <f t="shared" ref="D6:D15" si="0">C6/$E$2</f>
        <v>73.015873015873012</v>
      </c>
    </row>
    <row r="7" spans="2:5" ht="15" x14ac:dyDescent="0.2">
      <c r="B7" s="17" t="s">
        <v>38</v>
      </c>
      <c r="C7" s="19">
        <v>1450</v>
      </c>
      <c r="D7" s="20">
        <f t="shared" si="0"/>
        <v>460.3174603174603</v>
      </c>
    </row>
    <row r="8" spans="2:5" ht="15" x14ac:dyDescent="0.2">
      <c r="B8" s="17" t="s">
        <v>46</v>
      </c>
      <c r="C8" s="19">
        <v>3990</v>
      </c>
      <c r="D8" s="20">
        <f t="shared" si="0"/>
        <v>1266.6666666666667</v>
      </c>
    </row>
    <row r="9" spans="2:5" ht="15" x14ac:dyDescent="0.2">
      <c r="B9" s="17" t="s">
        <v>39</v>
      </c>
      <c r="C9" s="19">
        <v>320</v>
      </c>
      <c r="D9" s="20">
        <f t="shared" si="0"/>
        <v>101.5873015873016</v>
      </c>
    </row>
    <row r="10" spans="2:5" ht="15" x14ac:dyDescent="0.2">
      <c r="B10" s="17" t="s">
        <v>42</v>
      </c>
      <c r="C10" s="19">
        <v>180</v>
      </c>
      <c r="D10" s="20">
        <f t="shared" si="0"/>
        <v>57.142857142857146</v>
      </c>
    </row>
    <row r="11" spans="2:5" ht="15" x14ac:dyDescent="0.2">
      <c r="B11" s="17" t="s">
        <v>40</v>
      </c>
      <c r="C11" s="19">
        <v>480</v>
      </c>
      <c r="D11" s="20">
        <f t="shared" si="0"/>
        <v>152.38095238095238</v>
      </c>
    </row>
    <row r="12" spans="2:5" ht="15" x14ac:dyDescent="0.2">
      <c r="B12" s="17" t="s">
        <v>41</v>
      </c>
      <c r="C12" s="19">
        <v>1640</v>
      </c>
      <c r="D12" s="20">
        <f t="shared" si="0"/>
        <v>520.6349206349206</v>
      </c>
    </row>
    <row r="13" spans="2:5" ht="15" x14ac:dyDescent="0.2">
      <c r="B13" s="17" t="s">
        <v>44</v>
      </c>
      <c r="C13" s="19">
        <v>120</v>
      </c>
      <c r="D13" s="20">
        <f t="shared" si="0"/>
        <v>38.095238095238095</v>
      </c>
    </row>
    <row r="14" spans="2:5" ht="15" x14ac:dyDescent="0.2">
      <c r="B14" s="17" t="s">
        <v>45</v>
      </c>
      <c r="C14" s="19">
        <v>90</v>
      </c>
      <c r="D14" s="20">
        <f t="shared" si="0"/>
        <v>28.571428571428573</v>
      </c>
    </row>
    <row r="15" spans="2:5" ht="15" x14ac:dyDescent="0.2">
      <c r="B15" s="17" t="s">
        <v>43</v>
      </c>
      <c r="C15" s="19">
        <v>80</v>
      </c>
      <c r="D15" s="20">
        <f t="shared" si="0"/>
        <v>25.396825396825399</v>
      </c>
    </row>
  </sheetData>
  <phoneticPr fontId="0" type="noConversion"/>
  <pageMargins left="0.75" right="0.75" top="1" bottom="1" header="0" footer="0"/>
  <pageSetup orientation="portrait" horizontalDpi="120" verticalDpi="144" copies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H15"/>
  <sheetViews>
    <sheetView showGridLines="0" workbookViewId="0">
      <selection activeCell="D8" sqref="D8"/>
    </sheetView>
  </sheetViews>
  <sheetFormatPr baseColWidth="10" defaultRowHeight="12.75" x14ac:dyDescent="0.2"/>
  <cols>
    <col min="1" max="1" width="2.7109375" customWidth="1"/>
    <col min="2" max="2" width="13.7109375" bestFit="1" customWidth="1"/>
    <col min="4" max="4" width="15.7109375" customWidth="1"/>
    <col min="6" max="8" width="15.7109375" customWidth="1"/>
  </cols>
  <sheetData>
    <row r="2" spans="2:8" ht="23.25" x14ac:dyDescent="0.35">
      <c r="B2" s="87" t="s">
        <v>16</v>
      </c>
      <c r="C2" s="87"/>
      <c r="D2" s="87"/>
      <c r="E2" s="87"/>
      <c r="F2" s="87"/>
      <c r="G2" s="87"/>
      <c r="H2" s="87"/>
    </row>
    <row r="4" spans="2:8" ht="18" x14ac:dyDescent="0.25">
      <c r="B4" s="3" t="s">
        <v>17</v>
      </c>
      <c r="C4" s="13">
        <v>65</v>
      </c>
    </row>
    <row r="6" spans="2:8" x14ac:dyDescent="0.2">
      <c r="B6" s="91" t="s">
        <v>18</v>
      </c>
      <c r="C6" s="88" t="s">
        <v>19</v>
      </c>
      <c r="D6" s="88"/>
      <c r="E6" s="89" t="s">
        <v>20</v>
      </c>
      <c r="F6" s="89"/>
      <c r="G6" s="90" t="s">
        <v>21</v>
      </c>
      <c r="H6" s="90"/>
    </row>
    <row r="7" spans="2:8" x14ac:dyDescent="0.2">
      <c r="B7" s="91"/>
      <c r="C7" s="4" t="s">
        <v>31</v>
      </c>
      <c r="D7" s="4" t="s">
        <v>32</v>
      </c>
      <c r="E7" s="5" t="s">
        <v>31</v>
      </c>
      <c r="F7" s="5" t="s">
        <v>22</v>
      </c>
      <c r="G7" s="6" t="s">
        <v>31</v>
      </c>
      <c r="H7" s="6" t="s">
        <v>22</v>
      </c>
    </row>
    <row r="8" spans="2:8" x14ac:dyDescent="0.2">
      <c r="B8" s="7" t="s">
        <v>23</v>
      </c>
      <c r="C8" s="8">
        <v>90</v>
      </c>
      <c r="D8" s="9"/>
      <c r="E8" s="10">
        <v>65</v>
      </c>
      <c r="F8" s="11"/>
      <c r="G8" s="12"/>
      <c r="H8" s="12"/>
    </row>
    <row r="9" spans="2:8" x14ac:dyDescent="0.2">
      <c r="B9" s="7" t="s">
        <v>24</v>
      </c>
      <c r="C9" s="8">
        <v>70</v>
      </c>
      <c r="D9" s="9"/>
      <c r="E9" s="10">
        <v>55</v>
      </c>
      <c r="F9" s="11"/>
      <c r="G9" s="12"/>
      <c r="H9" s="12"/>
    </row>
    <row r="10" spans="2:8" x14ac:dyDescent="0.2">
      <c r="B10" s="7" t="s">
        <v>25</v>
      </c>
      <c r="C10" s="8">
        <v>120</v>
      </c>
      <c r="D10" s="9"/>
      <c r="E10" s="10">
        <v>100</v>
      </c>
      <c r="F10" s="11"/>
      <c r="G10" s="12"/>
      <c r="H10" s="12"/>
    </row>
    <row r="11" spans="2:8" x14ac:dyDescent="0.2">
      <c r="B11" s="7" t="s">
        <v>26</v>
      </c>
      <c r="C11" s="8">
        <v>60</v>
      </c>
      <c r="D11" s="9"/>
      <c r="E11" s="10">
        <v>60</v>
      </c>
      <c r="F11" s="11"/>
      <c r="G11" s="12"/>
      <c r="H11" s="12"/>
    </row>
    <row r="12" spans="2:8" x14ac:dyDescent="0.2">
      <c r="B12" s="7" t="s">
        <v>27</v>
      </c>
      <c r="C12" s="8">
        <v>100</v>
      </c>
      <c r="D12" s="9"/>
      <c r="E12" s="10">
        <v>80</v>
      </c>
      <c r="F12" s="11"/>
      <c r="G12" s="12"/>
      <c r="H12" s="12"/>
    </row>
    <row r="13" spans="2:8" x14ac:dyDescent="0.2">
      <c r="B13" s="7" t="s">
        <v>28</v>
      </c>
      <c r="C13" s="8">
        <v>80</v>
      </c>
      <c r="D13" s="9"/>
      <c r="E13" s="10">
        <v>55</v>
      </c>
      <c r="F13" s="11"/>
      <c r="G13" s="12"/>
      <c r="H13" s="12"/>
    </row>
    <row r="14" spans="2:8" x14ac:dyDescent="0.2">
      <c r="B14" s="7" t="s">
        <v>29</v>
      </c>
      <c r="C14" s="8">
        <v>50</v>
      </c>
      <c r="D14" s="9"/>
      <c r="E14" s="10">
        <v>35</v>
      </c>
      <c r="F14" s="11"/>
      <c r="G14" s="12"/>
      <c r="H14" s="12"/>
    </row>
    <row r="15" spans="2:8" x14ac:dyDescent="0.2">
      <c r="B15" s="7" t="s">
        <v>30</v>
      </c>
      <c r="C15" s="8">
        <v>160</v>
      </c>
      <c r="D15" s="9"/>
      <c r="E15" s="10">
        <v>150</v>
      </c>
      <c r="F15" s="11"/>
      <c r="G15" s="12"/>
      <c r="H15" s="12"/>
    </row>
  </sheetData>
  <mergeCells count="5">
    <mergeCell ref="B2:H2"/>
    <mergeCell ref="C6:D6"/>
    <mergeCell ref="E6:F6"/>
    <mergeCell ref="G6:H6"/>
    <mergeCell ref="B6:B7"/>
  </mergeCells>
  <phoneticPr fontId="0" type="noConversion"/>
  <pageMargins left="0.75" right="0.75" top="1" bottom="1" header="0" footer="0"/>
  <pageSetup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B4" workbookViewId="0">
      <selection activeCell="K11" sqref="K11:K18"/>
    </sheetView>
  </sheetViews>
  <sheetFormatPr baseColWidth="10" defaultRowHeight="12.75" x14ac:dyDescent="0.2"/>
  <cols>
    <col min="1" max="1" width="14.5703125" customWidth="1"/>
    <col min="2" max="7" width="11.28515625" customWidth="1"/>
    <col min="8" max="8" width="15.28515625" customWidth="1"/>
    <col min="9" max="9" width="13.5703125" customWidth="1"/>
    <col min="10" max="11" width="17.42578125" customWidth="1"/>
    <col min="12" max="12" width="12" customWidth="1"/>
    <col min="13" max="13" width="12.7109375" customWidth="1"/>
  </cols>
  <sheetData>
    <row r="1" spans="1:12" ht="23.25" customHeight="1" thickBot="1" x14ac:dyDescent="0.3">
      <c r="A1" s="93" t="s">
        <v>97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34"/>
    </row>
    <row r="2" spans="1:12" ht="18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4" spans="1:12" ht="16.5" customHeight="1" thickBot="1" x14ac:dyDescent="0.25"/>
    <row r="5" spans="1:12" ht="18.75" customHeight="1" thickBot="1" x14ac:dyDescent="0.3">
      <c r="E5" s="36"/>
      <c r="F5" s="95" t="s">
        <v>98</v>
      </c>
      <c r="G5" s="96"/>
      <c r="H5" s="54">
        <v>3.25</v>
      </c>
      <c r="J5" s="97" t="s">
        <v>99</v>
      </c>
      <c r="K5" s="98"/>
    </row>
    <row r="6" spans="1:12" ht="18.75" customHeight="1" thickBot="1" x14ac:dyDescent="0.3">
      <c r="J6" s="37" t="s">
        <v>100</v>
      </c>
      <c r="K6" s="38" t="s">
        <v>101</v>
      </c>
    </row>
    <row r="7" spans="1:12" ht="18.75" customHeight="1" thickBot="1" x14ac:dyDescent="0.3">
      <c r="A7" s="99" t="s">
        <v>102</v>
      </c>
      <c r="B7" s="100"/>
      <c r="C7" s="100"/>
      <c r="D7" s="100"/>
      <c r="E7" s="101"/>
      <c r="H7" s="39"/>
      <c r="I7" s="39"/>
      <c r="J7" s="40">
        <v>8</v>
      </c>
      <c r="K7" s="41">
        <v>15</v>
      </c>
    </row>
    <row r="8" spans="1:12" ht="8.25" customHeight="1" x14ac:dyDescent="0.2"/>
    <row r="9" spans="1:12" ht="18.75" customHeight="1" x14ac:dyDescent="0.2">
      <c r="A9" s="102" t="s">
        <v>103</v>
      </c>
      <c r="B9" s="103" t="s">
        <v>104</v>
      </c>
      <c r="C9" s="103"/>
      <c r="D9" s="103" t="s">
        <v>105</v>
      </c>
      <c r="E9" s="103"/>
      <c r="F9" s="103" t="s">
        <v>106</v>
      </c>
      <c r="G9" s="103"/>
      <c r="H9" s="104" t="s">
        <v>107</v>
      </c>
      <c r="I9" s="104"/>
      <c r="J9" s="92" t="s">
        <v>108</v>
      </c>
      <c r="K9" s="92" t="s">
        <v>109</v>
      </c>
    </row>
    <row r="10" spans="1:12" ht="25.5" customHeight="1" x14ac:dyDescent="0.2">
      <c r="A10" s="102"/>
      <c r="B10" s="42" t="s">
        <v>100</v>
      </c>
      <c r="C10" s="43" t="s">
        <v>101</v>
      </c>
      <c r="D10" s="42" t="s">
        <v>100</v>
      </c>
      <c r="E10" s="43" t="s">
        <v>101</v>
      </c>
      <c r="F10" s="42" t="s">
        <v>100</v>
      </c>
      <c r="G10" s="43" t="s">
        <v>101</v>
      </c>
      <c r="H10" s="44" t="s">
        <v>110</v>
      </c>
      <c r="I10" s="45" t="s">
        <v>111</v>
      </c>
      <c r="J10" s="92"/>
      <c r="K10" s="92"/>
    </row>
    <row r="11" spans="1:12" ht="18.75" customHeight="1" x14ac:dyDescent="0.2">
      <c r="A11" s="46" t="s">
        <v>112</v>
      </c>
      <c r="B11" s="22">
        <v>138</v>
      </c>
      <c r="C11" s="22">
        <v>231</v>
      </c>
      <c r="D11" s="22">
        <v>179</v>
      </c>
      <c r="E11" s="22">
        <v>92</v>
      </c>
      <c r="F11" s="22">
        <v>136</v>
      </c>
      <c r="G11" s="22">
        <v>120</v>
      </c>
      <c r="H11" s="47">
        <f>B11+D11+F11</f>
        <v>453</v>
      </c>
      <c r="I11" s="47">
        <f>C11+E11+G11</f>
        <v>443</v>
      </c>
      <c r="J11" s="75">
        <f>(H11*$J$7)+(I11*$K$7)</f>
        <v>10269</v>
      </c>
      <c r="K11" s="53">
        <f>J11/$H$5</f>
        <v>3159.6923076923076</v>
      </c>
    </row>
    <row r="12" spans="1:12" ht="18.75" customHeight="1" x14ac:dyDescent="0.2">
      <c r="A12" s="48" t="s">
        <v>113</v>
      </c>
      <c r="B12" s="22">
        <v>99</v>
      </c>
      <c r="C12" s="22">
        <v>143</v>
      </c>
      <c r="D12" s="22">
        <v>119</v>
      </c>
      <c r="E12" s="22">
        <v>146</v>
      </c>
      <c r="F12" s="22">
        <v>99</v>
      </c>
      <c r="G12" s="22">
        <v>114</v>
      </c>
      <c r="H12" s="47">
        <f t="shared" ref="H12:H18" si="0">B12+D12+F12</f>
        <v>317</v>
      </c>
      <c r="I12" s="47">
        <f t="shared" ref="I12:I18" si="1">C12+E12+G12</f>
        <v>403</v>
      </c>
      <c r="J12" s="75">
        <f t="shared" ref="J12:J18" si="2">(H12*$J$7)+(I12*$K$7)</f>
        <v>8581</v>
      </c>
      <c r="K12" s="53">
        <f t="shared" ref="K12:K18" si="3">J12/$H$5</f>
        <v>2640.3076923076924</v>
      </c>
    </row>
    <row r="13" spans="1:12" ht="18.75" customHeight="1" x14ac:dyDescent="0.2">
      <c r="A13" s="48" t="s">
        <v>79</v>
      </c>
      <c r="B13" s="22">
        <v>128</v>
      </c>
      <c r="C13" s="22">
        <v>125</v>
      </c>
      <c r="D13" s="22">
        <v>85</v>
      </c>
      <c r="E13" s="22">
        <v>212</v>
      </c>
      <c r="F13" s="22">
        <v>166</v>
      </c>
      <c r="G13" s="22">
        <v>283</v>
      </c>
      <c r="H13" s="47">
        <f t="shared" si="0"/>
        <v>379</v>
      </c>
      <c r="I13" s="47">
        <f t="shared" si="1"/>
        <v>620</v>
      </c>
      <c r="J13" s="75">
        <f t="shared" si="2"/>
        <v>12332</v>
      </c>
      <c r="K13" s="53">
        <f t="shared" si="3"/>
        <v>3794.4615384615386</v>
      </c>
    </row>
    <row r="14" spans="1:12" ht="18.75" customHeight="1" x14ac:dyDescent="0.2">
      <c r="A14" s="48" t="s">
        <v>77</v>
      </c>
      <c r="B14" s="22">
        <v>126</v>
      </c>
      <c r="C14" s="22">
        <v>185</v>
      </c>
      <c r="D14" s="22">
        <v>81</v>
      </c>
      <c r="E14" s="22">
        <v>94</v>
      </c>
      <c r="F14" s="22">
        <v>33</v>
      </c>
      <c r="G14" s="22">
        <v>89</v>
      </c>
      <c r="H14" s="47">
        <f t="shared" si="0"/>
        <v>240</v>
      </c>
      <c r="I14" s="47">
        <f t="shared" si="1"/>
        <v>368</v>
      </c>
      <c r="J14" s="75">
        <f t="shared" si="2"/>
        <v>7440</v>
      </c>
      <c r="K14" s="53">
        <f t="shared" si="3"/>
        <v>2289.2307692307691</v>
      </c>
    </row>
    <row r="15" spans="1:12" ht="18.75" customHeight="1" x14ac:dyDescent="0.2">
      <c r="A15" s="48" t="s">
        <v>114</v>
      </c>
      <c r="B15" s="22">
        <v>152</v>
      </c>
      <c r="C15" s="22">
        <v>133</v>
      </c>
      <c r="D15" s="22">
        <v>45</v>
      </c>
      <c r="E15" s="22">
        <v>104</v>
      </c>
      <c r="F15" s="22">
        <v>105</v>
      </c>
      <c r="G15" s="22">
        <v>90</v>
      </c>
      <c r="H15" s="47">
        <f t="shared" si="0"/>
        <v>302</v>
      </c>
      <c r="I15" s="47">
        <f t="shared" si="1"/>
        <v>327</v>
      </c>
      <c r="J15" s="75">
        <f t="shared" si="2"/>
        <v>7321</v>
      </c>
      <c r="K15" s="53">
        <f t="shared" si="3"/>
        <v>2252.6153846153848</v>
      </c>
    </row>
    <row r="16" spans="1:12" ht="18.75" customHeight="1" x14ac:dyDescent="0.2">
      <c r="A16" s="48" t="s">
        <v>115</v>
      </c>
      <c r="B16" s="49">
        <v>91</v>
      </c>
      <c r="C16" s="50">
        <v>122</v>
      </c>
      <c r="D16" s="50">
        <v>94</v>
      </c>
      <c r="E16" s="50">
        <v>85</v>
      </c>
      <c r="F16" s="50">
        <v>128</v>
      </c>
      <c r="G16" s="50">
        <v>170</v>
      </c>
      <c r="H16" s="47">
        <f t="shared" si="0"/>
        <v>313</v>
      </c>
      <c r="I16" s="47">
        <f t="shared" si="1"/>
        <v>377</v>
      </c>
      <c r="J16" s="75">
        <f t="shared" si="2"/>
        <v>8159</v>
      </c>
      <c r="K16" s="53">
        <f t="shared" si="3"/>
        <v>2510.4615384615386</v>
      </c>
    </row>
    <row r="17" spans="1:11" ht="18.75" customHeight="1" x14ac:dyDescent="0.2">
      <c r="A17" s="48" t="s">
        <v>80</v>
      </c>
      <c r="B17" s="51">
        <v>101</v>
      </c>
      <c r="C17" s="50">
        <v>99</v>
      </c>
      <c r="D17" s="50">
        <v>118</v>
      </c>
      <c r="E17" s="50">
        <v>73</v>
      </c>
      <c r="F17" s="50">
        <v>91</v>
      </c>
      <c r="G17" s="50">
        <v>108</v>
      </c>
      <c r="H17" s="47">
        <f t="shared" si="0"/>
        <v>310</v>
      </c>
      <c r="I17" s="47">
        <f t="shared" si="1"/>
        <v>280</v>
      </c>
      <c r="J17" s="75">
        <f t="shared" si="2"/>
        <v>6680</v>
      </c>
      <c r="K17" s="53">
        <f t="shared" si="3"/>
        <v>2055.3846153846152</v>
      </c>
    </row>
    <row r="18" spans="1:11" ht="18.75" customHeight="1" x14ac:dyDescent="0.2">
      <c r="A18" s="48" t="s">
        <v>78</v>
      </c>
      <c r="B18" s="51">
        <v>86</v>
      </c>
      <c r="C18" s="50">
        <v>90</v>
      </c>
      <c r="D18" s="50">
        <v>106</v>
      </c>
      <c r="E18" s="50">
        <v>124</v>
      </c>
      <c r="F18" s="50">
        <v>120</v>
      </c>
      <c r="G18" s="50">
        <v>117</v>
      </c>
      <c r="H18" s="47">
        <f t="shared" si="0"/>
        <v>312</v>
      </c>
      <c r="I18" s="47">
        <f t="shared" si="1"/>
        <v>331</v>
      </c>
      <c r="J18" s="75">
        <f t="shared" si="2"/>
        <v>7461</v>
      </c>
      <c r="K18" s="53">
        <f t="shared" si="3"/>
        <v>2295.6923076923076</v>
      </c>
    </row>
    <row r="19" spans="1:11" x14ac:dyDescent="0.2">
      <c r="B19" s="52"/>
      <c r="C19" s="15"/>
    </row>
    <row r="20" spans="1:11" x14ac:dyDescent="0.2">
      <c r="B20" s="52"/>
      <c r="C20" s="15"/>
    </row>
    <row r="21" spans="1:11" x14ac:dyDescent="0.2">
      <c r="B21" s="52"/>
      <c r="C21" s="15"/>
    </row>
    <row r="22" spans="1:11" x14ac:dyDescent="0.2">
      <c r="B22" s="15"/>
      <c r="C22" s="15"/>
    </row>
  </sheetData>
  <mergeCells count="11">
    <mergeCell ref="K9:K10"/>
    <mergeCell ref="A1:K1"/>
    <mergeCell ref="F5:G5"/>
    <mergeCell ref="J5:K5"/>
    <mergeCell ref="A7:E7"/>
    <mergeCell ref="A9:A10"/>
    <mergeCell ref="B9:C9"/>
    <mergeCell ref="D9:E9"/>
    <mergeCell ref="F9:G9"/>
    <mergeCell ref="H9:I9"/>
    <mergeCell ref="J9:J10"/>
  </mergeCells>
  <pageMargins left="0.75" right="0.75" top="1" bottom="1" header="0" footer="0"/>
  <pageSetup paperSize="9" orientation="portrait" horizontalDpi="360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1"/>
  <sheetViews>
    <sheetView showGridLines="0" zoomScaleNormal="100" workbookViewId="0">
      <selection activeCell="E7" sqref="E7"/>
    </sheetView>
  </sheetViews>
  <sheetFormatPr baseColWidth="10" defaultRowHeight="12.75" x14ac:dyDescent="0.2"/>
  <cols>
    <col min="1" max="1" width="4.7109375" style="23" customWidth="1"/>
    <col min="2" max="2" width="12.28515625" style="23" customWidth="1"/>
    <col min="3" max="3" width="16.28515625" style="23" customWidth="1"/>
    <col min="4" max="4" width="11.7109375" style="23" customWidth="1"/>
    <col min="5" max="5" width="20.7109375" style="23" customWidth="1"/>
    <col min="6" max="6" width="19.7109375" style="23" customWidth="1"/>
    <col min="7" max="256" width="10.85546875" style="23"/>
    <col min="257" max="257" width="4.7109375" style="23" customWidth="1"/>
    <col min="258" max="258" width="12.28515625" style="23" customWidth="1"/>
    <col min="259" max="259" width="16.28515625" style="23" customWidth="1"/>
    <col min="260" max="260" width="11.7109375" style="23" customWidth="1"/>
    <col min="261" max="261" width="20.7109375" style="23" customWidth="1"/>
    <col min="262" max="262" width="19.7109375" style="23" customWidth="1"/>
    <col min="263" max="512" width="10.85546875" style="23"/>
    <col min="513" max="513" width="4.7109375" style="23" customWidth="1"/>
    <col min="514" max="514" width="12.28515625" style="23" customWidth="1"/>
    <col min="515" max="515" width="16.28515625" style="23" customWidth="1"/>
    <col min="516" max="516" width="11.7109375" style="23" customWidth="1"/>
    <col min="517" max="517" width="20.7109375" style="23" customWidth="1"/>
    <col min="518" max="518" width="19.7109375" style="23" customWidth="1"/>
    <col min="519" max="768" width="10.85546875" style="23"/>
    <col min="769" max="769" width="4.7109375" style="23" customWidth="1"/>
    <col min="770" max="770" width="12.28515625" style="23" customWidth="1"/>
    <col min="771" max="771" width="16.28515625" style="23" customWidth="1"/>
    <col min="772" max="772" width="11.7109375" style="23" customWidth="1"/>
    <col min="773" max="773" width="20.7109375" style="23" customWidth="1"/>
    <col min="774" max="774" width="19.7109375" style="23" customWidth="1"/>
    <col min="775" max="1024" width="10.85546875" style="23"/>
    <col min="1025" max="1025" width="4.7109375" style="23" customWidth="1"/>
    <col min="1026" max="1026" width="12.28515625" style="23" customWidth="1"/>
    <col min="1027" max="1027" width="16.28515625" style="23" customWidth="1"/>
    <col min="1028" max="1028" width="11.7109375" style="23" customWidth="1"/>
    <col min="1029" max="1029" width="20.7109375" style="23" customWidth="1"/>
    <col min="1030" max="1030" width="19.7109375" style="23" customWidth="1"/>
    <col min="1031" max="1280" width="10.85546875" style="23"/>
    <col min="1281" max="1281" width="4.7109375" style="23" customWidth="1"/>
    <col min="1282" max="1282" width="12.28515625" style="23" customWidth="1"/>
    <col min="1283" max="1283" width="16.28515625" style="23" customWidth="1"/>
    <col min="1284" max="1284" width="11.7109375" style="23" customWidth="1"/>
    <col min="1285" max="1285" width="20.7109375" style="23" customWidth="1"/>
    <col min="1286" max="1286" width="19.7109375" style="23" customWidth="1"/>
    <col min="1287" max="1536" width="10.85546875" style="23"/>
    <col min="1537" max="1537" width="4.7109375" style="23" customWidth="1"/>
    <col min="1538" max="1538" width="12.28515625" style="23" customWidth="1"/>
    <col min="1539" max="1539" width="16.28515625" style="23" customWidth="1"/>
    <col min="1540" max="1540" width="11.7109375" style="23" customWidth="1"/>
    <col min="1541" max="1541" width="20.7109375" style="23" customWidth="1"/>
    <col min="1542" max="1542" width="19.7109375" style="23" customWidth="1"/>
    <col min="1543" max="1792" width="10.85546875" style="23"/>
    <col min="1793" max="1793" width="4.7109375" style="23" customWidth="1"/>
    <col min="1794" max="1794" width="12.28515625" style="23" customWidth="1"/>
    <col min="1795" max="1795" width="16.28515625" style="23" customWidth="1"/>
    <col min="1796" max="1796" width="11.7109375" style="23" customWidth="1"/>
    <col min="1797" max="1797" width="20.7109375" style="23" customWidth="1"/>
    <col min="1798" max="1798" width="19.7109375" style="23" customWidth="1"/>
    <col min="1799" max="2048" width="10.85546875" style="23"/>
    <col min="2049" max="2049" width="4.7109375" style="23" customWidth="1"/>
    <col min="2050" max="2050" width="12.28515625" style="23" customWidth="1"/>
    <col min="2051" max="2051" width="16.28515625" style="23" customWidth="1"/>
    <col min="2052" max="2052" width="11.7109375" style="23" customWidth="1"/>
    <col min="2053" max="2053" width="20.7109375" style="23" customWidth="1"/>
    <col min="2054" max="2054" width="19.7109375" style="23" customWidth="1"/>
    <col min="2055" max="2304" width="10.85546875" style="23"/>
    <col min="2305" max="2305" width="4.7109375" style="23" customWidth="1"/>
    <col min="2306" max="2306" width="12.28515625" style="23" customWidth="1"/>
    <col min="2307" max="2307" width="16.28515625" style="23" customWidth="1"/>
    <col min="2308" max="2308" width="11.7109375" style="23" customWidth="1"/>
    <col min="2309" max="2309" width="20.7109375" style="23" customWidth="1"/>
    <col min="2310" max="2310" width="19.7109375" style="23" customWidth="1"/>
    <col min="2311" max="2560" width="10.85546875" style="23"/>
    <col min="2561" max="2561" width="4.7109375" style="23" customWidth="1"/>
    <col min="2562" max="2562" width="12.28515625" style="23" customWidth="1"/>
    <col min="2563" max="2563" width="16.28515625" style="23" customWidth="1"/>
    <col min="2564" max="2564" width="11.7109375" style="23" customWidth="1"/>
    <col min="2565" max="2565" width="20.7109375" style="23" customWidth="1"/>
    <col min="2566" max="2566" width="19.7109375" style="23" customWidth="1"/>
    <col min="2567" max="2816" width="10.85546875" style="23"/>
    <col min="2817" max="2817" width="4.7109375" style="23" customWidth="1"/>
    <col min="2818" max="2818" width="12.28515625" style="23" customWidth="1"/>
    <col min="2819" max="2819" width="16.28515625" style="23" customWidth="1"/>
    <col min="2820" max="2820" width="11.7109375" style="23" customWidth="1"/>
    <col min="2821" max="2821" width="20.7109375" style="23" customWidth="1"/>
    <col min="2822" max="2822" width="19.7109375" style="23" customWidth="1"/>
    <col min="2823" max="3072" width="10.85546875" style="23"/>
    <col min="3073" max="3073" width="4.7109375" style="23" customWidth="1"/>
    <col min="3074" max="3074" width="12.28515625" style="23" customWidth="1"/>
    <col min="3075" max="3075" width="16.28515625" style="23" customWidth="1"/>
    <col min="3076" max="3076" width="11.7109375" style="23" customWidth="1"/>
    <col min="3077" max="3077" width="20.7109375" style="23" customWidth="1"/>
    <col min="3078" max="3078" width="19.7109375" style="23" customWidth="1"/>
    <col min="3079" max="3328" width="10.85546875" style="23"/>
    <col min="3329" max="3329" width="4.7109375" style="23" customWidth="1"/>
    <col min="3330" max="3330" width="12.28515625" style="23" customWidth="1"/>
    <col min="3331" max="3331" width="16.28515625" style="23" customWidth="1"/>
    <col min="3332" max="3332" width="11.7109375" style="23" customWidth="1"/>
    <col min="3333" max="3333" width="20.7109375" style="23" customWidth="1"/>
    <col min="3334" max="3334" width="19.7109375" style="23" customWidth="1"/>
    <col min="3335" max="3584" width="10.85546875" style="23"/>
    <col min="3585" max="3585" width="4.7109375" style="23" customWidth="1"/>
    <col min="3586" max="3586" width="12.28515625" style="23" customWidth="1"/>
    <col min="3587" max="3587" width="16.28515625" style="23" customWidth="1"/>
    <col min="3588" max="3588" width="11.7109375" style="23" customWidth="1"/>
    <col min="3589" max="3589" width="20.7109375" style="23" customWidth="1"/>
    <col min="3590" max="3590" width="19.7109375" style="23" customWidth="1"/>
    <col min="3591" max="3840" width="10.85546875" style="23"/>
    <col min="3841" max="3841" width="4.7109375" style="23" customWidth="1"/>
    <col min="3842" max="3842" width="12.28515625" style="23" customWidth="1"/>
    <col min="3843" max="3843" width="16.28515625" style="23" customWidth="1"/>
    <col min="3844" max="3844" width="11.7109375" style="23" customWidth="1"/>
    <col min="3845" max="3845" width="20.7109375" style="23" customWidth="1"/>
    <col min="3846" max="3846" width="19.7109375" style="23" customWidth="1"/>
    <col min="3847" max="4096" width="10.85546875" style="23"/>
    <col min="4097" max="4097" width="4.7109375" style="23" customWidth="1"/>
    <col min="4098" max="4098" width="12.28515625" style="23" customWidth="1"/>
    <col min="4099" max="4099" width="16.28515625" style="23" customWidth="1"/>
    <col min="4100" max="4100" width="11.7109375" style="23" customWidth="1"/>
    <col min="4101" max="4101" width="20.7109375" style="23" customWidth="1"/>
    <col min="4102" max="4102" width="19.7109375" style="23" customWidth="1"/>
    <col min="4103" max="4352" width="10.85546875" style="23"/>
    <col min="4353" max="4353" width="4.7109375" style="23" customWidth="1"/>
    <col min="4354" max="4354" width="12.28515625" style="23" customWidth="1"/>
    <col min="4355" max="4355" width="16.28515625" style="23" customWidth="1"/>
    <col min="4356" max="4356" width="11.7109375" style="23" customWidth="1"/>
    <col min="4357" max="4357" width="20.7109375" style="23" customWidth="1"/>
    <col min="4358" max="4358" width="19.7109375" style="23" customWidth="1"/>
    <col min="4359" max="4608" width="10.85546875" style="23"/>
    <col min="4609" max="4609" width="4.7109375" style="23" customWidth="1"/>
    <col min="4610" max="4610" width="12.28515625" style="23" customWidth="1"/>
    <col min="4611" max="4611" width="16.28515625" style="23" customWidth="1"/>
    <col min="4612" max="4612" width="11.7109375" style="23" customWidth="1"/>
    <col min="4613" max="4613" width="20.7109375" style="23" customWidth="1"/>
    <col min="4614" max="4614" width="19.7109375" style="23" customWidth="1"/>
    <col min="4615" max="4864" width="10.85546875" style="23"/>
    <col min="4865" max="4865" width="4.7109375" style="23" customWidth="1"/>
    <col min="4866" max="4866" width="12.28515625" style="23" customWidth="1"/>
    <col min="4867" max="4867" width="16.28515625" style="23" customWidth="1"/>
    <col min="4868" max="4868" width="11.7109375" style="23" customWidth="1"/>
    <col min="4869" max="4869" width="20.7109375" style="23" customWidth="1"/>
    <col min="4870" max="4870" width="19.7109375" style="23" customWidth="1"/>
    <col min="4871" max="5120" width="10.85546875" style="23"/>
    <col min="5121" max="5121" width="4.7109375" style="23" customWidth="1"/>
    <col min="5122" max="5122" width="12.28515625" style="23" customWidth="1"/>
    <col min="5123" max="5123" width="16.28515625" style="23" customWidth="1"/>
    <col min="5124" max="5124" width="11.7109375" style="23" customWidth="1"/>
    <col min="5125" max="5125" width="20.7109375" style="23" customWidth="1"/>
    <col min="5126" max="5126" width="19.7109375" style="23" customWidth="1"/>
    <col min="5127" max="5376" width="10.85546875" style="23"/>
    <col min="5377" max="5377" width="4.7109375" style="23" customWidth="1"/>
    <col min="5378" max="5378" width="12.28515625" style="23" customWidth="1"/>
    <col min="5379" max="5379" width="16.28515625" style="23" customWidth="1"/>
    <col min="5380" max="5380" width="11.7109375" style="23" customWidth="1"/>
    <col min="5381" max="5381" width="20.7109375" style="23" customWidth="1"/>
    <col min="5382" max="5382" width="19.7109375" style="23" customWidth="1"/>
    <col min="5383" max="5632" width="10.85546875" style="23"/>
    <col min="5633" max="5633" width="4.7109375" style="23" customWidth="1"/>
    <col min="5634" max="5634" width="12.28515625" style="23" customWidth="1"/>
    <col min="5635" max="5635" width="16.28515625" style="23" customWidth="1"/>
    <col min="5636" max="5636" width="11.7109375" style="23" customWidth="1"/>
    <col min="5637" max="5637" width="20.7109375" style="23" customWidth="1"/>
    <col min="5638" max="5638" width="19.7109375" style="23" customWidth="1"/>
    <col min="5639" max="5888" width="10.85546875" style="23"/>
    <col min="5889" max="5889" width="4.7109375" style="23" customWidth="1"/>
    <col min="5890" max="5890" width="12.28515625" style="23" customWidth="1"/>
    <col min="5891" max="5891" width="16.28515625" style="23" customWidth="1"/>
    <col min="5892" max="5892" width="11.7109375" style="23" customWidth="1"/>
    <col min="5893" max="5893" width="20.7109375" style="23" customWidth="1"/>
    <col min="5894" max="5894" width="19.7109375" style="23" customWidth="1"/>
    <col min="5895" max="6144" width="10.85546875" style="23"/>
    <col min="6145" max="6145" width="4.7109375" style="23" customWidth="1"/>
    <col min="6146" max="6146" width="12.28515625" style="23" customWidth="1"/>
    <col min="6147" max="6147" width="16.28515625" style="23" customWidth="1"/>
    <col min="6148" max="6148" width="11.7109375" style="23" customWidth="1"/>
    <col min="6149" max="6149" width="20.7109375" style="23" customWidth="1"/>
    <col min="6150" max="6150" width="19.7109375" style="23" customWidth="1"/>
    <col min="6151" max="6400" width="10.85546875" style="23"/>
    <col min="6401" max="6401" width="4.7109375" style="23" customWidth="1"/>
    <col min="6402" max="6402" width="12.28515625" style="23" customWidth="1"/>
    <col min="6403" max="6403" width="16.28515625" style="23" customWidth="1"/>
    <col min="6404" max="6404" width="11.7109375" style="23" customWidth="1"/>
    <col min="6405" max="6405" width="20.7109375" style="23" customWidth="1"/>
    <col min="6406" max="6406" width="19.7109375" style="23" customWidth="1"/>
    <col min="6407" max="6656" width="10.85546875" style="23"/>
    <col min="6657" max="6657" width="4.7109375" style="23" customWidth="1"/>
    <col min="6658" max="6658" width="12.28515625" style="23" customWidth="1"/>
    <col min="6659" max="6659" width="16.28515625" style="23" customWidth="1"/>
    <col min="6660" max="6660" width="11.7109375" style="23" customWidth="1"/>
    <col min="6661" max="6661" width="20.7109375" style="23" customWidth="1"/>
    <col min="6662" max="6662" width="19.7109375" style="23" customWidth="1"/>
    <col min="6663" max="6912" width="10.85546875" style="23"/>
    <col min="6913" max="6913" width="4.7109375" style="23" customWidth="1"/>
    <col min="6914" max="6914" width="12.28515625" style="23" customWidth="1"/>
    <col min="6915" max="6915" width="16.28515625" style="23" customWidth="1"/>
    <col min="6916" max="6916" width="11.7109375" style="23" customWidth="1"/>
    <col min="6917" max="6917" width="20.7109375" style="23" customWidth="1"/>
    <col min="6918" max="6918" width="19.7109375" style="23" customWidth="1"/>
    <col min="6919" max="7168" width="10.85546875" style="23"/>
    <col min="7169" max="7169" width="4.7109375" style="23" customWidth="1"/>
    <col min="7170" max="7170" width="12.28515625" style="23" customWidth="1"/>
    <col min="7171" max="7171" width="16.28515625" style="23" customWidth="1"/>
    <col min="7172" max="7172" width="11.7109375" style="23" customWidth="1"/>
    <col min="7173" max="7173" width="20.7109375" style="23" customWidth="1"/>
    <col min="7174" max="7174" width="19.7109375" style="23" customWidth="1"/>
    <col min="7175" max="7424" width="10.85546875" style="23"/>
    <col min="7425" max="7425" width="4.7109375" style="23" customWidth="1"/>
    <col min="7426" max="7426" width="12.28515625" style="23" customWidth="1"/>
    <col min="7427" max="7427" width="16.28515625" style="23" customWidth="1"/>
    <col min="7428" max="7428" width="11.7109375" style="23" customWidth="1"/>
    <col min="7429" max="7429" width="20.7109375" style="23" customWidth="1"/>
    <col min="7430" max="7430" width="19.7109375" style="23" customWidth="1"/>
    <col min="7431" max="7680" width="10.85546875" style="23"/>
    <col min="7681" max="7681" width="4.7109375" style="23" customWidth="1"/>
    <col min="7682" max="7682" width="12.28515625" style="23" customWidth="1"/>
    <col min="7683" max="7683" width="16.28515625" style="23" customWidth="1"/>
    <col min="7684" max="7684" width="11.7109375" style="23" customWidth="1"/>
    <col min="7685" max="7685" width="20.7109375" style="23" customWidth="1"/>
    <col min="7686" max="7686" width="19.7109375" style="23" customWidth="1"/>
    <col min="7687" max="7936" width="10.85546875" style="23"/>
    <col min="7937" max="7937" width="4.7109375" style="23" customWidth="1"/>
    <col min="7938" max="7938" width="12.28515625" style="23" customWidth="1"/>
    <col min="7939" max="7939" width="16.28515625" style="23" customWidth="1"/>
    <col min="7940" max="7940" width="11.7109375" style="23" customWidth="1"/>
    <col min="7941" max="7941" width="20.7109375" style="23" customWidth="1"/>
    <col min="7942" max="7942" width="19.7109375" style="23" customWidth="1"/>
    <col min="7943" max="8192" width="10.85546875" style="23"/>
    <col min="8193" max="8193" width="4.7109375" style="23" customWidth="1"/>
    <col min="8194" max="8194" width="12.28515625" style="23" customWidth="1"/>
    <col min="8195" max="8195" width="16.28515625" style="23" customWidth="1"/>
    <col min="8196" max="8196" width="11.7109375" style="23" customWidth="1"/>
    <col min="8197" max="8197" width="20.7109375" style="23" customWidth="1"/>
    <col min="8198" max="8198" width="19.7109375" style="23" customWidth="1"/>
    <col min="8199" max="8448" width="10.85546875" style="23"/>
    <col min="8449" max="8449" width="4.7109375" style="23" customWidth="1"/>
    <col min="8450" max="8450" width="12.28515625" style="23" customWidth="1"/>
    <col min="8451" max="8451" width="16.28515625" style="23" customWidth="1"/>
    <col min="8452" max="8452" width="11.7109375" style="23" customWidth="1"/>
    <col min="8453" max="8453" width="20.7109375" style="23" customWidth="1"/>
    <col min="8454" max="8454" width="19.7109375" style="23" customWidth="1"/>
    <col min="8455" max="8704" width="10.85546875" style="23"/>
    <col min="8705" max="8705" width="4.7109375" style="23" customWidth="1"/>
    <col min="8706" max="8706" width="12.28515625" style="23" customWidth="1"/>
    <col min="8707" max="8707" width="16.28515625" style="23" customWidth="1"/>
    <col min="8708" max="8708" width="11.7109375" style="23" customWidth="1"/>
    <col min="8709" max="8709" width="20.7109375" style="23" customWidth="1"/>
    <col min="8710" max="8710" width="19.7109375" style="23" customWidth="1"/>
    <col min="8711" max="8960" width="10.85546875" style="23"/>
    <col min="8961" max="8961" width="4.7109375" style="23" customWidth="1"/>
    <col min="8962" max="8962" width="12.28515625" style="23" customWidth="1"/>
    <col min="8963" max="8963" width="16.28515625" style="23" customWidth="1"/>
    <col min="8964" max="8964" width="11.7109375" style="23" customWidth="1"/>
    <col min="8965" max="8965" width="20.7109375" style="23" customWidth="1"/>
    <col min="8966" max="8966" width="19.7109375" style="23" customWidth="1"/>
    <col min="8967" max="9216" width="10.85546875" style="23"/>
    <col min="9217" max="9217" width="4.7109375" style="23" customWidth="1"/>
    <col min="9218" max="9218" width="12.28515625" style="23" customWidth="1"/>
    <col min="9219" max="9219" width="16.28515625" style="23" customWidth="1"/>
    <col min="9220" max="9220" width="11.7109375" style="23" customWidth="1"/>
    <col min="9221" max="9221" width="20.7109375" style="23" customWidth="1"/>
    <col min="9222" max="9222" width="19.7109375" style="23" customWidth="1"/>
    <col min="9223" max="9472" width="10.85546875" style="23"/>
    <col min="9473" max="9473" width="4.7109375" style="23" customWidth="1"/>
    <col min="9474" max="9474" width="12.28515625" style="23" customWidth="1"/>
    <col min="9475" max="9475" width="16.28515625" style="23" customWidth="1"/>
    <col min="9476" max="9476" width="11.7109375" style="23" customWidth="1"/>
    <col min="9477" max="9477" width="20.7109375" style="23" customWidth="1"/>
    <col min="9478" max="9478" width="19.7109375" style="23" customWidth="1"/>
    <col min="9479" max="9728" width="10.85546875" style="23"/>
    <col min="9729" max="9729" width="4.7109375" style="23" customWidth="1"/>
    <col min="9730" max="9730" width="12.28515625" style="23" customWidth="1"/>
    <col min="9731" max="9731" width="16.28515625" style="23" customWidth="1"/>
    <col min="9732" max="9732" width="11.7109375" style="23" customWidth="1"/>
    <col min="9733" max="9733" width="20.7109375" style="23" customWidth="1"/>
    <col min="9734" max="9734" width="19.7109375" style="23" customWidth="1"/>
    <col min="9735" max="9984" width="10.85546875" style="23"/>
    <col min="9985" max="9985" width="4.7109375" style="23" customWidth="1"/>
    <col min="9986" max="9986" width="12.28515625" style="23" customWidth="1"/>
    <col min="9987" max="9987" width="16.28515625" style="23" customWidth="1"/>
    <col min="9988" max="9988" width="11.7109375" style="23" customWidth="1"/>
    <col min="9989" max="9989" width="20.7109375" style="23" customWidth="1"/>
    <col min="9990" max="9990" width="19.7109375" style="23" customWidth="1"/>
    <col min="9991" max="10240" width="10.85546875" style="23"/>
    <col min="10241" max="10241" width="4.7109375" style="23" customWidth="1"/>
    <col min="10242" max="10242" width="12.28515625" style="23" customWidth="1"/>
    <col min="10243" max="10243" width="16.28515625" style="23" customWidth="1"/>
    <col min="10244" max="10244" width="11.7109375" style="23" customWidth="1"/>
    <col min="10245" max="10245" width="20.7109375" style="23" customWidth="1"/>
    <col min="10246" max="10246" width="19.7109375" style="23" customWidth="1"/>
    <col min="10247" max="10496" width="10.85546875" style="23"/>
    <col min="10497" max="10497" width="4.7109375" style="23" customWidth="1"/>
    <col min="10498" max="10498" width="12.28515625" style="23" customWidth="1"/>
    <col min="10499" max="10499" width="16.28515625" style="23" customWidth="1"/>
    <col min="10500" max="10500" width="11.7109375" style="23" customWidth="1"/>
    <col min="10501" max="10501" width="20.7109375" style="23" customWidth="1"/>
    <col min="10502" max="10502" width="19.7109375" style="23" customWidth="1"/>
    <col min="10503" max="10752" width="10.85546875" style="23"/>
    <col min="10753" max="10753" width="4.7109375" style="23" customWidth="1"/>
    <col min="10754" max="10754" width="12.28515625" style="23" customWidth="1"/>
    <col min="10755" max="10755" width="16.28515625" style="23" customWidth="1"/>
    <col min="10756" max="10756" width="11.7109375" style="23" customWidth="1"/>
    <col min="10757" max="10757" width="20.7109375" style="23" customWidth="1"/>
    <col min="10758" max="10758" width="19.7109375" style="23" customWidth="1"/>
    <col min="10759" max="11008" width="10.85546875" style="23"/>
    <col min="11009" max="11009" width="4.7109375" style="23" customWidth="1"/>
    <col min="11010" max="11010" width="12.28515625" style="23" customWidth="1"/>
    <col min="11011" max="11011" width="16.28515625" style="23" customWidth="1"/>
    <col min="11012" max="11012" width="11.7109375" style="23" customWidth="1"/>
    <col min="11013" max="11013" width="20.7109375" style="23" customWidth="1"/>
    <col min="11014" max="11014" width="19.7109375" style="23" customWidth="1"/>
    <col min="11015" max="11264" width="10.85546875" style="23"/>
    <col min="11265" max="11265" width="4.7109375" style="23" customWidth="1"/>
    <col min="11266" max="11266" width="12.28515625" style="23" customWidth="1"/>
    <col min="11267" max="11267" width="16.28515625" style="23" customWidth="1"/>
    <col min="11268" max="11268" width="11.7109375" style="23" customWidth="1"/>
    <col min="11269" max="11269" width="20.7109375" style="23" customWidth="1"/>
    <col min="11270" max="11270" width="19.7109375" style="23" customWidth="1"/>
    <col min="11271" max="11520" width="10.85546875" style="23"/>
    <col min="11521" max="11521" width="4.7109375" style="23" customWidth="1"/>
    <col min="11522" max="11522" width="12.28515625" style="23" customWidth="1"/>
    <col min="11523" max="11523" width="16.28515625" style="23" customWidth="1"/>
    <col min="11524" max="11524" width="11.7109375" style="23" customWidth="1"/>
    <col min="11525" max="11525" width="20.7109375" style="23" customWidth="1"/>
    <col min="11526" max="11526" width="19.7109375" style="23" customWidth="1"/>
    <col min="11527" max="11776" width="10.85546875" style="23"/>
    <col min="11777" max="11777" width="4.7109375" style="23" customWidth="1"/>
    <col min="11778" max="11778" width="12.28515625" style="23" customWidth="1"/>
    <col min="11779" max="11779" width="16.28515625" style="23" customWidth="1"/>
    <col min="11780" max="11780" width="11.7109375" style="23" customWidth="1"/>
    <col min="11781" max="11781" width="20.7109375" style="23" customWidth="1"/>
    <col min="11782" max="11782" width="19.7109375" style="23" customWidth="1"/>
    <col min="11783" max="12032" width="10.85546875" style="23"/>
    <col min="12033" max="12033" width="4.7109375" style="23" customWidth="1"/>
    <col min="12034" max="12034" width="12.28515625" style="23" customWidth="1"/>
    <col min="12035" max="12035" width="16.28515625" style="23" customWidth="1"/>
    <col min="12036" max="12036" width="11.7109375" style="23" customWidth="1"/>
    <col min="12037" max="12037" width="20.7109375" style="23" customWidth="1"/>
    <col min="12038" max="12038" width="19.7109375" style="23" customWidth="1"/>
    <col min="12039" max="12288" width="10.85546875" style="23"/>
    <col min="12289" max="12289" width="4.7109375" style="23" customWidth="1"/>
    <col min="12290" max="12290" width="12.28515625" style="23" customWidth="1"/>
    <col min="12291" max="12291" width="16.28515625" style="23" customWidth="1"/>
    <col min="12292" max="12292" width="11.7109375" style="23" customWidth="1"/>
    <col min="12293" max="12293" width="20.7109375" style="23" customWidth="1"/>
    <col min="12294" max="12294" width="19.7109375" style="23" customWidth="1"/>
    <col min="12295" max="12544" width="10.85546875" style="23"/>
    <col min="12545" max="12545" width="4.7109375" style="23" customWidth="1"/>
    <col min="12546" max="12546" width="12.28515625" style="23" customWidth="1"/>
    <col min="12547" max="12547" width="16.28515625" style="23" customWidth="1"/>
    <col min="12548" max="12548" width="11.7109375" style="23" customWidth="1"/>
    <col min="12549" max="12549" width="20.7109375" style="23" customWidth="1"/>
    <col min="12550" max="12550" width="19.7109375" style="23" customWidth="1"/>
    <col min="12551" max="12800" width="10.85546875" style="23"/>
    <col min="12801" max="12801" width="4.7109375" style="23" customWidth="1"/>
    <col min="12802" max="12802" width="12.28515625" style="23" customWidth="1"/>
    <col min="12803" max="12803" width="16.28515625" style="23" customWidth="1"/>
    <col min="12804" max="12804" width="11.7109375" style="23" customWidth="1"/>
    <col min="12805" max="12805" width="20.7109375" style="23" customWidth="1"/>
    <col min="12806" max="12806" width="19.7109375" style="23" customWidth="1"/>
    <col min="12807" max="13056" width="10.85546875" style="23"/>
    <col min="13057" max="13057" width="4.7109375" style="23" customWidth="1"/>
    <col min="13058" max="13058" width="12.28515625" style="23" customWidth="1"/>
    <col min="13059" max="13059" width="16.28515625" style="23" customWidth="1"/>
    <col min="13060" max="13060" width="11.7109375" style="23" customWidth="1"/>
    <col min="13061" max="13061" width="20.7109375" style="23" customWidth="1"/>
    <col min="13062" max="13062" width="19.7109375" style="23" customWidth="1"/>
    <col min="13063" max="13312" width="10.85546875" style="23"/>
    <col min="13313" max="13313" width="4.7109375" style="23" customWidth="1"/>
    <col min="13314" max="13314" width="12.28515625" style="23" customWidth="1"/>
    <col min="13315" max="13315" width="16.28515625" style="23" customWidth="1"/>
    <col min="13316" max="13316" width="11.7109375" style="23" customWidth="1"/>
    <col min="13317" max="13317" width="20.7109375" style="23" customWidth="1"/>
    <col min="13318" max="13318" width="19.7109375" style="23" customWidth="1"/>
    <col min="13319" max="13568" width="10.85546875" style="23"/>
    <col min="13569" max="13569" width="4.7109375" style="23" customWidth="1"/>
    <col min="13570" max="13570" width="12.28515625" style="23" customWidth="1"/>
    <col min="13571" max="13571" width="16.28515625" style="23" customWidth="1"/>
    <col min="13572" max="13572" width="11.7109375" style="23" customWidth="1"/>
    <col min="13573" max="13573" width="20.7109375" style="23" customWidth="1"/>
    <col min="13574" max="13574" width="19.7109375" style="23" customWidth="1"/>
    <col min="13575" max="13824" width="10.85546875" style="23"/>
    <col min="13825" max="13825" width="4.7109375" style="23" customWidth="1"/>
    <col min="13826" max="13826" width="12.28515625" style="23" customWidth="1"/>
    <col min="13827" max="13827" width="16.28515625" style="23" customWidth="1"/>
    <col min="13828" max="13828" width="11.7109375" style="23" customWidth="1"/>
    <col min="13829" max="13829" width="20.7109375" style="23" customWidth="1"/>
    <col min="13830" max="13830" width="19.7109375" style="23" customWidth="1"/>
    <col min="13831" max="14080" width="10.85546875" style="23"/>
    <col min="14081" max="14081" width="4.7109375" style="23" customWidth="1"/>
    <col min="14082" max="14082" width="12.28515625" style="23" customWidth="1"/>
    <col min="14083" max="14083" width="16.28515625" style="23" customWidth="1"/>
    <col min="14084" max="14084" width="11.7109375" style="23" customWidth="1"/>
    <col min="14085" max="14085" width="20.7109375" style="23" customWidth="1"/>
    <col min="14086" max="14086" width="19.7109375" style="23" customWidth="1"/>
    <col min="14087" max="14336" width="10.85546875" style="23"/>
    <col min="14337" max="14337" width="4.7109375" style="23" customWidth="1"/>
    <col min="14338" max="14338" width="12.28515625" style="23" customWidth="1"/>
    <col min="14339" max="14339" width="16.28515625" style="23" customWidth="1"/>
    <col min="14340" max="14340" width="11.7109375" style="23" customWidth="1"/>
    <col min="14341" max="14341" width="20.7109375" style="23" customWidth="1"/>
    <col min="14342" max="14342" width="19.7109375" style="23" customWidth="1"/>
    <col min="14343" max="14592" width="10.85546875" style="23"/>
    <col min="14593" max="14593" width="4.7109375" style="23" customWidth="1"/>
    <col min="14594" max="14594" width="12.28515625" style="23" customWidth="1"/>
    <col min="14595" max="14595" width="16.28515625" style="23" customWidth="1"/>
    <col min="14596" max="14596" width="11.7109375" style="23" customWidth="1"/>
    <col min="14597" max="14597" width="20.7109375" style="23" customWidth="1"/>
    <col min="14598" max="14598" width="19.7109375" style="23" customWidth="1"/>
    <col min="14599" max="14848" width="10.85546875" style="23"/>
    <col min="14849" max="14849" width="4.7109375" style="23" customWidth="1"/>
    <col min="14850" max="14850" width="12.28515625" style="23" customWidth="1"/>
    <col min="14851" max="14851" width="16.28515625" style="23" customWidth="1"/>
    <col min="14852" max="14852" width="11.7109375" style="23" customWidth="1"/>
    <col min="14853" max="14853" width="20.7109375" style="23" customWidth="1"/>
    <col min="14854" max="14854" width="19.7109375" style="23" customWidth="1"/>
    <col min="14855" max="15104" width="10.85546875" style="23"/>
    <col min="15105" max="15105" width="4.7109375" style="23" customWidth="1"/>
    <col min="15106" max="15106" width="12.28515625" style="23" customWidth="1"/>
    <col min="15107" max="15107" width="16.28515625" style="23" customWidth="1"/>
    <col min="15108" max="15108" width="11.7109375" style="23" customWidth="1"/>
    <col min="15109" max="15109" width="20.7109375" style="23" customWidth="1"/>
    <col min="15110" max="15110" width="19.7109375" style="23" customWidth="1"/>
    <col min="15111" max="15360" width="10.85546875" style="23"/>
    <col min="15361" max="15361" width="4.7109375" style="23" customWidth="1"/>
    <col min="15362" max="15362" width="12.28515625" style="23" customWidth="1"/>
    <col min="15363" max="15363" width="16.28515625" style="23" customWidth="1"/>
    <col min="15364" max="15364" width="11.7109375" style="23" customWidth="1"/>
    <col min="15365" max="15365" width="20.7109375" style="23" customWidth="1"/>
    <col min="15366" max="15366" width="19.7109375" style="23" customWidth="1"/>
    <col min="15367" max="15616" width="10.85546875" style="23"/>
    <col min="15617" max="15617" width="4.7109375" style="23" customWidth="1"/>
    <col min="15618" max="15618" width="12.28515625" style="23" customWidth="1"/>
    <col min="15619" max="15619" width="16.28515625" style="23" customWidth="1"/>
    <col min="15620" max="15620" width="11.7109375" style="23" customWidth="1"/>
    <col min="15621" max="15621" width="20.7109375" style="23" customWidth="1"/>
    <col min="15622" max="15622" width="19.7109375" style="23" customWidth="1"/>
    <col min="15623" max="15872" width="10.85546875" style="23"/>
    <col min="15873" max="15873" width="4.7109375" style="23" customWidth="1"/>
    <col min="15874" max="15874" width="12.28515625" style="23" customWidth="1"/>
    <col min="15875" max="15875" width="16.28515625" style="23" customWidth="1"/>
    <col min="15876" max="15876" width="11.7109375" style="23" customWidth="1"/>
    <col min="15877" max="15877" width="20.7109375" style="23" customWidth="1"/>
    <col min="15878" max="15878" width="19.7109375" style="23" customWidth="1"/>
    <col min="15879" max="16128" width="10.85546875" style="23"/>
    <col min="16129" max="16129" width="4.7109375" style="23" customWidth="1"/>
    <col min="16130" max="16130" width="12.28515625" style="23" customWidth="1"/>
    <col min="16131" max="16131" width="16.28515625" style="23" customWidth="1"/>
    <col min="16132" max="16132" width="11.7109375" style="23" customWidth="1"/>
    <col min="16133" max="16133" width="20.7109375" style="23" customWidth="1"/>
    <col min="16134" max="16134" width="19.7109375" style="23" customWidth="1"/>
    <col min="16135" max="16384" width="10.85546875" style="23"/>
  </cols>
  <sheetData>
    <row r="2" spans="2:6" ht="19.5" x14ac:dyDescent="0.4">
      <c r="B2" s="33" t="s">
        <v>73</v>
      </c>
      <c r="C2" s="33" t="s">
        <v>69</v>
      </c>
    </row>
    <row r="3" spans="2:6" ht="15.75" x14ac:dyDescent="0.25">
      <c r="B3" s="32">
        <v>0.15</v>
      </c>
      <c r="C3" s="32">
        <v>0.13</v>
      </c>
    </row>
    <row r="4" spans="2:6" ht="18" x14ac:dyDescent="0.25">
      <c r="B4" s="31"/>
      <c r="C4" s="31"/>
    </row>
    <row r="6" spans="2:6" ht="15.75" x14ac:dyDescent="0.25">
      <c r="B6" s="30" t="s">
        <v>57</v>
      </c>
      <c r="C6" s="30" t="s">
        <v>72</v>
      </c>
      <c r="D6" s="29" t="s">
        <v>71</v>
      </c>
      <c r="E6" s="28" t="s">
        <v>70</v>
      </c>
      <c r="F6" s="28" t="s">
        <v>69</v>
      </c>
    </row>
    <row r="7" spans="2:6" ht="18" x14ac:dyDescent="0.25">
      <c r="B7" s="27" t="s">
        <v>68</v>
      </c>
      <c r="C7" s="26" t="s">
        <v>67</v>
      </c>
      <c r="D7" s="25">
        <v>800</v>
      </c>
      <c r="E7" s="24">
        <f>$D7*B$3</f>
        <v>120</v>
      </c>
      <c r="F7" s="24">
        <f>$D7*C$3</f>
        <v>104</v>
      </c>
    </row>
    <row r="8" spans="2:6" ht="18" x14ac:dyDescent="0.25">
      <c r="B8" s="27" t="s">
        <v>66</v>
      </c>
      <c r="C8" s="26" t="s">
        <v>65</v>
      </c>
      <c r="D8" s="25">
        <v>1200</v>
      </c>
      <c r="E8" s="24">
        <f t="shared" ref="E8:F11" si="0">$D8*B$3</f>
        <v>180</v>
      </c>
      <c r="F8" s="24">
        <f t="shared" si="0"/>
        <v>156</v>
      </c>
    </row>
    <row r="9" spans="2:6" ht="18" x14ac:dyDescent="0.25">
      <c r="B9" s="27" t="s">
        <v>64</v>
      </c>
      <c r="C9" s="26" t="s">
        <v>63</v>
      </c>
      <c r="D9" s="25">
        <v>900</v>
      </c>
      <c r="E9" s="24">
        <f t="shared" si="0"/>
        <v>135</v>
      </c>
      <c r="F9" s="24">
        <f t="shared" si="0"/>
        <v>117</v>
      </c>
    </row>
    <row r="10" spans="2:6" ht="18" x14ac:dyDescent="0.25">
      <c r="B10" s="27" t="s">
        <v>62</v>
      </c>
      <c r="C10" s="26" t="s">
        <v>61</v>
      </c>
      <c r="D10" s="25">
        <v>1400</v>
      </c>
      <c r="E10" s="24">
        <f t="shared" si="0"/>
        <v>210</v>
      </c>
      <c r="F10" s="24">
        <f t="shared" si="0"/>
        <v>182</v>
      </c>
    </row>
    <row r="11" spans="2:6" ht="18" x14ac:dyDescent="0.25">
      <c r="B11" s="27" t="s">
        <v>60</v>
      </c>
      <c r="C11" s="26" t="s">
        <v>59</v>
      </c>
      <c r="D11" s="25">
        <v>1000</v>
      </c>
      <c r="E11" s="24">
        <f t="shared" si="0"/>
        <v>150</v>
      </c>
      <c r="F11" s="24">
        <f t="shared" si="0"/>
        <v>130</v>
      </c>
    </row>
  </sheetData>
  <pageMargins left="0.75" right="0.75" top="1" bottom="1" header="0" footer="0"/>
  <pageSetup paperSize="9" orientation="portrait" horizontalDpi="0" verticalDpi="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C6" sqref="C6:F10"/>
    </sheetView>
  </sheetViews>
  <sheetFormatPr baseColWidth="10" defaultRowHeight="12.75" x14ac:dyDescent="0.2"/>
  <sheetData>
    <row r="1" spans="1:6" ht="25.5" x14ac:dyDescent="0.35">
      <c r="A1" s="105" t="s">
        <v>83</v>
      </c>
      <c r="B1" s="106"/>
      <c r="C1" s="106"/>
      <c r="D1" s="106"/>
      <c r="E1" s="106"/>
      <c r="F1" s="106"/>
    </row>
    <row r="2" spans="1:6" ht="13.5" thickBot="1" x14ac:dyDescent="0.25"/>
    <row r="3" spans="1:6" ht="19.899999999999999" customHeight="1" thickTop="1" thickBot="1" x14ac:dyDescent="0.25">
      <c r="A3" s="107" t="s">
        <v>82</v>
      </c>
      <c r="B3" s="107" t="s">
        <v>55</v>
      </c>
      <c r="C3" s="107" t="s">
        <v>81</v>
      </c>
      <c r="D3" s="107"/>
      <c r="E3" s="107"/>
      <c r="F3" s="107"/>
    </row>
    <row r="4" spans="1:6" ht="19.899999999999999" customHeight="1" thickTop="1" thickBot="1" x14ac:dyDescent="0.25">
      <c r="A4" s="107"/>
      <c r="B4" s="107"/>
      <c r="C4" s="63" t="s">
        <v>80</v>
      </c>
      <c r="D4" s="63" t="s">
        <v>79</v>
      </c>
      <c r="E4" s="63" t="s">
        <v>78</v>
      </c>
      <c r="F4" s="63" t="s">
        <v>77</v>
      </c>
    </row>
    <row r="5" spans="1:6" ht="19.899999999999999" customHeight="1" thickTop="1" thickBot="1" x14ac:dyDescent="0.25">
      <c r="A5" s="107"/>
      <c r="B5" s="107"/>
      <c r="C5" s="64">
        <v>0.35</v>
      </c>
      <c r="D5" s="64">
        <v>0.15</v>
      </c>
      <c r="E5" s="64">
        <v>0.2</v>
      </c>
      <c r="F5" s="64">
        <v>0.3</v>
      </c>
    </row>
    <row r="6" spans="1:6" ht="19.899999999999999" customHeight="1" thickTop="1" thickBot="1" x14ac:dyDescent="0.25">
      <c r="A6" s="65" t="s">
        <v>25</v>
      </c>
      <c r="B6" s="66">
        <v>100000</v>
      </c>
      <c r="C6" s="80">
        <f>$B6*C$5</f>
        <v>35000</v>
      </c>
      <c r="D6" s="80">
        <f t="shared" ref="D6:F6" si="0">$B6*D$5</f>
        <v>15000</v>
      </c>
      <c r="E6" s="80">
        <f t="shared" si="0"/>
        <v>20000</v>
      </c>
      <c r="F6" s="80">
        <f t="shared" si="0"/>
        <v>30000</v>
      </c>
    </row>
    <row r="7" spans="1:6" ht="19.899999999999999" customHeight="1" thickTop="1" thickBot="1" x14ac:dyDescent="0.25">
      <c r="A7" s="65" t="s">
        <v>76</v>
      </c>
      <c r="B7" s="66">
        <v>150000</v>
      </c>
      <c r="C7" s="80">
        <f t="shared" ref="C7:F10" si="1">$B7*C$5</f>
        <v>52500</v>
      </c>
      <c r="D7" s="80">
        <f t="shared" si="1"/>
        <v>22500</v>
      </c>
      <c r="E7" s="80">
        <f t="shared" si="1"/>
        <v>30000</v>
      </c>
      <c r="F7" s="80">
        <f t="shared" si="1"/>
        <v>45000</v>
      </c>
    </row>
    <row r="8" spans="1:6" ht="19.899999999999999" customHeight="1" thickTop="1" thickBot="1" x14ac:dyDescent="0.25">
      <c r="A8" s="65" t="s">
        <v>75</v>
      </c>
      <c r="B8" s="66">
        <v>350000</v>
      </c>
      <c r="C8" s="80">
        <f t="shared" si="1"/>
        <v>122499.99999999999</v>
      </c>
      <c r="D8" s="80">
        <f t="shared" si="1"/>
        <v>52500</v>
      </c>
      <c r="E8" s="80">
        <f t="shared" si="1"/>
        <v>70000</v>
      </c>
      <c r="F8" s="80">
        <f t="shared" si="1"/>
        <v>105000</v>
      </c>
    </row>
    <row r="9" spans="1:6" ht="19.899999999999999" customHeight="1" thickTop="1" thickBot="1" x14ac:dyDescent="0.25">
      <c r="A9" s="65" t="s">
        <v>74</v>
      </c>
      <c r="B9" s="66">
        <v>75000</v>
      </c>
      <c r="C9" s="80">
        <f t="shared" si="1"/>
        <v>26250</v>
      </c>
      <c r="D9" s="80">
        <f t="shared" si="1"/>
        <v>11250</v>
      </c>
      <c r="E9" s="80">
        <f t="shared" si="1"/>
        <v>15000</v>
      </c>
      <c r="F9" s="80">
        <f t="shared" si="1"/>
        <v>22500</v>
      </c>
    </row>
    <row r="10" spans="1:6" ht="19.899999999999999" customHeight="1" thickTop="1" thickBot="1" x14ac:dyDescent="0.25">
      <c r="A10" s="65" t="s">
        <v>29</v>
      </c>
      <c r="B10" s="66">
        <v>50000</v>
      </c>
      <c r="C10" s="80">
        <f t="shared" si="1"/>
        <v>17500</v>
      </c>
      <c r="D10" s="80">
        <f t="shared" si="1"/>
        <v>7500</v>
      </c>
      <c r="E10" s="80">
        <f t="shared" si="1"/>
        <v>10000</v>
      </c>
      <c r="F10" s="80">
        <f t="shared" si="1"/>
        <v>15000</v>
      </c>
    </row>
    <row r="11" spans="1:6" ht="13.5" thickTop="1" x14ac:dyDescent="0.2"/>
  </sheetData>
  <mergeCells count="4">
    <mergeCell ref="A1:F1"/>
    <mergeCell ref="A3:A5"/>
    <mergeCell ref="B3:B5"/>
    <mergeCell ref="C3:F3"/>
  </mergeCells>
  <pageMargins left="0.75" right="0.75" top="1" bottom="1" header="0" footer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topLeftCell="A10" zoomScale="85" zoomScaleNormal="85" workbookViewId="0">
      <selection activeCell="D20" sqref="D20"/>
    </sheetView>
  </sheetViews>
  <sheetFormatPr baseColWidth="10" defaultRowHeight="12.75" x14ac:dyDescent="0.2"/>
  <cols>
    <col min="1" max="1" width="13.42578125" customWidth="1"/>
    <col min="2" max="9" width="12.7109375" customWidth="1"/>
  </cols>
  <sheetData>
    <row r="1" spans="1:9" s="61" customFormat="1" ht="19.899999999999999" customHeight="1" x14ac:dyDescent="0.2">
      <c r="A1" s="108" t="s">
        <v>96</v>
      </c>
      <c r="B1" s="108"/>
      <c r="C1" s="108"/>
      <c r="D1" s="108"/>
      <c r="E1" s="108"/>
      <c r="F1" s="108"/>
      <c r="G1" s="108"/>
      <c r="H1" s="108"/>
      <c r="I1" s="108"/>
    </row>
    <row r="3" spans="1:9" ht="19.899999999999999" customHeight="1" x14ac:dyDescent="0.2">
      <c r="A3" s="109" t="s">
        <v>95</v>
      </c>
      <c r="B3" s="109"/>
      <c r="C3" s="62">
        <v>0.12</v>
      </c>
      <c r="D3" s="62">
        <v>0.15</v>
      </c>
      <c r="E3" s="62">
        <v>0.11</v>
      </c>
      <c r="F3" s="62">
        <v>0.13</v>
      </c>
      <c r="G3" s="62">
        <v>0.12</v>
      </c>
    </row>
    <row r="4" spans="1:9" ht="13.5" thickBot="1" x14ac:dyDescent="0.25"/>
    <row r="5" spans="1:9" s="56" customFormat="1" ht="19.899999999999999" customHeight="1" thickTop="1" thickBot="1" x14ac:dyDescent="0.25">
      <c r="A5" s="55" t="s">
        <v>94</v>
      </c>
      <c r="B5" s="59" t="s">
        <v>116</v>
      </c>
      <c r="C5" s="59" t="s">
        <v>117</v>
      </c>
      <c r="D5" s="59" t="s">
        <v>118</v>
      </c>
      <c r="E5" s="59" t="s">
        <v>119</v>
      </c>
      <c r="F5" s="59" t="s">
        <v>120</v>
      </c>
      <c r="G5" s="59" t="s">
        <v>121</v>
      </c>
      <c r="H5" s="55" t="s">
        <v>93</v>
      </c>
      <c r="I5" s="55" t="s">
        <v>92</v>
      </c>
    </row>
    <row r="6" spans="1:9" s="56" customFormat="1" ht="19.899999999999999" customHeight="1" thickTop="1" thickBot="1" x14ac:dyDescent="0.25">
      <c r="A6" s="57" t="s">
        <v>91</v>
      </c>
      <c r="B6" s="78">
        <v>4500</v>
      </c>
      <c r="C6" s="78">
        <f>$B6+($B6*C$3)</f>
        <v>5040</v>
      </c>
      <c r="D6" s="78">
        <f t="shared" ref="D6:G6" si="0">$B6+($B6*D$3)</f>
        <v>5175</v>
      </c>
      <c r="E6" s="78">
        <f t="shared" si="0"/>
        <v>4995</v>
      </c>
      <c r="F6" s="78">
        <f t="shared" si="0"/>
        <v>5085</v>
      </c>
      <c r="G6" s="78">
        <f t="shared" si="0"/>
        <v>5040</v>
      </c>
      <c r="H6" s="79">
        <f t="shared" ref="H6:H11" si="1">SUM(B6:G6)</f>
        <v>29835</v>
      </c>
      <c r="I6" s="77">
        <f>H6/$H$12</f>
        <v>0.15075376884422109</v>
      </c>
    </row>
    <row r="7" spans="1:9" s="56" customFormat="1" ht="19.899999999999999" customHeight="1" thickTop="1" thickBot="1" x14ac:dyDescent="0.25">
      <c r="A7" s="58" t="s">
        <v>90</v>
      </c>
      <c r="B7" s="79">
        <v>6250</v>
      </c>
      <c r="C7" s="78">
        <f t="shared" ref="C7:G11" si="2">$B7+($B7*C$3)</f>
        <v>7000</v>
      </c>
      <c r="D7" s="78">
        <f t="shared" si="2"/>
        <v>7187.5</v>
      </c>
      <c r="E7" s="78">
        <f t="shared" si="2"/>
        <v>6937.5</v>
      </c>
      <c r="F7" s="78">
        <f t="shared" si="2"/>
        <v>7062.5</v>
      </c>
      <c r="G7" s="78">
        <f t="shared" si="2"/>
        <v>7000</v>
      </c>
      <c r="H7" s="79">
        <f t="shared" si="1"/>
        <v>41437.5</v>
      </c>
      <c r="I7" s="77">
        <f t="shared" ref="I7:I11" si="3">H7/$H$12</f>
        <v>0.20938023450586266</v>
      </c>
    </row>
    <row r="8" spans="1:9" s="56" customFormat="1" ht="19.899999999999999" customHeight="1" thickTop="1" thickBot="1" x14ac:dyDescent="0.25">
      <c r="A8" s="57" t="s">
        <v>89</v>
      </c>
      <c r="B8" s="78">
        <v>3300</v>
      </c>
      <c r="C8" s="78">
        <f t="shared" si="2"/>
        <v>3696</v>
      </c>
      <c r="D8" s="78">
        <f t="shared" si="2"/>
        <v>3795</v>
      </c>
      <c r="E8" s="78">
        <f t="shared" si="2"/>
        <v>3663</v>
      </c>
      <c r="F8" s="78">
        <f t="shared" si="2"/>
        <v>3729</v>
      </c>
      <c r="G8" s="78">
        <f t="shared" si="2"/>
        <v>3696</v>
      </c>
      <c r="H8" s="79">
        <f t="shared" si="1"/>
        <v>21879</v>
      </c>
      <c r="I8" s="77">
        <f t="shared" si="3"/>
        <v>0.11055276381909548</v>
      </c>
    </row>
    <row r="9" spans="1:9" s="56" customFormat="1" ht="19.899999999999999" customHeight="1" thickTop="1" thickBot="1" x14ac:dyDescent="0.25">
      <c r="A9" s="58" t="s">
        <v>88</v>
      </c>
      <c r="B9" s="79">
        <v>8000</v>
      </c>
      <c r="C9" s="78">
        <f t="shared" si="2"/>
        <v>8960</v>
      </c>
      <c r="D9" s="78">
        <f t="shared" si="2"/>
        <v>9200</v>
      </c>
      <c r="E9" s="78">
        <f t="shared" si="2"/>
        <v>8880</v>
      </c>
      <c r="F9" s="78">
        <f t="shared" si="2"/>
        <v>9040</v>
      </c>
      <c r="G9" s="78">
        <f t="shared" si="2"/>
        <v>8960</v>
      </c>
      <c r="H9" s="79">
        <f t="shared" si="1"/>
        <v>53040</v>
      </c>
      <c r="I9" s="77">
        <f t="shared" si="3"/>
        <v>0.26800670016750416</v>
      </c>
    </row>
    <row r="10" spans="1:9" s="56" customFormat="1" ht="19.899999999999999" customHeight="1" thickTop="1" thickBot="1" x14ac:dyDescent="0.25">
      <c r="A10" s="57" t="s">
        <v>87</v>
      </c>
      <c r="B10" s="78">
        <v>4550</v>
      </c>
      <c r="C10" s="78">
        <f t="shared" si="2"/>
        <v>5096</v>
      </c>
      <c r="D10" s="78">
        <f t="shared" si="2"/>
        <v>5232.5</v>
      </c>
      <c r="E10" s="78">
        <f t="shared" si="2"/>
        <v>5050.5</v>
      </c>
      <c r="F10" s="78">
        <f t="shared" si="2"/>
        <v>5141.5</v>
      </c>
      <c r="G10" s="78">
        <f t="shared" si="2"/>
        <v>5096</v>
      </c>
      <c r="H10" s="79">
        <f t="shared" si="1"/>
        <v>30166.5</v>
      </c>
      <c r="I10" s="77">
        <f t="shared" si="3"/>
        <v>0.15242881072026801</v>
      </c>
    </row>
    <row r="11" spans="1:9" s="56" customFormat="1" ht="19.899999999999999" customHeight="1" thickTop="1" thickBot="1" x14ac:dyDescent="0.25">
      <c r="A11" s="58" t="s">
        <v>86</v>
      </c>
      <c r="B11" s="79">
        <v>3250</v>
      </c>
      <c r="C11" s="78">
        <f t="shared" si="2"/>
        <v>3640</v>
      </c>
      <c r="D11" s="78">
        <f t="shared" si="2"/>
        <v>3737.5</v>
      </c>
      <c r="E11" s="78">
        <f t="shared" si="2"/>
        <v>3607.5</v>
      </c>
      <c r="F11" s="78">
        <f t="shared" si="2"/>
        <v>3672.5</v>
      </c>
      <c r="G11" s="78">
        <f t="shared" si="2"/>
        <v>3640</v>
      </c>
      <c r="H11" s="79">
        <f t="shared" si="1"/>
        <v>21547.5</v>
      </c>
      <c r="I11" s="77">
        <f t="shared" si="3"/>
        <v>0.10887772194304858</v>
      </c>
    </row>
    <row r="12" spans="1:9" s="56" customFormat="1" ht="19.899999999999999" customHeight="1" thickTop="1" thickBot="1" x14ac:dyDescent="0.25">
      <c r="A12" s="55" t="s">
        <v>85</v>
      </c>
      <c r="B12" s="79">
        <f>SUM(B6:B11)</f>
        <v>29850</v>
      </c>
      <c r="C12" s="79">
        <f t="shared" ref="C12:H12" si="4">SUM(C6:C11)</f>
        <v>33432</v>
      </c>
      <c r="D12" s="79">
        <f t="shared" si="4"/>
        <v>34327.5</v>
      </c>
      <c r="E12" s="79">
        <f t="shared" si="4"/>
        <v>33133.5</v>
      </c>
      <c r="F12" s="79">
        <f t="shared" si="4"/>
        <v>33730.5</v>
      </c>
      <c r="G12" s="79">
        <f t="shared" si="4"/>
        <v>33432</v>
      </c>
      <c r="H12" s="79">
        <f t="shared" si="4"/>
        <v>197905.5</v>
      </c>
      <c r="I12" s="77">
        <f>H12/$H$12</f>
        <v>1</v>
      </c>
    </row>
    <row r="13" spans="1:9" s="56" customFormat="1" ht="19.899999999999999" customHeight="1" thickTop="1" thickBot="1" x14ac:dyDescent="0.25">
      <c r="A13" s="55" t="s">
        <v>84</v>
      </c>
      <c r="B13" s="76">
        <f>B6/$B$12</f>
        <v>0.15075376884422109</v>
      </c>
      <c r="C13" s="76">
        <f t="shared" ref="C13:H13" si="5">C6/$B$12</f>
        <v>0.16884422110552763</v>
      </c>
      <c r="D13" s="76">
        <f t="shared" si="5"/>
        <v>0.17336683417085427</v>
      </c>
      <c r="E13" s="76">
        <f t="shared" si="5"/>
        <v>0.16733668341708544</v>
      </c>
      <c r="F13" s="76">
        <f t="shared" si="5"/>
        <v>0.17035175879396985</v>
      </c>
      <c r="G13" s="76">
        <f t="shared" si="5"/>
        <v>0.16884422110552763</v>
      </c>
      <c r="H13" s="76">
        <f t="shared" si="5"/>
        <v>0.99949748743718592</v>
      </c>
      <c r="I13" s="60"/>
    </row>
    <row r="14" spans="1:9" ht="13.5" thickTop="1" x14ac:dyDescent="0.2"/>
  </sheetData>
  <mergeCells count="2">
    <mergeCell ref="A1:I1"/>
    <mergeCell ref="A3:B3"/>
  </mergeCells>
  <pageMargins left="0.75" right="0.75" top="1" bottom="1" header="0" footer="0"/>
  <pageSetup paperSize="9" orientation="portrait" horizontalDpi="360" verticalDpi="36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Celdas Relativas</vt:lpstr>
      <vt:lpstr>Relativas</vt:lpstr>
      <vt:lpstr>Celdas Absolutas</vt:lpstr>
      <vt:lpstr>Abs-1</vt:lpstr>
      <vt:lpstr>Abs-2</vt:lpstr>
      <vt:lpstr>Celdas Mixtas</vt:lpstr>
      <vt:lpstr>Mix-1</vt:lpstr>
      <vt:lpstr>Mix-2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usuario</cp:lastModifiedBy>
  <dcterms:created xsi:type="dcterms:W3CDTF">2001-07-18T13:45:26Z</dcterms:created>
  <dcterms:modified xsi:type="dcterms:W3CDTF">2017-04-29T16:26:21Z</dcterms:modified>
</cp:coreProperties>
</file>