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ocente\Downloads\"/>
    </mc:Choice>
  </mc:AlternateContent>
  <bookViews>
    <workbookView xWindow="0" yWindow="0" windowWidth="20490" windowHeight="7650" activeTab="3"/>
  </bookViews>
  <sheets>
    <sheet name="ENUNCIADO" sheetId="2" r:id="rId1"/>
    <sheet name="TABLA DE FRECUENCIAS" sheetId="1" r:id="rId2"/>
    <sheet name="GRÁFICOS" sheetId="3" r:id="rId3"/>
    <sheet name="Hoja1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4" l="1"/>
  <c r="E24" i="4"/>
  <c r="E17" i="4"/>
  <c r="D17" i="4"/>
  <c r="E10" i="4"/>
  <c r="D8" i="4"/>
  <c r="D7" i="4"/>
  <c r="D6" i="4"/>
  <c r="D5" i="4"/>
  <c r="D4" i="4"/>
  <c r="E8" i="4"/>
  <c r="E7" i="4"/>
  <c r="E6" i="4"/>
  <c r="E5" i="4"/>
  <c r="E4" i="4"/>
  <c r="C8" i="4"/>
  <c r="G8" i="1" l="1"/>
  <c r="G7" i="1"/>
  <c r="G6" i="1"/>
  <c r="G5" i="1"/>
  <c r="F8" i="1"/>
  <c r="F7" i="1"/>
  <c r="F6" i="1"/>
  <c r="F5" i="1"/>
  <c r="E9" i="1"/>
  <c r="E6" i="1"/>
  <c r="E7" i="1"/>
  <c r="E8" i="1"/>
  <c r="E5" i="1"/>
  <c r="D9" i="1"/>
</calcChain>
</file>

<file path=xl/sharedStrings.xml><?xml version="1.0" encoding="utf-8"?>
<sst xmlns="http://schemas.openxmlformats.org/spreadsheetml/2006/main" count="44" uniqueCount="41">
  <si>
    <t>Xi: N° de ventas</t>
  </si>
  <si>
    <t>fi</t>
  </si>
  <si>
    <t>C</t>
  </si>
  <si>
    <t>L</t>
  </si>
  <si>
    <t>A</t>
  </si>
  <si>
    <t>S</t>
  </si>
  <si>
    <t>E</t>
  </si>
  <si>
    <t>hi%</t>
  </si>
  <si>
    <t>Fi</t>
  </si>
  <si>
    <t>Hi%</t>
  </si>
  <si>
    <t>TABLA DE FRECUENCIAS VARIABLE CUANTITATIVA DISCRETA</t>
  </si>
  <si>
    <t>f1:</t>
  </si>
  <si>
    <t>20 empleados han vendido 2 automóviles</t>
  </si>
  <si>
    <t>h4:</t>
  </si>
  <si>
    <t xml:space="preserve">El 2.86% de los empleados vendió 5 autos </t>
  </si>
  <si>
    <t>F3:</t>
  </si>
  <si>
    <t>34 empleados vendieron a lo mucho 4 autos</t>
  </si>
  <si>
    <t>H3:</t>
  </si>
  <si>
    <t>El 97.14% de los empleados vendió entre 2 y 4 autos</t>
  </si>
  <si>
    <t>2 AUTOS</t>
  </si>
  <si>
    <t>3 AUTOS</t>
  </si>
  <si>
    <t>4 AUTOS</t>
  </si>
  <si>
    <t>5 AUTOS</t>
  </si>
  <si>
    <t>fi.Xi (2)</t>
  </si>
  <si>
    <t>fi*Xi</t>
  </si>
  <si>
    <t xml:space="preserve">Media </t>
  </si>
  <si>
    <t>Aritmética</t>
  </si>
  <si>
    <t>91/35=</t>
  </si>
  <si>
    <t>Se toma la  fórmula de la desviación estandar poblacional de acuerdo</t>
  </si>
  <si>
    <t>al enunciado del problema</t>
  </si>
  <si>
    <t xml:space="preserve">D.E de la </t>
  </si>
  <si>
    <t>población</t>
  </si>
  <si>
    <t>autos</t>
  </si>
  <si>
    <t>Los datos se dispersan, se alejan en promedio</t>
  </si>
  <si>
    <t>0.8 autos con respecto a su media aritmética</t>
  </si>
  <si>
    <t>Varianza</t>
  </si>
  <si>
    <t>V=</t>
  </si>
  <si>
    <t>autos al cuadrado</t>
  </si>
  <si>
    <t xml:space="preserve">Coeficiente de variación </t>
  </si>
  <si>
    <t>0.8/2.6 x 100% =</t>
  </si>
  <si>
    <t>Datos heterogéneos, media aritmética NO represantiva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</si>
</sst>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10" fontId="0" fillId="0" borderId="1" xfId="1" applyNumberFormat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0" fontId="0" fillId="0" borderId="6" xfId="0" applyNumberFormat="1" applyBorder="1"/>
    <xf numFmtId="0" fontId="0" fillId="0" borderId="7" xfId="0" applyBorder="1"/>
    <xf numFmtId="0" fontId="0" fillId="0" borderId="8" xfId="0" applyBorder="1"/>
    <xf numFmtId="10" fontId="0" fillId="0" borderId="8" xfId="1" applyNumberFormat="1" applyFont="1" applyBorder="1"/>
    <xf numFmtId="0" fontId="0" fillId="2" borderId="8" xfId="0" applyFill="1" applyBorder="1"/>
    <xf numFmtId="10" fontId="0" fillId="3" borderId="9" xfId="0" applyNumberFormat="1" applyFill="1" applyBorder="1"/>
    <xf numFmtId="0" fontId="0" fillId="2" borderId="10" xfId="0" applyFill="1" applyBorder="1"/>
    <xf numFmtId="10" fontId="0" fillId="3" borderId="11" xfId="0" applyNumberFormat="1" applyFill="1" applyBorder="1"/>
    <xf numFmtId="0" fontId="0" fillId="0" borderId="0" xfId="0" applyAlignment="1">
      <alignment horizontal="right"/>
    </xf>
    <xf numFmtId="0" fontId="0" fillId="0" borderId="0" xfId="0" applyFill="1" applyBorder="1" applyAlignment="1">
      <alignment horizontal="right"/>
    </xf>
    <xf numFmtId="0" fontId="0" fillId="4" borderId="10" xfId="0" applyFill="1" applyBorder="1"/>
    <xf numFmtId="0" fontId="0" fillId="0" borderId="3" xfId="0" applyBorder="1" applyAlignment="1">
      <alignment horizontal="center"/>
    </xf>
    <xf numFmtId="0" fontId="0" fillId="5" borderId="0" xfId="0" applyFill="1"/>
    <xf numFmtId="0" fontId="0" fillId="2" borderId="0" xfId="0" applyFill="1"/>
    <xf numFmtId="0" fontId="0" fillId="6" borderId="0" xfId="0" applyFill="1"/>
    <xf numFmtId="0" fontId="3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0" fontId="0" fillId="7" borderId="0" xfId="1" applyNumberFormat="1" applyFont="1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Gráfico</a:t>
            </a:r>
            <a:r>
              <a:rPr lang="es-PE" baseline="0"/>
              <a:t> de barras</a:t>
            </a:r>
            <a:endParaRPr lang="es-P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GRÁFICOS!$B$4:$B$7</c:f>
              <c:strCache>
                <c:ptCount val="4"/>
                <c:pt idx="0">
                  <c:v>2 AUTOS</c:v>
                </c:pt>
                <c:pt idx="1">
                  <c:v>3 AUTOS</c:v>
                </c:pt>
                <c:pt idx="2">
                  <c:v>4 AUTOS</c:v>
                </c:pt>
                <c:pt idx="3">
                  <c:v>5 AUTOS</c:v>
                </c:pt>
              </c:strCache>
            </c:strRef>
          </c:cat>
          <c:val>
            <c:numRef>
              <c:f>GRÁFICOS!$C$4:$C$7</c:f>
              <c:numCache>
                <c:formatCode>General</c:formatCode>
                <c:ptCount val="4"/>
                <c:pt idx="0">
                  <c:v>20</c:v>
                </c:pt>
                <c:pt idx="1">
                  <c:v>10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C2-45A8-934C-E56EFAAE6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9640720"/>
        <c:axId val="2029646128"/>
      </c:barChart>
      <c:catAx>
        <c:axId val="202964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Número de ventas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29646128"/>
        <c:crosses val="autoZero"/>
        <c:auto val="1"/>
        <c:lblAlgn val="ctr"/>
        <c:lblOffset val="100"/>
        <c:noMultiLvlLbl val="0"/>
      </c:catAx>
      <c:valAx>
        <c:axId val="202964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N° de empleados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2964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Diagrama circular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FD7C-4C36-A415-F8FC2558B78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FD7C-4C36-A415-F8FC2558B78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FD7C-4C36-A415-F8FC2558B78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FD7C-4C36-A415-F8FC2558B78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GRÁFICOS!$B$4:$B$7</c:f>
              <c:strCache>
                <c:ptCount val="4"/>
                <c:pt idx="0">
                  <c:v>2 AUTOS</c:v>
                </c:pt>
                <c:pt idx="1">
                  <c:v>3 AUTOS</c:v>
                </c:pt>
                <c:pt idx="2">
                  <c:v>4 AUTOS</c:v>
                </c:pt>
                <c:pt idx="3">
                  <c:v>5 AUTOS</c:v>
                </c:pt>
              </c:strCache>
            </c:strRef>
          </c:cat>
          <c:val>
            <c:numRef>
              <c:f>GRÁFICOS!$C$4:$C$7</c:f>
              <c:numCache>
                <c:formatCode>General</c:formatCode>
                <c:ptCount val="4"/>
                <c:pt idx="0">
                  <c:v>20</c:v>
                </c:pt>
                <c:pt idx="1">
                  <c:v>10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7-4C96-A6C3-9D8585838AD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557892</xdr:colOff>
      <xdr:row>9</xdr:row>
      <xdr:rowOff>95250</xdr:rowOff>
    </xdr:from>
    <xdr:to>
      <xdr:col>17</xdr:col>
      <xdr:colOff>421821</xdr:colOff>
      <xdr:row>40</xdr:row>
      <xdr:rowOff>163286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295" t="8558" r="4035" b="9773"/>
        <a:stretch/>
      </xdr:blipFill>
      <xdr:spPr>
        <a:xfrm>
          <a:off x="1319892" y="1809750"/>
          <a:ext cx="12055929" cy="59735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</xdr:row>
      <xdr:rowOff>171450</xdr:rowOff>
    </xdr:from>
    <xdr:to>
      <xdr:col>9</xdr:col>
      <xdr:colOff>419100</xdr:colOff>
      <xdr:row>16</xdr:row>
      <xdr:rowOff>95250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733425</xdr:colOff>
      <xdr:row>3</xdr:row>
      <xdr:rowOff>85725</xdr:rowOff>
    </xdr:from>
    <xdr:to>
      <xdr:col>14</xdr:col>
      <xdr:colOff>581025</xdr:colOff>
      <xdr:row>16</xdr:row>
      <xdr:rowOff>133350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136072</xdr:colOff>
      <xdr:row>28</xdr:row>
      <xdr:rowOff>40821</xdr:rowOff>
    </xdr:from>
    <xdr:to>
      <xdr:col>3</xdr:col>
      <xdr:colOff>27215</xdr:colOff>
      <xdr:row>31</xdr:row>
      <xdr:rowOff>110234</xdr:rowOff>
    </xdr:to>
    <xdr:pic>
      <xdr:nvPicPr>
        <xdr:cNvPr id="4" name="Imagen 3" descr="Resultado de imagen para coeficiente de variacio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944" t="50794" r="31667" b="26587"/>
        <a:stretch/>
      </xdr:blipFill>
      <xdr:spPr bwMode="auto">
        <a:xfrm>
          <a:off x="898072" y="5415642"/>
          <a:ext cx="1578429" cy="6409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1" zoomScale="70" zoomScaleNormal="70" workbookViewId="0">
      <selection activeCell="V38" sqref="V38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4"/>
  <sheetViews>
    <sheetView zoomScale="150" zoomScaleNormal="150" workbookViewId="0">
      <selection activeCell="C4" sqref="C4:G9"/>
    </sheetView>
  </sheetViews>
  <sheetFormatPr baseColWidth="10" defaultRowHeight="15" x14ac:dyDescent="0.25"/>
  <cols>
    <col min="3" max="3" width="15.140625" customWidth="1"/>
  </cols>
  <sheetData>
    <row r="2" spans="2:7" x14ac:dyDescent="0.25">
      <c r="C2" t="s">
        <v>10</v>
      </c>
    </row>
    <row r="3" spans="2:7" ht="15.75" thickBot="1" x14ac:dyDescent="0.3"/>
    <row r="4" spans="2:7" x14ac:dyDescent="0.25">
      <c r="C4" s="3" t="s">
        <v>0</v>
      </c>
      <c r="D4" s="4" t="s">
        <v>1</v>
      </c>
      <c r="E4" s="4" t="s">
        <v>7</v>
      </c>
      <c r="F4" s="4" t="s">
        <v>8</v>
      </c>
      <c r="G4" s="5" t="s">
        <v>9</v>
      </c>
    </row>
    <row r="5" spans="2:7" x14ac:dyDescent="0.25">
      <c r="B5" t="s">
        <v>2</v>
      </c>
      <c r="C5" s="6">
        <v>2</v>
      </c>
      <c r="D5" s="1">
        <v>20</v>
      </c>
      <c r="E5" s="2">
        <f>D5/35</f>
        <v>0.5714285714285714</v>
      </c>
      <c r="F5" s="1">
        <f>D5</f>
        <v>20</v>
      </c>
      <c r="G5" s="7">
        <f>E5</f>
        <v>0.5714285714285714</v>
      </c>
    </row>
    <row r="6" spans="2:7" x14ac:dyDescent="0.25">
      <c r="B6" t="s">
        <v>3</v>
      </c>
      <c r="C6" s="6">
        <v>3</v>
      </c>
      <c r="D6" s="1">
        <v>10</v>
      </c>
      <c r="E6" s="2">
        <f t="shared" ref="E6:E8" si="0">D6/35</f>
        <v>0.2857142857142857</v>
      </c>
      <c r="F6" s="1">
        <f t="shared" ref="F6:G8" si="1">F5+D6</f>
        <v>30</v>
      </c>
      <c r="G6" s="7">
        <f t="shared" si="1"/>
        <v>0.8571428571428571</v>
      </c>
    </row>
    <row r="7" spans="2:7" x14ac:dyDescent="0.25">
      <c r="B7" t="s">
        <v>4</v>
      </c>
      <c r="C7" s="6">
        <v>4</v>
      </c>
      <c r="D7" s="1">
        <v>4</v>
      </c>
      <c r="E7" s="2">
        <f t="shared" si="0"/>
        <v>0.11428571428571428</v>
      </c>
      <c r="F7" s="1">
        <f t="shared" si="1"/>
        <v>34</v>
      </c>
      <c r="G7" s="7">
        <f t="shared" si="1"/>
        <v>0.97142857142857142</v>
      </c>
    </row>
    <row r="8" spans="2:7" ht="15.75" thickBot="1" x14ac:dyDescent="0.3">
      <c r="B8" t="s">
        <v>5</v>
      </c>
      <c r="C8" s="8">
        <v>5</v>
      </c>
      <c r="D8" s="9">
        <v>1</v>
      </c>
      <c r="E8" s="10">
        <f t="shared" si="0"/>
        <v>2.8571428571428571E-2</v>
      </c>
      <c r="F8" s="11">
        <f t="shared" si="1"/>
        <v>35</v>
      </c>
      <c r="G8" s="12">
        <f t="shared" si="1"/>
        <v>1</v>
      </c>
    </row>
    <row r="9" spans="2:7" ht="15.75" thickBot="1" x14ac:dyDescent="0.3">
      <c r="B9" t="s">
        <v>6</v>
      </c>
      <c r="D9" s="13">
        <f>SUM(D5:D8)</f>
        <v>35</v>
      </c>
      <c r="E9" s="14">
        <f>SUM(E5:E8)</f>
        <v>1</v>
      </c>
    </row>
    <row r="10" spans="2:7" x14ac:dyDescent="0.25">
      <c r="B10" t="s">
        <v>5</v>
      </c>
    </row>
    <row r="11" spans="2:7" x14ac:dyDescent="0.25">
      <c r="C11" s="15" t="s">
        <v>11</v>
      </c>
      <c r="D11" t="s">
        <v>12</v>
      </c>
    </row>
    <row r="12" spans="2:7" x14ac:dyDescent="0.25">
      <c r="C12" s="15" t="s">
        <v>13</v>
      </c>
      <c r="D12" t="s">
        <v>14</v>
      </c>
    </row>
    <row r="13" spans="2:7" x14ac:dyDescent="0.25">
      <c r="C13" s="15" t="s">
        <v>15</v>
      </c>
      <c r="D13" t="s">
        <v>16</v>
      </c>
    </row>
    <row r="14" spans="2:7" x14ac:dyDescent="0.25">
      <c r="C14" s="16" t="s">
        <v>17</v>
      </c>
      <c r="D14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7"/>
  <sheetViews>
    <sheetView workbookViewId="0">
      <selection activeCell="B4" sqref="B4"/>
    </sheetView>
  </sheetViews>
  <sheetFormatPr baseColWidth="10" defaultRowHeight="15" x14ac:dyDescent="0.25"/>
  <sheetData>
    <row r="4" spans="2:3" x14ac:dyDescent="0.25">
      <c r="B4" s="6" t="s">
        <v>19</v>
      </c>
      <c r="C4" s="1">
        <v>20</v>
      </c>
    </row>
    <row r="5" spans="2:3" x14ac:dyDescent="0.25">
      <c r="B5" s="6" t="s">
        <v>20</v>
      </c>
      <c r="C5" s="1">
        <v>10</v>
      </c>
    </row>
    <row r="6" spans="2:3" x14ac:dyDescent="0.25">
      <c r="B6" s="6" t="s">
        <v>21</v>
      </c>
      <c r="C6" s="1">
        <v>4</v>
      </c>
    </row>
    <row r="7" spans="2:3" ht="15.75" thickBot="1" x14ac:dyDescent="0.3">
      <c r="B7" s="8" t="s">
        <v>22</v>
      </c>
      <c r="C7" s="9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2"/>
  <sheetViews>
    <sheetView tabSelected="1" topLeftCell="A14" zoomScale="130" zoomScaleNormal="130" workbookViewId="0">
      <selection activeCell="E33" sqref="E33"/>
    </sheetView>
  </sheetViews>
  <sheetFormatPr baseColWidth="10" defaultRowHeight="15" x14ac:dyDescent="0.25"/>
  <cols>
    <col min="2" max="2" width="13.85546875" customWidth="1"/>
  </cols>
  <sheetData>
    <row r="2" spans="2:5" ht="15.75" thickBot="1" x14ac:dyDescent="0.3"/>
    <row r="3" spans="2:5" x14ac:dyDescent="0.25">
      <c r="B3" s="3" t="s">
        <v>0</v>
      </c>
      <c r="C3" s="18" t="s">
        <v>1</v>
      </c>
      <c r="D3" t="s">
        <v>24</v>
      </c>
      <c r="E3" t="s">
        <v>23</v>
      </c>
    </row>
    <row r="4" spans="2:5" x14ac:dyDescent="0.25">
      <c r="B4" s="6">
        <v>2</v>
      </c>
      <c r="C4" s="1">
        <v>20</v>
      </c>
      <c r="D4">
        <f>B4*C4</f>
        <v>40</v>
      </c>
      <c r="E4">
        <f>POWER(B4,2)*C4</f>
        <v>80</v>
      </c>
    </row>
    <row r="5" spans="2:5" x14ac:dyDescent="0.25">
      <c r="B5" s="6">
        <v>3</v>
      </c>
      <c r="C5" s="1">
        <v>10</v>
      </c>
      <c r="D5">
        <f>B5*C5</f>
        <v>30</v>
      </c>
      <c r="E5">
        <f>POWER(B5,2)*C5</f>
        <v>90</v>
      </c>
    </row>
    <row r="6" spans="2:5" x14ac:dyDescent="0.25">
      <c r="B6" s="6">
        <v>4</v>
      </c>
      <c r="C6" s="1">
        <v>4</v>
      </c>
      <c r="D6">
        <f>B6*C6</f>
        <v>16</v>
      </c>
      <c r="E6">
        <f>POWER(B6,2)*C6</f>
        <v>64</v>
      </c>
    </row>
    <row r="7" spans="2:5" ht="15.75" thickBot="1" x14ac:dyDescent="0.3">
      <c r="B7" s="8">
        <v>5</v>
      </c>
      <c r="C7" s="9">
        <v>1</v>
      </c>
      <c r="D7">
        <f>B7*C7</f>
        <v>5</v>
      </c>
      <c r="E7">
        <f>POWER(B7,2)*C7</f>
        <v>25</v>
      </c>
    </row>
    <row r="8" spans="2:5" ht="15.75" thickBot="1" x14ac:dyDescent="0.3">
      <c r="C8" s="17">
        <f>SUM(C4:C7)</f>
        <v>35</v>
      </c>
      <c r="D8">
        <f>SUM(D4:D7)</f>
        <v>91</v>
      </c>
      <c r="E8" s="19">
        <f>SUM(E4:E7)</f>
        <v>259</v>
      </c>
    </row>
    <row r="10" spans="2:5" x14ac:dyDescent="0.25">
      <c r="C10" t="s">
        <v>25</v>
      </c>
      <c r="D10" t="s">
        <v>27</v>
      </c>
      <c r="E10" s="19">
        <f>D8/C8</f>
        <v>2.6</v>
      </c>
    </row>
    <row r="11" spans="2:5" x14ac:dyDescent="0.25">
      <c r="C11" t="s">
        <v>26</v>
      </c>
    </row>
    <row r="13" spans="2:5" x14ac:dyDescent="0.25">
      <c r="B13" t="s">
        <v>28</v>
      </c>
    </row>
    <row r="14" spans="2:5" x14ac:dyDescent="0.25">
      <c r="B14" t="s">
        <v>29</v>
      </c>
    </row>
    <row r="17" spans="2:8" x14ac:dyDescent="0.25">
      <c r="C17" s="23" t="s">
        <v>30</v>
      </c>
      <c r="D17">
        <f>E8/C8- POWER(E10,2)</f>
        <v>0.63999999999999968</v>
      </c>
      <c r="E17" s="21">
        <f>SQRT(D17)</f>
        <v>0.79999999999999982</v>
      </c>
      <c r="F17" t="s">
        <v>32</v>
      </c>
    </row>
    <row r="18" spans="2:8" x14ac:dyDescent="0.25">
      <c r="C18" s="23" t="s">
        <v>31</v>
      </c>
    </row>
    <row r="19" spans="2:8" x14ac:dyDescent="0.25">
      <c r="E19" s="22" t="s">
        <v>33</v>
      </c>
      <c r="F19" s="22"/>
      <c r="G19" s="22"/>
      <c r="H19" s="22"/>
    </row>
    <row r="20" spans="2:8" x14ac:dyDescent="0.25">
      <c r="E20" s="22" t="s">
        <v>34</v>
      </c>
      <c r="F20" s="22"/>
      <c r="G20" s="22"/>
      <c r="H20" s="22"/>
    </row>
    <row r="21" spans="2:8" x14ac:dyDescent="0.25">
      <c r="E21" s="22">
        <v>2.6</v>
      </c>
      <c r="F21" s="22"/>
      <c r="G21" s="22"/>
      <c r="H21" s="22"/>
    </row>
    <row r="23" spans="2:8" x14ac:dyDescent="0.25">
      <c r="B23" s="23" t="s">
        <v>35</v>
      </c>
    </row>
    <row r="24" spans="2:8" x14ac:dyDescent="0.25">
      <c r="C24" s="24" t="s">
        <v>36</v>
      </c>
      <c r="E24" s="20">
        <f>D17</f>
        <v>0.63999999999999968</v>
      </c>
      <c r="F24" t="s">
        <v>37</v>
      </c>
    </row>
    <row r="27" spans="2:8" x14ac:dyDescent="0.25">
      <c r="B27" s="23" t="s">
        <v>38</v>
      </c>
    </row>
    <row r="30" spans="2:8" x14ac:dyDescent="0.25">
      <c r="E30" s="25" t="s">
        <v>39</v>
      </c>
      <c r="G30" s="26">
        <f>E17/E10</f>
        <v>0.3076923076923076</v>
      </c>
    </row>
    <row r="32" spans="2:8" x14ac:dyDescent="0.25">
      <c r="E32" s="22" t="s">
        <v>40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ENUNCIADO</vt:lpstr>
      <vt:lpstr>TABLA DE FRECUENCIAS</vt:lpstr>
      <vt:lpstr>GRÁFICOS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Docente</dc:creator>
  <cp:lastModifiedBy>Docente</cp:lastModifiedBy>
  <dcterms:created xsi:type="dcterms:W3CDTF">2018-08-19T13:19:38Z</dcterms:created>
  <dcterms:modified xsi:type="dcterms:W3CDTF">2018-09-16T14:18:21Z</dcterms:modified>
</cp:coreProperties>
</file>