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9390" yWindow="-180" windowWidth="11010" windowHeight="7140" activeTab="2"/>
  </bookViews>
  <sheets>
    <sheet name="EFI" sheetId="1" r:id="rId1"/>
    <sheet name="EFE" sheetId="2" r:id="rId2"/>
    <sheet name="MPC" sheetId="4" r:id="rId3"/>
    <sheet name="IE" sheetId="8" r:id="rId4"/>
    <sheet name="PEYEA" sheetId="5" r:id="rId5"/>
    <sheet name="BCG" sheetId="6" r:id="rId6"/>
    <sheet name="MGE" sheetId="9" r:id="rId7"/>
    <sheet name="FODA" sheetId="10" r:id="rId8"/>
  </sheets>
  <definedNames>
    <definedName name="_Toc497890979" localSheetId="1">EFE!$B$2</definedName>
    <definedName name="_xlnm.Print_Area" localSheetId="1">EFE!$B$4:$B$30</definedName>
    <definedName name="_xlnm.Print_Area" localSheetId="0">EFI!$B$3:$B$33</definedName>
  </definedNames>
  <calcPr calcId="145621" iterateCount="1"/>
</workbook>
</file>

<file path=xl/calcChain.xml><?xml version="1.0" encoding="utf-8"?>
<calcChain xmlns="http://schemas.openxmlformats.org/spreadsheetml/2006/main">
  <c r="E31" i="2"/>
  <c r="E33" i="1"/>
  <c r="C31" i="2" l="1"/>
  <c r="F31"/>
  <c r="C33" i="1"/>
  <c r="C4"/>
  <c r="F33"/>
  <c r="E11" i="8"/>
  <c r="E12"/>
  <c r="E13"/>
  <c r="J17" i="4" l="1"/>
  <c r="C15" s="1"/>
  <c r="C9" l="1"/>
  <c r="C6"/>
  <c r="C10"/>
  <c r="C14"/>
  <c r="C8"/>
  <c r="C12"/>
  <c r="C5"/>
  <c r="C13"/>
  <c r="C7"/>
  <c r="C11"/>
  <c r="C26" i="1"/>
  <c r="E26" s="1"/>
  <c r="I12" i="4" l="1"/>
  <c r="G15"/>
  <c r="G7"/>
  <c r="E10"/>
  <c r="I11"/>
  <c r="G14"/>
  <c r="G6"/>
  <c r="E9"/>
  <c r="I10"/>
  <c r="G13"/>
  <c r="G5"/>
  <c r="E8"/>
  <c r="I9"/>
  <c r="G12"/>
  <c r="E7"/>
  <c r="I8"/>
  <c r="G11"/>
  <c r="E14"/>
  <c r="E6"/>
  <c r="I7"/>
  <c r="G10"/>
  <c r="E13"/>
  <c r="E5"/>
  <c r="I14"/>
  <c r="I6"/>
  <c r="G9"/>
  <c r="I5"/>
  <c r="G8"/>
  <c r="I15"/>
  <c r="E15"/>
  <c r="I13"/>
  <c r="E11"/>
  <c r="E12"/>
  <c r="C17"/>
  <c r="C29" i="2"/>
  <c r="E29" s="1"/>
  <c r="C14"/>
  <c r="E14" s="1"/>
  <c r="C15"/>
  <c r="E15" s="1"/>
  <c r="C31" i="1"/>
  <c r="E31" s="1"/>
  <c r="C18"/>
  <c r="E18" s="1"/>
  <c r="C21"/>
  <c r="E21" s="1"/>
  <c r="C7"/>
  <c r="E7" s="1"/>
  <c r="C11"/>
  <c r="E11" s="1"/>
  <c r="C27"/>
  <c r="E27" s="1"/>
  <c r="C29"/>
  <c r="E29" s="1"/>
  <c r="E4"/>
  <c r="C17"/>
  <c r="E17" s="1"/>
  <c r="C19"/>
  <c r="E19" s="1"/>
  <c r="C16"/>
  <c r="E16" s="1"/>
  <c r="C9"/>
  <c r="E9" s="1"/>
  <c r="C28"/>
  <c r="E28" s="1"/>
  <c r="C23"/>
  <c r="E23" s="1"/>
  <c r="C8"/>
  <c r="E8" s="1"/>
  <c r="C25"/>
  <c r="E25" s="1"/>
  <c r="C24"/>
  <c r="E24" s="1"/>
  <c r="C6"/>
  <c r="E6" s="1"/>
  <c r="C30"/>
  <c r="E30" s="1"/>
  <c r="C12"/>
  <c r="E12" s="1"/>
  <c r="C22"/>
  <c r="E22" s="1"/>
  <c r="C20"/>
  <c r="E20" s="1"/>
  <c r="C10"/>
  <c r="E10" s="1"/>
  <c r="C5"/>
  <c r="C12" i="2"/>
  <c r="E12" s="1"/>
  <c r="C6"/>
  <c r="E6" s="1"/>
  <c r="C27"/>
  <c r="E27" s="1"/>
  <c r="C7"/>
  <c r="E7" s="1"/>
  <c r="C26"/>
  <c r="E26" s="1"/>
  <c r="C21"/>
  <c r="E21" s="1"/>
  <c r="C19"/>
  <c r="E19" s="1"/>
  <c r="C13"/>
  <c r="E13" s="1"/>
  <c r="C23"/>
  <c r="E23" s="1"/>
  <c r="C18"/>
  <c r="E18" s="1"/>
  <c r="C9"/>
  <c r="E9" s="1"/>
  <c r="C11"/>
  <c r="E11" s="1"/>
  <c r="C20"/>
  <c r="E20" s="1"/>
  <c r="C28"/>
  <c r="E28" s="1"/>
  <c r="C8"/>
  <c r="C25"/>
  <c r="E25" s="1"/>
  <c r="C17"/>
  <c r="E17" s="1"/>
  <c r="C5"/>
  <c r="E5" s="1"/>
  <c r="C22"/>
  <c r="E22" s="1"/>
  <c r="C24"/>
  <c r="E24" s="1"/>
  <c r="C10"/>
  <c r="E10" s="1"/>
  <c r="E5" i="1" l="1"/>
  <c r="E8" i="2"/>
</calcChain>
</file>

<file path=xl/comments1.xml><?xml version="1.0" encoding="utf-8"?>
<comments xmlns="http://schemas.openxmlformats.org/spreadsheetml/2006/main">
  <authors>
    <author>USUARIO</author>
  </authors>
  <commentList>
    <comment ref="B6" authorId="0">
      <text>
        <r>
          <rPr>
            <sz val="9"/>
            <color indexed="81"/>
            <rFont val="Tahoma"/>
            <charset val="1"/>
          </rPr>
          <t xml:space="preserve">supervisores, choferes, capataces y demas en obra.
</t>
        </r>
      </text>
    </comment>
    <comment ref="B8" authorId="0">
      <text>
        <r>
          <rPr>
            <sz val="9"/>
            <color indexed="81"/>
            <rFont val="Tahoma"/>
            <charset val="1"/>
          </rPr>
          <t>mas que la organización es clave J. Nuñez.
Subo peso a 4</t>
        </r>
      </text>
    </comment>
    <comment ref="B9" authorId="0">
      <text>
        <r>
          <rPr>
            <sz val="9"/>
            <color indexed="81"/>
            <rFont val="Tahoma"/>
            <charset val="1"/>
          </rPr>
          <t>Son empresas mineras medianas</t>
        </r>
      </text>
    </comment>
    <comment ref="B12" authorId="0">
      <text>
        <r>
          <rPr>
            <sz val="9"/>
            <color indexed="81"/>
            <rFont val="Tahoma"/>
            <charset val="1"/>
          </rPr>
          <t>Es el GPS una tecnología de alto costo o difícil acceso para ser una barrera de entrada a otros competidores?</t>
        </r>
      </text>
    </comment>
    <comment ref="B17" authorId="0">
      <text>
        <r>
          <rPr>
            <sz val="9"/>
            <color indexed="81"/>
            <rFont val="Tahoma"/>
            <charset val="1"/>
          </rPr>
          <t>he retirado la palabra confiable, me parece un exceso. Si la data es tardía ya es un problema.</t>
        </r>
      </text>
    </comment>
  </commentList>
</comments>
</file>

<file path=xl/comments2.xml><?xml version="1.0" encoding="utf-8"?>
<comments xmlns="http://schemas.openxmlformats.org/spreadsheetml/2006/main">
  <authors>
    <author>USUARIO</author>
  </authors>
  <commentList>
    <comment ref="E6" authorId="0">
      <text>
        <r>
          <rPr>
            <sz val="9"/>
            <color indexed="81"/>
            <rFont val="Tahoma"/>
            <charset val="1"/>
          </rPr>
          <t xml:space="preserve">supervisores, choferes, capataces y demas en obra.
</t>
        </r>
      </text>
    </comment>
    <comment ref="E8" authorId="0">
      <text>
        <r>
          <rPr>
            <sz val="9"/>
            <color indexed="81"/>
            <rFont val="Tahoma"/>
            <charset val="1"/>
          </rPr>
          <t>mas que la organización es clave J. Nuñez.
Subo peso a 4</t>
        </r>
      </text>
    </comment>
    <comment ref="E9" authorId="0">
      <text>
        <r>
          <rPr>
            <sz val="9"/>
            <color indexed="81"/>
            <rFont val="Tahoma"/>
            <charset val="1"/>
          </rPr>
          <t>Son empresas mineras medianas</t>
        </r>
      </text>
    </comment>
    <comment ref="E10" authorId="0">
      <text>
        <r>
          <rPr>
            <sz val="9"/>
            <color indexed="81"/>
            <rFont val="Tahoma"/>
            <charset val="1"/>
          </rPr>
          <t>Es el GPS una tecnología de alto costo o difícil acceso para ser una barrera de entrada a otros competidores?</t>
        </r>
      </text>
    </comment>
  </commentList>
</comments>
</file>

<file path=xl/sharedStrings.xml><?xml version="1.0" encoding="utf-8"?>
<sst xmlns="http://schemas.openxmlformats.org/spreadsheetml/2006/main" count="211" uniqueCount="175">
  <si>
    <t>Fortalezas</t>
  </si>
  <si>
    <t>Debilidades</t>
  </si>
  <si>
    <t>Capital de trabajo negativo (falta de liquidez) que genera altos costos operativos.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</si>
  <si>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Trebuchet MS"/>
        <family val="2"/>
      </rPr>
      <t>Cartera de clientes concentrada en contratos de mediano / largo plazo (alta dependencia).</t>
    </r>
  </si>
  <si>
    <t xml:space="preserve"> </t>
  </si>
  <si>
    <t>OPORTUNIDADES</t>
  </si>
  <si>
    <t>Nichos de alta especialización, cuyo proceso de aprendizaje y equipamiento, puede ser una ventaja competitiva.</t>
  </si>
  <si>
    <t>Clientes importantes exigen estándares altos de servicio (VC).</t>
  </si>
  <si>
    <t xml:space="preserve">Crecimiento proyectado del PBI del Perú. </t>
  </si>
  <si>
    <t>Fomento del gobierno peruano en inversiones mineras.</t>
  </si>
  <si>
    <t>Eje económico comercial Brasil / Asia.</t>
  </si>
  <si>
    <t>AMENAZAS</t>
  </si>
  <si>
    <t>Alta dependencia de mercados mundiales; por los precios de minerales.</t>
  </si>
  <si>
    <t>Alta dependencia del tipo de cambio; la organización se encuentra expuesta al riesgo cambiario, ingresos en dólares y costos en soles.</t>
  </si>
  <si>
    <t>Influencia de precios de hidrocarburos en los principales insumos variables.</t>
  </si>
  <si>
    <t>Ingreso de empresas transnacionales con capacidad de inversión, bienes de capital y procesos más eficientes.</t>
  </si>
  <si>
    <t>Alta oferta de transporte, y condiciones de repotenciamiento de unidades.</t>
  </si>
  <si>
    <t>Informalidad del Sector Transporte.</t>
  </si>
  <si>
    <t>Nuevas modalidades ó equipos de transporte que sustituyan y den un mejor servicio.</t>
  </si>
  <si>
    <t>No renovación de contratos de corto plazo o mediano plazo.</t>
  </si>
  <si>
    <t>Actividad sindical.</t>
  </si>
  <si>
    <r>
      <t>Riesgo político – social.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Trebuchet MS"/>
        <family val="2"/>
      </rPr>
      <t>La empresa podría ser afectada por problemas sociales que pueden estar latentes en su entorno, sin embargo es difícil que estos afecten todas sus operaciones a la vez.</t>
    </r>
  </si>
  <si>
    <t>Conflictos sociales y/o rechazo de las comunidades aledañas a la mina.</t>
  </si>
  <si>
    <t>Algunos fenómenos naturales podrían afectar la operación, pero se esperaría una pronta solución que dé continuidad a las operaciones.</t>
  </si>
  <si>
    <t>matriz de evaluación de los factores externos (EFE)</t>
  </si>
  <si>
    <t>peso</t>
  </si>
  <si>
    <t xml:space="preserve">calificación </t>
  </si>
  <si>
    <t>peso ponderado</t>
  </si>
  <si>
    <t xml:space="preserve">              (2) El peso relativo a cada factor, de 0.0 (no es importante) a 1.0 (muy importante)</t>
  </si>
  <si>
    <t>Nota: (1) Las calificaciones indican el grado de eficacia con que las estrategias de la empresa responden a cada factor, donde</t>
  </si>
  <si>
    <t xml:space="preserve">                     4 = la respuesta es superior, 3 = la respuesta está por arriba de la media, 2 = la respuesta es la media y  1 = la respuesta es mala.</t>
  </si>
  <si>
    <t>Factores determinantes del éxito</t>
  </si>
  <si>
    <t>El peso indica la importancia relativa que tiene ese factor para alcanzar el éxito en la industria de la empresa</t>
  </si>
  <si>
    <t>matriz de evaluación de los factores internos (EFI)</t>
  </si>
  <si>
    <t>Las estrategias minizan efectos las amenazas o aprovechan eficazmante las oportunidades</t>
  </si>
  <si>
    <t>Regulación y fiscalización estatal de la formalización en el sector, lo que reducirá la presencia de empresas informales en el sector.</t>
  </si>
  <si>
    <t>Posición política de gobierno central y de gobiernos locales, respecto a temas  medio ambientales más exigentes.</t>
  </si>
  <si>
    <t>Personal técnico y profesional de campo es especializado y con experiencia en el sector.</t>
  </si>
  <si>
    <t>Relaciones con clientes importantes, relaciones en el sector minero de la Gerencia.</t>
  </si>
  <si>
    <t>La Gerencia cuenta con amplia experiencia.</t>
  </si>
  <si>
    <t>La rentabilidad depende en algunos casos del valor residual del activo fijo (unidades de transporte).</t>
  </si>
  <si>
    <t>Organización con poca integración, el personal tiene poca identificación con la empresa, baja confianza.</t>
  </si>
  <si>
    <t xml:space="preserve">Estilo de dirección gerencial: Alta delegación y bajo control. </t>
  </si>
  <si>
    <t>Carencia de manual de organización y funciones (MOF) y reglamento de procedimientos técnicos para personal técnico.</t>
  </si>
  <si>
    <t>La empresa no cuenta con la elaboración de presupuestos ni de indicadores de gestión.</t>
  </si>
  <si>
    <t>Informalidad en la gestión de compras por restricciones de liquidez.</t>
  </si>
  <si>
    <t>Imagen de la empresa ante sistema financiero desgastada.</t>
  </si>
  <si>
    <t>Reconocimiento de parte de los clientes de la experiencia del equipo en el servicio al sector minero.</t>
  </si>
  <si>
    <t>Contratos de mediano / largo plazo que permiten adquisición de equipos mediante leasing con similar periodo del contrato y aseguran su uso intensivo.</t>
  </si>
  <si>
    <t>Equipos de transporte y soporte, nuevos con alta disponibilidad mecánica.</t>
  </si>
  <si>
    <t>Los servicios brindados carecen de certificación técnica estandarizada (ISO u otro)</t>
  </si>
  <si>
    <t>Transporte Especializado en clientes mineros (transportes y servicios).</t>
  </si>
  <si>
    <t>Falta de integración adecuada y en línea entre sistemas de información contable, logística y tesorería.(software)</t>
  </si>
  <si>
    <t>Servicio personalizado diseñado a medida para cada cliente</t>
  </si>
  <si>
    <t>Evidencia de malas prácticas del sector transportes (robo de combustible u otros)</t>
  </si>
  <si>
    <t>Servicio monitoreado por GPS</t>
  </si>
  <si>
    <t>Demanda alternativa de servicios de trasporte de parte de clientes.</t>
  </si>
  <si>
    <t>Contrato que reducen el riesgo de competencia y asegura demanda</t>
  </si>
  <si>
    <t>Tendencias internacionales medioambientales, crean barreras de entrada a empresas nuevas.</t>
  </si>
  <si>
    <t>Mercado minero potencial en crecimiento y por largo horizonte de tiempo.</t>
  </si>
  <si>
    <t>Nuevas rutas de transporte gracias al desarrollo de nueva infraestructura vial</t>
  </si>
  <si>
    <t>Integración de actores. La misma mina haga el transporte</t>
  </si>
  <si>
    <t>Transporte por ferrocarril u otro medio.</t>
  </si>
  <si>
    <t>sin embargo es difícil que estos afecten todas sus operaciones a la vez (lo obvio por ser concluyente)</t>
  </si>
  <si>
    <t>Conflictos sociales y/o rechazo de las comunidades aledañas a la mina (idem anterior)</t>
  </si>
  <si>
    <r>
      <t>Riesgo político – social.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Trebuchet MS"/>
        <family val="2"/>
      </rPr>
      <t>La empresa podría ser afectada por problemas sociales que pueden estar latentes en su entorno, comunidades rurales, municipalidades distritales y gobiernos regionales.</t>
    </r>
  </si>
  <si>
    <t>Problemas estructurales en la organización afectan los proyectos en ejecución generando conflictos funcionales.(Organigrama no definido)</t>
  </si>
  <si>
    <t>Débil sistema de control interno.</t>
  </si>
  <si>
    <t>suficiente con mencionar el ferrocarril, otro tipo de transporte?</t>
  </si>
  <si>
    <t>Ausencia de una información contable, financiera y de costes oportuna.</t>
  </si>
  <si>
    <t>Factores críticos para el éxito</t>
  </si>
  <si>
    <t>Participación en el mercado</t>
  </si>
  <si>
    <t>Competitividad de precios</t>
  </si>
  <si>
    <t>Posición financiera</t>
  </si>
  <si>
    <t>Lealtad del cliente</t>
  </si>
  <si>
    <t>NCA SERVICIOS SAC</t>
  </si>
  <si>
    <t>Peso</t>
  </si>
  <si>
    <t>Calificación</t>
  </si>
  <si>
    <t>Peso Ponderado</t>
  </si>
  <si>
    <t>Competidor 1</t>
  </si>
  <si>
    <t>Competidor 2</t>
  </si>
  <si>
    <t>MATRIZ DEL PERFIL COMPETITIVO (MPC)</t>
  </si>
  <si>
    <t>Personal de campo calificado</t>
  </si>
  <si>
    <t>Experiencia en el sector</t>
  </si>
  <si>
    <t xml:space="preserve">Certificaciones técnicas estandarizadas </t>
  </si>
  <si>
    <t>Sistema de control interno</t>
  </si>
  <si>
    <t>Servicio especializado de calidad</t>
  </si>
  <si>
    <t>Buenas relaciones y contactos en el sector minero</t>
  </si>
  <si>
    <t xml:space="preserve">Estructura organizacional </t>
  </si>
  <si>
    <t>d</t>
  </si>
  <si>
    <t>f</t>
  </si>
  <si>
    <t>?</t>
  </si>
  <si>
    <t>MATRIZ DOFA</t>
  </si>
  <si>
    <t>DEBILIDADES - D</t>
  </si>
  <si>
    <t>OPORTUNIDADES - O</t>
  </si>
  <si>
    <t>AMENAZAS - A</t>
  </si>
  <si>
    <t xml:space="preserve">FUERZAS - F </t>
  </si>
  <si>
    <t>ESTRATEGIAS - FO</t>
  </si>
  <si>
    <t>ESTRATEGIAS - DO</t>
  </si>
  <si>
    <t>ESTRATEGIAS - FA</t>
  </si>
  <si>
    <t>ESTRATEGIAS - DA</t>
  </si>
  <si>
    <t>Ausencia de claras políticas empresariales ajustadas a las necesidades y expectativas de sus clientes.</t>
  </si>
  <si>
    <t>Poca integración, el personal tiene poca identificación con la empresa, baja confianza.</t>
  </si>
  <si>
    <t>Carencia de manual de organización y funciones (MOF), organigrama no definido.</t>
  </si>
  <si>
    <t xml:space="preserve"> Cartera de clientes concentrada en contratos de mediano / largo plazo (alta dependencia).</t>
  </si>
  <si>
    <t>Ausencia de claras políticas empresariales ajustadas a necesidades y expectativas de clientes.</t>
  </si>
  <si>
    <t>La rentabilidad depende en algunos casos del valor residual de las unidades de transporte.</t>
  </si>
  <si>
    <t>Crecimiento proyectado del PBI del Perú.</t>
  </si>
  <si>
    <t>Eje económico comercial Brasil - Asia.</t>
  </si>
  <si>
    <t>Regulación y fiscalización estatal formalizando el sector, reducción de empresas informales.</t>
  </si>
  <si>
    <t>Tendencias internacionales medioambientales, barrera de entrada a empresas nuevas.</t>
  </si>
  <si>
    <t>Nicho de alta especialización, proceso de aprendizaje y equipamiento es una ventaja competitiva.</t>
  </si>
  <si>
    <t>Nuevas rutas de transporte gracias al desarrollo de nueva infraestructura vial.</t>
  </si>
  <si>
    <t>Alta dependencia de mercados mundiales; por precios de minerales.</t>
  </si>
  <si>
    <t>Exposición al riesgo cambiario, ingresos en dólares y costos en soles.</t>
  </si>
  <si>
    <t>Riesgo político – social latentes en comunidades rurales, municipalidades distritales y gobiernos regionales.</t>
  </si>
  <si>
    <t>Integración de actores, la misma mina haga el transporte.</t>
  </si>
  <si>
    <t>Alta oferta de transporte, y condiciones de re potenciamiento de unidades.</t>
  </si>
  <si>
    <t>Ingreso de transnacionales en transporte con mayor capacidad de inversión, bienes de capital y procesos más eficientes.</t>
  </si>
  <si>
    <t>Fenómenos naturales que afecten la operación.</t>
  </si>
  <si>
    <t>Alto endeudamiento financiero y comercial</t>
  </si>
  <si>
    <t>Excesivo numero de empresas contratistas que no garantizan el cumplimiento de sus obligaciones formales.</t>
  </si>
  <si>
    <t>Empresas de transporte que ofrecen el mismo servicio pero con problemas estructurales que pueden generar contingencias a la mina.</t>
  </si>
  <si>
    <t>Tendencia creciente del precio de los metales (zinc, plomo, plata)</t>
  </si>
  <si>
    <t>Perspectiva positiva de inversiones en el sector minero.</t>
  </si>
  <si>
    <t>Posible desaceleracion de paises importadores de minerales</t>
  </si>
  <si>
    <t>Posición política de gobierno central y locales, respecto a temas  medio ambientales mas exigentes.</t>
  </si>
  <si>
    <t>Posibles cambios en temas tributarios que afecten al sector minero.</t>
  </si>
  <si>
    <t>Servicio personalizado de transporte diseñado a medida para cada cliente minero</t>
  </si>
  <si>
    <t>Información  no integrada: contable, financiera, logística y  de costes de modo oportuno (software)</t>
  </si>
  <si>
    <t>Malas practicas del sector (en suministros, repuestos, llantas, etc)</t>
  </si>
  <si>
    <t>Desgastada imagen de la empresa ante el sistema financiero.</t>
  </si>
  <si>
    <t>Presupuestos e indicadores de gestión de operaciones desfasados.</t>
  </si>
  <si>
    <t>La Gerencia cuenta con amplia experiencia en el sector y con capacitacion constante.</t>
  </si>
  <si>
    <t>Incrementar el numero de contratos de mediano y largo plazo para satisfacer las oportunidades de crecimiento de la produccion minera (F1, O3, O5, O6, O7)</t>
  </si>
  <si>
    <t>Reconocimiento de parte de los clientes de la experiencia del capital humano de NCA Servicios  en el servicio al sector minero.</t>
  </si>
  <si>
    <t>Cumplimiento de exigencias tributarias, laborales, seguridad y mediombiente.</t>
  </si>
  <si>
    <t>Aprovechar el expertiz y capital humano reconocido por los clientes para satisfacer las exigencias de las empresas mineras (F2, F3, O10, O11)</t>
  </si>
  <si>
    <t>Aprovechar el equipo GPS para satisfacer a clientes que exigen estandares altos de servicios monitoreados y garantizados (F7, O10, O11)</t>
  </si>
  <si>
    <t>Aprovechar la formalidad de NCA para ofrecer un servicio acorde con las regularizaciones, fiscalizaciones  legales y tendencias medioambientales exigidas a las empresas. (F8, O8, O9, O14)</t>
  </si>
  <si>
    <t>Aprovechar la formalidad organizacional de NCA y la experiencia de la Gerencia para ofrecer garantias y valor agregado a los clientes; a diferencia de la competencia  que presenta problemas estructurales de organización  que podrian ser contingentes para las empresas mineras (F8, F5, O14, O15)</t>
  </si>
  <si>
    <t>Disminuir el riesgo de tipo cambiario, incremento de precio de hidrocarburos estableciendo clausulas de revision de tarifas en los contratos de mediano y largo plazo (F1, A3, A4)</t>
  </si>
  <si>
    <t>Minimizar las nuevas exigencias medioambientales con el cumplimiento efectivo de la normatividad legal vigente (F8, A5)</t>
  </si>
  <si>
    <t>Establecer y fortalecer relaciones con las comunidades en el radio de operaciones de la minera (A7)</t>
  </si>
  <si>
    <t>La competencia informal puede ser minimizada con soporte tecnologico GPS (F8, A8)</t>
  </si>
  <si>
    <t>Minimizar el efecto de la no renovacion de contratos diversificando servicios en mas clientes y evitar la dependencia (F2, A11)</t>
  </si>
  <si>
    <t>Desinvertir</t>
  </si>
  <si>
    <t>Cosechar</t>
  </si>
  <si>
    <t>Caja (m)</t>
  </si>
  <si>
    <t>Crecer cautela</t>
  </si>
  <si>
    <t>Líder, crecer</t>
  </si>
  <si>
    <t>Especializarse</t>
  </si>
  <si>
    <t>Desarrollar</t>
  </si>
  <si>
    <t>Líder</t>
  </si>
  <si>
    <t>Amenazas/Oportunid.</t>
  </si>
  <si>
    <r>
      <t>Atractividad sector</t>
    </r>
    <r>
      <rPr>
        <sz val="10"/>
        <color theme="1"/>
        <rFont val="Arial"/>
        <family val="2"/>
      </rPr>
      <t xml:space="preserve"> </t>
    </r>
  </si>
  <si>
    <t>Análisis Externo</t>
  </si>
  <si>
    <t>Baja</t>
  </si>
  <si>
    <t>Media</t>
  </si>
  <si>
    <t>Alta</t>
  </si>
  <si>
    <t>Fortalezas/Debilidades</t>
  </si>
  <si>
    <t>Fza. Empresarial/Capacidades/Posición Competitiva</t>
  </si>
  <si>
    <t xml:space="preserve">Análisis Interno </t>
  </si>
  <si>
    <t>NECESITA GENERAR BENEFICIOS</t>
  </si>
  <si>
    <t>APROVECHAR LAS OPORTUNIDADES</t>
  </si>
  <si>
    <t>MEJORAR LA ORGANIZACIÓN INTERNA</t>
  </si>
  <si>
    <t>BAJAR COSTOS</t>
  </si>
  <si>
    <t>CRECER SELECTIVAMENTE</t>
  </si>
  <si>
    <t xml:space="preserve">La exigencia  de estandares altos en el servicio influye en la elevacion de la eficiencia en los procesos internos de la empresa, adecuandolos a la realidad interna  de NCA y siguiendo los estandares de los clientes (O10, D1, D2, O4, O8). </t>
  </si>
  <si>
    <t>Convenios de capacitaci{on entre NCA y las empresas mineras clientes para homologar estandares de servicios, procesos , documentaci{on y controles internos entre NCA y las {as empresas mineras para un mejor servicio a ofrecer (D1, D4, D8, D13,  O8, O9,  O10)</t>
  </si>
  <si>
    <t>Fuentes de financiamiento de inversi{on en informaci{on (sotfware) y  reestruturaci{on interna aseguradas por oportunidades de crecimiento del sector y contratos a futuro (D1, O3, O4, O5, O6, O7).</t>
  </si>
  <si>
    <t>Los contactos y relaciones comerciales establecidas por la Gerencia de NCA y la garant{ia de sus servicios son fuente de confianza frente a la imagen que pueen presentar los competidores de NCA con problemas estructurales y formalidad. (O15, O4, O8, O10, O13, D7)</t>
  </si>
  <si>
    <t>Incrementar servicios alternativos de transporte utilizando el desarrollo de las nuevas carreteras en el Peru.</t>
  </si>
  <si>
    <t>Minimizar la sindicalizacion con fidelizacion e identificacion del personal  de NCA con la empresa.</t>
  </si>
  <si>
    <t>Afrontar la informalidad del sector transporte y roponteciacion de unidades con la garantia del servicio de NCA ante sus clientes, cumplimiento y formalidad.</t>
  </si>
</sst>
</file>

<file path=xl/styles.xml><?xml version="1.0" encoding="utf-8"?>
<styleSheet xmlns="http://schemas.openxmlformats.org/spreadsheetml/2006/main">
  <numFmts count="4">
    <numFmt numFmtId="164" formatCode="_ * #,##0.00_ ;_ * \-#,##0.00_ ;_ * &quot;-&quot;??_ ;_ @_ "/>
    <numFmt numFmtId="165" formatCode="_ * #,##0.000_ ;_ * \-#,##0.000_ ;_ * &quot;-&quot;??_ ;_ @_ "/>
    <numFmt numFmtId="166" formatCode="_ * #,##0.000_ ;_ * \-#,##0.000_ ;_ * &quot;-&quot;???_ ;_ @_ "/>
    <numFmt numFmtId="167" formatCode="0.00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rebuchet MS"/>
      <family val="2"/>
    </font>
    <font>
      <sz val="12"/>
      <color theme="1"/>
      <name val="Trebuchet MS"/>
      <family val="2"/>
    </font>
    <font>
      <sz val="7"/>
      <color theme="1"/>
      <name val="Times New Roman"/>
      <family val="1"/>
    </font>
    <font>
      <sz val="9"/>
      <color indexed="81"/>
      <name val="Tahoma"/>
      <charset val="1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rebuchet MS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8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5" fillId="3" borderId="2" xfId="0" applyFont="1" applyFill="1" applyBorder="1" applyAlignment="1">
      <alignment horizontal="justify" vertical="center"/>
    </xf>
    <xf numFmtId="0" fontId="5" fillId="4" borderId="2" xfId="0" applyFont="1" applyFill="1" applyBorder="1" applyAlignment="1">
      <alignment horizontal="justify" vertical="center"/>
    </xf>
    <xf numFmtId="165" fontId="0" fillId="0" borderId="2" xfId="1" applyNumberFormat="1" applyFont="1" applyBorder="1"/>
    <xf numFmtId="166" fontId="0" fillId="0" borderId="0" xfId="0" applyNumberFormat="1" applyBorder="1"/>
    <xf numFmtId="0" fontId="0" fillId="0" borderId="0" xfId="0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/>
    <xf numFmtId="0" fontId="2" fillId="0" borderId="0" xfId="0" applyFont="1"/>
    <xf numFmtId="0" fontId="0" fillId="0" borderId="7" xfId="0" applyBorder="1" applyAlignment="1">
      <alignment horizontal="left" vertical="center" wrapText="1"/>
    </xf>
    <xf numFmtId="0" fontId="0" fillId="0" borderId="9" xfId="0" applyBorder="1"/>
    <xf numFmtId="165" fontId="0" fillId="0" borderId="7" xfId="1" applyNumberFormat="1" applyFont="1" applyBorder="1"/>
    <xf numFmtId="167" fontId="0" fillId="0" borderId="7" xfId="0" applyNumberFormat="1" applyBorder="1"/>
    <xf numFmtId="167" fontId="0" fillId="0" borderId="10" xfId="0" applyNumberFormat="1" applyFill="1" applyBorder="1"/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vertical="center"/>
    </xf>
    <xf numFmtId="0" fontId="0" fillId="5" borderId="0" xfId="0" applyFill="1"/>
    <xf numFmtId="0" fontId="0" fillId="5" borderId="0" xfId="0" applyFill="1" applyAlignment="1">
      <alignment horizontal="left"/>
    </xf>
    <xf numFmtId="0" fontId="11" fillId="5" borderId="0" xfId="0" applyFont="1" applyFill="1" applyBorder="1" applyAlignment="1">
      <alignment vertical="center" textRotation="90"/>
    </xf>
    <xf numFmtId="0" fontId="12" fillId="6" borderId="7" xfId="0" applyFont="1" applyFill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1" fillId="3" borderId="16" xfId="0" applyFont="1" applyFill="1" applyBorder="1" applyAlignment="1">
      <alignment vertical="center"/>
    </xf>
    <xf numFmtId="0" fontId="0" fillId="5" borderId="0" xfId="0" applyFill="1" applyAlignment="1">
      <alignment horizontal="center"/>
    </xf>
    <xf numFmtId="0" fontId="11" fillId="6" borderId="19" xfId="0" applyFont="1" applyFill="1" applyBorder="1" applyAlignment="1">
      <alignment horizontal="center"/>
    </xf>
    <xf numFmtId="0" fontId="11" fillId="2" borderId="19" xfId="0" applyFont="1" applyFill="1" applyBorder="1" applyAlignment="1">
      <alignment horizontal="center"/>
    </xf>
    <xf numFmtId="0" fontId="11" fillId="3" borderId="16" xfId="0" applyFont="1" applyFill="1" applyBorder="1" applyAlignment="1">
      <alignment horizontal="center"/>
    </xf>
    <xf numFmtId="0" fontId="0" fillId="0" borderId="16" xfId="0" applyBorder="1" applyAlignment="1">
      <alignment horizontal="left"/>
    </xf>
    <xf numFmtId="0" fontId="11" fillId="5" borderId="0" xfId="0" applyFont="1" applyFill="1" applyAlignment="1"/>
    <xf numFmtId="0" fontId="0" fillId="5" borderId="14" xfId="0" applyFill="1" applyBorder="1"/>
    <xf numFmtId="0" fontId="0" fillId="5" borderId="0" xfId="0" applyFill="1" applyBorder="1"/>
    <xf numFmtId="0" fontId="11" fillId="5" borderId="11" xfId="0" applyFont="1" applyFill="1" applyBorder="1" applyAlignment="1"/>
    <xf numFmtId="0" fontId="12" fillId="3" borderId="7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1" fillId="2" borderId="9" xfId="0" applyFont="1" applyFill="1" applyBorder="1" applyAlignment="1">
      <alignment horizontal="left" vertical="center"/>
    </xf>
    <xf numFmtId="0" fontId="12" fillId="2" borderId="7" xfId="0" applyFont="1" applyFill="1" applyBorder="1" applyAlignment="1">
      <alignment horizontal="center" vertical="center"/>
    </xf>
    <xf numFmtId="0" fontId="11" fillId="6" borderId="9" xfId="0" applyFont="1" applyFill="1" applyBorder="1" applyAlignment="1">
      <alignment horizontal="center"/>
    </xf>
    <xf numFmtId="0" fontId="0" fillId="5" borderId="20" xfId="0" applyFill="1" applyBorder="1"/>
    <xf numFmtId="0" fontId="0" fillId="5" borderId="21" xfId="0" applyFill="1" applyBorder="1"/>
    <xf numFmtId="0" fontId="0" fillId="5" borderId="22" xfId="0" applyFill="1" applyBorder="1"/>
    <xf numFmtId="0" fontId="0" fillId="5" borderId="2" xfId="0" applyFill="1" applyBorder="1"/>
    <xf numFmtId="0" fontId="0" fillId="5" borderId="23" xfId="0" applyFill="1" applyBorder="1"/>
    <xf numFmtId="0" fontId="0" fillId="5" borderId="24" xfId="0" applyFill="1" applyBorder="1"/>
    <xf numFmtId="0" fontId="0" fillId="5" borderId="25" xfId="0" applyFill="1" applyBorder="1"/>
    <xf numFmtId="0" fontId="0" fillId="5" borderId="26" xfId="0" applyFill="1" applyBorder="1"/>
    <xf numFmtId="0" fontId="0" fillId="5" borderId="0" xfId="0" applyFill="1" applyAlignment="1">
      <alignment horizontal="center" vertical="center"/>
    </xf>
    <xf numFmtId="0" fontId="0" fillId="5" borderId="0" xfId="0" applyFill="1" applyBorder="1" applyAlignment="1">
      <alignment horizontal="left" vertical="top" wrapText="1"/>
    </xf>
    <xf numFmtId="0" fontId="2" fillId="5" borderId="15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top" wrapText="1"/>
    </xf>
    <xf numFmtId="0" fontId="0" fillId="5" borderId="13" xfId="0" applyFill="1" applyBorder="1" applyAlignment="1">
      <alignment horizontal="center" vertical="center" wrapText="1"/>
    </xf>
    <xf numFmtId="0" fontId="10" fillId="5" borderId="15" xfId="0" applyFont="1" applyFill="1" applyBorder="1" applyAlignment="1">
      <alignment horizontal="justify" vertical="center"/>
    </xf>
    <xf numFmtId="0" fontId="10" fillId="5" borderId="15" xfId="0" applyFont="1" applyFill="1" applyBorder="1" applyAlignment="1">
      <alignment horizontal="center" vertical="center"/>
    </xf>
    <xf numFmtId="0" fontId="9" fillId="5" borderId="15" xfId="0" applyFont="1" applyFill="1" applyBorder="1" applyAlignment="1">
      <alignment horizontal="left" vertical="center" wrapText="1"/>
    </xf>
    <xf numFmtId="0" fontId="0" fillId="5" borderId="11" xfId="0" applyFill="1" applyBorder="1" applyAlignment="1">
      <alignment horizontal="center" vertical="center" wrapText="1"/>
    </xf>
    <xf numFmtId="0" fontId="10" fillId="5" borderId="14" xfId="0" applyFont="1" applyFill="1" applyBorder="1" applyAlignment="1">
      <alignment horizontal="justify" vertical="center"/>
    </xf>
    <xf numFmtId="0" fontId="10" fillId="5" borderId="14" xfId="0" applyFont="1" applyFill="1" applyBorder="1" applyAlignment="1">
      <alignment horizontal="center" vertical="center"/>
    </xf>
    <xf numFmtId="0" fontId="9" fillId="5" borderId="14" xfId="0" applyFont="1" applyFill="1" applyBorder="1" applyAlignment="1">
      <alignment vertical="center"/>
    </xf>
    <xf numFmtId="0" fontId="9" fillId="5" borderId="14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top" wrapText="1"/>
    </xf>
    <xf numFmtId="0" fontId="2" fillId="5" borderId="9" xfId="0" applyFont="1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/>
    </xf>
    <xf numFmtId="0" fontId="0" fillId="5" borderId="18" xfId="0" applyFill="1" applyBorder="1" applyAlignment="1">
      <alignment horizontal="left" vertical="center" wrapText="1"/>
    </xf>
    <xf numFmtId="0" fontId="0" fillId="5" borderId="15" xfId="0" applyFill="1" applyBorder="1" applyAlignment="1">
      <alignment horizontal="left" vertical="top" wrapText="1"/>
    </xf>
    <xf numFmtId="0" fontId="0" fillId="5" borderId="14" xfId="0" applyFill="1" applyBorder="1" applyAlignment="1">
      <alignment horizontal="center" vertical="center" wrapText="1"/>
    </xf>
    <xf numFmtId="0" fontId="0" fillId="5" borderId="14" xfId="0" applyFill="1" applyBorder="1" applyAlignment="1">
      <alignment horizontal="left" vertical="top" wrapText="1"/>
    </xf>
    <xf numFmtId="0" fontId="0" fillId="5" borderId="11" xfId="0" applyFill="1" applyBorder="1" applyAlignment="1">
      <alignment horizontal="center" vertical="center"/>
    </xf>
    <xf numFmtId="0" fontId="0" fillId="5" borderId="0" xfId="0" applyFill="1" applyBorder="1" applyAlignment="1">
      <alignment horizontal="left" vertical="center" wrapText="1"/>
    </xf>
    <xf numFmtId="0" fontId="0" fillId="5" borderId="12" xfId="0" applyFill="1" applyBorder="1" applyAlignment="1">
      <alignment horizontal="center" vertical="center"/>
    </xf>
    <xf numFmtId="0" fontId="0" fillId="5" borderId="17" xfId="0" applyFill="1" applyBorder="1" applyAlignment="1">
      <alignment horizontal="left" vertical="top" wrapText="1"/>
    </xf>
    <xf numFmtId="0" fontId="0" fillId="5" borderId="14" xfId="0" applyFill="1" applyBorder="1" applyAlignment="1">
      <alignment horizontal="left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16" xfId="0" applyFill="1" applyBorder="1" applyAlignment="1">
      <alignment horizontal="left" vertical="top" wrapText="1"/>
    </xf>
    <xf numFmtId="0" fontId="0" fillId="5" borderId="14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top" wrapText="1"/>
    </xf>
    <xf numFmtId="0" fontId="0" fillId="5" borderId="8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/>
    </xf>
    <xf numFmtId="0" fontId="0" fillId="5" borderId="16" xfId="0" applyFill="1" applyBorder="1"/>
    <xf numFmtId="0" fontId="0" fillId="5" borderId="17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0" fillId="5" borderId="3" xfId="0" applyFill="1" applyBorder="1"/>
    <xf numFmtId="0" fontId="2" fillId="5" borderId="1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justify" vertical="center"/>
    </xf>
    <xf numFmtId="0" fontId="0" fillId="5" borderId="5" xfId="0" applyFill="1" applyBorder="1"/>
    <xf numFmtId="0" fontId="5" fillId="5" borderId="2" xfId="0" applyFont="1" applyFill="1" applyBorder="1" applyAlignment="1">
      <alignment horizontal="justify" vertical="center"/>
    </xf>
    <xf numFmtId="165" fontId="0" fillId="5" borderId="5" xfId="1" applyNumberFormat="1" applyFont="1" applyFill="1" applyBorder="1"/>
    <xf numFmtId="166" fontId="0" fillId="5" borderId="5" xfId="0" applyNumberFormat="1" applyFill="1" applyBorder="1"/>
    <xf numFmtId="0" fontId="5" fillId="5" borderId="5" xfId="0" applyFont="1" applyFill="1" applyBorder="1" applyAlignment="1">
      <alignment horizontal="justify" vertical="center"/>
    </xf>
    <xf numFmtId="164" fontId="0" fillId="5" borderId="1" xfId="1" applyFont="1" applyFill="1" applyBorder="1"/>
    <xf numFmtId="0" fontId="0" fillId="5" borderId="4" xfId="0" applyFill="1" applyBorder="1"/>
    <xf numFmtId="166" fontId="0" fillId="5" borderId="1" xfId="0" applyNumberFormat="1" applyFill="1" applyBorder="1"/>
    <xf numFmtId="0" fontId="4" fillId="5" borderId="20" xfId="0" applyFont="1" applyFill="1" applyBorder="1" applyAlignment="1">
      <alignment horizontal="justify" vertical="center"/>
    </xf>
    <xf numFmtId="0" fontId="2" fillId="5" borderId="3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justify" vertical="center"/>
    </xf>
    <xf numFmtId="165" fontId="0" fillId="5" borderId="0" xfId="1" applyNumberFormat="1" applyFont="1" applyFill="1" applyBorder="1"/>
    <xf numFmtId="0" fontId="4" fillId="5" borderId="5" xfId="0" applyFont="1" applyFill="1" applyBorder="1" applyAlignment="1">
      <alignment horizontal="justify" vertical="center"/>
    </xf>
    <xf numFmtId="0" fontId="5" fillId="5" borderId="1" xfId="0" applyFont="1" applyFill="1" applyBorder="1" applyAlignment="1">
      <alignment vertical="center"/>
    </xf>
    <xf numFmtId="165" fontId="0" fillId="5" borderId="4" xfId="1" applyNumberFormat="1" applyFont="1" applyFill="1" applyBorder="1"/>
    <xf numFmtId="0" fontId="0" fillId="5" borderId="1" xfId="0" applyFill="1" applyBorder="1"/>
    <xf numFmtId="165" fontId="0" fillId="5" borderId="1" xfId="1" applyNumberFormat="1" applyFont="1" applyFill="1" applyBorder="1"/>
    <xf numFmtId="0" fontId="2" fillId="0" borderId="7" xfId="0" applyFont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/>
    </xf>
    <xf numFmtId="0" fontId="2" fillId="5" borderId="18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2" fillId="5" borderId="16" xfId="0" applyFont="1" applyFill="1" applyBorder="1" applyAlignment="1">
      <alignment horizontal="center"/>
    </xf>
    <xf numFmtId="0" fontId="11" fillId="5" borderId="13" xfId="0" applyFont="1" applyFill="1" applyBorder="1" applyAlignment="1">
      <alignment horizontal="center" vertical="center" textRotation="90"/>
    </xf>
    <xf numFmtId="0" fontId="11" fillId="5" borderId="11" xfId="0" applyFont="1" applyFill="1" applyBorder="1" applyAlignment="1">
      <alignment horizontal="center" vertical="center" textRotation="90"/>
    </xf>
    <xf numFmtId="0" fontId="11" fillId="5" borderId="12" xfId="0" applyFont="1" applyFill="1" applyBorder="1" applyAlignment="1">
      <alignment horizontal="center" vertical="center" textRotation="90"/>
    </xf>
    <xf numFmtId="0" fontId="11" fillId="5" borderId="18" xfId="0" applyFont="1" applyFill="1" applyBorder="1" applyAlignment="1">
      <alignment horizontal="center" vertical="center" textRotation="90"/>
    </xf>
    <xf numFmtId="0" fontId="11" fillId="5" borderId="0" xfId="0" applyFont="1" applyFill="1" applyBorder="1" applyAlignment="1">
      <alignment horizontal="center" vertical="center" textRotation="90"/>
    </xf>
    <xf numFmtId="0" fontId="11" fillId="5" borderId="17" xfId="0" applyFont="1" applyFill="1" applyBorder="1" applyAlignment="1">
      <alignment horizontal="center" vertical="center" textRotation="90"/>
    </xf>
    <xf numFmtId="0" fontId="11" fillId="5" borderId="15" xfId="0" applyFont="1" applyFill="1" applyBorder="1" applyAlignment="1">
      <alignment horizontal="center" vertical="center" textRotation="90"/>
    </xf>
    <xf numFmtId="0" fontId="11" fillId="5" borderId="14" xfId="0" applyFont="1" applyFill="1" applyBorder="1" applyAlignment="1">
      <alignment horizontal="center" vertical="center" textRotation="90"/>
    </xf>
    <xf numFmtId="0" fontId="11" fillId="5" borderId="16" xfId="0" applyFont="1" applyFill="1" applyBorder="1" applyAlignment="1">
      <alignment horizontal="center" vertical="center" textRotation="90"/>
    </xf>
    <xf numFmtId="0" fontId="8" fillId="5" borderId="0" xfId="0" applyFont="1" applyFill="1" applyAlignment="1">
      <alignment horizontal="center"/>
    </xf>
    <xf numFmtId="0" fontId="2" fillId="5" borderId="13" xfId="0" applyFont="1" applyFill="1" applyBorder="1" applyAlignment="1">
      <alignment horizontal="center" vertical="top" wrapText="1"/>
    </xf>
    <xf numFmtId="0" fontId="2" fillId="5" borderId="15" xfId="0" applyFont="1" applyFill="1" applyBorder="1" applyAlignment="1">
      <alignment horizontal="center" vertical="top" wrapText="1"/>
    </xf>
    <xf numFmtId="0" fontId="2" fillId="5" borderId="8" xfId="0" applyFont="1" applyFill="1" applyBorder="1" applyAlignment="1">
      <alignment horizontal="center" vertical="top" wrapText="1"/>
    </xf>
    <xf numFmtId="0" fontId="2" fillId="5" borderId="9" xfId="0" applyFont="1" applyFill="1" applyBorder="1" applyAlignment="1">
      <alignment horizontal="center" vertical="top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19</xdr:row>
      <xdr:rowOff>57150</xdr:rowOff>
    </xdr:from>
    <xdr:to>
      <xdr:col>8</xdr:col>
      <xdr:colOff>159544</xdr:colOff>
      <xdr:row>26</xdr:row>
      <xdr:rowOff>9525</xdr:rowOff>
    </xdr:to>
    <xdr:pic>
      <xdr:nvPicPr>
        <xdr:cNvPr id="2" name="1 Imagen"/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27871" t="72405" r="20725" b="10014"/>
        <a:stretch/>
      </xdr:blipFill>
      <xdr:spPr>
        <a:xfrm>
          <a:off x="771525" y="4324350"/>
          <a:ext cx="6781800" cy="1285875"/>
        </a:xfrm>
        <a:prstGeom prst="rect">
          <a:avLst/>
        </a:prstGeom>
      </xdr:spPr>
    </xdr:pic>
    <xdr:clientData/>
  </xdr:twoCellAnchor>
  <xdr:twoCellAnchor editAs="oneCell">
    <xdr:from>
      <xdr:col>12</xdr:col>
      <xdr:colOff>70115</xdr:colOff>
      <xdr:row>4</xdr:row>
      <xdr:rowOff>383647</xdr:rowOff>
    </xdr:from>
    <xdr:to>
      <xdr:col>20</xdr:col>
      <xdr:colOff>355866</xdr:colOff>
      <xdr:row>13</xdr:row>
      <xdr:rowOff>138907</xdr:rowOff>
    </xdr:to>
    <xdr:pic>
      <xdr:nvPicPr>
        <xdr:cNvPr id="3" name="2 Imagen"/>
        <xdr:cNvPicPr>
          <a:picLocks noChangeAspect="1"/>
        </xdr:cNvPicPr>
      </xdr:nvPicPr>
      <xdr:blipFill rotWithShape="1">
        <a:blip xmlns:r="http://schemas.openxmlformats.org/officeDocument/2006/relationships" r:embed="rId2" cstate="print"/>
        <a:srcRect l="28271" t="31254" r="22457" b="23891"/>
        <a:stretch/>
      </xdr:blipFill>
      <xdr:spPr>
        <a:xfrm>
          <a:off x="10118990" y="1443303"/>
          <a:ext cx="6381751" cy="32914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12</xdr:row>
      <xdr:rowOff>66675</xdr:rowOff>
    </xdr:from>
    <xdr:to>
      <xdr:col>6</xdr:col>
      <xdr:colOff>847725</xdr:colOff>
      <xdr:row>12</xdr:row>
      <xdr:rowOff>466725</xdr:rowOff>
    </xdr:to>
    <xdr:sp macro="" textlink="">
      <xdr:nvSpPr>
        <xdr:cNvPr id="4" name="3 Explosión 1"/>
        <xdr:cNvSpPr/>
      </xdr:nvSpPr>
      <xdr:spPr>
        <a:xfrm>
          <a:off x="3781425" y="3133725"/>
          <a:ext cx="619125" cy="400050"/>
        </a:xfrm>
        <a:prstGeom prst="irregularSeal1">
          <a:avLst/>
        </a:prstGeom>
        <a:solidFill>
          <a:srgbClr val="7030A0">
            <a:alpha val="45000"/>
          </a:srgb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>
            <a:ln>
              <a:solidFill>
                <a:srgbClr val="FFFF00"/>
              </a:solidFill>
            </a:ln>
          </a:endParaRPr>
        </a:p>
      </xdr:txBody>
    </xdr:sp>
    <xdr:clientData/>
  </xdr:twoCellAnchor>
  <xdr:twoCellAnchor>
    <xdr:from>
      <xdr:col>5</xdr:col>
      <xdr:colOff>1095375</xdr:colOff>
      <xdr:row>11</xdr:row>
      <xdr:rowOff>476250</xdr:rowOff>
    </xdr:from>
    <xdr:to>
      <xdr:col>6</xdr:col>
      <xdr:colOff>238125</xdr:colOff>
      <xdr:row>12</xdr:row>
      <xdr:rowOff>295275</xdr:rowOff>
    </xdr:to>
    <xdr:sp macro="" textlink="">
      <xdr:nvSpPr>
        <xdr:cNvPr id="5" name="4 Flecha arriba"/>
        <xdr:cNvSpPr/>
      </xdr:nvSpPr>
      <xdr:spPr>
        <a:xfrm>
          <a:off x="3505200" y="2962275"/>
          <a:ext cx="285750" cy="400050"/>
        </a:xfrm>
        <a:prstGeom prst="upArrow">
          <a:avLst/>
        </a:prstGeom>
        <a:solidFill>
          <a:srgbClr val="7030A0">
            <a:alpha val="17000"/>
          </a:srgb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866775</xdr:colOff>
      <xdr:row>12</xdr:row>
      <xdr:rowOff>276225</xdr:rowOff>
    </xdr:from>
    <xdr:to>
      <xdr:col>6</xdr:col>
      <xdr:colOff>123825</xdr:colOff>
      <xdr:row>12</xdr:row>
      <xdr:rowOff>561975</xdr:rowOff>
    </xdr:to>
    <xdr:sp macro="" textlink="">
      <xdr:nvSpPr>
        <xdr:cNvPr id="6" name="5 Flecha arriba"/>
        <xdr:cNvSpPr/>
      </xdr:nvSpPr>
      <xdr:spPr>
        <a:xfrm rot="16200000">
          <a:off x="3333750" y="3286125"/>
          <a:ext cx="285750" cy="400050"/>
        </a:xfrm>
        <a:prstGeom prst="upArrow">
          <a:avLst/>
        </a:prstGeom>
        <a:solidFill>
          <a:srgbClr val="7030A0">
            <a:alpha val="17000"/>
          </a:srgb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476250</xdr:colOff>
      <xdr:row>12</xdr:row>
      <xdr:rowOff>19050</xdr:rowOff>
    </xdr:from>
    <xdr:to>
      <xdr:col>9</xdr:col>
      <xdr:colOff>447675</xdr:colOff>
      <xdr:row>23</xdr:row>
      <xdr:rowOff>85725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48250" y="2324100"/>
          <a:ext cx="2257425" cy="2162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200025</xdr:colOff>
      <xdr:row>1</xdr:row>
      <xdr:rowOff>95250</xdr:rowOff>
    </xdr:from>
    <xdr:to>
      <xdr:col>9</xdr:col>
      <xdr:colOff>514350</xdr:colOff>
      <xdr:row>11</xdr:row>
      <xdr:rowOff>47625</xdr:rowOff>
    </xdr:to>
    <xdr:pic>
      <xdr:nvPicPr>
        <xdr:cNvPr id="5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534025" y="295275"/>
          <a:ext cx="1838325" cy="1857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257175</xdr:colOff>
      <xdr:row>12</xdr:row>
      <xdr:rowOff>180975</xdr:rowOff>
    </xdr:from>
    <xdr:to>
      <xdr:col>5</xdr:col>
      <xdr:colOff>390525</xdr:colOff>
      <xdr:row>23</xdr:row>
      <xdr:rowOff>71831</xdr:rowOff>
    </xdr:to>
    <xdr:pic>
      <xdr:nvPicPr>
        <xdr:cNvPr id="6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81175" y="2486025"/>
          <a:ext cx="2419350" cy="19863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171450</xdr:colOff>
      <xdr:row>2</xdr:row>
      <xdr:rowOff>76200</xdr:rowOff>
    </xdr:from>
    <xdr:to>
      <xdr:col>5</xdr:col>
      <xdr:colOff>171450</xdr:colOff>
      <xdr:row>11</xdr:row>
      <xdr:rowOff>76200</xdr:rowOff>
    </xdr:to>
    <xdr:pic>
      <xdr:nvPicPr>
        <xdr:cNvPr id="8" name="7 Imagen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466725"/>
          <a:ext cx="2286000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127946</xdr:colOff>
      <xdr:row>82</xdr:row>
      <xdr:rowOff>44727</xdr:rowOff>
    </xdr:from>
    <xdr:to>
      <xdr:col>2</xdr:col>
      <xdr:colOff>760639</xdr:colOff>
      <xdr:row>98</xdr:row>
      <xdr:rowOff>117135</xdr:rowOff>
    </xdr:to>
    <xdr:pic>
      <xdr:nvPicPr>
        <xdr:cNvPr id="2" name="1 Imagen"/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27651" t="22529" r="21167" b="13401"/>
        <a:stretch/>
      </xdr:blipFill>
      <xdr:spPr>
        <a:xfrm>
          <a:off x="1156646" y="21847452"/>
          <a:ext cx="4376018" cy="3120408"/>
        </a:xfrm>
        <a:prstGeom prst="rect">
          <a:avLst/>
        </a:prstGeom>
      </xdr:spPr>
    </xdr:pic>
    <xdr:clientData/>
  </xdr:twoCellAnchor>
  <xdr:twoCellAnchor editAs="oneCell">
    <xdr:from>
      <xdr:col>0</xdr:col>
      <xdr:colOff>122463</xdr:colOff>
      <xdr:row>54</xdr:row>
      <xdr:rowOff>95250</xdr:rowOff>
    </xdr:from>
    <xdr:to>
      <xdr:col>2</xdr:col>
      <xdr:colOff>1254449</xdr:colOff>
      <xdr:row>64</xdr:row>
      <xdr:rowOff>68034</xdr:rowOff>
    </xdr:to>
    <xdr:pic>
      <xdr:nvPicPr>
        <xdr:cNvPr id="3" name="2 Imagen"/>
        <xdr:cNvPicPr>
          <a:picLocks noChangeAspect="1"/>
        </xdr:cNvPicPr>
      </xdr:nvPicPr>
      <xdr:blipFill rotWithShape="1">
        <a:blip xmlns:r="http://schemas.openxmlformats.org/officeDocument/2006/relationships" r:embed="rId2" cstate="print"/>
        <a:srcRect l="28260" t="25115" r="20683" b="44003"/>
        <a:stretch/>
      </xdr:blipFill>
      <xdr:spPr>
        <a:xfrm>
          <a:off x="122463" y="16563975"/>
          <a:ext cx="5494436" cy="1877784"/>
        </a:xfrm>
        <a:prstGeom prst="rect">
          <a:avLst/>
        </a:prstGeom>
      </xdr:spPr>
    </xdr:pic>
    <xdr:clientData/>
  </xdr:twoCellAnchor>
  <xdr:twoCellAnchor editAs="oneCell">
    <xdr:from>
      <xdr:col>0</xdr:col>
      <xdr:colOff>27214</xdr:colOff>
      <xdr:row>65</xdr:row>
      <xdr:rowOff>40821</xdr:rowOff>
    </xdr:from>
    <xdr:to>
      <xdr:col>2</xdr:col>
      <xdr:colOff>1252764</xdr:colOff>
      <xdr:row>81</xdr:row>
      <xdr:rowOff>90063</xdr:rowOff>
    </xdr:to>
    <xdr:pic>
      <xdr:nvPicPr>
        <xdr:cNvPr id="4" name="3 Imagen"/>
        <xdr:cNvPicPr>
          <a:picLocks noChangeAspect="1"/>
        </xdr:cNvPicPr>
      </xdr:nvPicPr>
      <xdr:blipFill rotWithShape="1">
        <a:blip xmlns:r="http://schemas.openxmlformats.org/officeDocument/2006/relationships" r:embed="rId3" cstate="print"/>
        <a:srcRect l="27314" t="25522" r="20683" b="23725"/>
        <a:stretch/>
      </xdr:blipFill>
      <xdr:spPr>
        <a:xfrm>
          <a:off x="27214" y="18605046"/>
          <a:ext cx="5616575" cy="3097242"/>
        </a:xfrm>
        <a:prstGeom prst="rect">
          <a:avLst/>
        </a:prstGeom>
      </xdr:spPr>
    </xdr:pic>
    <xdr:clientData/>
  </xdr:twoCellAnchor>
  <xdr:twoCellAnchor editAs="oneCell">
    <xdr:from>
      <xdr:col>4</xdr:col>
      <xdr:colOff>1156607</xdr:colOff>
      <xdr:row>53</xdr:row>
      <xdr:rowOff>136052</xdr:rowOff>
    </xdr:from>
    <xdr:to>
      <xdr:col>4</xdr:col>
      <xdr:colOff>2677886</xdr:colOff>
      <xdr:row>76</xdr:row>
      <xdr:rowOff>176874</xdr:rowOff>
    </xdr:to>
    <xdr:pic>
      <xdr:nvPicPr>
        <xdr:cNvPr id="5" name="4 Imagen"/>
        <xdr:cNvPicPr>
          <a:picLocks noChangeAspect="1"/>
        </xdr:cNvPicPr>
      </xdr:nvPicPr>
      <xdr:blipFill rotWithShape="1">
        <a:blip xmlns:r="http://schemas.openxmlformats.org/officeDocument/2006/relationships" r:embed="rId4" cstate="print"/>
        <a:srcRect l="27209" t="17115" r="20893" b="22423"/>
        <a:stretch/>
      </xdr:blipFill>
      <xdr:spPr>
        <a:xfrm>
          <a:off x="7738382" y="16414277"/>
          <a:ext cx="6712404" cy="4422322"/>
        </a:xfrm>
        <a:prstGeom prst="rect">
          <a:avLst/>
        </a:prstGeom>
      </xdr:spPr>
    </xdr:pic>
    <xdr:clientData/>
  </xdr:twoCellAnchor>
  <xdr:twoCellAnchor editAs="oneCell">
    <xdr:from>
      <xdr:col>4</xdr:col>
      <xdr:colOff>1265464</xdr:colOff>
      <xdr:row>76</xdr:row>
      <xdr:rowOff>136053</xdr:rowOff>
    </xdr:from>
    <xdr:to>
      <xdr:col>4</xdr:col>
      <xdr:colOff>2786744</xdr:colOff>
      <xdr:row>81</xdr:row>
      <xdr:rowOff>27195</xdr:rowOff>
    </xdr:to>
    <xdr:pic>
      <xdr:nvPicPr>
        <xdr:cNvPr id="6" name="5 Imagen"/>
        <xdr:cNvPicPr>
          <a:picLocks noChangeAspect="1"/>
        </xdr:cNvPicPr>
      </xdr:nvPicPr>
      <xdr:blipFill rotWithShape="1">
        <a:blip xmlns:r="http://schemas.openxmlformats.org/officeDocument/2006/relationships" r:embed="rId5" cstate="print"/>
        <a:srcRect l="28049" t="58973" r="20788" b="29492"/>
        <a:stretch/>
      </xdr:blipFill>
      <xdr:spPr>
        <a:xfrm>
          <a:off x="7847239" y="20795778"/>
          <a:ext cx="6617155" cy="8436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5"/>
  <sheetViews>
    <sheetView topLeftCell="A22" zoomScale="90" zoomScaleNormal="90" workbookViewId="0">
      <selection activeCell="B33" sqref="B1:E33"/>
    </sheetView>
  </sheetViews>
  <sheetFormatPr baseColWidth="10" defaultRowHeight="15"/>
  <cols>
    <col min="2" max="2" width="131.5703125" customWidth="1"/>
    <col min="3" max="4" width="11.42578125" customWidth="1"/>
    <col min="5" max="5" width="16" customWidth="1"/>
  </cols>
  <sheetData>
    <row r="1" spans="1:6" ht="18.75" thickBot="1">
      <c r="B1" s="98" t="s">
        <v>33</v>
      </c>
      <c r="C1" s="41"/>
      <c r="D1" s="41"/>
      <c r="E1" s="42"/>
    </row>
    <row r="2" spans="1:6" ht="15.75" thickBot="1">
      <c r="B2" s="86" t="s">
        <v>31</v>
      </c>
      <c r="C2" s="99" t="s">
        <v>25</v>
      </c>
      <c r="D2" s="87" t="s">
        <v>26</v>
      </c>
      <c r="E2" s="87" t="s">
        <v>27</v>
      </c>
    </row>
    <row r="3" spans="1:6" ht="16.5" customHeight="1">
      <c r="B3" s="100" t="s">
        <v>0</v>
      </c>
      <c r="C3" s="33"/>
      <c r="D3" s="90"/>
      <c r="E3" s="90"/>
    </row>
    <row r="4" spans="1:6" ht="36">
      <c r="A4" s="3"/>
      <c r="B4" s="94" t="s">
        <v>48</v>
      </c>
      <c r="C4" s="101">
        <f>+F4/$F$33</f>
        <v>4.1666666666666664E-2</v>
      </c>
      <c r="D4" s="90">
        <v>4</v>
      </c>
      <c r="E4" s="92">
        <f>+D4*C4</f>
        <v>0.16666666666666666</v>
      </c>
      <c r="F4">
        <v>4</v>
      </c>
    </row>
    <row r="5" spans="1:6" ht="18">
      <c r="A5" s="3"/>
      <c r="B5" s="94" t="s">
        <v>47</v>
      </c>
      <c r="C5" s="101">
        <f t="shared" ref="C5:C12" si="0">+F5/$F$33</f>
        <v>5.2083333333333336E-2</v>
      </c>
      <c r="D5" s="90">
        <v>4</v>
      </c>
      <c r="E5" s="92">
        <f>+D5*C5</f>
        <v>0.20833333333333334</v>
      </c>
      <c r="F5">
        <v>5</v>
      </c>
    </row>
    <row r="6" spans="1:6" ht="18">
      <c r="A6" s="3"/>
      <c r="B6" s="94" t="s">
        <v>37</v>
      </c>
      <c r="C6" s="101">
        <f t="shared" si="0"/>
        <v>3.125E-2</v>
      </c>
      <c r="D6" s="90">
        <v>4</v>
      </c>
      <c r="E6" s="92">
        <f>+D6*C6</f>
        <v>0.125</v>
      </c>
      <c r="F6">
        <v>3</v>
      </c>
    </row>
    <row r="7" spans="1:6" ht="18">
      <c r="A7" s="3"/>
      <c r="B7" s="94" t="s">
        <v>53</v>
      </c>
      <c r="C7" s="101">
        <f t="shared" si="0"/>
        <v>5.2083333333333336E-2</v>
      </c>
      <c r="D7" s="90">
        <v>4</v>
      </c>
      <c r="E7" s="92">
        <f>+D7*C7</f>
        <v>0.20833333333333334</v>
      </c>
      <c r="F7">
        <v>5</v>
      </c>
    </row>
    <row r="8" spans="1:6" ht="18">
      <c r="A8" s="3"/>
      <c r="B8" s="94" t="s">
        <v>39</v>
      </c>
      <c r="C8" s="101">
        <f t="shared" si="0"/>
        <v>4.1666666666666664E-2</v>
      </c>
      <c r="D8" s="90">
        <v>4</v>
      </c>
      <c r="E8" s="92">
        <f t="shared" ref="E8:E30" si="1">+D8*C8</f>
        <v>0.16666666666666666</v>
      </c>
      <c r="F8">
        <v>4</v>
      </c>
    </row>
    <row r="9" spans="1:6" ht="18">
      <c r="A9" s="3"/>
      <c r="B9" s="94" t="s">
        <v>38</v>
      </c>
      <c r="C9" s="101">
        <f t="shared" si="0"/>
        <v>4.1666666666666664E-2</v>
      </c>
      <c r="D9" s="90">
        <v>4</v>
      </c>
      <c r="E9" s="92">
        <f t="shared" si="1"/>
        <v>0.16666666666666666</v>
      </c>
      <c r="F9">
        <v>4</v>
      </c>
    </row>
    <row r="10" spans="1:6" ht="18">
      <c r="A10" s="3"/>
      <c r="B10" s="94" t="s">
        <v>51</v>
      </c>
      <c r="C10" s="101">
        <f t="shared" si="0"/>
        <v>5.2083333333333336E-2</v>
      </c>
      <c r="D10" s="90">
        <v>4</v>
      </c>
      <c r="E10" s="92">
        <f t="shared" si="1"/>
        <v>0.20833333333333334</v>
      </c>
      <c r="F10">
        <v>5</v>
      </c>
    </row>
    <row r="11" spans="1:6" ht="18">
      <c r="A11" s="3"/>
      <c r="B11" s="94" t="s">
        <v>49</v>
      </c>
      <c r="C11" s="101">
        <f t="shared" si="0"/>
        <v>5.2083333333333336E-2</v>
      </c>
      <c r="D11" s="90">
        <v>3</v>
      </c>
      <c r="E11" s="92">
        <f t="shared" si="1"/>
        <v>0.15625</v>
      </c>
      <c r="F11">
        <v>5</v>
      </c>
    </row>
    <row r="12" spans="1:6" ht="18">
      <c r="A12" s="3"/>
      <c r="B12" s="94" t="s">
        <v>55</v>
      </c>
      <c r="C12" s="101">
        <f t="shared" si="0"/>
        <v>3.125E-2</v>
      </c>
      <c r="D12" s="90">
        <v>3</v>
      </c>
      <c r="E12" s="92">
        <f t="shared" si="1"/>
        <v>9.375E-2</v>
      </c>
      <c r="F12">
        <v>3</v>
      </c>
    </row>
    <row r="13" spans="1:6" ht="18">
      <c r="B13" s="94"/>
      <c r="C13" s="101"/>
      <c r="D13" s="90"/>
      <c r="E13" s="92"/>
    </row>
    <row r="14" spans="1:6" ht="18">
      <c r="B14" s="102" t="s">
        <v>1</v>
      </c>
      <c r="C14" s="101"/>
      <c r="D14" s="90"/>
      <c r="E14" s="92"/>
    </row>
    <row r="15" spans="1:6" ht="18">
      <c r="B15" s="102"/>
      <c r="C15" s="101"/>
      <c r="D15" s="90"/>
      <c r="E15" s="92"/>
    </row>
    <row r="16" spans="1:6" ht="18">
      <c r="A16" s="3"/>
      <c r="B16" s="94" t="s">
        <v>54</v>
      </c>
      <c r="C16" s="101">
        <f t="shared" ref="C16:C31" si="2">+F16/$F$33</f>
        <v>2.0833333333333332E-2</v>
      </c>
      <c r="D16" s="90">
        <v>2</v>
      </c>
      <c r="E16" s="92">
        <f t="shared" si="1"/>
        <v>4.1666666666666664E-2</v>
      </c>
      <c r="F16">
        <v>2</v>
      </c>
    </row>
    <row r="17" spans="1:6" ht="18">
      <c r="A17" s="3"/>
      <c r="B17" s="94" t="s">
        <v>69</v>
      </c>
      <c r="C17" s="101">
        <f t="shared" si="2"/>
        <v>2.0833333333333332E-2</v>
      </c>
      <c r="D17" s="90">
        <v>1</v>
      </c>
      <c r="E17" s="92">
        <f t="shared" si="1"/>
        <v>2.0833333333333332E-2</v>
      </c>
      <c r="F17">
        <v>2</v>
      </c>
    </row>
    <row r="18" spans="1:6" ht="18">
      <c r="A18" s="3"/>
      <c r="B18" s="94" t="s">
        <v>44</v>
      </c>
      <c r="C18" s="101">
        <f t="shared" si="2"/>
        <v>4.1666666666666664E-2</v>
      </c>
      <c r="D18" s="90">
        <v>1</v>
      </c>
      <c r="E18" s="92">
        <f t="shared" ref="E18:E26" si="3">+D18*C18</f>
        <v>4.1666666666666664E-2</v>
      </c>
      <c r="F18">
        <v>4</v>
      </c>
    </row>
    <row r="19" spans="1:6" ht="36">
      <c r="A19" s="3"/>
      <c r="B19" s="94" t="s">
        <v>66</v>
      </c>
      <c r="C19" s="101">
        <f t="shared" si="2"/>
        <v>5.2083333333333336E-2</v>
      </c>
      <c r="D19" s="90">
        <v>1</v>
      </c>
      <c r="E19" s="92">
        <f t="shared" si="3"/>
        <v>5.2083333333333336E-2</v>
      </c>
      <c r="F19">
        <v>5</v>
      </c>
    </row>
    <row r="20" spans="1:6" ht="18">
      <c r="A20" s="3"/>
      <c r="B20" s="94" t="s">
        <v>41</v>
      </c>
      <c r="C20" s="101">
        <f t="shared" si="2"/>
        <v>4.1666666666666664E-2</v>
      </c>
      <c r="D20" s="90">
        <v>1</v>
      </c>
      <c r="E20" s="92">
        <f t="shared" si="3"/>
        <v>4.1666666666666664E-2</v>
      </c>
      <c r="F20">
        <v>4</v>
      </c>
    </row>
    <row r="21" spans="1:6" ht="18">
      <c r="A21" s="3"/>
      <c r="B21" s="94" t="s">
        <v>43</v>
      </c>
      <c r="C21" s="101">
        <f t="shared" si="2"/>
        <v>4.1666666666666664E-2</v>
      </c>
      <c r="D21" s="90">
        <v>2</v>
      </c>
      <c r="E21" s="92">
        <f t="shared" si="3"/>
        <v>8.3333333333333329E-2</v>
      </c>
      <c r="F21">
        <v>4</v>
      </c>
    </row>
    <row r="22" spans="1:6" ht="18">
      <c r="A22" s="3"/>
      <c r="B22" s="94" t="s">
        <v>42</v>
      </c>
      <c r="C22" s="101">
        <f t="shared" si="2"/>
        <v>5.2083333333333336E-2</v>
      </c>
      <c r="D22" s="90">
        <v>1</v>
      </c>
      <c r="E22" s="92">
        <f t="shared" si="3"/>
        <v>5.2083333333333336E-2</v>
      </c>
      <c r="F22">
        <v>5</v>
      </c>
    </row>
    <row r="23" spans="1:6" ht="18">
      <c r="B23" s="94" t="s">
        <v>2</v>
      </c>
      <c r="C23" s="101">
        <f t="shared" si="2"/>
        <v>5.2083333333333336E-2</v>
      </c>
      <c r="D23" s="90">
        <v>1</v>
      </c>
      <c r="E23" s="92">
        <f t="shared" si="3"/>
        <v>5.2083333333333336E-2</v>
      </c>
      <c r="F23">
        <v>5</v>
      </c>
    </row>
    <row r="24" spans="1:6" ht="18">
      <c r="A24" s="3"/>
      <c r="B24" s="94" t="s">
        <v>3</v>
      </c>
      <c r="C24" s="101">
        <f t="shared" si="2"/>
        <v>5.2083333333333336E-2</v>
      </c>
      <c r="D24" s="90">
        <v>2</v>
      </c>
      <c r="E24" s="92">
        <f t="shared" si="3"/>
        <v>0.10416666666666667</v>
      </c>
      <c r="F24">
        <v>5</v>
      </c>
    </row>
    <row r="25" spans="1:6" ht="18">
      <c r="A25" s="3"/>
      <c r="B25" s="94" t="s">
        <v>101</v>
      </c>
      <c r="C25" s="101">
        <f t="shared" si="2"/>
        <v>4.1666666666666664E-2</v>
      </c>
      <c r="D25" s="90">
        <v>2</v>
      </c>
      <c r="E25" s="92">
        <f t="shared" si="3"/>
        <v>8.3333333333333329E-2</v>
      </c>
      <c r="F25">
        <v>4</v>
      </c>
    </row>
    <row r="26" spans="1:6" ht="18">
      <c r="A26" s="3"/>
      <c r="B26" s="94" t="s">
        <v>50</v>
      </c>
      <c r="C26" s="101">
        <f t="shared" si="2"/>
        <v>4.1666666666666664E-2</v>
      </c>
      <c r="D26" s="90">
        <v>1</v>
      </c>
      <c r="E26" s="92">
        <f t="shared" si="3"/>
        <v>4.1666666666666664E-2</v>
      </c>
      <c r="F26">
        <v>4</v>
      </c>
    </row>
    <row r="27" spans="1:6" ht="18">
      <c r="A27" s="3"/>
      <c r="B27" s="94" t="s">
        <v>45</v>
      </c>
      <c r="C27" s="101">
        <f t="shared" si="2"/>
        <v>2.0833333333333332E-2</v>
      </c>
      <c r="D27" s="90">
        <v>2</v>
      </c>
      <c r="E27" s="92">
        <f t="shared" si="1"/>
        <v>4.1666666666666664E-2</v>
      </c>
      <c r="F27">
        <v>2</v>
      </c>
    </row>
    <row r="28" spans="1:6" ht="18">
      <c r="A28" s="3"/>
      <c r="B28" s="94" t="s">
        <v>40</v>
      </c>
      <c r="C28" s="101">
        <f t="shared" si="2"/>
        <v>2.0833333333333332E-2</v>
      </c>
      <c r="D28" s="90">
        <v>1</v>
      </c>
      <c r="E28" s="92">
        <f>+D28*C28</f>
        <v>2.0833333333333332E-2</v>
      </c>
      <c r="F28">
        <v>2</v>
      </c>
    </row>
    <row r="29" spans="1:6" ht="18">
      <c r="A29" s="3"/>
      <c r="B29" s="94" t="s">
        <v>46</v>
      </c>
      <c r="C29" s="101">
        <f t="shared" si="2"/>
        <v>5.2083333333333336E-2</v>
      </c>
      <c r="D29" s="90">
        <v>2</v>
      </c>
      <c r="E29" s="92">
        <f t="shared" si="1"/>
        <v>0.10416666666666667</v>
      </c>
      <c r="F29">
        <v>5</v>
      </c>
    </row>
    <row r="30" spans="1:6" ht="18">
      <c r="A30" s="3"/>
      <c r="B30" s="94" t="s">
        <v>52</v>
      </c>
      <c r="C30" s="101">
        <f t="shared" si="2"/>
        <v>2.0833333333333332E-2</v>
      </c>
      <c r="D30" s="90">
        <v>1</v>
      </c>
      <c r="E30" s="92">
        <f t="shared" si="1"/>
        <v>2.0833333333333332E-2</v>
      </c>
      <c r="F30">
        <v>2</v>
      </c>
    </row>
    <row r="31" spans="1:6" ht="18">
      <c r="A31" s="3"/>
      <c r="B31" s="94" t="s">
        <v>67</v>
      </c>
      <c r="C31" s="101">
        <f t="shared" si="2"/>
        <v>3.125E-2</v>
      </c>
      <c r="D31" s="90">
        <v>1</v>
      </c>
      <c r="E31" s="92">
        <f>+D31*C31</f>
        <v>3.125E-2</v>
      </c>
      <c r="F31">
        <v>3</v>
      </c>
    </row>
    <row r="32" spans="1:6" ht="18.75" thickBot="1">
      <c r="B32" s="94"/>
      <c r="C32" s="101"/>
      <c r="D32" s="90"/>
      <c r="E32" s="92"/>
    </row>
    <row r="33" spans="2:6" ht="18.75" thickBot="1">
      <c r="B33" s="103" t="s">
        <v>4</v>
      </c>
      <c r="C33" s="104">
        <f>SUM(C4:C32)</f>
        <v>1</v>
      </c>
      <c r="D33" s="105"/>
      <c r="E33" s="106">
        <f>SUM(E4:E32)</f>
        <v>2.333333333333333</v>
      </c>
      <c r="F33">
        <f>SUM(F4:F32)</f>
        <v>96</v>
      </c>
    </row>
    <row r="35" spans="2:6">
      <c r="B35" t="s">
        <v>32</v>
      </c>
    </row>
  </sheetData>
  <pageMargins left="0.31496062992125984" right="0.31496062992125984" top="0.35433070866141736" bottom="0.35433070866141736" header="0.31496062992125984" footer="0.31496062992125984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G45"/>
  <sheetViews>
    <sheetView topLeftCell="A23" zoomScale="90" zoomScaleNormal="90" workbookViewId="0">
      <selection activeCell="B31" sqref="B2:E31"/>
    </sheetView>
  </sheetViews>
  <sheetFormatPr baseColWidth="10" defaultRowHeight="15"/>
  <cols>
    <col min="2" max="2" width="101.85546875" customWidth="1"/>
    <col min="5" max="5" width="15.7109375" customWidth="1"/>
  </cols>
  <sheetData>
    <row r="1" spans="2:6" ht="15.75" thickBot="1"/>
    <row r="2" spans="2:6" ht="18.75" thickBot="1">
      <c r="B2" s="98" t="s">
        <v>24</v>
      </c>
      <c r="C2" s="41"/>
      <c r="D2" s="41"/>
      <c r="E2" s="42"/>
    </row>
    <row r="3" spans="2:6" ht="15.75" thickBot="1">
      <c r="B3" s="86" t="s">
        <v>31</v>
      </c>
      <c r="C3" s="87" t="s">
        <v>25</v>
      </c>
      <c r="D3" s="88" t="s">
        <v>26</v>
      </c>
      <c r="E3" s="87" t="s">
        <v>27</v>
      </c>
    </row>
    <row r="4" spans="2:6" ht="18">
      <c r="B4" s="89" t="s">
        <v>5</v>
      </c>
      <c r="C4" s="90"/>
      <c r="D4" s="33"/>
      <c r="E4" s="90"/>
    </row>
    <row r="5" spans="2:6" ht="18">
      <c r="B5" s="91" t="s">
        <v>8</v>
      </c>
      <c r="C5" s="92">
        <f t="shared" ref="C5:C15" si="0">+F5/$F$31</f>
        <v>2.3255813953488372E-2</v>
      </c>
      <c r="D5" s="33">
        <v>1</v>
      </c>
      <c r="E5" s="93">
        <f t="shared" ref="E5:E12" si="1">+D5*C5</f>
        <v>2.3255813953488372E-2</v>
      </c>
      <c r="F5">
        <v>2</v>
      </c>
    </row>
    <row r="6" spans="2:6" ht="18">
      <c r="B6" s="91" t="s">
        <v>10</v>
      </c>
      <c r="C6" s="92">
        <f t="shared" si="0"/>
        <v>5.8139534883720929E-2</v>
      </c>
      <c r="D6" s="33">
        <v>1</v>
      </c>
      <c r="E6" s="93">
        <f t="shared" si="1"/>
        <v>5.8139534883720929E-2</v>
      </c>
      <c r="F6">
        <v>5</v>
      </c>
    </row>
    <row r="7" spans="2:6" ht="18">
      <c r="B7" s="91" t="s">
        <v>59</v>
      </c>
      <c r="C7" s="92">
        <f t="shared" si="0"/>
        <v>5.8139534883720929E-2</v>
      </c>
      <c r="D7" s="33">
        <v>1</v>
      </c>
      <c r="E7" s="93">
        <f t="shared" si="1"/>
        <v>5.8139534883720929E-2</v>
      </c>
      <c r="F7">
        <v>5</v>
      </c>
    </row>
    <row r="8" spans="2:6" ht="18">
      <c r="B8" s="91" t="s">
        <v>57</v>
      </c>
      <c r="C8" s="92">
        <f t="shared" si="0"/>
        <v>5.8139534883720929E-2</v>
      </c>
      <c r="D8" s="33">
        <v>3</v>
      </c>
      <c r="E8" s="93">
        <f t="shared" si="1"/>
        <v>0.1744186046511628</v>
      </c>
      <c r="F8">
        <v>5</v>
      </c>
    </row>
    <row r="9" spans="2:6" ht="18">
      <c r="B9" s="91" t="s">
        <v>9</v>
      </c>
      <c r="C9" s="92">
        <f t="shared" si="0"/>
        <v>5.8139534883720929E-2</v>
      </c>
      <c r="D9" s="33">
        <v>2</v>
      </c>
      <c r="E9" s="93">
        <f t="shared" si="1"/>
        <v>0.11627906976744186</v>
      </c>
      <c r="F9">
        <v>5</v>
      </c>
    </row>
    <row r="10" spans="2:6" ht="36">
      <c r="B10" s="91" t="s">
        <v>35</v>
      </c>
      <c r="C10" s="92">
        <f t="shared" si="0"/>
        <v>5.8139534883720929E-2</v>
      </c>
      <c r="D10" s="33">
        <v>2</v>
      </c>
      <c r="E10" s="93">
        <f t="shared" si="1"/>
        <v>0.11627906976744186</v>
      </c>
      <c r="F10">
        <v>5</v>
      </c>
    </row>
    <row r="11" spans="2:6" ht="18">
      <c r="B11" s="91" t="s">
        <v>58</v>
      </c>
      <c r="C11" s="92">
        <f t="shared" si="0"/>
        <v>5.8139534883720929E-2</v>
      </c>
      <c r="D11" s="33">
        <v>1</v>
      </c>
      <c r="E11" s="93">
        <f t="shared" si="1"/>
        <v>5.8139534883720929E-2</v>
      </c>
      <c r="F11">
        <v>5</v>
      </c>
    </row>
    <row r="12" spans="2:6" ht="18">
      <c r="B12" s="91" t="s">
        <v>7</v>
      </c>
      <c r="C12" s="92">
        <f t="shared" si="0"/>
        <v>3.4883720930232558E-2</v>
      </c>
      <c r="D12" s="33">
        <v>1</v>
      </c>
      <c r="E12" s="93">
        <f t="shared" si="1"/>
        <v>3.4883720930232558E-2</v>
      </c>
      <c r="F12">
        <v>3</v>
      </c>
    </row>
    <row r="13" spans="2:6" ht="36">
      <c r="B13" s="91" t="s">
        <v>6</v>
      </c>
      <c r="C13" s="92">
        <f t="shared" si="0"/>
        <v>3.4883720930232558E-2</v>
      </c>
      <c r="D13" s="33">
        <v>3</v>
      </c>
      <c r="E13" s="93">
        <f t="shared" ref="E13:E26" si="2">+D13*C13</f>
        <v>0.10465116279069767</v>
      </c>
      <c r="F13">
        <v>3</v>
      </c>
    </row>
    <row r="14" spans="2:6" ht="18">
      <c r="B14" s="94" t="s">
        <v>56</v>
      </c>
      <c r="C14" s="92">
        <f t="shared" si="0"/>
        <v>2.3255813953488372E-2</v>
      </c>
      <c r="D14" s="33">
        <v>1</v>
      </c>
      <c r="E14" s="93">
        <f t="shared" si="2"/>
        <v>2.3255813953488372E-2</v>
      </c>
      <c r="F14">
        <v>2</v>
      </c>
    </row>
    <row r="15" spans="2:6" ht="18">
      <c r="B15" s="91" t="s">
        <v>60</v>
      </c>
      <c r="C15" s="92">
        <f t="shared" si="0"/>
        <v>2.3255813953488372E-2</v>
      </c>
      <c r="D15" s="33">
        <v>1</v>
      </c>
      <c r="E15" s="93">
        <f t="shared" si="2"/>
        <v>2.3255813953488372E-2</v>
      </c>
      <c r="F15">
        <v>2</v>
      </c>
    </row>
    <row r="16" spans="2:6" ht="18">
      <c r="B16" s="89" t="s">
        <v>11</v>
      </c>
      <c r="C16" s="92"/>
      <c r="D16" s="33"/>
      <c r="E16" s="93"/>
    </row>
    <row r="17" spans="2:6" ht="18">
      <c r="B17" s="91" t="s">
        <v>12</v>
      </c>
      <c r="C17" s="92">
        <f t="shared" ref="C17:C29" si="3">+F17/$F$31</f>
        <v>5.8139534883720929E-2</v>
      </c>
      <c r="D17" s="33">
        <v>1</v>
      </c>
      <c r="E17" s="93">
        <f t="shared" si="2"/>
        <v>5.8139534883720929E-2</v>
      </c>
      <c r="F17">
        <v>5</v>
      </c>
    </row>
    <row r="18" spans="2:6" ht="36">
      <c r="B18" s="91" t="s">
        <v>13</v>
      </c>
      <c r="C18" s="92">
        <f t="shared" si="3"/>
        <v>5.8139534883720929E-2</v>
      </c>
      <c r="D18" s="33">
        <v>2</v>
      </c>
      <c r="E18" s="93">
        <f t="shared" si="2"/>
        <v>0.11627906976744186</v>
      </c>
      <c r="F18">
        <v>5</v>
      </c>
    </row>
    <row r="19" spans="2:6" ht="18">
      <c r="B19" s="91" t="s">
        <v>14</v>
      </c>
      <c r="C19" s="92">
        <f t="shared" si="3"/>
        <v>3.4883720930232558E-2</v>
      </c>
      <c r="D19" s="33">
        <v>1</v>
      </c>
      <c r="E19" s="93">
        <f t="shared" si="2"/>
        <v>3.4883720930232558E-2</v>
      </c>
      <c r="F19">
        <v>3</v>
      </c>
    </row>
    <row r="20" spans="2:6" ht="36">
      <c r="B20" s="91" t="s">
        <v>36</v>
      </c>
      <c r="C20" s="92">
        <f t="shared" si="3"/>
        <v>5.8139534883720929E-2</v>
      </c>
      <c r="D20" s="33">
        <v>2</v>
      </c>
      <c r="E20" s="93">
        <f>+D20*C20</f>
        <v>0.11627906976744186</v>
      </c>
      <c r="F20">
        <v>5</v>
      </c>
    </row>
    <row r="21" spans="2:6" ht="18">
      <c r="B21" s="91" t="s">
        <v>20</v>
      </c>
      <c r="C21" s="92">
        <f t="shared" si="3"/>
        <v>4.6511627906976744E-2</v>
      </c>
      <c r="D21" s="33">
        <v>2</v>
      </c>
      <c r="E21" s="93">
        <f>+D21*C21</f>
        <v>9.3023255813953487E-2</v>
      </c>
      <c r="F21">
        <v>4</v>
      </c>
    </row>
    <row r="22" spans="2:6" ht="36" customHeight="1">
      <c r="B22" s="91" t="s">
        <v>65</v>
      </c>
      <c r="C22" s="92">
        <f t="shared" si="3"/>
        <v>5.8139534883720929E-2</v>
      </c>
      <c r="D22" s="33">
        <v>3</v>
      </c>
      <c r="E22" s="93">
        <f>+D22*C22</f>
        <v>0.1744186046511628</v>
      </c>
      <c r="F22">
        <v>5</v>
      </c>
    </row>
    <row r="23" spans="2:6" ht="18">
      <c r="B23" s="91" t="s">
        <v>17</v>
      </c>
      <c r="C23" s="92">
        <f t="shared" si="3"/>
        <v>2.3255813953488372E-2</v>
      </c>
      <c r="D23" s="33">
        <v>3</v>
      </c>
      <c r="E23" s="93">
        <f>+D23*C23</f>
        <v>6.9767441860465115E-2</v>
      </c>
      <c r="F23">
        <v>2</v>
      </c>
    </row>
    <row r="24" spans="2:6" ht="18">
      <c r="B24" s="91" t="s">
        <v>61</v>
      </c>
      <c r="C24" s="92">
        <f t="shared" si="3"/>
        <v>2.3255813953488372E-2</v>
      </c>
      <c r="D24" s="33">
        <v>2</v>
      </c>
      <c r="E24" s="93">
        <f t="shared" si="2"/>
        <v>4.6511627906976744E-2</v>
      </c>
      <c r="F24">
        <v>2</v>
      </c>
    </row>
    <row r="25" spans="2:6" ht="18">
      <c r="B25" s="91" t="s">
        <v>16</v>
      </c>
      <c r="C25" s="92">
        <f t="shared" si="3"/>
        <v>2.3255813953488372E-2</v>
      </c>
      <c r="D25" s="33">
        <v>1</v>
      </c>
      <c r="E25" s="93">
        <f t="shared" si="2"/>
        <v>2.3255813953488372E-2</v>
      </c>
      <c r="F25">
        <v>2</v>
      </c>
    </row>
    <row r="26" spans="2:6" ht="18">
      <c r="B26" s="91" t="s">
        <v>19</v>
      </c>
      <c r="C26" s="92">
        <f t="shared" si="3"/>
        <v>5.8139534883720929E-2</v>
      </c>
      <c r="D26" s="33">
        <v>1</v>
      </c>
      <c r="E26" s="93">
        <f t="shared" si="2"/>
        <v>5.8139534883720929E-2</v>
      </c>
      <c r="F26">
        <v>5</v>
      </c>
    </row>
    <row r="27" spans="2:6" ht="36">
      <c r="B27" s="91" t="s">
        <v>15</v>
      </c>
      <c r="C27" s="92">
        <f t="shared" si="3"/>
        <v>2.3255813953488372E-2</v>
      </c>
      <c r="D27" s="33">
        <v>1</v>
      </c>
      <c r="E27" s="93">
        <f>+D27*C27</f>
        <v>2.3255813953488372E-2</v>
      </c>
      <c r="F27">
        <v>2</v>
      </c>
    </row>
    <row r="28" spans="2:6" ht="18">
      <c r="B28" s="91" t="s">
        <v>62</v>
      </c>
      <c r="C28" s="92">
        <f t="shared" si="3"/>
        <v>1.1627906976744186E-2</v>
      </c>
      <c r="D28" s="33">
        <v>1</v>
      </c>
      <c r="E28" s="93">
        <f>+D28*C28</f>
        <v>1.1627906976744186E-2</v>
      </c>
      <c r="F28">
        <v>1</v>
      </c>
    </row>
    <row r="29" spans="2:6" ht="36">
      <c r="B29" s="91" t="s">
        <v>23</v>
      </c>
      <c r="C29" s="92">
        <f t="shared" si="3"/>
        <v>3.4883720930232558E-2</v>
      </c>
      <c r="D29" s="33">
        <v>1</v>
      </c>
      <c r="E29" s="93">
        <f>+D29*C29</f>
        <v>3.4883720930232558E-2</v>
      </c>
      <c r="F29">
        <v>3</v>
      </c>
    </row>
    <row r="30" spans="2:6" ht="18.75" thickBot="1">
      <c r="B30" s="91"/>
      <c r="C30" s="92"/>
      <c r="D30" s="33"/>
      <c r="E30" s="92"/>
    </row>
    <row r="31" spans="2:6" ht="15.75" thickBot="1">
      <c r="B31" s="86"/>
      <c r="C31" s="95">
        <f>SUM(C5:C30)</f>
        <v>1</v>
      </c>
      <c r="D31" s="96"/>
      <c r="E31" s="97">
        <f>SUM(E5:E30)</f>
        <v>1.6511627906976747</v>
      </c>
      <c r="F31">
        <f>SUM(F5:F30)</f>
        <v>86</v>
      </c>
    </row>
    <row r="32" spans="2:6">
      <c r="B32" t="s">
        <v>29</v>
      </c>
    </row>
    <row r="33" spans="2:7">
      <c r="B33" t="s">
        <v>30</v>
      </c>
    </row>
    <row r="34" spans="2:7">
      <c r="B34" t="s">
        <v>28</v>
      </c>
    </row>
    <row r="37" spans="2:7">
      <c r="B37" t="s">
        <v>34</v>
      </c>
    </row>
    <row r="39" spans="2:7" ht="18">
      <c r="B39" s="4" t="s">
        <v>22</v>
      </c>
      <c r="C39" s="6"/>
      <c r="D39" s="2"/>
      <c r="E39" s="7"/>
      <c r="F39" s="1"/>
      <c r="G39" s="1"/>
    </row>
    <row r="40" spans="2:7" ht="36" customHeight="1">
      <c r="B40" s="4" t="s">
        <v>21</v>
      </c>
      <c r="C40" s="6"/>
      <c r="D40" s="2"/>
      <c r="E40" s="7"/>
      <c r="F40" s="1"/>
      <c r="G40" s="1"/>
    </row>
    <row r="41" spans="2:7" ht="36">
      <c r="B41" s="5" t="s">
        <v>63</v>
      </c>
    </row>
    <row r="42" spans="2:7" ht="18">
      <c r="B42" s="5" t="s">
        <v>64</v>
      </c>
    </row>
    <row r="44" spans="2:7" ht="18">
      <c r="B44" s="4" t="s">
        <v>18</v>
      </c>
      <c r="C44" s="6" t="s">
        <v>68</v>
      </c>
      <c r="D44" s="2"/>
      <c r="E44" s="7"/>
      <c r="F44" s="1"/>
      <c r="G44" s="1"/>
    </row>
    <row r="45" spans="2:7">
      <c r="D45" s="1"/>
      <c r="E45" s="1"/>
      <c r="F45" s="1"/>
      <c r="G45" s="1"/>
    </row>
  </sheetData>
  <pageMargins left="0.31496062992125984" right="0.31496062992125984" top="0.35433070866141736" bottom="0.35433070866141736" header="0.31496062992125984" footer="0.31496062992125984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7"/>
  <sheetViews>
    <sheetView tabSelected="1" zoomScale="80" zoomScaleNormal="80" workbookViewId="0">
      <selection activeCell="B3" sqref="B3:J26"/>
    </sheetView>
  </sheetViews>
  <sheetFormatPr baseColWidth="10" defaultRowHeight="15"/>
  <cols>
    <col min="1" max="1" width="5.5703125" customWidth="1"/>
    <col min="2" max="2" width="31.85546875" bestFit="1" customWidth="1"/>
    <col min="3" max="3" width="6.7109375" customWidth="1"/>
    <col min="4" max="4" width="12.7109375" bestFit="1" customWidth="1"/>
    <col min="6" max="6" width="12.7109375" bestFit="1" customWidth="1"/>
    <col min="8" max="8" width="12.7109375" bestFit="1" customWidth="1"/>
  </cols>
  <sheetData>
    <row r="1" spans="1:10">
      <c r="C1" s="11" t="s">
        <v>81</v>
      </c>
      <c r="D1" s="11"/>
      <c r="E1" s="11"/>
      <c r="F1" s="11"/>
    </row>
    <row r="3" spans="1:10" ht="22.5" customHeight="1">
      <c r="C3" s="107" t="s">
        <v>75</v>
      </c>
      <c r="D3" s="107"/>
      <c r="E3" s="107"/>
      <c r="F3" s="107" t="s">
        <v>79</v>
      </c>
      <c r="G3" s="107"/>
      <c r="H3" s="107" t="s">
        <v>80</v>
      </c>
      <c r="I3" s="107"/>
    </row>
    <row r="4" spans="1:10" ht="30.75" customHeight="1">
      <c r="B4" s="9" t="s">
        <v>70</v>
      </c>
      <c r="C4" s="9" t="s">
        <v>76</v>
      </c>
      <c r="D4" s="9" t="s">
        <v>77</v>
      </c>
      <c r="E4" s="9" t="s">
        <v>78</v>
      </c>
      <c r="F4" s="9" t="s">
        <v>77</v>
      </c>
      <c r="G4" s="9" t="s">
        <v>78</v>
      </c>
      <c r="H4" s="9" t="s">
        <v>77</v>
      </c>
      <c r="I4" s="9" t="s">
        <v>78</v>
      </c>
    </row>
    <row r="5" spans="1:10" ht="30.75" customHeight="1">
      <c r="A5" s="8" t="s">
        <v>91</v>
      </c>
      <c r="B5" s="12" t="s">
        <v>71</v>
      </c>
      <c r="C5" s="15">
        <f>+J5/$J$17</f>
        <v>7.4999999999999997E-2</v>
      </c>
      <c r="D5" s="17"/>
      <c r="E5" s="14">
        <f>+D5*$C$5</f>
        <v>0</v>
      </c>
      <c r="F5" s="13"/>
      <c r="G5" s="14">
        <f>+F5*$C$5</f>
        <v>0</v>
      </c>
      <c r="H5" s="10"/>
      <c r="I5" s="14">
        <f>+H5*$C$5</f>
        <v>0</v>
      </c>
      <c r="J5">
        <v>3</v>
      </c>
    </row>
    <row r="6" spans="1:10" ht="30.75" customHeight="1">
      <c r="A6" s="8" t="s">
        <v>89</v>
      </c>
      <c r="B6" s="12" t="s">
        <v>72</v>
      </c>
      <c r="C6" s="15">
        <f t="shared" ref="C6:C15" si="0">+J6/$J$17</f>
        <v>0.125</v>
      </c>
      <c r="D6" s="18">
        <v>2</v>
      </c>
      <c r="E6" s="14">
        <f t="shared" ref="E6:G15" si="1">+D6*$C$5</f>
        <v>0.15</v>
      </c>
      <c r="F6" s="10"/>
      <c r="G6" s="14">
        <f t="shared" si="1"/>
        <v>0</v>
      </c>
      <c r="H6" s="10"/>
      <c r="I6" s="14">
        <f t="shared" ref="I6" si="2">+H6*$C$5</f>
        <v>0</v>
      </c>
      <c r="J6">
        <v>5</v>
      </c>
    </row>
    <row r="7" spans="1:10" ht="30.75" customHeight="1">
      <c r="A7" s="8" t="s">
        <v>89</v>
      </c>
      <c r="B7" s="12" t="s">
        <v>73</v>
      </c>
      <c r="C7" s="15">
        <f t="shared" si="0"/>
        <v>0.1</v>
      </c>
      <c r="D7" s="18">
        <v>1</v>
      </c>
      <c r="E7" s="14">
        <f t="shared" si="1"/>
        <v>7.4999999999999997E-2</v>
      </c>
      <c r="F7" s="10"/>
      <c r="G7" s="14">
        <f t="shared" si="1"/>
        <v>0</v>
      </c>
      <c r="H7" s="10"/>
      <c r="I7" s="14">
        <f t="shared" ref="I7" si="3">+H7*$C$5</f>
        <v>0</v>
      </c>
      <c r="J7">
        <v>4</v>
      </c>
    </row>
    <row r="8" spans="1:10" ht="30.75" customHeight="1">
      <c r="A8" s="8" t="s">
        <v>89</v>
      </c>
      <c r="B8" s="12" t="s">
        <v>85</v>
      </c>
      <c r="C8" s="15">
        <f t="shared" si="0"/>
        <v>7.4999999999999997E-2</v>
      </c>
      <c r="D8" s="18">
        <v>2</v>
      </c>
      <c r="E8" s="14">
        <f t="shared" si="1"/>
        <v>0.15</v>
      </c>
      <c r="F8" s="10"/>
      <c r="G8" s="14">
        <f t="shared" si="1"/>
        <v>0</v>
      </c>
      <c r="H8" s="10"/>
      <c r="I8" s="14">
        <f t="shared" ref="I8" si="4">+H8*$C$5</f>
        <v>0</v>
      </c>
      <c r="J8">
        <v>3</v>
      </c>
    </row>
    <row r="9" spans="1:10" ht="30.75" customHeight="1">
      <c r="A9" s="8" t="s">
        <v>89</v>
      </c>
      <c r="B9" s="12" t="s">
        <v>84</v>
      </c>
      <c r="C9" s="15">
        <f t="shared" si="0"/>
        <v>0.05</v>
      </c>
      <c r="D9" s="18">
        <v>2</v>
      </c>
      <c r="E9" s="14">
        <f t="shared" si="1"/>
        <v>0.15</v>
      </c>
      <c r="F9" s="10"/>
      <c r="G9" s="14">
        <f t="shared" si="1"/>
        <v>0</v>
      </c>
      <c r="H9" s="10"/>
      <c r="I9" s="14">
        <f t="shared" ref="I9" si="5">+H9*$C$5</f>
        <v>0</v>
      </c>
      <c r="J9">
        <v>2</v>
      </c>
    </row>
    <row r="10" spans="1:10" ht="30.75" customHeight="1">
      <c r="A10" s="8" t="s">
        <v>89</v>
      </c>
      <c r="B10" s="12" t="s">
        <v>88</v>
      </c>
      <c r="C10" s="15">
        <f t="shared" si="0"/>
        <v>0.1</v>
      </c>
      <c r="D10" s="18">
        <v>1</v>
      </c>
      <c r="E10" s="14">
        <f t="shared" si="1"/>
        <v>7.4999999999999997E-2</v>
      </c>
      <c r="F10" s="10"/>
      <c r="G10" s="14">
        <f t="shared" si="1"/>
        <v>0</v>
      </c>
      <c r="H10" s="10"/>
      <c r="I10" s="14">
        <f t="shared" ref="I10" si="6">+H10*$C$5</f>
        <v>0</v>
      </c>
      <c r="J10">
        <v>4</v>
      </c>
    </row>
    <row r="11" spans="1:10" ht="30.75" customHeight="1">
      <c r="A11" s="8" t="s">
        <v>90</v>
      </c>
      <c r="B11" s="12" t="s">
        <v>86</v>
      </c>
      <c r="C11" s="15">
        <f t="shared" si="0"/>
        <v>7.4999999999999997E-2</v>
      </c>
      <c r="D11" s="18">
        <v>4</v>
      </c>
      <c r="E11" s="14">
        <f t="shared" si="1"/>
        <v>0.3</v>
      </c>
      <c r="F11" s="10"/>
      <c r="G11" s="14">
        <f t="shared" si="1"/>
        <v>0</v>
      </c>
      <c r="H11" s="10"/>
      <c r="I11" s="14">
        <f t="shared" ref="I11" si="7">+H11*$C$5</f>
        <v>0</v>
      </c>
      <c r="J11">
        <v>3</v>
      </c>
    </row>
    <row r="12" spans="1:10" ht="30.75" customHeight="1">
      <c r="A12" s="8" t="s">
        <v>90</v>
      </c>
      <c r="B12" s="12" t="s">
        <v>87</v>
      </c>
      <c r="C12" s="15">
        <f t="shared" si="0"/>
        <v>0.125</v>
      </c>
      <c r="D12" s="18">
        <v>4</v>
      </c>
      <c r="E12" s="14">
        <f t="shared" si="1"/>
        <v>0.3</v>
      </c>
      <c r="F12" s="10"/>
      <c r="G12" s="14">
        <f t="shared" si="1"/>
        <v>0</v>
      </c>
      <c r="H12" s="10"/>
      <c r="I12" s="14">
        <f t="shared" ref="I12" si="8">+H12*$C$5</f>
        <v>0</v>
      </c>
      <c r="J12">
        <v>5</v>
      </c>
    </row>
    <row r="13" spans="1:10" ht="30.75" customHeight="1">
      <c r="A13" s="8" t="s">
        <v>90</v>
      </c>
      <c r="B13" s="12" t="s">
        <v>83</v>
      </c>
      <c r="C13" s="15">
        <f t="shared" si="0"/>
        <v>0.1</v>
      </c>
      <c r="D13" s="18">
        <v>3</v>
      </c>
      <c r="E13" s="14">
        <f t="shared" si="1"/>
        <v>0.22499999999999998</v>
      </c>
      <c r="F13" s="10"/>
      <c r="G13" s="14">
        <f t="shared" si="1"/>
        <v>0</v>
      </c>
      <c r="H13" s="10"/>
      <c r="I13" s="14">
        <f t="shared" ref="I13" si="9">+H13*$C$5</f>
        <v>0</v>
      </c>
      <c r="J13">
        <v>4</v>
      </c>
    </row>
    <row r="14" spans="1:10" ht="30.75" customHeight="1">
      <c r="A14" s="8" t="s">
        <v>89</v>
      </c>
      <c r="B14" s="12" t="s">
        <v>74</v>
      </c>
      <c r="C14" s="15">
        <f t="shared" si="0"/>
        <v>0.1</v>
      </c>
      <c r="D14" s="18">
        <v>2</v>
      </c>
      <c r="E14" s="14">
        <f t="shared" si="1"/>
        <v>0.15</v>
      </c>
      <c r="F14" s="10"/>
      <c r="G14" s="14">
        <f t="shared" si="1"/>
        <v>0</v>
      </c>
      <c r="H14" s="10"/>
      <c r="I14" s="14">
        <f t="shared" ref="I14" si="10">+H14*$C$5</f>
        <v>0</v>
      </c>
      <c r="J14">
        <v>4</v>
      </c>
    </row>
    <row r="15" spans="1:10" ht="30.75" customHeight="1">
      <c r="A15" s="8" t="s">
        <v>90</v>
      </c>
      <c r="B15" s="12" t="s">
        <v>82</v>
      </c>
      <c r="C15" s="15">
        <f t="shared" si="0"/>
        <v>7.4999999999999997E-2</v>
      </c>
      <c r="D15" s="18">
        <v>3</v>
      </c>
      <c r="E15" s="14">
        <f t="shared" si="1"/>
        <v>0.22499999999999998</v>
      </c>
      <c r="F15" s="10"/>
      <c r="G15" s="14">
        <f t="shared" si="1"/>
        <v>0</v>
      </c>
      <c r="H15" s="10"/>
      <c r="I15" s="14">
        <f t="shared" ref="I15" si="11">+H15*$C$5</f>
        <v>0</v>
      </c>
      <c r="J15">
        <v>3</v>
      </c>
    </row>
    <row r="16" spans="1:10" ht="30.75" customHeight="1">
      <c r="B16" s="12"/>
      <c r="C16" s="10"/>
      <c r="D16" s="10"/>
      <c r="E16" s="10"/>
      <c r="F16" s="10"/>
      <c r="G16" s="10"/>
      <c r="H16" s="10"/>
      <c r="I16" s="10"/>
    </row>
    <row r="17" spans="3:10" ht="29.25" customHeight="1">
      <c r="C17" s="16">
        <f>SUM(C5:C16)</f>
        <v>0.99999999999999989</v>
      </c>
      <c r="J17">
        <f>SUM(J5:J16)</f>
        <v>40</v>
      </c>
    </row>
  </sheetData>
  <mergeCells count="3">
    <mergeCell ref="C3:E3"/>
    <mergeCell ref="F3:G3"/>
    <mergeCell ref="H3:I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5:I22"/>
  <sheetViews>
    <sheetView topLeftCell="A5" workbookViewId="0">
      <selection activeCell="G22" sqref="G22"/>
    </sheetView>
  </sheetViews>
  <sheetFormatPr baseColWidth="10" defaultRowHeight="15"/>
  <cols>
    <col min="2" max="4" width="4.42578125" customWidth="1"/>
    <col min="6" max="8" width="17.140625" customWidth="1"/>
  </cols>
  <sheetData>
    <row r="5" spans="2:9">
      <c r="B5" s="20"/>
      <c r="C5" s="20"/>
      <c r="D5" s="20"/>
      <c r="E5" s="21"/>
      <c r="F5" s="20"/>
      <c r="G5" s="20"/>
      <c r="H5" s="20"/>
      <c r="I5" s="20"/>
    </row>
    <row r="6" spans="2:9">
      <c r="B6" s="20"/>
      <c r="C6" s="20"/>
      <c r="D6" s="20"/>
      <c r="E6" s="21"/>
      <c r="F6" s="20"/>
      <c r="G6" s="20"/>
      <c r="H6" s="20"/>
      <c r="I6" s="20"/>
    </row>
    <row r="7" spans="2:9">
      <c r="B7" s="20"/>
      <c r="C7" s="20"/>
      <c r="D7" s="20"/>
      <c r="E7" s="21"/>
      <c r="F7" s="108" t="s">
        <v>162</v>
      </c>
      <c r="G7" s="109"/>
      <c r="H7" s="110"/>
      <c r="I7" s="20"/>
    </row>
    <row r="8" spans="2:9">
      <c r="B8" s="20"/>
      <c r="C8" s="20"/>
      <c r="D8" s="20"/>
      <c r="E8" s="21"/>
      <c r="F8" s="34" t="s">
        <v>161</v>
      </c>
      <c r="G8" s="33"/>
      <c r="H8" s="32"/>
      <c r="I8" s="20"/>
    </row>
    <row r="9" spans="2:9">
      <c r="B9" s="22"/>
      <c r="C9" s="22"/>
      <c r="D9" s="22"/>
      <c r="E9" s="21"/>
      <c r="F9" s="111" t="s">
        <v>160</v>
      </c>
      <c r="G9" s="112"/>
      <c r="H9" s="113"/>
      <c r="I9" s="31"/>
    </row>
    <row r="10" spans="2:9">
      <c r="B10" s="26"/>
      <c r="C10" s="26"/>
      <c r="D10" s="26"/>
      <c r="E10" s="30"/>
      <c r="F10" s="29" t="s">
        <v>159</v>
      </c>
      <c r="G10" s="28" t="s">
        <v>158</v>
      </c>
      <c r="H10" s="27" t="s">
        <v>157</v>
      </c>
      <c r="I10" s="26"/>
    </row>
    <row r="11" spans="2:9" ht="45.75" customHeight="1">
      <c r="B11" s="114" t="s">
        <v>156</v>
      </c>
      <c r="C11" s="117" t="s">
        <v>155</v>
      </c>
      <c r="D11" s="120" t="s">
        <v>154</v>
      </c>
      <c r="E11" s="25" t="str">
        <f>F10</f>
        <v>Alta</v>
      </c>
      <c r="F11" s="35" t="s">
        <v>153</v>
      </c>
      <c r="G11" s="36" t="s">
        <v>152</v>
      </c>
      <c r="H11" s="36" t="s">
        <v>151</v>
      </c>
      <c r="I11" s="20"/>
    </row>
    <row r="12" spans="2:9" ht="45.75" customHeight="1">
      <c r="B12" s="115"/>
      <c r="C12" s="118"/>
      <c r="D12" s="121"/>
      <c r="E12" s="37" t="str">
        <f>G10</f>
        <v>Media</v>
      </c>
      <c r="F12" s="36" t="s">
        <v>150</v>
      </c>
      <c r="G12" s="38" t="s">
        <v>149</v>
      </c>
      <c r="H12" s="36" t="s">
        <v>147</v>
      </c>
      <c r="I12" s="20"/>
    </row>
    <row r="13" spans="2:9" ht="45.75" customHeight="1">
      <c r="B13" s="116"/>
      <c r="C13" s="119"/>
      <c r="D13" s="122"/>
      <c r="E13" s="39" t="str">
        <f>H10</f>
        <v>Baja</v>
      </c>
      <c r="F13" s="24" t="s">
        <v>148</v>
      </c>
      <c r="G13" s="24" t="s">
        <v>147</v>
      </c>
      <c r="H13" s="23" t="s">
        <v>146</v>
      </c>
      <c r="I13" s="20"/>
    </row>
    <row r="14" spans="2:9">
      <c r="B14" s="22"/>
      <c r="C14" s="22"/>
      <c r="D14" s="22"/>
      <c r="E14" s="21"/>
      <c r="F14" s="20"/>
      <c r="G14" s="20"/>
      <c r="H14" s="20"/>
      <c r="I14" s="20"/>
    </row>
    <row r="15" spans="2:9">
      <c r="B15" s="20"/>
      <c r="C15" s="20"/>
      <c r="D15" s="20"/>
      <c r="E15" s="21"/>
      <c r="F15" s="20"/>
      <c r="G15" s="20"/>
      <c r="H15" s="20"/>
      <c r="I15" s="20"/>
    </row>
    <row r="18" spans="2:2">
      <c r="B18" t="s">
        <v>163</v>
      </c>
    </row>
    <row r="19" spans="2:2">
      <c r="B19" t="s">
        <v>164</v>
      </c>
    </row>
    <row r="20" spans="2:2">
      <c r="B20" t="s">
        <v>165</v>
      </c>
    </row>
    <row r="21" spans="2:2">
      <c r="B21" t="s">
        <v>166</v>
      </c>
    </row>
    <row r="22" spans="2:2">
      <c r="B22" t="s">
        <v>167</v>
      </c>
    </row>
  </sheetData>
  <mergeCells count="5">
    <mergeCell ref="F7:H7"/>
    <mergeCell ref="F9:H9"/>
    <mergeCell ref="B11:B13"/>
    <mergeCell ref="C11:C13"/>
    <mergeCell ref="D11:D1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28"/>
  <sheetViews>
    <sheetView workbookViewId="0">
      <selection activeCell="O9" sqref="O9"/>
    </sheetView>
  </sheetViews>
  <sheetFormatPr baseColWidth="10" defaultRowHeight="15"/>
  <sheetData>
    <row r="1" spans="1:12" ht="15.75" thickBot="1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12">
      <c r="A2" s="33"/>
      <c r="B2" s="33"/>
      <c r="C2" s="40"/>
      <c r="D2" s="41"/>
      <c r="E2" s="41"/>
      <c r="F2" s="42"/>
      <c r="G2" s="40"/>
      <c r="H2" s="41"/>
      <c r="I2" s="41"/>
      <c r="J2" s="42"/>
      <c r="K2" s="33"/>
      <c r="L2" s="33"/>
    </row>
    <row r="3" spans="1:12">
      <c r="A3" s="33"/>
      <c r="B3" s="33"/>
      <c r="C3" s="43"/>
      <c r="D3" s="33"/>
      <c r="E3" s="33"/>
      <c r="F3" s="44"/>
      <c r="G3" s="43"/>
      <c r="H3" s="33"/>
      <c r="I3" s="33"/>
      <c r="J3" s="44"/>
      <c r="K3" s="33"/>
      <c r="L3" s="33"/>
    </row>
    <row r="4" spans="1:12">
      <c r="A4" s="33"/>
      <c r="B4" s="33"/>
      <c r="C4" s="43"/>
      <c r="D4" s="33"/>
      <c r="E4" s="33"/>
      <c r="F4" s="44"/>
      <c r="G4" s="43"/>
      <c r="H4" s="33"/>
      <c r="I4" s="33"/>
      <c r="J4" s="44"/>
      <c r="K4" s="33"/>
      <c r="L4" s="33"/>
    </row>
    <row r="5" spans="1:12">
      <c r="A5" s="33"/>
      <c r="B5" s="33"/>
      <c r="C5" s="43"/>
      <c r="D5" s="33"/>
      <c r="E5" s="33"/>
      <c r="F5" s="44"/>
      <c r="G5" s="43"/>
      <c r="H5" s="33"/>
      <c r="I5" s="33"/>
      <c r="J5" s="44"/>
      <c r="K5" s="33"/>
      <c r="L5" s="33"/>
    </row>
    <row r="6" spans="1:12">
      <c r="A6" s="33"/>
      <c r="B6" s="33"/>
      <c r="C6" s="43"/>
      <c r="D6" s="33"/>
      <c r="E6" s="33"/>
      <c r="F6" s="44"/>
      <c r="G6" s="43"/>
      <c r="H6" s="33"/>
      <c r="I6" s="33"/>
      <c r="J6" s="44"/>
      <c r="K6" s="33"/>
      <c r="L6" s="33"/>
    </row>
    <row r="7" spans="1:12">
      <c r="A7" s="33"/>
      <c r="B7" s="33"/>
      <c r="C7" s="43"/>
      <c r="D7" s="33"/>
      <c r="E7" s="33"/>
      <c r="F7" s="44"/>
      <c r="G7" s="43"/>
      <c r="H7" s="33"/>
      <c r="I7" s="33"/>
      <c r="J7" s="44"/>
      <c r="K7" s="33"/>
      <c r="L7" s="33"/>
    </row>
    <row r="8" spans="1:12">
      <c r="A8" s="33"/>
      <c r="B8" s="33"/>
      <c r="C8" s="43"/>
      <c r="D8" s="33"/>
      <c r="E8" s="33"/>
      <c r="F8" s="44"/>
      <c r="G8" s="43"/>
      <c r="H8" s="33"/>
      <c r="I8" s="33"/>
      <c r="J8" s="44"/>
      <c r="K8" s="33"/>
      <c r="L8" s="33"/>
    </row>
    <row r="9" spans="1:12">
      <c r="A9" s="33"/>
      <c r="B9" s="33"/>
      <c r="C9" s="43"/>
      <c r="D9" s="33"/>
      <c r="E9" s="33"/>
      <c r="F9" s="44"/>
      <c r="G9" s="43"/>
      <c r="H9" s="33"/>
      <c r="I9" s="33"/>
      <c r="J9" s="44"/>
      <c r="K9" s="33"/>
      <c r="L9" s="33"/>
    </row>
    <row r="10" spans="1:12">
      <c r="A10" s="33"/>
      <c r="B10" s="33"/>
      <c r="C10" s="43"/>
      <c r="D10" s="33"/>
      <c r="E10" s="33"/>
      <c r="F10" s="44"/>
      <c r="G10" s="43"/>
      <c r="H10" s="33"/>
      <c r="I10" s="33"/>
      <c r="J10" s="44"/>
      <c r="K10" s="33"/>
      <c r="L10" s="33"/>
    </row>
    <row r="11" spans="1:12">
      <c r="A11" s="33"/>
      <c r="B11" s="33"/>
      <c r="C11" s="43"/>
      <c r="D11" s="33"/>
      <c r="E11" s="33"/>
      <c r="F11" s="44"/>
      <c r="G11" s="43"/>
      <c r="H11" s="33"/>
      <c r="I11" s="33"/>
      <c r="J11" s="44"/>
      <c r="K11" s="33"/>
      <c r="L11" s="33"/>
    </row>
    <row r="12" spans="1:12" ht="15.75" thickBot="1">
      <c r="A12" s="33"/>
      <c r="B12" s="33"/>
      <c r="C12" s="45"/>
      <c r="D12" s="46"/>
      <c r="E12" s="46"/>
      <c r="F12" s="47"/>
      <c r="G12" s="45"/>
      <c r="H12" s="46"/>
      <c r="I12" s="46"/>
      <c r="J12" s="47"/>
      <c r="K12" s="33"/>
      <c r="L12" s="33"/>
    </row>
    <row r="13" spans="1:12">
      <c r="A13" s="33"/>
      <c r="B13" s="33"/>
      <c r="C13" s="40"/>
      <c r="D13" s="41"/>
      <c r="E13" s="41"/>
      <c r="F13" s="42"/>
      <c r="G13" s="40"/>
      <c r="H13" s="41"/>
      <c r="I13" s="41"/>
      <c r="J13" s="42"/>
      <c r="K13" s="33"/>
      <c r="L13" s="33"/>
    </row>
    <row r="14" spans="1:12">
      <c r="A14" s="33"/>
      <c r="B14" s="33"/>
      <c r="C14" s="43"/>
      <c r="D14" s="33"/>
      <c r="E14" s="33"/>
      <c r="F14" s="44"/>
      <c r="G14" s="43"/>
      <c r="H14" s="33"/>
      <c r="I14" s="33"/>
      <c r="J14" s="44"/>
      <c r="K14" s="33"/>
      <c r="L14" s="33"/>
    </row>
    <row r="15" spans="1:12">
      <c r="A15" s="33"/>
      <c r="B15" s="33"/>
      <c r="C15" s="43"/>
      <c r="D15" s="33"/>
      <c r="E15" s="33"/>
      <c r="F15" s="44"/>
      <c r="G15" s="43"/>
      <c r="H15" s="33"/>
      <c r="I15" s="33"/>
      <c r="J15" s="44"/>
      <c r="K15" s="33"/>
      <c r="L15" s="33"/>
    </row>
    <row r="16" spans="1:12">
      <c r="A16" s="33"/>
      <c r="B16" s="33"/>
      <c r="C16" s="43"/>
      <c r="D16" s="33"/>
      <c r="E16" s="33"/>
      <c r="F16" s="44"/>
      <c r="G16" s="43"/>
      <c r="H16" s="33"/>
      <c r="I16" s="33"/>
      <c r="J16" s="44"/>
      <c r="K16" s="33"/>
      <c r="L16" s="33"/>
    </row>
    <row r="17" spans="1:12">
      <c r="A17" s="33"/>
      <c r="B17" s="33"/>
      <c r="C17" s="43"/>
      <c r="D17" s="33"/>
      <c r="E17" s="33"/>
      <c r="F17" s="44"/>
      <c r="G17" s="43"/>
      <c r="H17" s="33"/>
      <c r="I17" s="33"/>
      <c r="J17" s="44"/>
      <c r="K17" s="33"/>
      <c r="L17" s="33"/>
    </row>
    <row r="18" spans="1:12">
      <c r="A18" s="33"/>
      <c r="B18" s="33"/>
      <c r="C18" s="43"/>
      <c r="D18" s="33"/>
      <c r="E18" s="33"/>
      <c r="F18" s="44"/>
      <c r="G18" s="43"/>
      <c r="H18" s="33"/>
      <c r="I18" s="33"/>
      <c r="J18" s="44"/>
      <c r="K18" s="33"/>
      <c r="L18" s="33"/>
    </row>
    <row r="19" spans="1:12">
      <c r="A19" s="33"/>
      <c r="B19" s="33"/>
      <c r="C19" s="43"/>
      <c r="D19" s="33"/>
      <c r="E19" s="33"/>
      <c r="F19" s="44"/>
      <c r="G19" s="43"/>
      <c r="H19" s="33"/>
      <c r="I19" s="33"/>
      <c r="J19" s="44"/>
      <c r="K19" s="33"/>
      <c r="L19" s="33"/>
    </row>
    <row r="20" spans="1:12">
      <c r="A20" s="33"/>
      <c r="B20" s="33"/>
      <c r="C20" s="43"/>
      <c r="D20" s="33"/>
      <c r="E20" s="33"/>
      <c r="F20" s="44"/>
      <c r="G20" s="43"/>
      <c r="H20" s="33"/>
      <c r="I20" s="33"/>
      <c r="J20" s="44"/>
      <c r="K20" s="33"/>
      <c r="L20" s="33"/>
    </row>
    <row r="21" spans="1:12">
      <c r="A21" s="33"/>
      <c r="B21" s="33"/>
      <c r="C21" s="43"/>
      <c r="D21" s="33"/>
      <c r="E21" s="33"/>
      <c r="F21" s="44"/>
      <c r="G21" s="43"/>
      <c r="H21" s="33"/>
      <c r="I21" s="33"/>
      <c r="J21" s="44"/>
      <c r="K21" s="33"/>
      <c r="L21" s="33"/>
    </row>
    <row r="22" spans="1:12">
      <c r="A22" s="33"/>
      <c r="B22" s="33"/>
      <c r="C22" s="43"/>
      <c r="D22" s="33"/>
      <c r="E22" s="33"/>
      <c r="F22" s="44"/>
      <c r="G22" s="43"/>
      <c r="H22" s="33"/>
      <c r="I22" s="33"/>
      <c r="J22" s="44"/>
      <c r="K22" s="33"/>
      <c r="L22" s="33"/>
    </row>
    <row r="23" spans="1:12">
      <c r="A23" s="33"/>
      <c r="B23" s="33"/>
      <c r="C23" s="43"/>
      <c r="D23" s="33"/>
      <c r="E23" s="33"/>
      <c r="F23" s="44"/>
      <c r="G23" s="43"/>
      <c r="H23" s="33"/>
      <c r="I23" s="33"/>
      <c r="J23" s="44"/>
      <c r="K23" s="33"/>
      <c r="L23" s="33"/>
    </row>
    <row r="24" spans="1:12" ht="15.75" thickBot="1">
      <c r="A24" s="33"/>
      <c r="B24" s="33"/>
      <c r="C24" s="45"/>
      <c r="D24" s="46"/>
      <c r="E24" s="46"/>
      <c r="F24" s="47"/>
      <c r="G24" s="45"/>
      <c r="H24" s="46"/>
      <c r="I24" s="46"/>
      <c r="J24" s="47"/>
      <c r="K24" s="33"/>
      <c r="L24" s="33"/>
    </row>
    <row r="25" spans="1:12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</row>
    <row r="26" spans="1:12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</row>
    <row r="27" spans="1:12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</row>
    <row r="28" spans="1:12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L13" sqref="L13"/>
    </sheetView>
  </sheetViews>
  <sheetFormatPr baseColWidth="10"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1:G59"/>
  <sheetViews>
    <sheetView topLeftCell="D13" workbookViewId="0">
      <selection activeCell="E27" sqref="E27"/>
    </sheetView>
  </sheetViews>
  <sheetFormatPr baseColWidth="10" defaultRowHeight="15"/>
  <cols>
    <col min="2" max="2" width="4" style="85" bestFit="1" customWidth="1"/>
    <col min="3" max="3" width="80.7109375" customWidth="1"/>
    <col min="4" max="4" width="2.5703125" style="85" customWidth="1"/>
    <col min="5" max="5" width="80.7109375" customWidth="1"/>
    <col min="6" max="6" width="3.42578125" style="85" bestFit="1" customWidth="1"/>
    <col min="7" max="7" width="80.7109375" customWidth="1"/>
  </cols>
  <sheetData>
    <row r="1" spans="2:7" ht="18.75">
      <c r="B1" s="48"/>
      <c r="C1" s="20"/>
      <c r="D1" s="48"/>
      <c r="E1" s="123" t="s">
        <v>92</v>
      </c>
      <c r="F1" s="123"/>
      <c r="G1" s="123"/>
    </row>
    <row r="2" spans="2:7" ht="17.25" customHeight="1">
      <c r="B2" s="48"/>
      <c r="C2" s="20"/>
      <c r="D2" s="48"/>
      <c r="E2" s="20"/>
      <c r="F2" s="48"/>
      <c r="G2" s="20"/>
    </row>
    <row r="3" spans="2:7" ht="17.25" customHeight="1">
      <c r="B3" s="48"/>
      <c r="C3" s="49"/>
      <c r="D3" s="124" t="s">
        <v>96</v>
      </c>
      <c r="E3" s="125"/>
      <c r="F3" s="50"/>
      <c r="G3" s="51" t="s">
        <v>93</v>
      </c>
    </row>
    <row r="4" spans="2:7" ht="30">
      <c r="B4" s="48"/>
      <c r="C4" s="49"/>
      <c r="D4" s="52">
        <v>1</v>
      </c>
      <c r="E4" s="53" t="s">
        <v>48</v>
      </c>
      <c r="F4" s="54">
        <v>1</v>
      </c>
      <c r="G4" s="55" t="s">
        <v>129</v>
      </c>
    </row>
    <row r="5" spans="2:7" ht="30">
      <c r="B5" s="48"/>
      <c r="C5" s="49"/>
      <c r="D5" s="56">
        <v>2</v>
      </c>
      <c r="E5" s="57" t="s">
        <v>135</v>
      </c>
      <c r="F5" s="58">
        <v>2</v>
      </c>
      <c r="G5" s="59" t="s">
        <v>132</v>
      </c>
    </row>
    <row r="6" spans="2:7">
      <c r="B6" s="48"/>
      <c r="C6" s="49"/>
      <c r="D6" s="56">
        <v>3</v>
      </c>
      <c r="E6" s="57" t="s">
        <v>37</v>
      </c>
      <c r="F6" s="58">
        <v>3</v>
      </c>
      <c r="G6" s="59" t="s">
        <v>102</v>
      </c>
    </row>
    <row r="7" spans="2:7" ht="19.5" customHeight="1">
      <c r="B7" s="48"/>
      <c r="C7" s="49"/>
      <c r="D7" s="56">
        <v>4</v>
      </c>
      <c r="E7" s="57" t="s">
        <v>128</v>
      </c>
      <c r="F7" s="58">
        <v>4</v>
      </c>
      <c r="G7" s="59" t="s">
        <v>103</v>
      </c>
    </row>
    <row r="8" spans="2:7" ht="19.5" customHeight="1">
      <c r="B8" s="48"/>
      <c r="C8" s="49"/>
      <c r="D8" s="56">
        <v>5</v>
      </c>
      <c r="E8" s="57" t="s">
        <v>133</v>
      </c>
      <c r="F8" s="58">
        <v>5</v>
      </c>
      <c r="G8" s="59" t="s">
        <v>42</v>
      </c>
    </row>
    <row r="9" spans="2:7" ht="19.5" customHeight="1">
      <c r="B9" s="48"/>
      <c r="C9" s="49"/>
      <c r="D9" s="56">
        <v>6</v>
      </c>
      <c r="E9" s="57" t="s">
        <v>38</v>
      </c>
      <c r="F9" s="58">
        <v>6</v>
      </c>
      <c r="G9" s="59" t="s">
        <v>2</v>
      </c>
    </row>
    <row r="10" spans="2:7" ht="19.5" customHeight="1">
      <c r="B10" s="48"/>
      <c r="C10" s="49"/>
      <c r="D10" s="56">
        <v>7</v>
      </c>
      <c r="E10" s="57" t="s">
        <v>55</v>
      </c>
      <c r="F10" s="58">
        <v>7</v>
      </c>
      <c r="G10" s="59" t="s">
        <v>104</v>
      </c>
    </row>
    <row r="11" spans="2:7" ht="19.5" customHeight="1">
      <c r="B11" s="48"/>
      <c r="C11" s="49"/>
      <c r="D11" s="56">
        <v>8</v>
      </c>
      <c r="E11" s="57" t="s">
        <v>136</v>
      </c>
      <c r="F11" s="58">
        <v>8</v>
      </c>
      <c r="G11" s="59" t="s">
        <v>105</v>
      </c>
    </row>
    <row r="12" spans="2:7" ht="19.5" customHeight="1">
      <c r="B12" s="48"/>
      <c r="C12" s="49"/>
      <c r="D12" s="56"/>
      <c r="E12" s="57"/>
      <c r="F12" s="58">
        <v>9</v>
      </c>
      <c r="G12" s="59" t="s">
        <v>50</v>
      </c>
    </row>
    <row r="13" spans="2:7" ht="19.5" customHeight="1">
      <c r="B13" s="48"/>
      <c r="C13" s="49"/>
      <c r="D13" s="56"/>
      <c r="E13" s="59"/>
      <c r="F13" s="60">
        <v>10</v>
      </c>
      <c r="G13" s="59" t="s">
        <v>45</v>
      </c>
    </row>
    <row r="14" spans="2:7" ht="19.5" customHeight="1">
      <c r="B14" s="48"/>
      <c r="C14" s="49"/>
      <c r="D14" s="56"/>
      <c r="E14" s="59"/>
      <c r="F14" s="60">
        <v>11</v>
      </c>
      <c r="G14" s="59" t="s">
        <v>106</v>
      </c>
    </row>
    <row r="15" spans="2:7" ht="19.5" customHeight="1">
      <c r="B15" s="48"/>
      <c r="C15" s="49"/>
      <c r="D15" s="56"/>
      <c r="E15" s="59"/>
      <c r="F15" s="60">
        <v>12</v>
      </c>
      <c r="G15" s="59" t="s">
        <v>131</v>
      </c>
    </row>
    <row r="16" spans="2:7" ht="19.5" customHeight="1">
      <c r="B16" s="48"/>
      <c r="C16" s="49"/>
      <c r="D16" s="56"/>
      <c r="E16" s="59"/>
      <c r="F16" s="60">
        <v>13</v>
      </c>
      <c r="G16" s="59" t="s">
        <v>67</v>
      </c>
    </row>
    <row r="17" spans="2:7" ht="19.5" customHeight="1">
      <c r="B17" s="48"/>
      <c r="C17" s="49"/>
      <c r="D17" s="56"/>
      <c r="E17" s="59"/>
      <c r="F17" s="60">
        <v>14</v>
      </c>
      <c r="G17" s="59" t="s">
        <v>130</v>
      </c>
    </row>
    <row r="18" spans="2:7" ht="19.5" customHeight="1">
      <c r="B18" s="48"/>
      <c r="C18" s="49"/>
      <c r="D18" s="56"/>
      <c r="E18" s="59"/>
      <c r="F18" s="60">
        <v>15</v>
      </c>
      <c r="G18" s="59" t="s">
        <v>120</v>
      </c>
    </row>
    <row r="19" spans="2:7" ht="16.5" customHeight="1">
      <c r="B19" s="126" t="s">
        <v>94</v>
      </c>
      <c r="C19" s="127"/>
      <c r="D19" s="61"/>
      <c r="E19" s="62" t="s">
        <v>97</v>
      </c>
      <c r="F19" s="63"/>
      <c r="G19" s="62" t="s">
        <v>98</v>
      </c>
    </row>
    <row r="20" spans="2:7" ht="21" customHeight="1">
      <c r="B20" s="64">
        <v>1</v>
      </c>
      <c r="C20" s="65" t="s">
        <v>107</v>
      </c>
      <c r="D20" s="52"/>
      <c r="E20" s="66"/>
      <c r="F20" s="67"/>
      <c r="G20" s="68"/>
    </row>
    <row r="21" spans="2:7" ht="45">
      <c r="B21" s="69">
        <v>2</v>
      </c>
      <c r="C21" s="70" t="s">
        <v>108</v>
      </c>
      <c r="D21" s="56"/>
      <c r="E21" s="68"/>
      <c r="F21" s="67"/>
      <c r="G21" s="68" t="s">
        <v>168</v>
      </c>
    </row>
    <row r="22" spans="2:7" ht="30">
      <c r="B22" s="69">
        <v>3</v>
      </c>
      <c r="C22" s="70" t="s">
        <v>59</v>
      </c>
      <c r="D22" s="56"/>
      <c r="E22" s="68" t="s">
        <v>138</v>
      </c>
      <c r="F22" s="67"/>
      <c r="G22" s="68"/>
    </row>
    <row r="23" spans="2:7">
      <c r="B23" s="69">
        <v>4</v>
      </c>
      <c r="C23" s="70" t="s">
        <v>57</v>
      </c>
      <c r="D23" s="56"/>
      <c r="E23" s="68"/>
      <c r="F23" s="67"/>
      <c r="G23" s="68"/>
    </row>
    <row r="24" spans="2:7" ht="30">
      <c r="B24" s="69">
        <v>5</v>
      </c>
      <c r="C24" s="70" t="s">
        <v>123</v>
      </c>
      <c r="D24" s="56"/>
      <c r="E24" s="68" t="s">
        <v>137</v>
      </c>
      <c r="F24" s="67"/>
      <c r="G24" s="68"/>
    </row>
    <row r="25" spans="2:7" ht="45">
      <c r="B25" s="69">
        <v>6</v>
      </c>
      <c r="C25" s="70" t="s">
        <v>124</v>
      </c>
      <c r="D25" s="56"/>
      <c r="E25" s="68" t="s">
        <v>139</v>
      </c>
      <c r="F25" s="67"/>
      <c r="G25" s="68" t="s">
        <v>169</v>
      </c>
    </row>
    <row r="26" spans="2:7" ht="24" customHeight="1">
      <c r="B26" s="69">
        <v>7</v>
      </c>
      <c r="C26" s="70" t="s">
        <v>9</v>
      </c>
      <c r="D26" s="56"/>
      <c r="E26" s="68"/>
      <c r="F26" s="67"/>
      <c r="G26" s="68"/>
    </row>
    <row r="27" spans="2:7" ht="30">
      <c r="B27" s="69">
        <v>8</v>
      </c>
      <c r="C27" s="70" t="s">
        <v>109</v>
      </c>
      <c r="D27" s="56"/>
      <c r="E27" s="68" t="s">
        <v>134</v>
      </c>
      <c r="F27" s="67"/>
      <c r="G27" s="68"/>
    </row>
    <row r="28" spans="2:7">
      <c r="B28" s="69">
        <v>9</v>
      </c>
      <c r="C28" s="70" t="s">
        <v>110</v>
      </c>
      <c r="D28" s="56"/>
      <c r="E28" s="68"/>
      <c r="F28" s="67"/>
      <c r="G28" s="68"/>
    </row>
    <row r="29" spans="2:7">
      <c r="B29" s="69">
        <v>10</v>
      </c>
      <c r="C29" s="70" t="s">
        <v>7</v>
      </c>
      <c r="D29" s="56"/>
      <c r="E29" s="68"/>
      <c r="F29" s="67"/>
      <c r="G29" s="68"/>
    </row>
    <row r="30" spans="2:7" ht="60">
      <c r="B30" s="69">
        <v>11</v>
      </c>
      <c r="C30" s="70" t="s">
        <v>111</v>
      </c>
      <c r="D30" s="56"/>
      <c r="E30" s="68" t="s">
        <v>140</v>
      </c>
      <c r="F30" s="67"/>
      <c r="G30" s="68" t="s">
        <v>170</v>
      </c>
    </row>
    <row r="31" spans="2:7" ht="18.75" customHeight="1">
      <c r="B31" s="69">
        <v>12</v>
      </c>
      <c r="C31" s="70" t="s">
        <v>56</v>
      </c>
      <c r="D31" s="56"/>
      <c r="E31" s="68"/>
      <c r="F31" s="67"/>
      <c r="G31" s="68"/>
    </row>
    <row r="32" spans="2:7" ht="18.75" customHeight="1">
      <c r="B32" s="69">
        <v>13</v>
      </c>
      <c r="C32" s="70" t="s">
        <v>112</v>
      </c>
      <c r="D32" s="56"/>
      <c r="E32" s="68"/>
      <c r="F32" s="67"/>
      <c r="G32" s="68"/>
    </row>
    <row r="33" spans="2:7" ht="60">
      <c r="B33" s="69">
        <v>14</v>
      </c>
      <c r="C33" s="49" t="s">
        <v>121</v>
      </c>
      <c r="D33" s="56"/>
      <c r="E33" s="68"/>
      <c r="F33" s="67"/>
      <c r="G33" s="68" t="s">
        <v>171</v>
      </c>
    </row>
    <row r="34" spans="2:7" ht="30">
      <c r="B34" s="71">
        <v>15</v>
      </c>
      <c r="C34" s="72" t="s">
        <v>122</v>
      </c>
      <c r="D34" s="56"/>
      <c r="E34" s="68"/>
      <c r="F34" s="67"/>
      <c r="G34" s="68"/>
    </row>
    <row r="35" spans="2:7" ht="15.75" customHeight="1">
      <c r="B35" s="126" t="s">
        <v>95</v>
      </c>
      <c r="C35" s="127"/>
      <c r="D35" s="126" t="s">
        <v>99</v>
      </c>
      <c r="E35" s="127"/>
      <c r="F35" s="63"/>
      <c r="G35" s="62" t="s">
        <v>100</v>
      </c>
    </row>
    <row r="36" spans="2:7" ht="17.25" customHeight="1">
      <c r="B36" s="69">
        <v>1</v>
      </c>
      <c r="C36" s="73" t="s">
        <v>113</v>
      </c>
      <c r="D36" s="74"/>
      <c r="E36" s="68"/>
      <c r="F36" s="67"/>
      <c r="G36" s="75"/>
    </row>
    <row r="37" spans="2:7" ht="45">
      <c r="B37" s="69">
        <v>2</v>
      </c>
      <c r="C37" s="73" t="s">
        <v>125</v>
      </c>
      <c r="D37" s="74"/>
      <c r="E37" s="68" t="s">
        <v>141</v>
      </c>
      <c r="F37" s="67"/>
      <c r="G37" s="68"/>
    </row>
    <row r="38" spans="2:7" ht="17.25" customHeight="1">
      <c r="B38" s="69">
        <v>3</v>
      </c>
      <c r="C38" s="73" t="s">
        <v>114</v>
      </c>
      <c r="D38" s="74"/>
      <c r="E38" s="32"/>
      <c r="F38" s="76"/>
      <c r="G38" s="32"/>
    </row>
    <row r="39" spans="2:7" ht="35.25" customHeight="1">
      <c r="B39" s="69">
        <v>4</v>
      </c>
      <c r="C39" s="73" t="s">
        <v>14</v>
      </c>
      <c r="D39" s="74"/>
      <c r="E39" s="77" t="s">
        <v>142</v>
      </c>
      <c r="F39" s="76"/>
      <c r="G39" s="55" t="s">
        <v>172</v>
      </c>
    </row>
    <row r="40" spans="2:7" ht="30">
      <c r="B40" s="69">
        <v>5</v>
      </c>
      <c r="C40" s="73" t="s">
        <v>126</v>
      </c>
      <c r="D40" s="74"/>
      <c r="E40" s="32"/>
      <c r="F40" s="76"/>
      <c r="G40" s="32"/>
    </row>
    <row r="41" spans="2:7" ht="36.75" customHeight="1">
      <c r="B41" s="69">
        <v>6</v>
      </c>
      <c r="C41" s="73" t="s">
        <v>20</v>
      </c>
      <c r="D41" s="74"/>
      <c r="E41" s="32"/>
      <c r="F41" s="76"/>
      <c r="G41" s="55" t="s">
        <v>173</v>
      </c>
    </row>
    <row r="42" spans="2:7" ht="33" customHeight="1">
      <c r="B42" s="69">
        <v>7</v>
      </c>
      <c r="C42" s="73" t="s">
        <v>115</v>
      </c>
      <c r="D42" s="78"/>
      <c r="E42" s="55" t="s">
        <v>143</v>
      </c>
      <c r="F42" s="76"/>
      <c r="G42" s="32"/>
    </row>
    <row r="43" spans="2:7" ht="37.5" customHeight="1">
      <c r="B43" s="69">
        <v>8</v>
      </c>
      <c r="C43" s="73" t="s">
        <v>17</v>
      </c>
      <c r="D43" s="74"/>
      <c r="E43" s="55" t="s">
        <v>144</v>
      </c>
      <c r="F43" s="76"/>
      <c r="G43" s="55" t="s">
        <v>174</v>
      </c>
    </row>
    <row r="44" spans="2:7" ht="17.25" customHeight="1">
      <c r="B44" s="69">
        <v>9</v>
      </c>
      <c r="C44" s="73" t="s">
        <v>116</v>
      </c>
      <c r="D44" s="74"/>
      <c r="E44" s="32"/>
      <c r="F44" s="76"/>
      <c r="G44" s="32"/>
    </row>
    <row r="45" spans="2:7">
      <c r="B45" s="69">
        <v>10</v>
      </c>
      <c r="C45" s="73" t="s">
        <v>117</v>
      </c>
      <c r="D45" s="79"/>
      <c r="E45" s="32"/>
      <c r="F45" s="76"/>
      <c r="G45" s="32"/>
    </row>
    <row r="46" spans="2:7" ht="25.5">
      <c r="B46" s="69">
        <v>11</v>
      </c>
      <c r="C46" s="73" t="s">
        <v>19</v>
      </c>
      <c r="D46" s="74"/>
      <c r="E46" s="55" t="s">
        <v>145</v>
      </c>
      <c r="F46" s="76"/>
      <c r="G46" s="32"/>
    </row>
    <row r="47" spans="2:7" ht="30">
      <c r="B47" s="69">
        <v>12</v>
      </c>
      <c r="C47" s="73" t="s">
        <v>118</v>
      </c>
      <c r="D47" s="74"/>
      <c r="E47" s="32"/>
      <c r="F47" s="76"/>
      <c r="G47" s="32"/>
    </row>
    <row r="48" spans="2:7">
      <c r="B48" s="69">
        <v>13</v>
      </c>
      <c r="C48" s="73" t="s">
        <v>62</v>
      </c>
      <c r="D48" s="74"/>
      <c r="E48" s="32"/>
      <c r="F48" s="76"/>
      <c r="G48" s="32"/>
    </row>
    <row r="49" spans="2:7">
      <c r="B49" s="69">
        <v>14</v>
      </c>
      <c r="C49" s="73" t="s">
        <v>119</v>
      </c>
      <c r="D49" s="74"/>
      <c r="E49" s="32"/>
      <c r="F49" s="76"/>
      <c r="G49" s="32"/>
    </row>
    <row r="50" spans="2:7">
      <c r="B50" s="69">
        <v>15</v>
      </c>
      <c r="C50" s="73" t="s">
        <v>127</v>
      </c>
      <c r="D50" s="74"/>
      <c r="E50" s="32"/>
      <c r="F50" s="76"/>
      <c r="G50" s="32"/>
    </row>
    <row r="51" spans="2:7">
      <c r="B51" s="69"/>
      <c r="C51" s="32"/>
      <c r="D51" s="80"/>
      <c r="E51" s="32"/>
      <c r="F51" s="76"/>
      <c r="G51" s="32"/>
    </row>
    <row r="52" spans="2:7">
      <c r="B52" s="69"/>
      <c r="C52" s="32"/>
      <c r="D52" s="80"/>
      <c r="E52" s="32"/>
      <c r="F52" s="76"/>
      <c r="G52" s="32"/>
    </row>
    <row r="53" spans="2:7">
      <c r="B53" s="71"/>
      <c r="C53" s="81"/>
      <c r="D53" s="82"/>
      <c r="E53" s="81"/>
      <c r="F53" s="83"/>
      <c r="G53" s="81"/>
    </row>
    <row r="54" spans="2:7">
      <c r="B54" s="48"/>
      <c r="C54" s="20"/>
      <c r="D54" s="48"/>
      <c r="E54" s="84"/>
      <c r="F54" s="48"/>
      <c r="G54" s="20"/>
    </row>
    <row r="55" spans="2:7">
      <c r="E55" s="19"/>
    </row>
    <row r="56" spans="2:7">
      <c r="E56" s="19"/>
    </row>
    <row r="57" spans="2:7">
      <c r="E57" s="19"/>
    </row>
    <row r="58" spans="2:7">
      <c r="E58" s="19"/>
    </row>
    <row r="59" spans="2:7">
      <c r="E59" s="19"/>
    </row>
  </sheetData>
  <mergeCells count="5">
    <mergeCell ref="E1:G1"/>
    <mergeCell ref="D3:E3"/>
    <mergeCell ref="B19:C19"/>
    <mergeCell ref="B35:C35"/>
    <mergeCell ref="D35:E3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3</vt:i4>
      </vt:variant>
    </vt:vector>
  </HeadingPairs>
  <TitlesOfParts>
    <vt:vector size="11" baseType="lpstr">
      <vt:lpstr>EFI</vt:lpstr>
      <vt:lpstr>EFE</vt:lpstr>
      <vt:lpstr>MPC</vt:lpstr>
      <vt:lpstr>IE</vt:lpstr>
      <vt:lpstr>PEYEA</vt:lpstr>
      <vt:lpstr>BCG</vt:lpstr>
      <vt:lpstr>MGE</vt:lpstr>
      <vt:lpstr>FODA</vt:lpstr>
      <vt:lpstr>EFE!_Toc497890979</vt:lpstr>
      <vt:lpstr>EFE!Área_de_impresión</vt:lpstr>
      <vt:lpstr>EFI!Área_de_impresión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Rodriguez Valenzuela</dc:creator>
  <cp:lastModifiedBy>Eduardo</cp:lastModifiedBy>
  <cp:lastPrinted>2014-09-19T15:27:28Z</cp:lastPrinted>
  <dcterms:created xsi:type="dcterms:W3CDTF">2014-09-17T23:36:17Z</dcterms:created>
  <dcterms:modified xsi:type="dcterms:W3CDTF">2014-11-12T20:36:01Z</dcterms:modified>
</cp:coreProperties>
</file>