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 tabRatio="954" activeTab="5"/>
  </bookViews>
  <sheets>
    <sheet name="p6b1" sheetId="14" r:id="rId1"/>
    <sheet name="p6b2" sheetId="15" r:id="rId2"/>
    <sheet name="p4b1" sheetId="9" r:id="rId3"/>
    <sheet name="p7b1" sheetId="16" r:id="rId4"/>
    <sheet name="p7b2" sheetId="17" r:id="rId5"/>
    <sheet name="p3b2" sheetId="8" r:id="rId6"/>
  </sheets>
  <calcPr calcId="152511"/>
</workbook>
</file>

<file path=xl/calcChain.xml><?xml version="1.0" encoding="utf-8"?>
<calcChain xmlns="http://schemas.openxmlformats.org/spreadsheetml/2006/main">
  <c r="G6" i="8" l="1"/>
  <c r="G7" i="8"/>
  <c r="G8" i="8"/>
  <c r="G9" i="8"/>
  <c r="G5" i="8"/>
  <c r="G6" i="17"/>
  <c r="G7" i="17"/>
  <c r="G8" i="17"/>
  <c r="G9" i="17"/>
  <c r="G5" i="17"/>
  <c r="G6" i="16"/>
  <c r="G7" i="16"/>
  <c r="G8" i="16"/>
  <c r="G9" i="16"/>
  <c r="G5" i="16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" i="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" i="14"/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</calcChain>
</file>

<file path=xl/sharedStrings.xml><?xml version="1.0" encoding="utf-8"?>
<sst xmlns="http://schemas.openxmlformats.org/spreadsheetml/2006/main" count="378" uniqueCount="102">
  <si>
    <t>Cod</t>
  </si>
  <si>
    <t>Descrip</t>
  </si>
  <si>
    <t>Piratas del Caribe 3</t>
  </si>
  <si>
    <t>El Convento</t>
  </si>
  <si>
    <t>Zodiaco</t>
  </si>
  <si>
    <t>la maldición de la flor dorada</t>
  </si>
  <si>
    <t>Exterminio 2</t>
  </si>
  <si>
    <t>Sala</t>
  </si>
  <si>
    <t>Butacas</t>
  </si>
  <si>
    <t>Acción</t>
  </si>
  <si>
    <t>Misterio</t>
  </si>
  <si>
    <t>Terror</t>
  </si>
  <si>
    <t>Precio Normal</t>
  </si>
  <si>
    <t>Mar - Jue</t>
  </si>
  <si>
    <t>Precio Promoción</t>
  </si>
  <si>
    <t>Calcular el precio promoción que considera lo siguiente:</t>
  </si>
  <si>
    <t>Género</t>
  </si>
  <si>
    <t>Apellido</t>
  </si>
  <si>
    <t>ACKERMAN</t>
  </si>
  <si>
    <t>ASERRAF</t>
  </si>
  <si>
    <t>GABEL</t>
  </si>
  <si>
    <t>KERNITSKY</t>
  </si>
  <si>
    <t xml:space="preserve">KIRSCHBAUM </t>
  </si>
  <si>
    <t>NATHAN</t>
  </si>
  <si>
    <t>SARFATY</t>
  </si>
  <si>
    <t>SKURA</t>
  </si>
  <si>
    <t>TRAPUNSKY</t>
  </si>
  <si>
    <t xml:space="preserve">TRYLESINSKI </t>
  </si>
  <si>
    <t>VURNBRAND</t>
  </si>
  <si>
    <t>ENGELHARD</t>
  </si>
  <si>
    <t>FURMAN</t>
  </si>
  <si>
    <t>HELMAN</t>
  </si>
  <si>
    <t>KAUFFMAN</t>
  </si>
  <si>
    <t>LEBOVICH</t>
  </si>
  <si>
    <t>MEKLER</t>
  </si>
  <si>
    <t>ROITMAN</t>
  </si>
  <si>
    <t>ROSENBERG</t>
  </si>
  <si>
    <t>SCHAIN</t>
  </si>
  <si>
    <t>WEIL</t>
  </si>
  <si>
    <t>Estado
Civil</t>
  </si>
  <si>
    <t>Visa</t>
  </si>
  <si>
    <t>S</t>
  </si>
  <si>
    <t>C</t>
  </si>
  <si>
    <t>V</t>
  </si>
  <si>
    <t>D</t>
  </si>
  <si>
    <t>Num
Autos</t>
  </si>
  <si>
    <t>Tipo
de Cliente</t>
  </si>
  <si>
    <t>En tramite</t>
  </si>
  <si>
    <t>Pendiente</t>
  </si>
  <si>
    <t>Aprobada</t>
  </si>
  <si>
    <t>Estado</t>
  </si>
  <si>
    <t>Normal</t>
  </si>
  <si>
    <t>Activo</t>
  </si>
  <si>
    <t>Determinar el tipo de Cliente:</t>
  </si>
  <si>
    <t>en otro caso será CLASSIC</t>
  </si>
  <si>
    <r>
      <t xml:space="preserve">Si es Casado y  con visa aprobada será de tipo </t>
    </r>
    <r>
      <rPr>
        <b/>
        <sz val="12"/>
        <color indexed="12"/>
        <rFont val="Arial"/>
        <family val="2"/>
      </rPr>
      <t>PREFERENCIAL</t>
    </r>
  </si>
  <si>
    <t>Color de Tarjeta</t>
  </si>
  <si>
    <t>Determinar el Color de Tarjeta</t>
  </si>
  <si>
    <t>Estado Civil</t>
  </si>
  <si>
    <t>Color</t>
  </si>
  <si>
    <t>Verde</t>
  </si>
  <si>
    <t>Rojo</t>
  </si>
  <si>
    <t>Azul</t>
  </si>
  <si>
    <t>Negro</t>
  </si>
  <si>
    <t>Movilidad</t>
  </si>
  <si>
    <t>Determinar la movilidad</t>
  </si>
  <si>
    <t>Numero de autos</t>
  </si>
  <si>
    <t>hasta 2</t>
  </si>
  <si>
    <t>hasta 4</t>
  </si>
  <si>
    <t>Mas de 4</t>
  </si>
  <si>
    <t>Nuevo Precio</t>
  </si>
  <si>
    <t>Calcular el nuevo precio :</t>
  </si>
  <si>
    <t>En otro caso el precio se mantiene</t>
  </si>
  <si>
    <t>Si la sala tiene mas de 300 butacas y el género de película es Acción o Terror el Nuevo Precio será del 15% de descuento</t>
  </si>
  <si>
    <t>las demás películas tendrán un descuento del 5% del precio normal</t>
  </si>
  <si>
    <t>Descuento del 15% sobre el precio normal para las peliculas cuyas butacas son mayores que 450 y menores de 600</t>
  </si>
  <si>
    <t>Apellido1</t>
  </si>
  <si>
    <t>Apellido2</t>
  </si>
  <si>
    <t>Apellido3</t>
  </si>
  <si>
    <t>Apellido4</t>
  </si>
  <si>
    <t>Apellido5</t>
  </si>
  <si>
    <t>Apellido6</t>
  </si>
  <si>
    <t>Apellido7</t>
  </si>
  <si>
    <t>Apellido8</t>
  </si>
  <si>
    <t>Apellido9</t>
  </si>
  <si>
    <t>Apellido10</t>
  </si>
  <si>
    <t>Apellido11</t>
  </si>
  <si>
    <t>Apellido12</t>
  </si>
  <si>
    <t>Apellido13</t>
  </si>
  <si>
    <t>Apellido14</t>
  </si>
  <si>
    <t>Apellido15</t>
  </si>
  <si>
    <t>Apellido16</t>
  </si>
  <si>
    <t>Apellido17</t>
  </si>
  <si>
    <t>Apellido18</t>
  </si>
  <si>
    <t>Apellido19</t>
  </si>
  <si>
    <t>Apellido20</t>
  </si>
  <si>
    <t>Apellido21</t>
  </si>
  <si>
    <t>Apellido22</t>
  </si>
  <si>
    <t>Apellido23</t>
  </si>
  <si>
    <t>Si la película se presenta en las salas 1,3 o 5 el Nuevo Precio tendrá  el 10% de descuento</t>
  </si>
  <si>
    <t>Piratas del Caribe 5</t>
  </si>
  <si>
    <t>Exterminio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</si>
</sst>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[$S/.-280A]\ #,##0.00_ ;\-[$S/.-280A]\ #,##0.00\ "/>
    <numFmt numFmtId="166" formatCode="_-[$S/.-280A]* #,##0.00_-;\-[$S/.-280A]* #,##0.00_-;_-[$S/.-280A]* &quot;-&quot;??_-;_-@_-"/>
    <numFmt numFmtId="167" formatCode="0.00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Century Gothic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28"/>
      <color rgb="FFFF0000"/>
      <name val="Arial"/>
      <family val="2"/>
    </font>
    <font>
      <b/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/>
    <xf numFmtId="0" fontId="3" fillId="0" borderId="1" xfId="0" applyFont="1" applyBorder="1"/>
    <xf numFmtId="165" fontId="3" fillId="0" borderId="1" xfId="1" applyNumberFormat="1" applyFont="1" applyBorder="1"/>
    <xf numFmtId="0" fontId="7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6" fontId="15" fillId="0" borderId="1" xfId="2" applyNumberFormat="1" applyFont="1" applyBorder="1"/>
    <xf numFmtId="0" fontId="17" fillId="0" borderId="0" xfId="0" applyFont="1"/>
    <xf numFmtId="0" fontId="16" fillId="0" borderId="1" xfId="0" applyFont="1" applyBorder="1"/>
    <xf numFmtId="0" fontId="18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7" fontId="3" fillId="0" borderId="1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9297" name="Line 18"/>
        <xdr:cNvSpPr>
          <a:spLocks noChangeShapeType="1"/>
        </xdr:cNvSpPr>
      </xdr:nvSpPr>
      <xdr:spPr bwMode="auto">
        <a:xfrm>
          <a:off x="164782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9298" name="Line 20"/>
        <xdr:cNvSpPr>
          <a:spLocks noChangeShapeType="1"/>
        </xdr:cNvSpPr>
      </xdr:nvSpPr>
      <xdr:spPr bwMode="auto">
        <a:xfrm>
          <a:off x="164782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9299" name="Line 18"/>
        <xdr:cNvSpPr>
          <a:spLocks noChangeShapeType="1"/>
        </xdr:cNvSpPr>
      </xdr:nvSpPr>
      <xdr:spPr bwMode="auto">
        <a:xfrm>
          <a:off x="164782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9300" name="Line 20"/>
        <xdr:cNvSpPr>
          <a:spLocks noChangeShapeType="1"/>
        </xdr:cNvSpPr>
      </xdr:nvSpPr>
      <xdr:spPr bwMode="auto">
        <a:xfrm>
          <a:off x="164782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9301" name="Line 25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9302" name="Line 26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9303" name="Line 27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9304" name="Line 28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10321" name="Line 18"/>
        <xdr:cNvSpPr>
          <a:spLocks noChangeShapeType="1"/>
        </xdr:cNvSpPr>
      </xdr:nvSpPr>
      <xdr:spPr bwMode="auto">
        <a:xfrm>
          <a:off x="120967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10322" name="Line 20"/>
        <xdr:cNvSpPr>
          <a:spLocks noChangeShapeType="1"/>
        </xdr:cNvSpPr>
      </xdr:nvSpPr>
      <xdr:spPr bwMode="auto">
        <a:xfrm>
          <a:off x="120967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10323" name="Line 18"/>
        <xdr:cNvSpPr>
          <a:spLocks noChangeShapeType="1"/>
        </xdr:cNvSpPr>
      </xdr:nvSpPr>
      <xdr:spPr bwMode="auto">
        <a:xfrm>
          <a:off x="120967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10324" name="Line 20"/>
        <xdr:cNvSpPr>
          <a:spLocks noChangeShapeType="1"/>
        </xdr:cNvSpPr>
      </xdr:nvSpPr>
      <xdr:spPr bwMode="auto">
        <a:xfrm>
          <a:off x="120967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10325" name="Line 25"/>
        <xdr:cNvSpPr>
          <a:spLocks noChangeShapeType="1"/>
        </xdr:cNvSpPr>
      </xdr:nvSpPr>
      <xdr:spPr bwMode="auto">
        <a:xfrm>
          <a:off x="120967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10326" name="Line 26"/>
        <xdr:cNvSpPr>
          <a:spLocks noChangeShapeType="1"/>
        </xdr:cNvSpPr>
      </xdr:nvSpPr>
      <xdr:spPr bwMode="auto">
        <a:xfrm>
          <a:off x="120967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10327" name="Line 27"/>
        <xdr:cNvSpPr>
          <a:spLocks noChangeShapeType="1"/>
        </xdr:cNvSpPr>
      </xdr:nvSpPr>
      <xdr:spPr bwMode="auto">
        <a:xfrm>
          <a:off x="120967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10328" name="Line 28"/>
        <xdr:cNvSpPr>
          <a:spLocks noChangeShapeType="1"/>
        </xdr:cNvSpPr>
      </xdr:nvSpPr>
      <xdr:spPr bwMode="auto">
        <a:xfrm>
          <a:off x="120967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5209" name="Line 18"/>
        <xdr:cNvSpPr>
          <a:spLocks noChangeShapeType="1"/>
        </xdr:cNvSpPr>
      </xdr:nvSpPr>
      <xdr:spPr bwMode="auto">
        <a:xfrm>
          <a:off x="164782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6</xdr:row>
      <xdr:rowOff>0</xdr:rowOff>
    </xdr:from>
    <xdr:to>
      <xdr:col>1</xdr:col>
      <xdr:colOff>504825</xdr:colOff>
      <xdr:row>7</xdr:row>
      <xdr:rowOff>0</xdr:rowOff>
    </xdr:to>
    <xdr:sp macro="" textlink="">
      <xdr:nvSpPr>
        <xdr:cNvPr id="5210" name="Line 20"/>
        <xdr:cNvSpPr>
          <a:spLocks noChangeShapeType="1"/>
        </xdr:cNvSpPr>
      </xdr:nvSpPr>
      <xdr:spPr bwMode="auto">
        <a:xfrm>
          <a:off x="1647825" y="1257300"/>
          <a:ext cx="0" cy="17145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5211" name="Line 18"/>
        <xdr:cNvSpPr>
          <a:spLocks noChangeShapeType="1"/>
        </xdr:cNvSpPr>
      </xdr:nvSpPr>
      <xdr:spPr bwMode="auto">
        <a:xfrm>
          <a:off x="164782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20</xdr:row>
      <xdr:rowOff>0</xdr:rowOff>
    </xdr:to>
    <xdr:sp macro="" textlink="">
      <xdr:nvSpPr>
        <xdr:cNvPr id="5212" name="Line 20"/>
        <xdr:cNvSpPr>
          <a:spLocks noChangeShapeType="1"/>
        </xdr:cNvSpPr>
      </xdr:nvSpPr>
      <xdr:spPr bwMode="auto">
        <a:xfrm>
          <a:off x="1647825" y="3314700"/>
          <a:ext cx="0" cy="34290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5213" name="Line 25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5214" name="Line 26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5215" name="Line 27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</xdr:col>
      <xdr:colOff>504825</xdr:colOff>
      <xdr:row>18</xdr:row>
      <xdr:rowOff>0</xdr:rowOff>
    </xdr:from>
    <xdr:to>
      <xdr:col>1</xdr:col>
      <xdr:colOff>504825</xdr:colOff>
      <xdr:row>18</xdr:row>
      <xdr:rowOff>0</xdr:rowOff>
    </xdr:to>
    <xdr:sp macro="" textlink="">
      <xdr:nvSpPr>
        <xdr:cNvPr id="5216" name="Line 28"/>
        <xdr:cNvSpPr>
          <a:spLocks noChangeShapeType="1"/>
        </xdr:cNvSpPr>
      </xdr:nvSpPr>
      <xdr:spPr bwMode="auto">
        <a:xfrm>
          <a:off x="1647825" y="3314700"/>
          <a:ext cx="0" cy="0"/>
        </a:xfrm>
        <a:prstGeom prst="line">
          <a:avLst/>
        </a:prstGeom>
        <a:noFill/>
        <a:ln w="9525">
          <a:noFill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showGridLines="0" zoomScale="115" zoomScaleNormal="115" workbookViewId="0">
      <selection activeCell="J17" sqref="J17"/>
    </sheetView>
  </sheetViews>
  <sheetFormatPr baseColWidth="10" defaultRowHeight="12.75" x14ac:dyDescent="0.2"/>
  <cols>
    <col min="1" max="1" width="17.140625" customWidth="1"/>
    <col min="2" max="2" width="21" customWidth="1"/>
    <col min="5" max="5" width="15.5703125" customWidth="1"/>
    <col min="6" max="6" width="9" bestFit="1" customWidth="1"/>
    <col min="7" max="7" width="15" style="31" customWidth="1"/>
  </cols>
  <sheetData>
    <row r="1" spans="1:7" ht="31.5" x14ac:dyDescent="0.2">
      <c r="A1" s="9" t="s">
        <v>0</v>
      </c>
      <c r="B1" s="9" t="s">
        <v>17</v>
      </c>
      <c r="C1" s="10" t="s">
        <v>39</v>
      </c>
      <c r="D1" s="10" t="s">
        <v>45</v>
      </c>
      <c r="E1" s="10" t="s">
        <v>40</v>
      </c>
      <c r="F1" s="10" t="s">
        <v>50</v>
      </c>
      <c r="G1" s="10" t="s">
        <v>56</v>
      </c>
    </row>
    <row r="2" spans="1:7" ht="13.5" x14ac:dyDescent="0.25">
      <c r="A2" s="1">
        <v>1</v>
      </c>
      <c r="B2" s="3" t="s">
        <v>18</v>
      </c>
      <c r="C2" s="1" t="s">
        <v>41</v>
      </c>
      <c r="D2" s="1">
        <v>1</v>
      </c>
      <c r="E2" s="1" t="s">
        <v>47</v>
      </c>
      <c r="F2" s="1" t="s">
        <v>51</v>
      </c>
      <c r="G2" s="30" t="str">
        <f>IF(C2="S","VERDE",IF(C2="C","ROJO",IF(C2="V","AZUL","NEGRO")))</f>
        <v>VERDE</v>
      </c>
    </row>
    <row r="3" spans="1:7" ht="13.5" x14ac:dyDescent="0.25">
      <c r="A3" s="1">
        <v>2</v>
      </c>
      <c r="B3" s="3" t="s">
        <v>19</v>
      </c>
      <c r="C3" s="1" t="s">
        <v>41</v>
      </c>
      <c r="D3" s="1">
        <v>2</v>
      </c>
      <c r="E3" s="1" t="s">
        <v>48</v>
      </c>
      <c r="F3" s="1" t="s">
        <v>51</v>
      </c>
      <c r="G3" s="30" t="str">
        <f t="shared" ref="G3:G24" si="0">IF(C3="S","VERDE",IF(C3="C","ROJO",IF(C3="V","AZUL","NEGRO")))</f>
        <v>VERDE</v>
      </c>
    </row>
    <row r="4" spans="1:7" ht="13.5" x14ac:dyDescent="0.25">
      <c r="A4" s="1">
        <v>3</v>
      </c>
      <c r="B4" s="3" t="s">
        <v>20</v>
      </c>
      <c r="C4" s="1" t="s">
        <v>42</v>
      </c>
      <c r="D4" s="1">
        <v>0</v>
      </c>
      <c r="E4" s="1" t="s">
        <v>47</v>
      </c>
      <c r="F4" s="1" t="s">
        <v>51</v>
      </c>
      <c r="G4" s="30" t="str">
        <f t="shared" si="0"/>
        <v>ROJO</v>
      </c>
    </row>
    <row r="5" spans="1:7" ht="13.5" x14ac:dyDescent="0.25">
      <c r="A5" s="1">
        <v>4</v>
      </c>
      <c r="B5" s="3" t="s">
        <v>21</v>
      </c>
      <c r="C5" s="1" t="s">
        <v>42</v>
      </c>
      <c r="D5" s="1">
        <v>0</v>
      </c>
      <c r="E5" s="1" t="s">
        <v>47</v>
      </c>
      <c r="F5" s="1" t="s">
        <v>52</v>
      </c>
      <c r="G5" s="30" t="str">
        <f t="shared" si="0"/>
        <v>ROJO</v>
      </c>
    </row>
    <row r="6" spans="1:7" ht="13.5" x14ac:dyDescent="0.25">
      <c r="A6" s="1">
        <v>5</v>
      </c>
      <c r="B6" s="3" t="s">
        <v>22</v>
      </c>
      <c r="C6" s="1" t="s">
        <v>41</v>
      </c>
      <c r="D6" s="1">
        <v>0</v>
      </c>
      <c r="E6" s="1" t="s">
        <v>47</v>
      </c>
      <c r="F6" s="1" t="s">
        <v>52</v>
      </c>
      <c r="G6" s="30" t="str">
        <f t="shared" si="0"/>
        <v>VERDE</v>
      </c>
    </row>
    <row r="7" spans="1:7" ht="13.5" x14ac:dyDescent="0.25">
      <c r="A7" s="1">
        <v>6</v>
      </c>
      <c r="B7" s="3" t="s">
        <v>23</v>
      </c>
      <c r="C7" s="1" t="s">
        <v>41</v>
      </c>
      <c r="D7" s="1">
        <v>1</v>
      </c>
      <c r="E7" s="1" t="s">
        <v>48</v>
      </c>
      <c r="F7" s="1" t="s">
        <v>52</v>
      </c>
      <c r="G7" s="30" t="str">
        <f t="shared" si="0"/>
        <v>VERDE</v>
      </c>
    </row>
    <row r="8" spans="1:7" ht="13.5" x14ac:dyDescent="0.25">
      <c r="A8" s="1">
        <v>7</v>
      </c>
      <c r="B8" s="3" t="s">
        <v>24</v>
      </c>
      <c r="C8" s="1" t="s">
        <v>41</v>
      </c>
      <c r="D8" s="1">
        <v>1</v>
      </c>
      <c r="E8" s="1" t="s">
        <v>48</v>
      </c>
      <c r="F8" s="1" t="s">
        <v>51</v>
      </c>
      <c r="G8" s="30" t="str">
        <f t="shared" si="0"/>
        <v>VERDE</v>
      </c>
    </row>
    <row r="9" spans="1:7" ht="13.5" x14ac:dyDescent="0.25">
      <c r="A9" s="1">
        <v>8</v>
      </c>
      <c r="B9" s="3" t="s">
        <v>25</v>
      </c>
      <c r="C9" s="1" t="s">
        <v>42</v>
      </c>
      <c r="D9" s="1">
        <v>2</v>
      </c>
      <c r="E9" s="1" t="s">
        <v>49</v>
      </c>
      <c r="F9" s="1" t="s">
        <v>51</v>
      </c>
      <c r="G9" s="30" t="str">
        <f t="shared" si="0"/>
        <v>ROJO</v>
      </c>
    </row>
    <row r="10" spans="1:7" ht="13.5" x14ac:dyDescent="0.25">
      <c r="A10" s="1">
        <v>9</v>
      </c>
      <c r="B10" s="3" t="s">
        <v>26</v>
      </c>
      <c r="C10" s="1" t="s">
        <v>42</v>
      </c>
      <c r="D10" s="1">
        <v>2</v>
      </c>
      <c r="E10" s="1" t="s">
        <v>47</v>
      </c>
      <c r="F10" s="1" t="s">
        <v>52</v>
      </c>
      <c r="G10" s="30" t="str">
        <f t="shared" si="0"/>
        <v>ROJO</v>
      </c>
    </row>
    <row r="11" spans="1:7" ht="13.5" x14ac:dyDescent="0.25">
      <c r="A11" s="1">
        <v>10</v>
      </c>
      <c r="B11" s="3" t="s">
        <v>27</v>
      </c>
      <c r="C11" s="1" t="s">
        <v>43</v>
      </c>
      <c r="D11" s="1">
        <v>1</v>
      </c>
      <c r="E11" s="1" t="s">
        <v>47</v>
      </c>
      <c r="F11" s="1" t="s">
        <v>52</v>
      </c>
      <c r="G11" s="30" t="str">
        <f t="shared" si="0"/>
        <v>AZUL</v>
      </c>
    </row>
    <row r="12" spans="1:7" ht="13.5" x14ac:dyDescent="0.25">
      <c r="A12" s="1">
        <v>11</v>
      </c>
      <c r="B12" s="3" t="s">
        <v>28</v>
      </c>
      <c r="C12" s="1" t="s">
        <v>43</v>
      </c>
      <c r="D12" s="1">
        <v>1</v>
      </c>
      <c r="E12" s="1" t="s">
        <v>49</v>
      </c>
      <c r="F12" s="1" t="s">
        <v>51</v>
      </c>
      <c r="G12" s="30" t="str">
        <f t="shared" si="0"/>
        <v>AZUL</v>
      </c>
    </row>
    <row r="13" spans="1:7" ht="13.5" x14ac:dyDescent="0.25">
      <c r="A13" s="1">
        <v>12</v>
      </c>
      <c r="B13" s="3" t="s">
        <v>29</v>
      </c>
      <c r="C13" s="1" t="s">
        <v>44</v>
      </c>
      <c r="D13" s="1">
        <v>2</v>
      </c>
      <c r="E13" s="1" t="s">
        <v>49</v>
      </c>
      <c r="F13" s="1" t="s">
        <v>52</v>
      </c>
      <c r="G13" s="30" t="str">
        <f t="shared" si="0"/>
        <v>NEGRO</v>
      </c>
    </row>
    <row r="14" spans="1:7" ht="13.5" x14ac:dyDescent="0.25">
      <c r="A14" s="1">
        <v>13</v>
      </c>
      <c r="B14" s="3" t="s">
        <v>30</v>
      </c>
      <c r="C14" s="1" t="s">
        <v>44</v>
      </c>
      <c r="D14" s="1">
        <v>2</v>
      </c>
      <c r="E14" s="1" t="s">
        <v>49</v>
      </c>
      <c r="F14" s="1" t="s">
        <v>51</v>
      </c>
      <c r="G14" s="30" t="str">
        <f t="shared" si="0"/>
        <v>NEGRO</v>
      </c>
    </row>
    <row r="15" spans="1:7" ht="13.5" x14ac:dyDescent="0.25">
      <c r="A15" s="1">
        <v>14</v>
      </c>
      <c r="B15" s="3" t="s">
        <v>20</v>
      </c>
      <c r="C15" s="1" t="s">
        <v>41</v>
      </c>
      <c r="D15" s="1">
        <v>3</v>
      </c>
      <c r="E15" s="1" t="s">
        <v>47</v>
      </c>
      <c r="F15" s="1" t="s">
        <v>51</v>
      </c>
      <c r="G15" s="30" t="str">
        <f t="shared" si="0"/>
        <v>VERDE</v>
      </c>
    </row>
    <row r="16" spans="1:7" ht="13.5" x14ac:dyDescent="0.25">
      <c r="A16" s="1">
        <v>15</v>
      </c>
      <c r="B16" s="3" t="s">
        <v>31</v>
      </c>
      <c r="C16" s="1" t="s">
        <v>41</v>
      </c>
      <c r="D16" s="1">
        <v>4</v>
      </c>
      <c r="E16" s="1" t="s">
        <v>48</v>
      </c>
      <c r="F16" s="1" t="s">
        <v>52</v>
      </c>
      <c r="G16" s="30" t="str">
        <f t="shared" si="0"/>
        <v>VERDE</v>
      </c>
    </row>
    <row r="17" spans="1:7" ht="13.5" x14ac:dyDescent="0.25">
      <c r="A17" s="1">
        <v>16</v>
      </c>
      <c r="B17" s="3" t="s">
        <v>32</v>
      </c>
      <c r="C17" s="1" t="s">
        <v>43</v>
      </c>
      <c r="D17" s="1">
        <v>1</v>
      </c>
      <c r="E17" s="1" t="s">
        <v>48</v>
      </c>
      <c r="F17" s="1" t="s">
        <v>52</v>
      </c>
      <c r="G17" s="30" t="str">
        <f t="shared" si="0"/>
        <v>AZUL</v>
      </c>
    </row>
    <row r="18" spans="1:7" ht="13.5" x14ac:dyDescent="0.25">
      <c r="A18" s="1">
        <v>17</v>
      </c>
      <c r="B18" s="3" t="s">
        <v>33</v>
      </c>
      <c r="C18" s="1" t="s">
        <v>44</v>
      </c>
      <c r="D18" s="1">
        <v>5</v>
      </c>
      <c r="E18" s="1" t="s">
        <v>49</v>
      </c>
      <c r="F18" s="1" t="s">
        <v>52</v>
      </c>
      <c r="G18" s="30" t="str">
        <f t="shared" si="0"/>
        <v>NEGRO</v>
      </c>
    </row>
    <row r="19" spans="1:7" ht="13.5" x14ac:dyDescent="0.25">
      <c r="A19" s="1">
        <v>18</v>
      </c>
      <c r="B19" s="3" t="s">
        <v>34</v>
      </c>
      <c r="C19" s="1" t="s">
        <v>44</v>
      </c>
      <c r="D19" s="1">
        <v>1</v>
      </c>
      <c r="E19" s="1" t="s">
        <v>49</v>
      </c>
      <c r="F19" s="1" t="s">
        <v>51</v>
      </c>
      <c r="G19" s="30" t="str">
        <f t="shared" si="0"/>
        <v>NEGRO</v>
      </c>
    </row>
    <row r="20" spans="1:7" ht="13.5" x14ac:dyDescent="0.25">
      <c r="A20" s="1">
        <v>19</v>
      </c>
      <c r="B20" s="3" t="s">
        <v>35</v>
      </c>
      <c r="C20" s="1" t="s">
        <v>42</v>
      </c>
      <c r="D20" s="1">
        <v>1</v>
      </c>
      <c r="E20" s="1" t="s">
        <v>48</v>
      </c>
      <c r="F20" s="1" t="s">
        <v>52</v>
      </c>
      <c r="G20" s="30" t="str">
        <f t="shared" si="0"/>
        <v>ROJO</v>
      </c>
    </row>
    <row r="21" spans="1:7" ht="13.5" x14ac:dyDescent="0.25">
      <c r="A21" s="1">
        <v>20</v>
      </c>
      <c r="B21" s="3" t="s">
        <v>36</v>
      </c>
      <c r="C21" s="1" t="s">
        <v>43</v>
      </c>
      <c r="D21" s="1">
        <v>3</v>
      </c>
      <c r="E21" s="1" t="s">
        <v>48</v>
      </c>
      <c r="F21" s="1" t="s">
        <v>52</v>
      </c>
      <c r="G21" s="30" t="str">
        <f t="shared" si="0"/>
        <v>AZUL</v>
      </c>
    </row>
    <row r="22" spans="1:7" ht="13.5" x14ac:dyDescent="0.25">
      <c r="A22" s="1">
        <v>21</v>
      </c>
      <c r="B22" s="3" t="s">
        <v>24</v>
      </c>
      <c r="C22" s="1" t="s">
        <v>41</v>
      </c>
      <c r="D22" s="1">
        <v>1</v>
      </c>
      <c r="E22" s="1" t="s">
        <v>47</v>
      </c>
      <c r="F22" s="1" t="s">
        <v>51</v>
      </c>
      <c r="G22" s="30" t="str">
        <f t="shared" si="0"/>
        <v>VERDE</v>
      </c>
    </row>
    <row r="23" spans="1:7" ht="13.5" x14ac:dyDescent="0.25">
      <c r="A23" s="1">
        <v>22</v>
      </c>
      <c r="B23" s="3" t="s">
        <v>37</v>
      </c>
      <c r="C23" s="1" t="s">
        <v>42</v>
      </c>
      <c r="D23" s="1">
        <v>2</v>
      </c>
      <c r="E23" s="1" t="s">
        <v>49</v>
      </c>
      <c r="F23" s="1" t="s">
        <v>51</v>
      </c>
      <c r="G23" s="30" t="str">
        <f t="shared" si="0"/>
        <v>ROJO</v>
      </c>
    </row>
    <row r="24" spans="1:7" ht="13.5" x14ac:dyDescent="0.25">
      <c r="A24" s="1">
        <v>23</v>
      </c>
      <c r="B24" s="3" t="s">
        <v>38</v>
      </c>
      <c r="C24" s="1" t="s">
        <v>41</v>
      </c>
      <c r="D24" s="1">
        <v>1</v>
      </c>
      <c r="E24" s="1" t="s">
        <v>49</v>
      </c>
      <c r="F24" s="1" t="s">
        <v>51</v>
      </c>
      <c r="G24" s="30" t="str">
        <f t="shared" si="0"/>
        <v>VERDE</v>
      </c>
    </row>
    <row r="25" spans="1:7" ht="35.25" x14ac:dyDescent="0.2">
      <c r="A25" s="23"/>
    </row>
    <row r="26" spans="1:7" ht="16.5" thickBot="1" x14ac:dyDescent="0.3">
      <c r="A26" s="8" t="s">
        <v>57</v>
      </c>
    </row>
    <row r="27" spans="1:7" ht="15.75" x14ac:dyDescent="0.25">
      <c r="B27" s="17" t="s">
        <v>58</v>
      </c>
      <c r="C27" s="18" t="s">
        <v>59</v>
      </c>
    </row>
    <row r="28" spans="1:7" ht="15.75" x14ac:dyDescent="0.25">
      <c r="B28" s="12" t="s">
        <v>41</v>
      </c>
      <c r="C28" s="13" t="s">
        <v>60</v>
      </c>
    </row>
    <row r="29" spans="1:7" x14ac:dyDescent="0.2">
      <c r="B29" s="14" t="s">
        <v>42</v>
      </c>
      <c r="C29" s="13" t="s">
        <v>61</v>
      </c>
    </row>
    <row r="30" spans="1:7" x14ac:dyDescent="0.2">
      <c r="B30" s="14" t="s">
        <v>43</v>
      </c>
      <c r="C30" s="13" t="s">
        <v>62</v>
      </c>
    </row>
    <row r="31" spans="1:7" ht="13.5" thickBot="1" x14ac:dyDescent="0.25">
      <c r="B31" s="15" t="s">
        <v>44</v>
      </c>
      <c r="C31" s="16" t="s">
        <v>63</v>
      </c>
    </row>
  </sheetData>
  <pageMargins left="0.74803149606299213" right="0.74803149606299213" top="0.98425196850393704" bottom="0.98425196850393704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zoomScale="115" zoomScaleNormal="115" workbookViewId="0">
      <selection activeCell="G2" sqref="G2"/>
    </sheetView>
  </sheetViews>
  <sheetFormatPr baseColWidth="10" defaultRowHeight="12.75" x14ac:dyDescent="0.2"/>
  <cols>
    <col min="1" max="1" width="10.5703125" customWidth="1"/>
    <col min="2" max="2" width="24.140625" bestFit="1" customWidth="1"/>
    <col min="3" max="3" width="12.5703125" bestFit="1" customWidth="1"/>
    <col min="4" max="4" width="7.7109375" bestFit="1" customWidth="1"/>
    <col min="5" max="5" width="12.7109375" customWidth="1"/>
    <col min="6" max="6" width="9" bestFit="1" customWidth="1"/>
    <col min="7" max="7" width="15" customWidth="1"/>
  </cols>
  <sheetData>
    <row r="1" spans="1:8" ht="31.5" x14ac:dyDescent="0.2">
      <c r="A1" s="9" t="s">
        <v>0</v>
      </c>
      <c r="B1" s="9" t="s">
        <v>17</v>
      </c>
      <c r="C1" s="10" t="s">
        <v>39</v>
      </c>
      <c r="D1" s="10" t="s">
        <v>45</v>
      </c>
      <c r="E1" s="10" t="s">
        <v>40</v>
      </c>
      <c r="F1" s="10" t="s">
        <v>50</v>
      </c>
      <c r="G1" s="10" t="s">
        <v>64</v>
      </c>
    </row>
    <row r="2" spans="1:8" ht="18" x14ac:dyDescent="0.25">
      <c r="A2" s="1">
        <v>1</v>
      </c>
      <c r="B2" s="3" t="s">
        <v>18</v>
      </c>
      <c r="C2" s="1" t="s">
        <v>41</v>
      </c>
      <c r="D2" s="1">
        <v>1</v>
      </c>
      <c r="E2" s="1" t="s">
        <v>47</v>
      </c>
      <c r="F2" s="1" t="s">
        <v>51</v>
      </c>
      <c r="G2" s="1">
        <f>IF(D2&lt;=2,300,IF(D2&lt;=4,500,700))</f>
        <v>300</v>
      </c>
      <c r="H2" s="24"/>
    </row>
    <row r="3" spans="1:8" ht="13.5" x14ac:dyDescent="0.25">
      <c r="A3" s="1">
        <v>2</v>
      </c>
      <c r="B3" s="3" t="s">
        <v>19</v>
      </c>
      <c r="C3" s="1" t="s">
        <v>41</v>
      </c>
      <c r="D3" s="1">
        <v>2</v>
      </c>
      <c r="E3" s="1" t="s">
        <v>48</v>
      </c>
      <c r="F3" s="1" t="s">
        <v>51</v>
      </c>
      <c r="G3" s="1">
        <f t="shared" ref="G3:G24" si="0">IF(D3&lt;=2,300,IF(D3&lt;=4,500,700))</f>
        <v>300</v>
      </c>
    </row>
    <row r="4" spans="1:8" ht="13.5" x14ac:dyDescent="0.25">
      <c r="A4" s="1">
        <v>3</v>
      </c>
      <c r="B4" s="3" t="s">
        <v>20</v>
      </c>
      <c r="C4" s="1" t="s">
        <v>42</v>
      </c>
      <c r="D4" s="1">
        <v>0</v>
      </c>
      <c r="E4" s="1" t="s">
        <v>47</v>
      </c>
      <c r="F4" s="1" t="s">
        <v>51</v>
      </c>
      <c r="G4" s="1">
        <f t="shared" si="0"/>
        <v>300</v>
      </c>
    </row>
    <row r="5" spans="1:8" ht="13.5" x14ac:dyDescent="0.25">
      <c r="A5" s="1">
        <v>4</v>
      </c>
      <c r="B5" s="3" t="s">
        <v>21</v>
      </c>
      <c r="C5" s="1" t="s">
        <v>42</v>
      </c>
      <c r="D5" s="1">
        <v>0</v>
      </c>
      <c r="E5" s="1" t="s">
        <v>47</v>
      </c>
      <c r="F5" s="1" t="s">
        <v>52</v>
      </c>
      <c r="G5" s="1">
        <f t="shared" si="0"/>
        <v>300</v>
      </c>
    </row>
    <row r="6" spans="1:8" ht="13.5" x14ac:dyDescent="0.25">
      <c r="A6" s="1">
        <v>5</v>
      </c>
      <c r="B6" s="3" t="s">
        <v>22</v>
      </c>
      <c r="C6" s="1" t="s">
        <v>41</v>
      </c>
      <c r="D6" s="1">
        <v>0</v>
      </c>
      <c r="E6" s="1" t="s">
        <v>47</v>
      </c>
      <c r="F6" s="1" t="s">
        <v>52</v>
      </c>
      <c r="G6" s="1">
        <f t="shared" si="0"/>
        <v>300</v>
      </c>
    </row>
    <row r="7" spans="1:8" ht="13.5" x14ac:dyDescent="0.25">
      <c r="A7" s="1">
        <v>6</v>
      </c>
      <c r="B7" s="3" t="s">
        <v>23</v>
      </c>
      <c r="C7" s="1" t="s">
        <v>41</v>
      </c>
      <c r="D7" s="1">
        <v>1</v>
      </c>
      <c r="E7" s="1" t="s">
        <v>48</v>
      </c>
      <c r="F7" s="1" t="s">
        <v>52</v>
      </c>
      <c r="G7" s="1">
        <f t="shared" si="0"/>
        <v>300</v>
      </c>
    </row>
    <row r="8" spans="1:8" ht="13.5" x14ac:dyDescent="0.25">
      <c r="A8" s="1">
        <v>7</v>
      </c>
      <c r="B8" s="3" t="s">
        <v>24</v>
      </c>
      <c r="C8" s="1" t="s">
        <v>41</v>
      </c>
      <c r="D8" s="1">
        <v>1</v>
      </c>
      <c r="E8" s="1" t="s">
        <v>48</v>
      </c>
      <c r="F8" s="1" t="s">
        <v>51</v>
      </c>
      <c r="G8" s="1">
        <f t="shared" si="0"/>
        <v>300</v>
      </c>
    </row>
    <row r="9" spans="1:8" ht="13.5" x14ac:dyDescent="0.25">
      <c r="A9" s="1">
        <v>8</v>
      </c>
      <c r="B9" s="3" t="s">
        <v>25</v>
      </c>
      <c r="C9" s="1" t="s">
        <v>42</v>
      </c>
      <c r="D9" s="1">
        <v>4</v>
      </c>
      <c r="E9" s="1" t="s">
        <v>49</v>
      </c>
      <c r="F9" s="1" t="s">
        <v>51</v>
      </c>
      <c r="G9" s="1">
        <f t="shared" si="0"/>
        <v>500</v>
      </c>
    </row>
    <row r="10" spans="1:8" ht="13.5" x14ac:dyDescent="0.25">
      <c r="A10" s="1">
        <v>9</v>
      </c>
      <c r="B10" s="3" t="s">
        <v>26</v>
      </c>
      <c r="C10" s="1" t="s">
        <v>42</v>
      </c>
      <c r="D10" s="1">
        <v>2</v>
      </c>
      <c r="E10" s="1" t="s">
        <v>47</v>
      </c>
      <c r="F10" s="1" t="s">
        <v>52</v>
      </c>
      <c r="G10" s="1">
        <f t="shared" si="0"/>
        <v>300</v>
      </c>
    </row>
    <row r="11" spans="1:8" ht="13.5" x14ac:dyDescent="0.25">
      <c r="A11" s="1">
        <v>10</v>
      </c>
      <c r="B11" s="3" t="s">
        <v>27</v>
      </c>
      <c r="C11" s="1" t="s">
        <v>43</v>
      </c>
      <c r="D11" s="1">
        <v>1</v>
      </c>
      <c r="E11" s="1" t="s">
        <v>47</v>
      </c>
      <c r="F11" s="1" t="s">
        <v>52</v>
      </c>
      <c r="G11" s="1">
        <f t="shared" si="0"/>
        <v>300</v>
      </c>
    </row>
    <row r="12" spans="1:8" ht="13.5" x14ac:dyDescent="0.25">
      <c r="A12" s="1">
        <v>11</v>
      </c>
      <c r="B12" s="3" t="s">
        <v>28</v>
      </c>
      <c r="C12" s="1" t="s">
        <v>43</v>
      </c>
      <c r="D12" s="1">
        <v>1</v>
      </c>
      <c r="E12" s="1" t="s">
        <v>49</v>
      </c>
      <c r="F12" s="1" t="s">
        <v>51</v>
      </c>
      <c r="G12" s="1">
        <f t="shared" si="0"/>
        <v>300</v>
      </c>
    </row>
    <row r="13" spans="1:8" ht="13.5" x14ac:dyDescent="0.25">
      <c r="A13" s="1">
        <v>12</v>
      </c>
      <c r="B13" s="3" t="s">
        <v>29</v>
      </c>
      <c r="C13" s="1" t="s">
        <v>44</v>
      </c>
      <c r="D13" s="1">
        <v>2</v>
      </c>
      <c r="E13" s="1" t="s">
        <v>49</v>
      </c>
      <c r="F13" s="1" t="s">
        <v>52</v>
      </c>
      <c r="G13" s="1">
        <f t="shared" si="0"/>
        <v>300</v>
      </c>
    </row>
    <row r="14" spans="1:8" ht="13.5" x14ac:dyDescent="0.25">
      <c r="A14" s="1">
        <v>13</v>
      </c>
      <c r="B14" s="3" t="s">
        <v>30</v>
      </c>
      <c r="C14" s="1" t="s">
        <v>44</v>
      </c>
      <c r="D14" s="1">
        <v>2</v>
      </c>
      <c r="E14" s="1" t="s">
        <v>49</v>
      </c>
      <c r="F14" s="1" t="s">
        <v>51</v>
      </c>
      <c r="G14" s="1">
        <f t="shared" si="0"/>
        <v>300</v>
      </c>
    </row>
    <row r="15" spans="1:8" ht="13.5" x14ac:dyDescent="0.25">
      <c r="A15" s="1">
        <v>14</v>
      </c>
      <c r="B15" s="3" t="s">
        <v>20</v>
      </c>
      <c r="C15" s="1" t="s">
        <v>41</v>
      </c>
      <c r="D15" s="1">
        <v>3</v>
      </c>
      <c r="E15" s="1" t="s">
        <v>47</v>
      </c>
      <c r="F15" s="1" t="s">
        <v>51</v>
      </c>
      <c r="G15" s="1">
        <f t="shared" si="0"/>
        <v>500</v>
      </c>
    </row>
    <row r="16" spans="1:8" ht="13.5" x14ac:dyDescent="0.25">
      <c r="A16" s="1">
        <v>15</v>
      </c>
      <c r="B16" s="3" t="s">
        <v>31</v>
      </c>
      <c r="C16" s="1" t="s">
        <v>41</v>
      </c>
      <c r="D16" s="1">
        <v>4</v>
      </c>
      <c r="E16" s="1" t="s">
        <v>48</v>
      </c>
      <c r="F16" s="1" t="s">
        <v>52</v>
      </c>
      <c r="G16" s="1">
        <f t="shared" si="0"/>
        <v>500</v>
      </c>
    </row>
    <row r="17" spans="1:7" ht="13.5" x14ac:dyDescent="0.25">
      <c r="A17" s="1">
        <v>16</v>
      </c>
      <c r="B17" s="3" t="s">
        <v>32</v>
      </c>
      <c r="C17" s="1" t="s">
        <v>43</v>
      </c>
      <c r="D17" s="1">
        <v>1</v>
      </c>
      <c r="E17" s="1" t="s">
        <v>48</v>
      </c>
      <c r="F17" s="1" t="s">
        <v>52</v>
      </c>
      <c r="G17" s="1">
        <f t="shared" si="0"/>
        <v>300</v>
      </c>
    </row>
    <row r="18" spans="1:7" ht="13.5" x14ac:dyDescent="0.25">
      <c r="A18" s="1">
        <v>17</v>
      </c>
      <c r="B18" s="3" t="s">
        <v>33</v>
      </c>
      <c r="C18" s="1" t="s">
        <v>44</v>
      </c>
      <c r="D18" s="1">
        <v>5</v>
      </c>
      <c r="E18" s="1" t="s">
        <v>49</v>
      </c>
      <c r="F18" s="1" t="s">
        <v>51</v>
      </c>
      <c r="G18" s="1">
        <f t="shared" si="0"/>
        <v>700</v>
      </c>
    </row>
    <row r="19" spans="1:7" ht="13.5" x14ac:dyDescent="0.25">
      <c r="A19" s="1">
        <v>18</v>
      </c>
      <c r="B19" s="3" t="s">
        <v>34</v>
      </c>
      <c r="C19" s="1" t="s">
        <v>44</v>
      </c>
      <c r="D19" s="1">
        <v>1</v>
      </c>
      <c r="E19" s="1" t="s">
        <v>49</v>
      </c>
      <c r="F19" s="1" t="s">
        <v>51</v>
      </c>
      <c r="G19" s="1">
        <f t="shared" si="0"/>
        <v>300</v>
      </c>
    </row>
    <row r="20" spans="1:7" ht="13.5" x14ac:dyDescent="0.25">
      <c r="A20" s="1">
        <v>19</v>
      </c>
      <c r="B20" s="3" t="s">
        <v>35</v>
      </c>
      <c r="C20" s="1" t="s">
        <v>42</v>
      </c>
      <c r="D20" s="1">
        <v>4</v>
      </c>
      <c r="E20" s="1" t="s">
        <v>48</v>
      </c>
      <c r="F20" s="1" t="s">
        <v>52</v>
      </c>
      <c r="G20" s="1">
        <f t="shared" si="0"/>
        <v>500</v>
      </c>
    </row>
    <row r="21" spans="1:7" ht="13.5" x14ac:dyDescent="0.25">
      <c r="A21" s="1">
        <v>20</v>
      </c>
      <c r="B21" s="3" t="s">
        <v>36</v>
      </c>
      <c r="C21" s="1" t="s">
        <v>43</v>
      </c>
      <c r="D21" s="1">
        <v>3</v>
      </c>
      <c r="E21" s="1" t="s">
        <v>48</v>
      </c>
      <c r="F21" s="1" t="s">
        <v>52</v>
      </c>
      <c r="G21" s="1">
        <f t="shared" si="0"/>
        <v>500</v>
      </c>
    </row>
    <row r="22" spans="1:7" ht="13.5" x14ac:dyDescent="0.25">
      <c r="A22" s="1">
        <v>21</v>
      </c>
      <c r="B22" s="3" t="s">
        <v>24</v>
      </c>
      <c r="C22" s="1" t="s">
        <v>41</v>
      </c>
      <c r="D22" s="1">
        <v>1</v>
      </c>
      <c r="E22" s="1" t="s">
        <v>47</v>
      </c>
      <c r="F22" s="1" t="s">
        <v>51</v>
      </c>
      <c r="G22" s="1">
        <f t="shared" si="0"/>
        <v>300</v>
      </c>
    </row>
    <row r="23" spans="1:7" ht="13.5" x14ac:dyDescent="0.25">
      <c r="A23" s="1">
        <v>22</v>
      </c>
      <c r="B23" s="3" t="s">
        <v>37</v>
      </c>
      <c r="C23" s="1" t="s">
        <v>42</v>
      </c>
      <c r="D23" s="1">
        <v>5</v>
      </c>
      <c r="E23" s="1" t="s">
        <v>49</v>
      </c>
      <c r="F23" s="1" t="s">
        <v>51</v>
      </c>
      <c r="G23" s="1">
        <f t="shared" si="0"/>
        <v>700</v>
      </c>
    </row>
    <row r="24" spans="1:7" ht="13.5" x14ac:dyDescent="0.25">
      <c r="A24" s="1">
        <v>23</v>
      </c>
      <c r="B24" s="3" t="s">
        <v>38</v>
      </c>
      <c r="C24" s="1" t="s">
        <v>41</v>
      </c>
      <c r="D24" s="1">
        <v>1</v>
      </c>
      <c r="E24" s="1" t="s">
        <v>49</v>
      </c>
      <c r="F24" s="1" t="s">
        <v>51</v>
      </c>
      <c r="G24" s="1">
        <f t="shared" si="0"/>
        <v>300</v>
      </c>
    </row>
    <row r="26" spans="1:7" ht="15.75" x14ac:dyDescent="0.25">
      <c r="A26" s="8" t="s">
        <v>65</v>
      </c>
    </row>
    <row r="27" spans="1:7" ht="18" x14ac:dyDescent="0.25">
      <c r="B27" s="19" t="s">
        <v>66</v>
      </c>
      <c r="C27" s="20" t="s">
        <v>64</v>
      </c>
    </row>
    <row r="28" spans="1:7" ht="18" x14ac:dyDescent="0.25">
      <c r="B28" s="21" t="s">
        <v>67</v>
      </c>
      <c r="C28" s="22">
        <v>300</v>
      </c>
    </row>
    <row r="29" spans="1:7" ht="18" x14ac:dyDescent="0.25">
      <c r="B29" s="21" t="s">
        <v>68</v>
      </c>
      <c r="C29" s="22">
        <v>500</v>
      </c>
    </row>
    <row r="30" spans="1:7" ht="18" x14ac:dyDescent="0.25">
      <c r="B30" s="21" t="s">
        <v>69</v>
      </c>
      <c r="C30" s="22">
        <v>700</v>
      </c>
    </row>
  </sheetData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="90" zoomScaleNormal="90" workbookViewId="0">
      <selection activeCell="G9" sqref="G9"/>
    </sheetView>
  </sheetViews>
  <sheetFormatPr baseColWidth="10" defaultRowHeight="12.75" x14ac:dyDescent="0.2"/>
  <cols>
    <col min="1" max="1" width="17.140625" customWidth="1"/>
    <col min="2" max="2" width="21" customWidth="1"/>
    <col min="5" max="6" width="15.5703125" customWidth="1"/>
    <col min="7" max="7" width="21.140625" customWidth="1"/>
  </cols>
  <sheetData>
    <row r="1" spans="1:7" ht="31.5" x14ac:dyDescent="0.2">
      <c r="A1" s="9" t="s">
        <v>0</v>
      </c>
      <c r="B1" s="9" t="s">
        <v>17</v>
      </c>
      <c r="C1" s="10" t="s">
        <v>39</v>
      </c>
      <c r="D1" s="10" t="s">
        <v>45</v>
      </c>
      <c r="E1" s="10" t="s">
        <v>40</v>
      </c>
      <c r="F1" s="10" t="s">
        <v>50</v>
      </c>
      <c r="G1" s="10" t="s">
        <v>46</v>
      </c>
    </row>
    <row r="2" spans="1:7" ht="18" x14ac:dyDescent="0.25">
      <c r="A2" s="1">
        <v>1</v>
      </c>
      <c r="B2" s="3" t="s">
        <v>76</v>
      </c>
      <c r="C2" s="1" t="s">
        <v>41</v>
      </c>
      <c r="D2" s="1">
        <v>1</v>
      </c>
      <c r="E2" s="1" t="s">
        <v>47</v>
      </c>
      <c r="F2" s="1" t="s">
        <v>51</v>
      </c>
      <c r="G2" s="28" t="str">
        <f>IF(AND(C2="C",E2="Aprobada"),"PREFERENCIAL","CLASSIC")</f>
        <v>CLASSIC</v>
      </c>
    </row>
    <row r="3" spans="1:7" ht="18" x14ac:dyDescent="0.25">
      <c r="A3" s="1">
        <v>2</v>
      </c>
      <c r="B3" s="3" t="s">
        <v>77</v>
      </c>
      <c r="C3" s="1" t="s">
        <v>41</v>
      </c>
      <c r="D3" s="1">
        <v>2</v>
      </c>
      <c r="E3" s="1" t="s">
        <v>48</v>
      </c>
      <c r="F3" s="1" t="s">
        <v>51</v>
      </c>
      <c r="G3" s="28" t="str">
        <f t="shared" ref="G3:G24" si="0">IF(AND(C3="C",E3="Aprobada"),"PREFERENCIAL","CLASSIC")</f>
        <v>CLASSIC</v>
      </c>
    </row>
    <row r="4" spans="1:7" ht="18" x14ac:dyDescent="0.25">
      <c r="A4" s="1">
        <v>3</v>
      </c>
      <c r="B4" s="3" t="s">
        <v>78</v>
      </c>
      <c r="C4" s="1" t="s">
        <v>42</v>
      </c>
      <c r="D4" s="1">
        <v>0</v>
      </c>
      <c r="E4" s="1" t="s">
        <v>47</v>
      </c>
      <c r="F4" s="1" t="s">
        <v>51</v>
      </c>
      <c r="G4" s="28" t="str">
        <f t="shared" si="0"/>
        <v>CLASSIC</v>
      </c>
    </row>
    <row r="5" spans="1:7" ht="18" x14ac:dyDescent="0.25">
      <c r="A5" s="1">
        <v>4</v>
      </c>
      <c r="B5" s="3" t="s">
        <v>79</v>
      </c>
      <c r="C5" s="1" t="s">
        <v>42</v>
      </c>
      <c r="D5" s="1">
        <v>0</v>
      </c>
      <c r="E5" s="1" t="s">
        <v>47</v>
      </c>
      <c r="F5" s="1" t="s">
        <v>52</v>
      </c>
      <c r="G5" s="28" t="str">
        <f t="shared" si="0"/>
        <v>CLASSIC</v>
      </c>
    </row>
    <row r="6" spans="1:7" ht="18" x14ac:dyDescent="0.25">
      <c r="A6" s="1">
        <v>5</v>
      </c>
      <c r="B6" s="3" t="s">
        <v>80</v>
      </c>
      <c r="C6" s="1" t="s">
        <v>41</v>
      </c>
      <c r="D6" s="1">
        <v>0</v>
      </c>
      <c r="E6" s="1" t="s">
        <v>47</v>
      </c>
      <c r="F6" s="1" t="s">
        <v>52</v>
      </c>
      <c r="G6" s="28" t="str">
        <f t="shared" si="0"/>
        <v>CLASSIC</v>
      </c>
    </row>
    <row r="7" spans="1:7" ht="18" x14ac:dyDescent="0.25">
      <c r="A7" s="1">
        <v>6</v>
      </c>
      <c r="B7" s="3" t="s">
        <v>81</v>
      </c>
      <c r="C7" s="1" t="s">
        <v>41</v>
      </c>
      <c r="D7" s="1">
        <v>1</v>
      </c>
      <c r="E7" s="1" t="s">
        <v>48</v>
      </c>
      <c r="F7" s="1" t="s">
        <v>52</v>
      </c>
      <c r="G7" s="28" t="str">
        <f t="shared" si="0"/>
        <v>CLASSIC</v>
      </c>
    </row>
    <row r="8" spans="1:7" ht="18" x14ac:dyDescent="0.25">
      <c r="A8" s="1">
        <v>7</v>
      </c>
      <c r="B8" s="3" t="s">
        <v>82</v>
      </c>
      <c r="C8" s="1" t="s">
        <v>41</v>
      </c>
      <c r="D8" s="1">
        <v>1</v>
      </c>
      <c r="E8" s="1" t="s">
        <v>48</v>
      </c>
      <c r="F8" s="1" t="s">
        <v>51</v>
      </c>
      <c r="G8" s="28" t="str">
        <f t="shared" si="0"/>
        <v>CLASSIC</v>
      </c>
    </row>
    <row r="9" spans="1:7" ht="18" x14ac:dyDescent="0.25">
      <c r="A9" s="1">
        <v>8</v>
      </c>
      <c r="B9" s="3" t="s">
        <v>83</v>
      </c>
      <c r="C9" s="1" t="s">
        <v>42</v>
      </c>
      <c r="D9" s="1">
        <v>2</v>
      </c>
      <c r="E9" s="1" t="s">
        <v>49</v>
      </c>
      <c r="F9" s="1" t="s">
        <v>51</v>
      </c>
      <c r="G9" s="28" t="str">
        <f t="shared" si="0"/>
        <v>PREFERENCIAL</v>
      </c>
    </row>
    <row r="10" spans="1:7" ht="18" x14ac:dyDescent="0.25">
      <c r="A10" s="1">
        <v>9</v>
      </c>
      <c r="B10" s="3" t="s">
        <v>84</v>
      </c>
      <c r="C10" s="1" t="s">
        <v>42</v>
      </c>
      <c r="D10" s="1">
        <v>2</v>
      </c>
      <c r="E10" s="1" t="s">
        <v>47</v>
      </c>
      <c r="F10" s="1" t="s">
        <v>52</v>
      </c>
      <c r="G10" s="28" t="str">
        <f t="shared" si="0"/>
        <v>CLASSIC</v>
      </c>
    </row>
    <row r="11" spans="1:7" ht="18" x14ac:dyDescent="0.25">
      <c r="A11" s="1">
        <v>10</v>
      </c>
      <c r="B11" s="3" t="s">
        <v>85</v>
      </c>
      <c r="C11" s="1" t="s">
        <v>43</v>
      </c>
      <c r="D11" s="1">
        <v>1</v>
      </c>
      <c r="E11" s="1" t="s">
        <v>47</v>
      </c>
      <c r="F11" s="1" t="s">
        <v>52</v>
      </c>
      <c r="G11" s="28" t="str">
        <f t="shared" si="0"/>
        <v>CLASSIC</v>
      </c>
    </row>
    <row r="12" spans="1:7" ht="18" x14ac:dyDescent="0.25">
      <c r="A12" s="1">
        <v>11</v>
      </c>
      <c r="B12" s="3" t="s">
        <v>86</v>
      </c>
      <c r="C12" s="1" t="s">
        <v>43</v>
      </c>
      <c r="D12" s="1">
        <v>1</v>
      </c>
      <c r="E12" s="1" t="s">
        <v>49</v>
      </c>
      <c r="F12" s="1" t="s">
        <v>51</v>
      </c>
      <c r="G12" s="28" t="str">
        <f t="shared" si="0"/>
        <v>CLASSIC</v>
      </c>
    </row>
    <row r="13" spans="1:7" ht="18" x14ac:dyDescent="0.25">
      <c r="A13" s="1">
        <v>12</v>
      </c>
      <c r="B13" s="3" t="s">
        <v>87</v>
      </c>
      <c r="C13" s="1" t="s">
        <v>44</v>
      </c>
      <c r="D13" s="1">
        <v>2</v>
      </c>
      <c r="E13" s="1" t="s">
        <v>49</v>
      </c>
      <c r="F13" s="1" t="s">
        <v>52</v>
      </c>
      <c r="G13" s="28" t="str">
        <f t="shared" si="0"/>
        <v>CLASSIC</v>
      </c>
    </row>
    <row r="14" spans="1:7" ht="18" x14ac:dyDescent="0.25">
      <c r="A14" s="1">
        <v>13</v>
      </c>
      <c r="B14" s="3" t="s">
        <v>88</v>
      </c>
      <c r="C14" s="1" t="s">
        <v>44</v>
      </c>
      <c r="D14" s="1">
        <v>2</v>
      </c>
      <c r="E14" s="1" t="s">
        <v>49</v>
      </c>
      <c r="F14" s="1" t="s">
        <v>51</v>
      </c>
      <c r="G14" s="28" t="str">
        <f t="shared" si="0"/>
        <v>CLASSIC</v>
      </c>
    </row>
    <row r="15" spans="1:7" ht="18" x14ac:dyDescent="0.25">
      <c r="A15" s="1">
        <v>14</v>
      </c>
      <c r="B15" s="3" t="s">
        <v>89</v>
      </c>
      <c r="C15" s="1" t="s">
        <v>41</v>
      </c>
      <c r="D15" s="1">
        <v>3</v>
      </c>
      <c r="E15" s="1" t="s">
        <v>47</v>
      </c>
      <c r="F15" s="1" t="s">
        <v>51</v>
      </c>
      <c r="G15" s="28" t="str">
        <f t="shared" si="0"/>
        <v>CLASSIC</v>
      </c>
    </row>
    <row r="16" spans="1:7" ht="18" x14ac:dyDescent="0.25">
      <c r="A16" s="1">
        <v>15</v>
      </c>
      <c r="B16" s="3" t="s">
        <v>90</v>
      </c>
      <c r="C16" s="1" t="s">
        <v>41</v>
      </c>
      <c r="D16" s="1">
        <v>4</v>
      </c>
      <c r="E16" s="1" t="s">
        <v>48</v>
      </c>
      <c r="F16" s="1" t="s">
        <v>52</v>
      </c>
      <c r="G16" s="28" t="str">
        <f t="shared" si="0"/>
        <v>CLASSIC</v>
      </c>
    </row>
    <row r="17" spans="1:7" ht="18" x14ac:dyDescent="0.25">
      <c r="A17" s="1">
        <v>16</v>
      </c>
      <c r="B17" s="3" t="s">
        <v>91</v>
      </c>
      <c r="C17" s="1" t="s">
        <v>43</v>
      </c>
      <c r="D17" s="1">
        <v>1</v>
      </c>
      <c r="E17" s="1" t="s">
        <v>48</v>
      </c>
      <c r="F17" s="1" t="s">
        <v>52</v>
      </c>
      <c r="G17" s="28" t="str">
        <f t="shared" si="0"/>
        <v>CLASSIC</v>
      </c>
    </row>
    <row r="18" spans="1:7" ht="18" x14ac:dyDescent="0.25">
      <c r="A18" s="1">
        <v>17</v>
      </c>
      <c r="B18" s="3" t="s">
        <v>92</v>
      </c>
      <c r="C18" s="1" t="s">
        <v>44</v>
      </c>
      <c r="D18" s="1">
        <v>5</v>
      </c>
      <c r="E18" s="1" t="s">
        <v>49</v>
      </c>
      <c r="F18" s="1" t="s">
        <v>52</v>
      </c>
      <c r="G18" s="28" t="str">
        <f t="shared" si="0"/>
        <v>CLASSIC</v>
      </c>
    </row>
    <row r="19" spans="1:7" ht="18" x14ac:dyDescent="0.25">
      <c r="A19" s="1">
        <v>18</v>
      </c>
      <c r="B19" s="3" t="s">
        <v>93</v>
      </c>
      <c r="C19" s="1" t="s">
        <v>44</v>
      </c>
      <c r="D19" s="1">
        <v>1</v>
      </c>
      <c r="E19" s="1" t="s">
        <v>49</v>
      </c>
      <c r="F19" s="1" t="s">
        <v>51</v>
      </c>
      <c r="G19" s="28" t="str">
        <f t="shared" si="0"/>
        <v>CLASSIC</v>
      </c>
    </row>
    <row r="20" spans="1:7" ht="18" x14ac:dyDescent="0.25">
      <c r="A20" s="1">
        <v>19</v>
      </c>
      <c r="B20" s="3" t="s">
        <v>94</v>
      </c>
      <c r="C20" s="1" t="s">
        <v>42</v>
      </c>
      <c r="D20" s="1">
        <v>5</v>
      </c>
      <c r="E20" s="1" t="s">
        <v>48</v>
      </c>
      <c r="F20" s="1" t="s">
        <v>52</v>
      </c>
      <c r="G20" s="28" t="str">
        <f t="shared" si="0"/>
        <v>CLASSIC</v>
      </c>
    </row>
    <row r="21" spans="1:7" ht="18" x14ac:dyDescent="0.25">
      <c r="A21" s="1">
        <v>20</v>
      </c>
      <c r="B21" s="3" t="s">
        <v>95</v>
      </c>
      <c r="C21" s="1" t="s">
        <v>43</v>
      </c>
      <c r="D21" s="1">
        <v>4</v>
      </c>
      <c r="E21" s="1" t="s">
        <v>48</v>
      </c>
      <c r="F21" s="1" t="s">
        <v>52</v>
      </c>
      <c r="G21" s="28" t="str">
        <f t="shared" si="0"/>
        <v>CLASSIC</v>
      </c>
    </row>
    <row r="22" spans="1:7" ht="18" x14ac:dyDescent="0.25">
      <c r="A22" s="1">
        <v>21</v>
      </c>
      <c r="B22" s="3" t="s">
        <v>96</v>
      </c>
      <c r="C22" s="1" t="s">
        <v>41</v>
      </c>
      <c r="D22" s="1">
        <v>1</v>
      </c>
      <c r="E22" s="1" t="s">
        <v>47</v>
      </c>
      <c r="F22" s="1" t="s">
        <v>51</v>
      </c>
      <c r="G22" s="28" t="str">
        <f t="shared" si="0"/>
        <v>CLASSIC</v>
      </c>
    </row>
    <row r="23" spans="1:7" ht="18" x14ac:dyDescent="0.25">
      <c r="A23" s="1">
        <v>22</v>
      </c>
      <c r="B23" s="3" t="s">
        <v>97</v>
      </c>
      <c r="C23" s="1" t="s">
        <v>42</v>
      </c>
      <c r="D23" s="1">
        <v>2</v>
      </c>
      <c r="E23" s="1" t="s">
        <v>49</v>
      </c>
      <c r="F23" s="1" t="s">
        <v>51</v>
      </c>
      <c r="G23" s="28" t="str">
        <f t="shared" si="0"/>
        <v>PREFERENCIAL</v>
      </c>
    </row>
    <row r="24" spans="1:7" ht="18" x14ac:dyDescent="0.25">
      <c r="A24" s="1">
        <v>23</v>
      </c>
      <c r="B24" s="3" t="s">
        <v>98</v>
      </c>
      <c r="C24" s="1" t="s">
        <v>41</v>
      </c>
      <c r="D24" s="1">
        <v>1</v>
      </c>
      <c r="E24" s="1" t="s">
        <v>49</v>
      </c>
      <c r="F24" s="1" t="s">
        <v>51</v>
      </c>
      <c r="G24" s="28" t="str">
        <f t="shared" si="0"/>
        <v>CLASSIC</v>
      </c>
    </row>
    <row r="25" spans="1:7" ht="35.25" x14ac:dyDescent="0.2">
      <c r="A25" s="23"/>
    </row>
    <row r="26" spans="1:7" ht="15.75" x14ac:dyDescent="0.25">
      <c r="A26" s="8" t="s">
        <v>53</v>
      </c>
    </row>
    <row r="27" spans="1:7" ht="15.75" x14ac:dyDescent="0.25">
      <c r="B27" s="11" t="s">
        <v>55</v>
      </c>
    </row>
    <row r="28" spans="1:7" ht="15.75" x14ac:dyDescent="0.25">
      <c r="B28" s="11" t="s">
        <v>54</v>
      </c>
    </row>
  </sheetData>
  <phoneticPr fontId="5" type="noConversion"/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4"/>
  <sheetViews>
    <sheetView showGridLines="0" zoomScale="110" zoomScaleNormal="110" workbookViewId="0">
      <selection activeCell="H13" sqref="H13"/>
    </sheetView>
  </sheetViews>
  <sheetFormatPr baseColWidth="10" defaultRowHeight="15.75" x14ac:dyDescent="0.25"/>
  <cols>
    <col min="1" max="1" width="7.42578125" style="2" customWidth="1"/>
    <col min="2" max="2" width="9.7109375" style="2" customWidth="1"/>
    <col min="3" max="3" width="33" style="2" bestFit="1" customWidth="1"/>
    <col min="4" max="4" width="6" style="2" bestFit="1" customWidth="1"/>
    <col min="5" max="5" width="10.28515625" style="2" bestFit="1" customWidth="1"/>
    <col min="6" max="6" width="16.85546875" style="2" bestFit="1" customWidth="1"/>
    <col min="7" max="7" width="24.85546875" style="2" customWidth="1"/>
    <col min="8" max="16384" width="11.42578125" style="2"/>
  </cols>
  <sheetData>
    <row r="2" spans="1:7" ht="34.5" x14ac:dyDescent="0.45">
      <c r="A2" s="26"/>
    </row>
    <row r="4" spans="1:7" x14ac:dyDescent="0.25">
      <c r="A4" s="5" t="s">
        <v>0</v>
      </c>
      <c r="B4" s="5" t="s">
        <v>16</v>
      </c>
      <c r="C4" s="5" t="s">
        <v>1</v>
      </c>
      <c r="D4" s="5" t="s">
        <v>7</v>
      </c>
      <c r="E4" s="5" t="s">
        <v>8</v>
      </c>
      <c r="F4" s="5" t="s">
        <v>12</v>
      </c>
      <c r="G4" s="5" t="s">
        <v>70</v>
      </c>
    </row>
    <row r="5" spans="1:7" ht="27.75" x14ac:dyDescent="0.4">
      <c r="A5" s="6">
        <v>1</v>
      </c>
      <c r="B5" s="6" t="s">
        <v>10</v>
      </c>
      <c r="C5" s="6" t="s">
        <v>101</v>
      </c>
      <c r="D5" s="6">
        <v>1</v>
      </c>
      <c r="E5" s="6">
        <v>400</v>
      </c>
      <c r="F5" s="7">
        <v>8</v>
      </c>
      <c r="G5" s="25">
        <f>IF(OR(D5=1,D5=3,D5=5),F5-F5*10%,F5)</f>
        <v>7.2</v>
      </c>
    </row>
    <row r="6" spans="1:7" ht="27.75" x14ac:dyDescent="0.4">
      <c r="A6" s="6">
        <v>2</v>
      </c>
      <c r="B6" s="6" t="s">
        <v>9</v>
      </c>
      <c r="C6" s="6" t="s">
        <v>100</v>
      </c>
      <c r="D6" s="6">
        <v>3</v>
      </c>
      <c r="E6" s="6">
        <v>500</v>
      </c>
      <c r="F6" s="7">
        <v>10</v>
      </c>
      <c r="G6" s="25">
        <f t="shared" ref="G6:G9" si="0">IF(OR(D6=1,D6=3,D6=5),F6-F6*10%,F6)</f>
        <v>9</v>
      </c>
    </row>
    <row r="7" spans="1:7" ht="27.75" x14ac:dyDescent="0.4">
      <c r="A7" s="6">
        <v>3</v>
      </c>
      <c r="B7" s="6" t="s">
        <v>11</v>
      </c>
      <c r="C7" s="6" t="s">
        <v>3</v>
      </c>
      <c r="D7" s="6">
        <v>2</v>
      </c>
      <c r="E7" s="6">
        <v>200</v>
      </c>
      <c r="F7" s="7">
        <v>9</v>
      </c>
      <c r="G7" s="25">
        <f t="shared" si="0"/>
        <v>9</v>
      </c>
    </row>
    <row r="8" spans="1:7" ht="27.75" x14ac:dyDescent="0.4">
      <c r="A8" s="6">
        <v>4</v>
      </c>
      <c r="B8" s="6" t="s">
        <v>9</v>
      </c>
      <c r="C8" s="6" t="s">
        <v>4</v>
      </c>
      <c r="D8" s="6">
        <v>5</v>
      </c>
      <c r="E8" s="6">
        <v>100</v>
      </c>
      <c r="F8" s="7">
        <v>8</v>
      </c>
      <c r="G8" s="25">
        <f t="shared" si="0"/>
        <v>7.2</v>
      </c>
    </row>
    <row r="9" spans="1:7" ht="27.75" x14ac:dyDescent="0.4">
      <c r="A9" s="6">
        <v>5</v>
      </c>
      <c r="B9" s="6" t="s">
        <v>9</v>
      </c>
      <c r="C9" s="6" t="s">
        <v>5</v>
      </c>
      <c r="D9" s="6">
        <v>4</v>
      </c>
      <c r="E9" s="6">
        <v>350</v>
      </c>
      <c r="F9" s="7">
        <v>10</v>
      </c>
      <c r="G9" s="25">
        <f t="shared" si="0"/>
        <v>10</v>
      </c>
    </row>
    <row r="12" spans="1:7" x14ac:dyDescent="0.25">
      <c r="A12" s="8" t="s">
        <v>71</v>
      </c>
    </row>
    <row r="13" spans="1:7" x14ac:dyDescent="0.25">
      <c r="B13" s="2" t="s">
        <v>99</v>
      </c>
    </row>
    <row r="14" spans="1:7" x14ac:dyDescent="0.25">
      <c r="B14" s="2" t="s">
        <v>72</v>
      </c>
    </row>
  </sheetData>
  <pageMargins left="0.74803149606299213" right="0.74803149606299213" top="0.98425196850393704" bottom="0.98425196850393704" header="0" footer="0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14"/>
  <sheetViews>
    <sheetView showGridLines="0" zoomScale="110" zoomScaleNormal="110" workbookViewId="0">
      <selection activeCell="G5" sqref="G5:G9"/>
    </sheetView>
  </sheetViews>
  <sheetFormatPr baseColWidth="10" defaultRowHeight="15.75" x14ac:dyDescent="0.25"/>
  <cols>
    <col min="1" max="1" width="7.42578125" style="2" customWidth="1"/>
    <col min="2" max="2" width="9.7109375" style="2" customWidth="1"/>
    <col min="3" max="3" width="33" style="2" bestFit="1" customWidth="1"/>
    <col min="4" max="4" width="6" style="2" bestFit="1" customWidth="1"/>
    <col min="5" max="5" width="10.28515625" style="2" bestFit="1" customWidth="1"/>
    <col min="6" max="6" width="16.85546875" style="2" bestFit="1" customWidth="1"/>
    <col min="7" max="7" width="23.28515625" style="2" customWidth="1"/>
    <col min="8" max="16384" width="11.42578125" style="2"/>
  </cols>
  <sheetData>
    <row r="4" spans="1:7" x14ac:dyDescent="0.25">
      <c r="A4" s="5" t="s">
        <v>0</v>
      </c>
      <c r="B4" s="5" t="s">
        <v>16</v>
      </c>
      <c r="C4" s="5" t="s">
        <v>1</v>
      </c>
      <c r="D4" s="5" t="s">
        <v>7</v>
      </c>
      <c r="E4" s="5" t="s">
        <v>8</v>
      </c>
      <c r="F4" s="5" t="s">
        <v>12</v>
      </c>
      <c r="G4" s="5" t="s">
        <v>70</v>
      </c>
    </row>
    <row r="5" spans="1:7" x14ac:dyDescent="0.25">
      <c r="A5" s="6">
        <v>1</v>
      </c>
      <c r="B5" s="6" t="s">
        <v>10</v>
      </c>
      <c r="C5" s="6" t="s">
        <v>6</v>
      </c>
      <c r="D5" s="6">
        <v>1</v>
      </c>
      <c r="E5" s="6">
        <v>400</v>
      </c>
      <c r="F5" s="7">
        <v>8</v>
      </c>
      <c r="G5" s="32">
        <f>IF(AND(E5&gt;300,OR(B5="Acción",B5="Terror")),F5-F5*15%,F5)</f>
        <v>8</v>
      </c>
    </row>
    <row r="6" spans="1:7" x14ac:dyDescent="0.25">
      <c r="A6" s="6">
        <v>2</v>
      </c>
      <c r="B6" s="6" t="s">
        <v>9</v>
      </c>
      <c r="C6" s="6" t="s">
        <v>2</v>
      </c>
      <c r="D6" s="6">
        <v>3</v>
      </c>
      <c r="E6" s="6">
        <v>500</v>
      </c>
      <c r="F6" s="7">
        <v>10</v>
      </c>
      <c r="G6" s="32">
        <f t="shared" ref="G6:G9" si="0">IF(AND(E6&gt;300,OR(B6="Acción",B6="Terror")),F6-F6*15%,F6)</f>
        <v>8.5</v>
      </c>
    </row>
    <row r="7" spans="1:7" x14ac:dyDescent="0.25">
      <c r="A7" s="6">
        <v>3</v>
      </c>
      <c r="B7" s="6" t="s">
        <v>11</v>
      </c>
      <c r="C7" s="6" t="s">
        <v>3</v>
      </c>
      <c r="D7" s="6">
        <v>2</v>
      </c>
      <c r="E7" s="6">
        <v>200</v>
      </c>
      <c r="F7" s="7">
        <v>9</v>
      </c>
      <c r="G7" s="32">
        <f t="shared" si="0"/>
        <v>9</v>
      </c>
    </row>
    <row r="8" spans="1:7" x14ac:dyDescent="0.25">
      <c r="A8" s="6">
        <v>4</v>
      </c>
      <c r="B8" s="6" t="s">
        <v>9</v>
      </c>
      <c r="C8" s="6" t="s">
        <v>4</v>
      </c>
      <c r="D8" s="6">
        <v>5</v>
      </c>
      <c r="E8" s="6">
        <v>100</v>
      </c>
      <c r="F8" s="7">
        <v>8</v>
      </c>
      <c r="G8" s="32">
        <f t="shared" si="0"/>
        <v>8</v>
      </c>
    </row>
    <row r="9" spans="1:7" x14ac:dyDescent="0.25">
      <c r="A9" s="6">
        <v>5</v>
      </c>
      <c r="B9" s="6" t="s">
        <v>9</v>
      </c>
      <c r="C9" s="6" t="s">
        <v>5</v>
      </c>
      <c r="D9" s="6">
        <v>4</v>
      </c>
      <c r="E9" s="6">
        <v>350</v>
      </c>
      <c r="F9" s="7">
        <v>10</v>
      </c>
      <c r="G9" s="32">
        <f t="shared" si="0"/>
        <v>8.5</v>
      </c>
    </row>
    <row r="11" spans="1:7" ht="35.25" x14ac:dyDescent="0.5">
      <c r="A11" s="29"/>
    </row>
    <row r="12" spans="1:7" x14ac:dyDescent="0.25">
      <c r="A12" s="8" t="s">
        <v>71</v>
      </c>
    </row>
    <row r="13" spans="1:7" x14ac:dyDescent="0.25">
      <c r="B13" s="2" t="s">
        <v>73</v>
      </c>
    </row>
    <row r="14" spans="1:7" x14ac:dyDescent="0.25">
      <c r="B14" s="2" t="s">
        <v>72</v>
      </c>
    </row>
  </sheetData>
  <pageMargins left="0.74803149606299213" right="0.74803149606299213" top="0.98425196850393704" bottom="0.98425196850393704" header="0" footer="0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tabSelected="1" zoomScale="120" zoomScaleNormal="120" workbookViewId="0">
      <selection activeCell="H19" sqref="H19"/>
    </sheetView>
  </sheetViews>
  <sheetFormatPr baseColWidth="10" defaultRowHeight="15.75" x14ac:dyDescent="0.25"/>
  <cols>
    <col min="1" max="1" width="7.42578125" style="2" customWidth="1"/>
    <col min="2" max="2" width="9.7109375" style="2" customWidth="1"/>
    <col min="3" max="3" width="33" style="2" bestFit="1" customWidth="1"/>
    <col min="4" max="4" width="6" style="2" bestFit="1" customWidth="1"/>
    <col min="5" max="5" width="10.28515625" style="2" bestFit="1" customWidth="1"/>
    <col min="6" max="6" width="16.85546875" style="2" bestFit="1" customWidth="1"/>
    <col min="7" max="7" width="25.42578125" style="2" bestFit="1" customWidth="1"/>
    <col min="8" max="16384" width="11.42578125" style="2"/>
  </cols>
  <sheetData>
    <row r="1" spans="1:7" ht="35.25" x14ac:dyDescent="0.5">
      <c r="A1" s="27"/>
    </row>
    <row r="3" spans="1:7" x14ac:dyDescent="0.25">
      <c r="G3" s="4" t="s">
        <v>13</v>
      </c>
    </row>
    <row r="4" spans="1:7" x14ac:dyDescent="0.25">
      <c r="A4" s="5" t="s">
        <v>0</v>
      </c>
      <c r="B4" s="5" t="s">
        <v>16</v>
      </c>
      <c r="C4" s="5" t="s">
        <v>1</v>
      </c>
      <c r="D4" s="5" t="s">
        <v>7</v>
      </c>
      <c r="E4" s="5" t="s">
        <v>8</v>
      </c>
      <c r="F4" s="5" t="s">
        <v>12</v>
      </c>
      <c r="G4" s="5" t="s">
        <v>14</v>
      </c>
    </row>
    <row r="5" spans="1:7" x14ac:dyDescent="0.25">
      <c r="A5" s="6">
        <v>1</v>
      </c>
      <c r="B5" s="6" t="s">
        <v>10</v>
      </c>
      <c r="C5" s="6" t="s">
        <v>6</v>
      </c>
      <c r="D5" s="6">
        <v>1</v>
      </c>
      <c r="E5" s="6">
        <v>400</v>
      </c>
      <c r="F5" s="7">
        <v>8</v>
      </c>
      <c r="G5" s="6">
        <f>IF(AND(E5&gt;450,E5&lt;600),F5-F5*15%,F5-F5*5%)</f>
        <v>7.6</v>
      </c>
    </row>
    <row r="6" spans="1:7" x14ac:dyDescent="0.25">
      <c r="A6" s="6">
        <v>2</v>
      </c>
      <c r="B6" s="6" t="s">
        <v>9</v>
      </c>
      <c r="C6" s="6" t="s">
        <v>2</v>
      </c>
      <c r="D6" s="6">
        <v>3</v>
      </c>
      <c r="E6" s="6">
        <v>500</v>
      </c>
      <c r="F6" s="7">
        <v>10</v>
      </c>
      <c r="G6" s="6">
        <f t="shared" ref="G6:G9" si="0">IF(AND(E6&gt;450,E6&lt;600),F6-F6*15%,F6-F6*5%)</f>
        <v>8.5</v>
      </c>
    </row>
    <row r="7" spans="1:7" x14ac:dyDescent="0.25">
      <c r="A7" s="6">
        <v>3</v>
      </c>
      <c r="B7" s="6" t="s">
        <v>11</v>
      </c>
      <c r="C7" s="6" t="s">
        <v>3</v>
      </c>
      <c r="D7" s="6">
        <v>2</v>
      </c>
      <c r="E7" s="6">
        <v>200</v>
      </c>
      <c r="F7" s="7">
        <v>9</v>
      </c>
      <c r="G7" s="6">
        <f t="shared" si="0"/>
        <v>8.5500000000000007</v>
      </c>
    </row>
    <row r="8" spans="1:7" x14ac:dyDescent="0.25">
      <c r="A8" s="6">
        <v>4</v>
      </c>
      <c r="B8" s="6" t="s">
        <v>9</v>
      </c>
      <c r="C8" s="6" t="s">
        <v>4</v>
      </c>
      <c r="D8" s="6">
        <v>5</v>
      </c>
      <c r="E8" s="6">
        <v>550</v>
      </c>
      <c r="F8" s="7">
        <v>8</v>
      </c>
      <c r="G8" s="6">
        <f t="shared" si="0"/>
        <v>6.8</v>
      </c>
    </row>
    <row r="9" spans="1:7" x14ac:dyDescent="0.25">
      <c r="A9" s="6">
        <v>5</v>
      </c>
      <c r="B9" s="6" t="s">
        <v>9</v>
      </c>
      <c r="C9" s="6" t="s">
        <v>5</v>
      </c>
      <c r="D9" s="6">
        <v>4</v>
      </c>
      <c r="E9" s="6">
        <v>350</v>
      </c>
      <c r="F9" s="7">
        <v>10</v>
      </c>
      <c r="G9" s="6">
        <f t="shared" si="0"/>
        <v>9.5</v>
      </c>
    </row>
    <row r="12" spans="1:7" x14ac:dyDescent="0.25">
      <c r="A12" s="8" t="s">
        <v>15</v>
      </c>
    </row>
    <row r="13" spans="1:7" x14ac:dyDescent="0.25">
      <c r="B13" s="2" t="s">
        <v>75</v>
      </c>
    </row>
    <row r="14" spans="1:7" x14ac:dyDescent="0.25">
      <c r="B14" s="2" t="s">
        <v>74</v>
      </c>
    </row>
  </sheetData>
  <phoneticPr fontId="5" type="noConversion"/>
  <pageMargins left="0.74803149606299213" right="0.74803149606299213" top="0.98425196850393704" bottom="0.98425196850393704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p6b1</vt:lpstr>
      <vt:lpstr>p6b2</vt:lpstr>
      <vt:lpstr>p4b1</vt:lpstr>
      <vt:lpstr>p7b1</vt:lpstr>
      <vt:lpstr>p7b2</vt:lpstr>
      <vt:lpstr>p3b2</vt:lpstr>
    </vt:vector>
  </TitlesOfParts>
  <Company>Leon Pinelo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Pinelo</dc:creator>
  <cp:lastModifiedBy>Master</cp:lastModifiedBy>
  <cp:lastPrinted>2007-06-04T20:41:06Z</cp:lastPrinted>
  <dcterms:created xsi:type="dcterms:W3CDTF">2007-06-01T13:16:42Z</dcterms:created>
  <dcterms:modified xsi:type="dcterms:W3CDTF">2017-02-05T01:37:42Z</dcterms:modified>
</cp:coreProperties>
</file>