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/Desktop/DecatlonEstadistics-master/resources/WC-1983/"/>
    </mc:Choice>
  </mc:AlternateContent>
  <xr:revisionPtr revIDLastSave="0" documentId="13_ncr:1_{F12DA7DD-F438-9F44-B128-89ECAC847DFF}" xr6:coauthVersionLast="45" xr6:coauthVersionMax="45" xr10:uidLastSave="{00000000-0000-0000-0000-000000000000}"/>
  <bookViews>
    <workbookView xWindow="0" yWindow="460" windowWidth="25600" windowHeight="15540" xr2:uid="{024D25C4-56D8-4A97-A6FB-E7A573CE91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2" i="1"/>
  <c r="V3" i="1"/>
  <c r="V4" i="1"/>
  <c r="V5" i="1"/>
  <c r="V6" i="1"/>
  <c r="V7" i="1"/>
  <c r="V8" i="1"/>
  <c r="V9" i="1"/>
  <c r="V10" i="1"/>
  <c r="V2" i="1"/>
  <c r="T3" i="1"/>
  <c r="T4" i="1"/>
  <c r="T5" i="1"/>
  <c r="T6" i="1"/>
  <c r="T7" i="1"/>
  <c r="T8" i="1"/>
  <c r="T9" i="1"/>
  <c r="T10" i="1"/>
  <c r="T2" i="1"/>
  <c r="R3" i="1"/>
  <c r="R4" i="1"/>
  <c r="R5" i="1"/>
  <c r="R6" i="1"/>
  <c r="R7" i="1"/>
  <c r="R8" i="1"/>
  <c r="R9" i="1"/>
  <c r="R10" i="1"/>
  <c r="R2" i="1"/>
  <c r="J3" i="1"/>
  <c r="J4" i="1"/>
  <c r="J5" i="1"/>
  <c r="J6" i="1"/>
  <c r="J7" i="1"/>
  <c r="J8" i="1"/>
  <c r="J9" i="1"/>
  <c r="J10" i="1"/>
  <c r="J2" i="1"/>
  <c r="L3" i="1"/>
  <c r="L4" i="1"/>
  <c r="L5" i="1"/>
  <c r="L6" i="1"/>
  <c r="L7" i="1"/>
  <c r="L8" i="1"/>
  <c r="L9" i="1"/>
  <c r="L10" i="1"/>
  <c r="L2" i="1"/>
  <c r="H3" i="1"/>
  <c r="H4" i="1"/>
  <c r="H5" i="1"/>
  <c r="H6" i="1"/>
  <c r="H7" i="1"/>
  <c r="H8" i="1"/>
  <c r="H9" i="1"/>
  <c r="H10" i="1"/>
  <c r="H2" i="1"/>
  <c r="P3" i="1"/>
  <c r="P4" i="1"/>
  <c r="P5" i="1"/>
  <c r="P6" i="1"/>
  <c r="P7" i="1"/>
  <c r="P8" i="1"/>
  <c r="P9" i="1"/>
  <c r="P10" i="1"/>
  <c r="P2" i="1"/>
  <c r="N3" i="1"/>
  <c r="N4" i="1"/>
  <c r="N5" i="1"/>
  <c r="N6" i="1"/>
  <c r="N7" i="1"/>
  <c r="N8" i="1"/>
  <c r="N9" i="1"/>
  <c r="N10" i="1"/>
  <c r="N2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<sst xmlns="http://schemas.openxmlformats.org/spreadsheetml/2006/main" count="145" uniqueCount="124">
  <si>
    <t>Points</t>
  </si>
  <si>
    <t>100m</t>
  </si>
  <si>
    <t>Long</t>
  </si>
  <si>
    <t>Shot</t>
  </si>
  <si>
    <t>High</t>
  </si>
  <si>
    <t>400m</t>
  </si>
  <si>
    <t>110H</t>
  </si>
  <si>
    <t>Discus</t>
  </si>
  <si>
    <t>Pole</t>
  </si>
  <si>
    <t>Javelin</t>
  </si>
  <si>
    <t>1500m</t>
  </si>
  <si>
    <t>GBR</t>
  </si>
  <si>
    <t>4:29.72</t>
  </si>
  <si>
    <t>FRG</t>
  </si>
  <si>
    <t>4:21.59</t>
  </si>
  <si>
    <t>4:28.52</t>
  </si>
  <si>
    <t>GDR</t>
  </si>
  <si>
    <t>4:28.61</t>
  </si>
  <si>
    <t>SUI</t>
  </si>
  <si>
    <t>4:49.35</t>
  </si>
  <si>
    <t>URS</t>
  </si>
  <si>
    <t>4:19.90</t>
  </si>
  <si>
    <t>4:31.19</t>
  </si>
  <si>
    <t>4:32.56</t>
  </si>
  <si>
    <t>4:36.43</t>
  </si>
  <si>
    <t>Country</t>
  </si>
  <si>
    <t>Daley Thompson</t>
  </si>
  <si>
    <t>Jurgen Hingsen</t>
  </si>
  <si>
    <t>Siegfried Wentz</t>
  </si>
  <si>
    <t>Uwe Freimuth</t>
  </si>
  <si>
    <t>Stefan Niklaus</t>
  </si>
  <si>
    <t>Aleksandr Nevskiy</t>
  </si>
  <si>
    <t>Torsten Voss</t>
  </si>
  <si>
    <t>Steffen Grummt</t>
  </si>
  <si>
    <t>Guido Kratschmer</t>
  </si>
  <si>
    <t>10.60</t>
  </si>
  <si>
    <t>10.95</t>
  </si>
  <si>
    <t>10.94</t>
  </si>
  <si>
    <t>11.05</t>
  </si>
  <si>
    <t>10.96</t>
  </si>
  <si>
    <t>11.07</t>
  </si>
  <si>
    <t>10.69</t>
  </si>
  <si>
    <t>11.18</t>
  </si>
  <si>
    <t>10.86</t>
  </si>
  <si>
    <t>7.88</t>
  </si>
  <si>
    <t>7.75</t>
  </si>
  <si>
    <t>7.24</t>
  </si>
  <si>
    <t>7.43</t>
  </si>
  <si>
    <t>7.06</t>
  </si>
  <si>
    <t>7.20</t>
  </si>
  <si>
    <t>7.48</t>
  </si>
  <si>
    <t>15.35</t>
  </si>
  <si>
    <t>2.03</t>
  </si>
  <si>
    <t>44.46</t>
  </si>
  <si>
    <t>5.10</t>
  </si>
  <si>
    <t>65.24</t>
  </si>
  <si>
    <t>15.66</t>
  </si>
  <si>
    <t>2.00</t>
  </si>
  <si>
    <t>43.30</t>
  </si>
  <si>
    <t>4.90</t>
  </si>
  <si>
    <t>67.42</t>
  </si>
  <si>
    <t>15.11</t>
  </si>
  <si>
    <t>44.98</t>
  </si>
  <si>
    <t>4.70</t>
  </si>
  <si>
    <t>75.08</t>
  </si>
  <si>
    <t>15.25</t>
  </si>
  <si>
    <t>48.64</t>
  </si>
  <si>
    <t>4.80</t>
  </si>
  <si>
    <t>70.48</t>
  </si>
  <si>
    <t>14.88</t>
  </si>
  <si>
    <t>48.74</t>
  </si>
  <si>
    <t>4.20</t>
  </si>
  <si>
    <t>73.94</t>
  </si>
  <si>
    <t>14.90</t>
  </si>
  <si>
    <t>49.08</t>
  </si>
  <si>
    <t>64.50</t>
  </si>
  <si>
    <t>14.12</t>
  </si>
  <si>
    <t>38.10</t>
  </si>
  <si>
    <t>4.60</t>
  </si>
  <si>
    <t>60.08</t>
  </si>
  <si>
    <t>7.26</t>
  </si>
  <si>
    <t>16.14</t>
  </si>
  <si>
    <t>1.91</t>
  </si>
  <si>
    <t>46.98</t>
  </si>
  <si>
    <t>4.50</t>
  </si>
  <si>
    <t>64.54</t>
  </si>
  <si>
    <t>7.35</t>
  </si>
  <si>
    <t>14.99</t>
  </si>
  <si>
    <t>1.94</t>
  </si>
  <si>
    <t>46.56</t>
  </si>
  <si>
    <t>52.24</t>
  </si>
  <si>
    <t>48.12</t>
  </si>
  <si>
    <t>14.37</t>
  </si>
  <si>
    <t>48.08</t>
  </si>
  <si>
    <t>14.36</t>
  </si>
  <si>
    <t>48.09</t>
  </si>
  <si>
    <t>14.13</t>
  </si>
  <si>
    <t>48.23</t>
  </si>
  <si>
    <t>14.89</t>
  </si>
  <si>
    <t>15.06</t>
  </si>
  <si>
    <t>49.35</t>
  </si>
  <si>
    <t>14.63</t>
  </si>
  <si>
    <t>48.02</t>
  </si>
  <si>
    <t>14.49</t>
  </si>
  <si>
    <t>48.97</t>
  </si>
  <si>
    <t>14.61</t>
  </si>
  <si>
    <t>48.61</t>
  </si>
  <si>
    <t>14.29</t>
  </si>
  <si>
    <t>100pts</t>
  </si>
  <si>
    <t>Long pts</t>
  </si>
  <si>
    <t>Shot pts</t>
  </si>
  <si>
    <t>High pts</t>
  </si>
  <si>
    <t>400 pts</t>
  </si>
  <si>
    <t>110 pts</t>
  </si>
  <si>
    <t>Discus pts</t>
  </si>
  <si>
    <t>Pole pts</t>
  </si>
  <si>
    <t>Javelin pts</t>
  </si>
  <si>
    <t>1500m pts</t>
  </si>
  <si>
    <t>Name</t>
  </si>
  <si>
    <t>Pos</t>
  </si>
  <si>
    <t>a</t>
  </si>
  <si>
    <t>b</t>
  </si>
  <si>
    <t>c</t>
  </si>
  <si>
    <t>110m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</si>
</sst>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6BB9-8068-49B2-A4B3-AF2129186A88}">
  <dimension ref="A1:X23"/>
  <sheetViews>
    <sheetView tabSelected="1" zoomScaleNormal="112" workbookViewId="0">
      <selection activeCell="K17" sqref="K17"/>
    </sheetView>
  </sheetViews>
  <sheetFormatPr baseColWidth="10" defaultRowHeight="15" x14ac:dyDescent="0.2"/>
  <cols>
    <col min="1" max="1" width="6.6640625" customWidth="1"/>
    <col min="2" max="2" width="18.33203125" customWidth="1"/>
    <col min="3" max="24" width="10.6640625" customWidth="1"/>
  </cols>
  <sheetData>
    <row r="1" spans="1:24" ht="20" customHeight="1" x14ac:dyDescent="0.2">
      <c r="A1" s="2" t="s">
        <v>119</v>
      </c>
      <c r="B1" s="1" t="s">
        <v>118</v>
      </c>
      <c r="C1" s="1" t="s">
        <v>25</v>
      </c>
      <c r="D1" s="1" t="s">
        <v>0</v>
      </c>
      <c r="E1" s="1" t="s">
        <v>1</v>
      </c>
      <c r="F1" s="1" t="s">
        <v>108</v>
      </c>
      <c r="G1" s="1" t="s">
        <v>2</v>
      </c>
      <c r="H1" s="1" t="s">
        <v>109</v>
      </c>
      <c r="I1" s="1" t="s">
        <v>3</v>
      </c>
      <c r="J1" s="1" t="s">
        <v>110</v>
      </c>
      <c r="K1" s="1" t="s">
        <v>4</v>
      </c>
      <c r="L1" s="1" t="s">
        <v>111</v>
      </c>
      <c r="M1" s="1" t="s">
        <v>5</v>
      </c>
      <c r="N1" s="1" t="s">
        <v>112</v>
      </c>
      <c r="O1" s="1" t="s">
        <v>6</v>
      </c>
      <c r="P1" s="1" t="s">
        <v>113</v>
      </c>
      <c r="Q1" s="1" t="s">
        <v>7</v>
      </c>
      <c r="R1" s="1" t="s">
        <v>114</v>
      </c>
      <c r="S1" s="1" t="s">
        <v>8</v>
      </c>
      <c r="T1" s="1" t="s">
        <v>115</v>
      </c>
      <c r="U1" s="1" t="s">
        <v>9</v>
      </c>
      <c r="V1" s="1" t="s">
        <v>116</v>
      </c>
      <c r="W1" s="1" t="s">
        <v>10</v>
      </c>
      <c r="X1" s="1" t="s">
        <v>117</v>
      </c>
    </row>
    <row r="2" spans="1:24" ht="20" customHeight="1" x14ac:dyDescent="0.2">
      <c r="A2" s="3">
        <v>1</v>
      </c>
      <c r="B2" s="1" t="s">
        <v>26</v>
      </c>
      <c r="C2" s="1" t="s">
        <v>11</v>
      </c>
      <c r="D2" s="1">
        <v>8666</v>
      </c>
      <c r="E2" s="1" t="s">
        <v>35</v>
      </c>
      <c r="F2" s="5">
        <f>ROUND(C$14*((D$14-E2)^E$14),2)</f>
        <v>952.22</v>
      </c>
      <c r="G2" s="1" t="s">
        <v>44</v>
      </c>
      <c r="H2" s="5">
        <f>ROUND(C$20*(G2*100-D$20)^E$20,2)</f>
        <v>1030.53</v>
      </c>
      <c r="I2" s="1" t="s">
        <v>51</v>
      </c>
      <c r="J2" s="5">
        <f>ROUND(C$21*(I2-D$21)^E$21,2)</f>
        <v>811.71</v>
      </c>
      <c r="K2" s="1" t="s">
        <v>52</v>
      </c>
      <c r="L2" s="5">
        <f>ROUND(C$18*(K2*100-D$18)^E$18,2)</f>
        <v>831.51</v>
      </c>
      <c r="M2" s="1" t="s">
        <v>91</v>
      </c>
      <c r="N2" s="5">
        <f>ROUND(C$15*((D$15-M2)^E$15),2)</f>
        <v>903.82</v>
      </c>
      <c r="O2" s="1" t="s">
        <v>92</v>
      </c>
      <c r="P2" s="5">
        <f>ROUND(C$16*((D$16-O2)^E$16),2)</f>
        <v>927.79</v>
      </c>
      <c r="Q2" s="1" t="s">
        <v>53</v>
      </c>
      <c r="R2" s="5">
        <f>ROUND(C$22*(Q2-D$22)^E$22,2)</f>
        <v>756.23</v>
      </c>
      <c r="S2" s="1" t="s">
        <v>54</v>
      </c>
      <c r="T2" s="5">
        <f>ROUND(C$19*(S2*100-D$19)^E$19,2)</f>
        <v>941.78</v>
      </c>
      <c r="U2" s="1" t="s">
        <v>55</v>
      </c>
      <c r="V2" s="5">
        <f>ROUND(C$23*(U2-D$23)^E$23,2)</f>
        <v>817.48</v>
      </c>
      <c r="W2" s="1" t="s">
        <v>12</v>
      </c>
      <c r="X2" s="5">
        <f>D2-F2-H2-J2-L2-N2-P2-R2-T2-V2</f>
        <v>692.93000000000006</v>
      </c>
    </row>
    <row r="3" spans="1:24" ht="20" customHeight="1" x14ac:dyDescent="0.2">
      <c r="A3" s="3">
        <v>2</v>
      </c>
      <c r="B3" s="1" t="s">
        <v>27</v>
      </c>
      <c r="C3" s="1" t="s">
        <v>13</v>
      </c>
      <c r="D3" s="1">
        <v>8561</v>
      </c>
      <c r="E3" s="1" t="s">
        <v>36</v>
      </c>
      <c r="F3" s="5">
        <f t="shared" ref="F3:F10" si="0">ROUND(C$14*((D$14-E3)^E$14),2)</f>
        <v>872.27</v>
      </c>
      <c r="G3" s="1" t="s">
        <v>45</v>
      </c>
      <c r="H3" s="5">
        <f t="shared" ref="H3:H10" si="1">ROUND(C$20*(G3*100-D$20)^E$20,2)</f>
        <v>997.66</v>
      </c>
      <c r="I3" s="1" t="s">
        <v>56</v>
      </c>
      <c r="J3" s="5">
        <f t="shared" ref="J3:J10" si="2">ROUND(C$21*(I3-D$21)^E$21,2)</f>
        <v>830.8</v>
      </c>
      <c r="K3" s="1" t="s">
        <v>57</v>
      </c>
      <c r="L3" s="5">
        <f t="shared" ref="L3:L10" si="3">ROUND(C$18*(K3*100-D$18)^E$18,2)</f>
        <v>803.97</v>
      </c>
      <c r="M3" s="1" t="s">
        <v>93</v>
      </c>
      <c r="N3" s="5">
        <f t="shared" ref="N3:N10" si="4">ROUND(C$15*((D$15-M3)^E$15),2)</f>
        <v>905.76</v>
      </c>
      <c r="O3" s="1" t="s">
        <v>94</v>
      </c>
      <c r="P3" s="5">
        <f t="shared" ref="P3:P10" si="5">ROUND(C$16*((D$16-O3)^E$16),2)</f>
        <v>929.05</v>
      </c>
      <c r="Q3" s="1" t="s">
        <v>58</v>
      </c>
      <c r="R3" s="5">
        <f t="shared" ref="R3:R10" si="6">ROUND(C$22*(Q3-D$22)^E$22,2)</f>
        <v>732.42</v>
      </c>
      <c r="S3" s="1" t="s">
        <v>59</v>
      </c>
      <c r="T3" s="5">
        <f t="shared" ref="T3:T10" si="7">ROUND(C$19*(S3*100-D$19)^E$19,2)</f>
        <v>880.3</v>
      </c>
      <c r="U3" s="1" t="s">
        <v>60</v>
      </c>
      <c r="V3" s="5">
        <f t="shared" ref="V3:V10" si="8">ROUND(C$23*(U3-D$23)^E$23,2)</f>
        <v>850.58</v>
      </c>
      <c r="W3" s="1" t="s">
        <v>14</v>
      </c>
      <c r="X3" s="5">
        <f t="shared" ref="X3:X10" si="9">D3-F3-H3-J3-L3-N3-P3-R3-T3-V3</f>
        <v>758.1899999999988</v>
      </c>
    </row>
    <row r="4" spans="1:24" ht="20" customHeight="1" x14ac:dyDescent="0.2">
      <c r="A4" s="3">
        <v>3</v>
      </c>
      <c r="B4" s="1" t="s">
        <v>28</v>
      </c>
      <c r="C4" s="1" t="s">
        <v>13</v>
      </c>
      <c r="D4" s="1">
        <v>8478</v>
      </c>
      <c r="E4" s="1" t="s">
        <v>37</v>
      </c>
      <c r="F4" s="5">
        <f t="shared" si="0"/>
        <v>874.51</v>
      </c>
      <c r="G4" s="1" t="s">
        <v>46</v>
      </c>
      <c r="H4" s="5">
        <f t="shared" si="1"/>
        <v>871.72</v>
      </c>
      <c r="I4" s="1" t="s">
        <v>61</v>
      </c>
      <c r="J4" s="5">
        <f t="shared" si="2"/>
        <v>796.95</v>
      </c>
      <c r="K4" s="1" t="s">
        <v>57</v>
      </c>
      <c r="L4" s="5">
        <f t="shared" si="3"/>
        <v>803.97</v>
      </c>
      <c r="M4" s="1" t="s">
        <v>95</v>
      </c>
      <c r="N4" s="5">
        <f t="shared" si="4"/>
        <v>905.27</v>
      </c>
      <c r="O4" s="1" t="s">
        <v>96</v>
      </c>
      <c r="P4" s="5">
        <f t="shared" si="5"/>
        <v>958.29</v>
      </c>
      <c r="Q4" s="1" t="s">
        <v>62</v>
      </c>
      <c r="R4" s="5">
        <f t="shared" si="6"/>
        <v>766.93</v>
      </c>
      <c r="S4" s="1" t="s">
        <v>63</v>
      </c>
      <c r="T4" s="5">
        <f t="shared" si="7"/>
        <v>819.91</v>
      </c>
      <c r="U4" s="1" t="s">
        <v>64</v>
      </c>
      <c r="V4" s="5">
        <f t="shared" si="8"/>
        <v>967.61</v>
      </c>
      <c r="W4" s="1" t="s">
        <v>15</v>
      </c>
      <c r="X4" s="5">
        <f t="shared" si="9"/>
        <v>712.84000000000026</v>
      </c>
    </row>
    <row r="5" spans="1:24" ht="20" customHeight="1" x14ac:dyDescent="0.2">
      <c r="A5" s="3">
        <v>4</v>
      </c>
      <c r="B5" s="1" t="s">
        <v>29</v>
      </c>
      <c r="C5" s="1" t="s">
        <v>16</v>
      </c>
      <c r="D5" s="1">
        <v>8433</v>
      </c>
      <c r="E5" s="1" t="s">
        <v>38</v>
      </c>
      <c r="F5" s="5">
        <f t="shared" si="0"/>
        <v>850</v>
      </c>
      <c r="G5" s="1" t="s">
        <v>47</v>
      </c>
      <c r="H5" s="5">
        <f t="shared" si="1"/>
        <v>918.07</v>
      </c>
      <c r="I5" s="1" t="s">
        <v>65</v>
      </c>
      <c r="J5" s="5">
        <f t="shared" si="2"/>
        <v>805.56</v>
      </c>
      <c r="K5" s="1" t="s">
        <v>57</v>
      </c>
      <c r="L5" s="5">
        <f t="shared" si="3"/>
        <v>803.97</v>
      </c>
      <c r="M5" s="1" t="s">
        <v>97</v>
      </c>
      <c r="N5" s="5">
        <f t="shared" si="4"/>
        <v>898.52</v>
      </c>
      <c r="O5" s="1" t="s">
        <v>98</v>
      </c>
      <c r="P5" s="5">
        <f t="shared" si="5"/>
        <v>863.35</v>
      </c>
      <c r="Q5" s="1" t="s">
        <v>66</v>
      </c>
      <c r="R5" s="5">
        <f t="shared" si="6"/>
        <v>842.6</v>
      </c>
      <c r="S5" s="1" t="s">
        <v>67</v>
      </c>
      <c r="T5" s="5">
        <f t="shared" si="7"/>
        <v>849.96</v>
      </c>
      <c r="U5" s="1" t="s">
        <v>68</v>
      </c>
      <c r="V5" s="5">
        <f t="shared" si="8"/>
        <v>897.19</v>
      </c>
      <c r="W5" s="1" t="s">
        <v>17</v>
      </c>
      <c r="X5" s="5">
        <f t="shared" si="9"/>
        <v>703.78000000000111</v>
      </c>
    </row>
    <row r="6" spans="1:24" ht="20" customHeight="1" x14ac:dyDescent="0.2">
      <c r="A6" s="3">
        <v>5</v>
      </c>
      <c r="B6" s="1" t="s">
        <v>30</v>
      </c>
      <c r="C6" s="1" t="s">
        <v>18</v>
      </c>
      <c r="D6" s="1">
        <v>8212</v>
      </c>
      <c r="E6" s="1" t="s">
        <v>39</v>
      </c>
      <c r="F6" s="5">
        <f t="shared" si="0"/>
        <v>870.03</v>
      </c>
      <c r="G6" s="1" t="s">
        <v>48</v>
      </c>
      <c r="H6" s="5">
        <f t="shared" si="1"/>
        <v>828.45</v>
      </c>
      <c r="I6" s="1" t="s">
        <v>69</v>
      </c>
      <c r="J6" s="5">
        <f t="shared" si="2"/>
        <v>782.81</v>
      </c>
      <c r="K6" s="1" t="s">
        <v>52</v>
      </c>
      <c r="L6" s="5">
        <f t="shared" si="3"/>
        <v>831.51</v>
      </c>
      <c r="M6" s="1" t="s">
        <v>91</v>
      </c>
      <c r="N6" s="5">
        <f t="shared" si="4"/>
        <v>903.82</v>
      </c>
      <c r="O6" s="1" t="s">
        <v>99</v>
      </c>
      <c r="P6" s="5">
        <f t="shared" si="5"/>
        <v>842.76</v>
      </c>
      <c r="Q6" s="1" t="s">
        <v>70</v>
      </c>
      <c r="R6" s="5">
        <f t="shared" si="6"/>
        <v>844.68</v>
      </c>
      <c r="S6" s="1" t="s">
        <v>71</v>
      </c>
      <c r="T6" s="5">
        <f t="shared" si="7"/>
        <v>673.98</v>
      </c>
      <c r="U6" s="1" t="s">
        <v>72</v>
      </c>
      <c r="V6" s="5">
        <f t="shared" si="8"/>
        <v>950.12</v>
      </c>
      <c r="W6" s="1" t="s">
        <v>19</v>
      </c>
      <c r="X6" s="5">
        <f t="shared" si="9"/>
        <v>683.84000000000094</v>
      </c>
    </row>
    <row r="7" spans="1:24" ht="20" customHeight="1" x14ac:dyDescent="0.2">
      <c r="A7" s="3">
        <v>6</v>
      </c>
      <c r="B7" s="1" t="s">
        <v>31</v>
      </c>
      <c r="C7" s="1" t="s">
        <v>20</v>
      </c>
      <c r="D7" s="1">
        <v>8201</v>
      </c>
      <c r="E7" s="1" t="s">
        <v>40</v>
      </c>
      <c r="F7" s="5">
        <f t="shared" si="0"/>
        <v>845.58</v>
      </c>
      <c r="G7" s="1" t="s">
        <v>49</v>
      </c>
      <c r="H7" s="5">
        <f t="shared" si="1"/>
        <v>862.05</v>
      </c>
      <c r="I7" s="1" t="s">
        <v>73</v>
      </c>
      <c r="J7" s="5">
        <f t="shared" si="2"/>
        <v>784.04</v>
      </c>
      <c r="K7" s="1" t="s">
        <v>57</v>
      </c>
      <c r="L7" s="5">
        <f t="shared" si="3"/>
        <v>803.97</v>
      </c>
      <c r="M7" s="1" t="s">
        <v>100</v>
      </c>
      <c r="N7" s="5">
        <f t="shared" si="4"/>
        <v>845.31</v>
      </c>
      <c r="O7" s="1" t="s">
        <v>101</v>
      </c>
      <c r="P7" s="5">
        <f t="shared" si="5"/>
        <v>895.29</v>
      </c>
      <c r="Q7" s="1" t="s">
        <v>74</v>
      </c>
      <c r="R7" s="5">
        <f t="shared" si="6"/>
        <v>851.74</v>
      </c>
      <c r="S7" s="1" t="s">
        <v>71</v>
      </c>
      <c r="T7" s="5">
        <f t="shared" si="7"/>
        <v>673.98</v>
      </c>
      <c r="U7" s="1" t="s">
        <v>75</v>
      </c>
      <c r="V7" s="5">
        <f t="shared" si="8"/>
        <v>806.27</v>
      </c>
      <c r="W7" s="1" t="s">
        <v>21</v>
      </c>
      <c r="X7" s="5">
        <f t="shared" si="9"/>
        <v>832.76999999999953</v>
      </c>
    </row>
    <row r="8" spans="1:24" ht="20" customHeight="1" x14ac:dyDescent="0.2">
      <c r="A8" s="3">
        <v>7</v>
      </c>
      <c r="B8" s="1" t="s">
        <v>32</v>
      </c>
      <c r="C8" s="1" t="s">
        <v>16</v>
      </c>
      <c r="D8" s="1">
        <v>8167</v>
      </c>
      <c r="E8" s="1" t="s">
        <v>41</v>
      </c>
      <c r="F8" s="5">
        <f t="shared" si="0"/>
        <v>931.36</v>
      </c>
      <c r="G8" s="1" t="s">
        <v>50</v>
      </c>
      <c r="H8" s="5">
        <f t="shared" si="1"/>
        <v>930.38</v>
      </c>
      <c r="I8" s="1" t="s">
        <v>76</v>
      </c>
      <c r="J8" s="5">
        <f t="shared" si="2"/>
        <v>736.19</v>
      </c>
      <c r="K8" s="1" t="s">
        <v>52</v>
      </c>
      <c r="L8" s="5">
        <f t="shared" si="3"/>
        <v>831.51</v>
      </c>
      <c r="M8" s="1" t="s">
        <v>102</v>
      </c>
      <c r="N8" s="5">
        <f t="shared" si="4"/>
        <v>908.66</v>
      </c>
      <c r="O8" s="1" t="s">
        <v>103</v>
      </c>
      <c r="P8" s="5">
        <f t="shared" si="5"/>
        <v>912.72</v>
      </c>
      <c r="Q8" s="1" t="s">
        <v>77</v>
      </c>
      <c r="R8" s="5">
        <f t="shared" si="6"/>
        <v>626.54999999999995</v>
      </c>
      <c r="S8" s="1" t="s">
        <v>78</v>
      </c>
      <c r="T8" s="5">
        <f t="shared" si="7"/>
        <v>790.13</v>
      </c>
      <c r="U8" s="1" t="s">
        <v>79</v>
      </c>
      <c r="V8" s="5">
        <f t="shared" si="8"/>
        <v>739.54</v>
      </c>
      <c r="W8" s="1" t="s">
        <v>22</v>
      </c>
      <c r="X8" s="5">
        <f t="shared" si="9"/>
        <v>759.95999999999913</v>
      </c>
    </row>
    <row r="9" spans="1:24" ht="20" customHeight="1" x14ac:dyDescent="0.2">
      <c r="A9" s="3">
        <v>8</v>
      </c>
      <c r="B9" s="1" t="s">
        <v>33</v>
      </c>
      <c r="C9" s="1" t="s">
        <v>16</v>
      </c>
      <c r="D9" s="1">
        <v>8149</v>
      </c>
      <c r="E9" s="1" t="s">
        <v>42</v>
      </c>
      <c r="F9" s="5">
        <f t="shared" si="0"/>
        <v>821.44</v>
      </c>
      <c r="G9" s="1" t="s">
        <v>80</v>
      </c>
      <c r="H9" s="5">
        <f t="shared" si="1"/>
        <v>876.56</v>
      </c>
      <c r="I9" s="1" t="s">
        <v>81</v>
      </c>
      <c r="J9" s="5">
        <f t="shared" si="2"/>
        <v>860.39</v>
      </c>
      <c r="K9" s="1" t="s">
        <v>82</v>
      </c>
      <c r="L9" s="5">
        <f t="shared" si="3"/>
        <v>723.03</v>
      </c>
      <c r="M9" s="1" t="s">
        <v>104</v>
      </c>
      <c r="N9" s="5">
        <f t="shared" si="4"/>
        <v>863.2</v>
      </c>
      <c r="O9" s="1" t="s">
        <v>105</v>
      </c>
      <c r="P9" s="5">
        <f t="shared" si="5"/>
        <v>897.77</v>
      </c>
      <c r="Q9" s="1" t="s">
        <v>83</v>
      </c>
      <c r="R9" s="5">
        <f t="shared" si="6"/>
        <v>808.2</v>
      </c>
      <c r="S9" s="1" t="s">
        <v>84</v>
      </c>
      <c r="T9" s="5">
        <f t="shared" si="7"/>
        <v>760.65</v>
      </c>
      <c r="U9" s="1" t="s">
        <v>85</v>
      </c>
      <c r="V9" s="5">
        <f t="shared" si="8"/>
        <v>806.87</v>
      </c>
      <c r="W9" s="1" t="s">
        <v>23</v>
      </c>
      <c r="X9" s="5">
        <f t="shared" si="9"/>
        <v>730.88999999999976</v>
      </c>
    </row>
    <row r="10" spans="1:24" ht="20" customHeight="1" x14ac:dyDescent="0.2">
      <c r="A10" s="3">
        <v>9</v>
      </c>
      <c r="B10" s="1" t="s">
        <v>34</v>
      </c>
      <c r="C10" s="1" t="s">
        <v>13</v>
      </c>
      <c r="D10" s="1">
        <v>8096</v>
      </c>
      <c r="E10" s="1" t="s">
        <v>43</v>
      </c>
      <c r="F10" s="5">
        <f t="shared" si="0"/>
        <v>892.52</v>
      </c>
      <c r="G10" s="1" t="s">
        <v>86</v>
      </c>
      <c r="H10" s="5">
        <f t="shared" si="1"/>
        <v>898.47</v>
      </c>
      <c r="I10" s="1" t="s">
        <v>87</v>
      </c>
      <c r="J10" s="5">
        <f t="shared" si="2"/>
        <v>789.57</v>
      </c>
      <c r="K10" s="1" t="s">
        <v>88</v>
      </c>
      <c r="L10" s="5">
        <f t="shared" si="3"/>
        <v>749.73</v>
      </c>
      <c r="M10" s="1" t="s">
        <v>106</v>
      </c>
      <c r="N10" s="5">
        <f t="shared" si="4"/>
        <v>880.3</v>
      </c>
      <c r="O10" s="1" t="s">
        <v>107</v>
      </c>
      <c r="P10" s="5">
        <f t="shared" si="5"/>
        <v>937.9</v>
      </c>
      <c r="Q10" s="1" t="s">
        <v>89</v>
      </c>
      <c r="R10" s="5">
        <f t="shared" si="6"/>
        <v>799.52</v>
      </c>
      <c r="S10" s="1" t="s">
        <v>78</v>
      </c>
      <c r="T10" s="5">
        <f t="shared" si="7"/>
        <v>790.13</v>
      </c>
      <c r="U10" s="1" t="s">
        <v>90</v>
      </c>
      <c r="V10" s="5">
        <f t="shared" si="8"/>
        <v>622.29999999999995</v>
      </c>
      <c r="W10" s="1" t="s">
        <v>24</v>
      </c>
      <c r="X10" s="5">
        <f t="shared" si="9"/>
        <v>735.55999999999881</v>
      </c>
    </row>
    <row r="11" spans="1:24" ht="20" customHeight="1" x14ac:dyDescent="0.2"/>
    <row r="12" spans="1:24" ht="20" customHeight="1" x14ac:dyDescent="0.2"/>
    <row r="13" spans="1:24" ht="20" customHeight="1" x14ac:dyDescent="0.2">
      <c r="C13" s="4" t="s">
        <v>120</v>
      </c>
      <c r="D13" s="4" t="s">
        <v>121</v>
      </c>
      <c r="E13" s="4" t="s">
        <v>122</v>
      </c>
    </row>
    <row r="14" spans="1:24" ht="20" customHeight="1" x14ac:dyDescent="0.2">
      <c r="B14" s="4" t="s">
        <v>1</v>
      </c>
      <c r="C14" s="4">
        <v>25.434699999999999</v>
      </c>
      <c r="D14" s="4">
        <v>18</v>
      </c>
      <c r="E14" s="4">
        <v>1.81</v>
      </c>
    </row>
    <row r="15" spans="1:24" ht="20" customHeight="1" x14ac:dyDescent="0.2">
      <c r="B15" s="4" t="s">
        <v>5</v>
      </c>
      <c r="C15" s="4">
        <v>1.53775</v>
      </c>
      <c r="D15" s="4">
        <v>82</v>
      </c>
      <c r="E15" s="4">
        <v>1.81</v>
      </c>
    </row>
    <row r="16" spans="1:24" ht="20" customHeight="1" x14ac:dyDescent="0.2">
      <c r="B16" s="4" t="s">
        <v>123</v>
      </c>
      <c r="C16" s="4">
        <v>5.7435200000000002</v>
      </c>
      <c r="D16" s="4">
        <v>28.5</v>
      </c>
      <c r="E16" s="4">
        <v>1.92</v>
      </c>
    </row>
    <row r="17" spans="2:5" ht="20" customHeight="1" x14ac:dyDescent="0.2">
      <c r="B17" s="4" t="s">
        <v>10</v>
      </c>
      <c r="C17" s="4">
        <v>3.7679999999999998E-2</v>
      </c>
      <c r="D17" s="4">
        <v>480</v>
      </c>
      <c r="E17" s="4">
        <v>1.85</v>
      </c>
    </row>
    <row r="18" spans="2:5" ht="20" customHeight="1" x14ac:dyDescent="0.2">
      <c r="B18" s="4" t="s">
        <v>4</v>
      </c>
      <c r="C18" s="4">
        <v>0.84650000000000003</v>
      </c>
      <c r="D18" s="4">
        <v>75</v>
      </c>
      <c r="E18" s="4">
        <v>1.42</v>
      </c>
    </row>
    <row r="19" spans="2:5" ht="20" customHeight="1" x14ac:dyDescent="0.2">
      <c r="B19" s="4" t="s">
        <v>8</v>
      </c>
      <c r="C19" s="4">
        <v>0.2797</v>
      </c>
      <c r="D19" s="4">
        <v>100</v>
      </c>
      <c r="E19" s="4">
        <v>1.35</v>
      </c>
    </row>
    <row r="20" spans="2:5" x14ac:dyDescent="0.2">
      <c r="B20" s="4" t="s">
        <v>2</v>
      </c>
      <c r="C20" s="4">
        <v>0.14354</v>
      </c>
      <c r="D20" s="4">
        <v>220</v>
      </c>
      <c r="E20" s="4">
        <v>1.4</v>
      </c>
    </row>
    <row r="21" spans="2:5" x14ac:dyDescent="0.2">
      <c r="B21" s="4" t="s">
        <v>3</v>
      </c>
      <c r="C21" s="4">
        <v>51.39</v>
      </c>
      <c r="D21" s="4">
        <v>1.5</v>
      </c>
      <c r="E21" s="4">
        <v>1.05</v>
      </c>
    </row>
    <row r="22" spans="2:5" x14ac:dyDescent="0.2">
      <c r="B22" s="4" t="s">
        <v>7</v>
      </c>
      <c r="C22" s="4">
        <v>12.91</v>
      </c>
      <c r="D22" s="4">
        <v>4</v>
      </c>
      <c r="E22" s="4">
        <v>1.1000000000000001</v>
      </c>
    </row>
    <row r="23" spans="2:5" x14ac:dyDescent="0.2">
      <c r="B23" s="4" t="s">
        <v>9</v>
      </c>
      <c r="C23" s="4">
        <v>10.14</v>
      </c>
      <c r="D23" s="4">
        <v>7</v>
      </c>
      <c r="E23" s="4">
        <v>1.08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Microsoft Office User</cp:lastModifiedBy>
  <dcterms:created xsi:type="dcterms:W3CDTF">2020-02-13T20:53:23Z</dcterms:created>
  <dcterms:modified xsi:type="dcterms:W3CDTF">2020-07-28T10:36:33Z</dcterms:modified>
</cp:coreProperties>
</file>