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1991\"/>
    </mc:Choice>
  </mc:AlternateContent>
  <xr:revisionPtr revIDLastSave="0" documentId="13_ncr:1_{420E5047-B2C7-4FEB-A3E4-25619A0A0F5B}" xr6:coauthVersionLast="45" xr6:coauthVersionMax="45" xr10:uidLastSave="{00000000-0000-0000-0000-000000000000}"/>
  <bookViews>
    <workbookView xWindow="810" yWindow="-120" windowWidth="28110" windowHeight="16440" xr2:uid="{024D25C4-56D8-4A97-A6FB-E7A573CE91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<sst xmlns="http://schemas.openxmlformats.org/spreadsheetml/2006/main" count="74" uniqueCount="60">
  <si>
    <t>Points</t>
  </si>
  <si>
    <t>100m</t>
  </si>
  <si>
    <t>Long</t>
  </si>
  <si>
    <t>Shot</t>
  </si>
  <si>
    <t>High</t>
  </si>
  <si>
    <t>400m</t>
  </si>
  <si>
    <t>110H</t>
  </si>
  <si>
    <t>Discus</t>
  </si>
  <si>
    <t>Pole</t>
  </si>
  <si>
    <t>Javelin</t>
  </si>
  <si>
    <t>1500m</t>
  </si>
  <si>
    <t>SUI</t>
  </si>
  <si>
    <t>URS</t>
  </si>
  <si>
    <t>TCH</t>
  </si>
  <si>
    <t>YUG</t>
  </si>
  <si>
    <t>Country</t>
  </si>
  <si>
    <t>100pts</t>
  </si>
  <si>
    <t>Long pts</t>
  </si>
  <si>
    <t>Shot pts</t>
  </si>
  <si>
    <t>High pts</t>
  </si>
  <si>
    <t>400 pts</t>
  </si>
  <si>
    <t>110 pts</t>
  </si>
  <si>
    <t>Discus pts</t>
  </si>
  <si>
    <t>Pole pts</t>
  </si>
  <si>
    <t>Javelin pts</t>
  </si>
  <si>
    <t>1500m pts</t>
  </si>
  <si>
    <t>Name</t>
  </si>
  <si>
    <t>Pos</t>
  </si>
  <si>
    <t>FRA</t>
  </si>
  <si>
    <t>NZL</t>
  </si>
  <si>
    <t>USA</t>
  </si>
  <si>
    <t>DEN</t>
  </si>
  <si>
    <t>Christian Plaziat</t>
  </si>
  <si>
    <t>Christian Schenk</t>
  </si>
  <si>
    <t>Simon Poelman</t>
  </si>
  <si>
    <t>Alain Blondel</t>
  </si>
  <si>
    <t>Beat Gahwiler</t>
  </si>
  <si>
    <t>Lars Warming</t>
  </si>
  <si>
    <t>CAN</t>
  </si>
  <si>
    <t>GER</t>
  </si>
  <si>
    <t>FIN</t>
  </si>
  <si>
    <t>ESP</t>
  </si>
  <si>
    <t>JPN</t>
  </si>
  <si>
    <t>AUS</t>
  </si>
  <si>
    <t>Mike Smith</t>
  </si>
  <si>
    <t>Dan O'Brien</t>
  </si>
  <si>
    <t>Robert Zmelik</t>
  </si>
  <si>
    <t>Petri Keskitalo</t>
  </si>
  <si>
    <t>Eduard Hamalainen</t>
  </si>
  <si>
    <t>Antonio Penalver</t>
  </si>
  <si>
    <t>Thorsten Dauth</t>
  </si>
  <si>
    <t>Michael Kohnle</t>
  </si>
  <si>
    <t>Munehiro Kaneko</t>
  </si>
  <si>
    <t>Paul Scott</t>
  </si>
  <si>
    <t>Jan Trefny</t>
  </si>
  <si>
    <t>Sasa Karan</t>
  </si>
  <si>
    <t>a</t>
  </si>
  <si>
    <t>b</t>
  </si>
  <si>
    <t>c</t>
  </si>
  <si>
    <t>110m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</si>
</sst>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5" fillId="0" borderId="4" xfId="0" applyFont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164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20</xdr:row>
      <xdr:rowOff>0</xdr:rowOff>
    </xdr:to>
    <xdr:sp macro="" textlink="">
      <xdr:nvSpPr>
        <xdr:cNvPr id="1105" name="AutoShape 81" descr="BVI">
          <a:extLst>
            <a:ext uri="{FF2B5EF4-FFF2-40B4-BE49-F238E27FC236}">
              <a16:creationId xmlns:a16="http://schemas.microsoft.com/office/drawing/2014/main" id="{78CE5345-B13B-41F7-B8E5-1C7453CEC8F9}"/>
            </a:ext>
          </a:extLst>
        </xdr:cNvPr>
        <xdr:cNvSpPr>
          <a:spLocks noChangeAspect="1" noChangeArrowheads="1"/>
        </xdr:cNvSpPr>
      </xdr:nvSpPr>
      <xdr:spPr bwMode="auto">
        <a:xfrm>
          <a:off x="166687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523875</xdr:colOff>
      <xdr:row>25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7C23984-9696-4BB8-888A-2C74830EDAA4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6BB9-8068-49B2-A4B3-AF2129186A88}">
  <dimension ref="A1:Y33"/>
  <sheetViews>
    <sheetView tabSelected="1" workbookViewId="0">
      <selection activeCell="X23" sqref="X23"/>
    </sheetView>
  </sheetViews>
  <sheetFormatPr baseColWidth="10" defaultRowHeight="15" x14ac:dyDescent="0.25"/>
  <cols>
    <col min="1" max="25" width="9.7109375" customWidth="1"/>
  </cols>
  <sheetData>
    <row r="1" spans="1:25" ht="12" customHeight="1" thickBot="1" x14ac:dyDescent="0.3">
      <c r="A1" s="1" t="s">
        <v>27</v>
      </c>
      <c r="B1" s="10" t="s">
        <v>27</v>
      </c>
      <c r="C1" s="11" t="s">
        <v>26</v>
      </c>
      <c r="D1" s="11" t="s">
        <v>15</v>
      </c>
      <c r="E1" s="12" t="s">
        <v>0</v>
      </c>
      <c r="F1" s="11" t="s">
        <v>1</v>
      </c>
      <c r="G1" s="11" t="s">
        <v>16</v>
      </c>
      <c r="H1" s="11" t="s">
        <v>2</v>
      </c>
      <c r="I1" s="11" t="s">
        <v>17</v>
      </c>
      <c r="J1" s="11" t="s">
        <v>3</v>
      </c>
      <c r="K1" s="11" t="s">
        <v>18</v>
      </c>
      <c r="L1" s="11" t="s">
        <v>4</v>
      </c>
      <c r="M1" s="11" t="s">
        <v>19</v>
      </c>
      <c r="N1" s="11" t="s">
        <v>5</v>
      </c>
      <c r="O1" s="11" t="s">
        <v>20</v>
      </c>
      <c r="P1" s="11" t="s">
        <v>6</v>
      </c>
      <c r="Q1" s="11" t="s">
        <v>21</v>
      </c>
      <c r="R1" s="11" t="s">
        <v>7</v>
      </c>
      <c r="S1" s="11" t="s">
        <v>22</v>
      </c>
      <c r="T1" s="11" t="s">
        <v>8</v>
      </c>
      <c r="U1" s="11" t="s">
        <v>23</v>
      </c>
      <c r="V1" s="11" t="s">
        <v>9</v>
      </c>
      <c r="W1" s="11" t="s">
        <v>24</v>
      </c>
      <c r="X1" s="11" t="s">
        <v>10</v>
      </c>
      <c r="Y1" s="13" t="s">
        <v>25</v>
      </c>
    </row>
    <row r="2" spans="1:25" ht="12" customHeight="1" x14ac:dyDescent="0.25">
      <c r="A2" s="2">
        <v>1</v>
      </c>
      <c r="B2" s="6">
        <v>1</v>
      </c>
      <c r="C2" s="7" t="s">
        <v>45</v>
      </c>
      <c r="D2" s="8" t="s">
        <v>30</v>
      </c>
      <c r="E2" s="8">
        <v>8812</v>
      </c>
      <c r="F2" s="9">
        <f>ROUND((POWER((G2/D$24),1/F$24)-E$24)*-1,2)</f>
        <v>10.41</v>
      </c>
      <c r="G2" s="8">
        <v>996</v>
      </c>
      <c r="H2" s="9">
        <f>ROUND((POWER((I2/D$30),1/F$30)+E$30)/100,2)</f>
        <v>7.9</v>
      </c>
      <c r="I2" s="8">
        <v>1035</v>
      </c>
      <c r="J2" s="9">
        <f>ROUND((POWER((K2/D$31),1/F$31)+E$31)+0.01,2)</f>
        <v>16.239999999999998</v>
      </c>
      <c r="K2" s="8">
        <v>866</v>
      </c>
      <c r="L2" s="9">
        <f>ROUND((POWER((M2/D$28),1/F$28)+E$28)/100,2)</f>
        <v>1.91</v>
      </c>
      <c r="M2" s="7">
        <v>723</v>
      </c>
      <c r="N2" s="9">
        <f>ROUND((POWER((O2/D$25),1/F$25)-E$25)*-1,2)</f>
        <v>46.53</v>
      </c>
      <c r="O2" s="7">
        <v>982</v>
      </c>
      <c r="P2" s="8">
        <f>ROUND((POWER((Q2/D$26),1/F$26)-E$26)*-1,2)</f>
        <v>13.95</v>
      </c>
      <c r="Q2" s="7">
        <v>982</v>
      </c>
      <c r="R2" s="8">
        <f>ROUND((POWER((S2/D$32),1/F$32)+E$32)+0.02,2)</f>
        <v>47.18</v>
      </c>
      <c r="S2" s="7">
        <v>812</v>
      </c>
      <c r="T2" s="8">
        <f>ROUND((POWER((U2/D$29),1/F$29)+E$29)/100,2)</f>
        <v>5.2</v>
      </c>
      <c r="U2" s="7">
        <v>972</v>
      </c>
      <c r="V2" s="8">
        <f>ROUND((POWER((W2/D$33),1/F$33)+E$33)+0.02,2)</f>
        <v>60.66</v>
      </c>
      <c r="W2" s="7">
        <v>748</v>
      </c>
      <c r="X2" s="19">
        <f>(POWER((Y2/D$27),1/F$27)-E$27)*-1/(24*60*60)</f>
        <v>3.2129369975306588E-3</v>
      </c>
      <c r="Y2" s="7">
        <v>696</v>
      </c>
    </row>
    <row r="3" spans="1:25" ht="12" customHeight="1" x14ac:dyDescent="0.25">
      <c r="A3" s="2">
        <v>2</v>
      </c>
      <c r="B3" s="4">
        <v>2</v>
      </c>
      <c r="C3" s="5" t="s">
        <v>44</v>
      </c>
      <c r="D3" s="3" t="s">
        <v>38</v>
      </c>
      <c r="E3" s="3">
        <v>8549</v>
      </c>
      <c r="F3" s="9">
        <f t="shared" ref="F3:F19" si="0">ROUND((POWER((G3/D$24),1/F$24)-E$24)*-1,2)</f>
        <v>10.81</v>
      </c>
      <c r="G3" s="3">
        <v>903</v>
      </c>
      <c r="H3" s="9">
        <f t="shared" ref="H3:H19" si="1">ROUND((POWER((I3/D$30),1/F$30)+E$30)/100,2)</f>
        <v>7.68</v>
      </c>
      <c r="I3" s="3">
        <v>980</v>
      </c>
      <c r="J3" s="9">
        <f t="shared" ref="J3:J18" si="2">ROUND((POWER((K3/D$31),1/F$31)+E$31)+0.01,2)</f>
        <v>15.69</v>
      </c>
      <c r="K3" s="3">
        <v>832</v>
      </c>
      <c r="L3" s="9">
        <f t="shared" ref="L3:L19" si="3">ROUND((POWER((M3/D$28),1/F$28)+E$28)/100,2)</f>
        <v>2.09</v>
      </c>
      <c r="M3" s="5">
        <v>887</v>
      </c>
      <c r="N3" s="9">
        <f t="shared" ref="N3:N19" si="4">ROUND((POWER((O3/D$25),1/F$25)-E$25)*-1,2)</f>
        <v>47.54</v>
      </c>
      <c r="O3" s="5">
        <v>932</v>
      </c>
      <c r="P3" s="8">
        <f t="shared" ref="P3:P19" si="5">ROUND((POWER((Q3/D$26),1/F$26)-E$26)*-1,2)</f>
        <v>14.79</v>
      </c>
      <c r="Q3" s="5">
        <v>876</v>
      </c>
      <c r="R3" s="8">
        <f t="shared" ref="R3:R19" si="6">ROUND((POWER((S3/D$32),1/F$32)+E$32)+0.02,2)</f>
        <v>48.44</v>
      </c>
      <c r="S3" s="5">
        <v>838</v>
      </c>
      <c r="T3" s="8">
        <f t="shared" ref="T3:T19" si="7">ROUND((POWER((U3/D$29),1/F$29)+E$29)/100,2)</f>
        <v>4.4000000000000004</v>
      </c>
      <c r="U3" s="5">
        <v>731</v>
      </c>
      <c r="V3" s="8">
        <f t="shared" ref="V3:V19" si="8">ROUND((POWER((W3/D$33),1/F$33)+E$33)+0.02,2)</f>
        <v>65.430000000000007</v>
      </c>
      <c r="W3" s="5">
        <v>820</v>
      </c>
      <c r="X3" s="19">
        <f t="shared" ref="X3:X19" si="9">(POWER((Y3/D$27),1/F$27)-E$27)*-1/(24*60*60)</f>
        <v>3.1163791304074859E-3</v>
      </c>
      <c r="Y3" s="5">
        <v>750</v>
      </c>
    </row>
    <row r="4" spans="1:25" ht="12" customHeight="1" x14ac:dyDescent="0.25">
      <c r="A4" s="2">
        <v>3</v>
      </c>
      <c r="B4" s="4">
        <v>3</v>
      </c>
      <c r="C4" s="5" t="s">
        <v>33</v>
      </c>
      <c r="D4" s="3" t="s">
        <v>39</v>
      </c>
      <c r="E4" s="3">
        <v>8394</v>
      </c>
      <c r="F4" s="9">
        <f t="shared" si="0"/>
        <v>11.37</v>
      </c>
      <c r="G4" s="3">
        <v>780</v>
      </c>
      <c r="H4" s="9">
        <f t="shared" si="1"/>
        <v>7.55</v>
      </c>
      <c r="I4" s="3">
        <v>947</v>
      </c>
      <c r="J4" s="9">
        <f t="shared" si="2"/>
        <v>15.77</v>
      </c>
      <c r="K4" s="3">
        <v>837</v>
      </c>
      <c r="L4" s="9">
        <f t="shared" si="3"/>
        <v>2.1800000000000002</v>
      </c>
      <c r="M4" s="5">
        <v>973</v>
      </c>
      <c r="N4" s="9">
        <f t="shared" si="4"/>
        <v>50.11</v>
      </c>
      <c r="O4" s="5">
        <v>810</v>
      </c>
      <c r="P4" s="8">
        <f t="shared" si="5"/>
        <v>15.27</v>
      </c>
      <c r="Q4" s="5">
        <v>818</v>
      </c>
      <c r="R4" s="8">
        <f t="shared" si="6"/>
        <v>45.97</v>
      </c>
      <c r="S4" s="5">
        <v>787</v>
      </c>
      <c r="T4" s="8">
        <f t="shared" si="7"/>
        <v>4.9000000000000004</v>
      </c>
      <c r="U4" s="5">
        <v>880</v>
      </c>
      <c r="V4" s="8">
        <f t="shared" si="8"/>
        <v>61.99</v>
      </c>
      <c r="W4" s="5">
        <v>768</v>
      </c>
      <c r="X4" s="19">
        <f t="shared" si="9"/>
        <v>3.1181376342239156E-3</v>
      </c>
      <c r="Y4" s="5">
        <v>749</v>
      </c>
    </row>
    <row r="5" spans="1:25" ht="12" customHeight="1" x14ac:dyDescent="0.25">
      <c r="A5" s="2">
        <v>4</v>
      </c>
      <c r="B5" s="4">
        <v>4</v>
      </c>
      <c r="C5" s="5" t="s">
        <v>46</v>
      </c>
      <c r="D5" s="3" t="s">
        <v>13</v>
      </c>
      <c r="E5" s="3">
        <v>8379</v>
      </c>
      <c r="F5" s="9">
        <f t="shared" si="0"/>
        <v>10.85</v>
      </c>
      <c r="G5" s="3">
        <v>894</v>
      </c>
      <c r="H5" s="9">
        <f t="shared" si="1"/>
        <v>7.84</v>
      </c>
      <c r="I5" s="3">
        <v>1020</v>
      </c>
      <c r="J5" s="9">
        <f t="shared" si="2"/>
        <v>13.42</v>
      </c>
      <c r="K5" s="3">
        <v>693</v>
      </c>
      <c r="L5" s="9">
        <f t="shared" si="3"/>
        <v>2</v>
      </c>
      <c r="M5" s="5">
        <v>803</v>
      </c>
      <c r="N5" s="9">
        <f t="shared" si="4"/>
        <v>49.48</v>
      </c>
      <c r="O5" s="5">
        <v>839</v>
      </c>
      <c r="P5" s="8">
        <f t="shared" si="5"/>
        <v>14.08</v>
      </c>
      <c r="Q5" s="5">
        <v>965</v>
      </c>
      <c r="R5" s="8">
        <f t="shared" si="6"/>
        <v>44.03</v>
      </c>
      <c r="S5" s="5">
        <v>747</v>
      </c>
      <c r="T5" s="8">
        <f t="shared" si="7"/>
        <v>5</v>
      </c>
      <c r="U5" s="5">
        <v>910</v>
      </c>
      <c r="V5" s="8">
        <f t="shared" si="8"/>
        <v>57.8</v>
      </c>
      <c r="W5" s="5">
        <v>705</v>
      </c>
      <c r="X5" s="19">
        <f t="shared" si="9"/>
        <v>3.0246697187557682E-3</v>
      </c>
      <c r="Y5" s="5">
        <v>803</v>
      </c>
    </row>
    <row r="6" spans="1:25" ht="12" customHeight="1" x14ac:dyDescent="0.25">
      <c r="A6" s="2">
        <v>5</v>
      </c>
      <c r="B6" s="4">
        <v>5</v>
      </c>
      <c r="C6" s="5" t="s">
        <v>47</v>
      </c>
      <c r="D6" s="3" t="s">
        <v>40</v>
      </c>
      <c r="E6" s="3">
        <v>8318</v>
      </c>
      <c r="F6" s="9">
        <f t="shared" si="0"/>
        <v>10.93</v>
      </c>
      <c r="G6" s="3">
        <v>876</v>
      </c>
      <c r="H6" s="9">
        <f t="shared" si="1"/>
        <v>7.58</v>
      </c>
      <c r="I6" s="3">
        <v>955</v>
      </c>
      <c r="J6" s="9">
        <f t="shared" si="2"/>
        <v>15.06</v>
      </c>
      <c r="K6" s="3">
        <v>793</v>
      </c>
      <c r="L6" s="9">
        <f t="shared" si="3"/>
        <v>2.0299999999999998</v>
      </c>
      <c r="M6" s="5">
        <v>831</v>
      </c>
      <c r="N6" s="9">
        <f t="shared" si="4"/>
        <v>50.26</v>
      </c>
      <c r="O6" s="5">
        <v>803</v>
      </c>
      <c r="P6" s="8">
        <f t="shared" si="5"/>
        <v>14.27</v>
      </c>
      <c r="Q6" s="5">
        <v>940</v>
      </c>
      <c r="R6" s="8">
        <f t="shared" si="6"/>
        <v>44.23</v>
      </c>
      <c r="S6" s="5">
        <v>751</v>
      </c>
      <c r="T6" s="8">
        <f t="shared" si="7"/>
        <v>4.8</v>
      </c>
      <c r="U6" s="5">
        <v>849</v>
      </c>
      <c r="V6" s="8">
        <f t="shared" si="8"/>
        <v>69.180000000000007</v>
      </c>
      <c r="W6" s="5">
        <v>877</v>
      </c>
      <c r="X6" s="19">
        <f t="shared" si="9"/>
        <v>3.3111159600984789E-3</v>
      </c>
      <c r="Y6" s="5">
        <v>643</v>
      </c>
    </row>
    <row r="7" spans="1:25" ht="12" customHeight="1" x14ac:dyDescent="0.25">
      <c r="A7" s="2">
        <v>6</v>
      </c>
      <c r="B7" s="4">
        <v>6</v>
      </c>
      <c r="C7" s="5" t="s">
        <v>34</v>
      </c>
      <c r="D7" s="3" t="s">
        <v>29</v>
      </c>
      <c r="E7" s="3">
        <v>8267</v>
      </c>
      <c r="F7" s="9">
        <f t="shared" si="0"/>
        <v>10.82</v>
      </c>
      <c r="G7" s="3">
        <v>901</v>
      </c>
      <c r="H7" s="9">
        <f t="shared" si="1"/>
        <v>7.32</v>
      </c>
      <c r="I7" s="3">
        <v>891</v>
      </c>
      <c r="J7" s="9">
        <f t="shared" si="2"/>
        <v>15.88</v>
      </c>
      <c r="K7" s="3">
        <v>844</v>
      </c>
      <c r="L7" s="9">
        <f t="shared" si="3"/>
        <v>2.06</v>
      </c>
      <c r="M7" s="5">
        <v>859</v>
      </c>
      <c r="N7" s="9">
        <f t="shared" si="4"/>
        <v>50.11</v>
      </c>
      <c r="O7" s="5">
        <v>810</v>
      </c>
      <c r="P7" s="8">
        <f t="shared" si="5"/>
        <v>14.63</v>
      </c>
      <c r="Q7" s="5">
        <v>895</v>
      </c>
      <c r="R7" s="8">
        <f t="shared" si="6"/>
        <v>45.05</v>
      </c>
      <c r="S7" s="5">
        <v>768</v>
      </c>
      <c r="T7" s="8">
        <f t="shared" si="7"/>
        <v>5</v>
      </c>
      <c r="U7" s="5">
        <v>910</v>
      </c>
      <c r="V7" s="8">
        <f t="shared" si="8"/>
        <v>56.53</v>
      </c>
      <c r="W7" s="5">
        <v>686</v>
      </c>
      <c r="X7" s="19">
        <f t="shared" si="9"/>
        <v>3.2002307022488182E-3</v>
      </c>
      <c r="Y7" s="5">
        <v>703</v>
      </c>
    </row>
    <row r="8" spans="1:25" ht="12" customHeight="1" x14ac:dyDescent="0.25">
      <c r="A8" s="2">
        <v>7</v>
      </c>
      <c r="B8" s="4">
        <v>7</v>
      </c>
      <c r="C8" s="5" t="s">
        <v>48</v>
      </c>
      <c r="D8" s="3" t="s">
        <v>12</v>
      </c>
      <c r="E8" s="3">
        <v>8233</v>
      </c>
      <c r="F8" s="9">
        <f t="shared" si="0"/>
        <v>10.99</v>
      </c>
      <c r="G8" s="3">
        <v>863</v>
      </c>
      <c r="H8" s="9">
        <f t="shared" si="1"/>
        <v>7.34</v>
      </c>
      <c r="I8" s="3">
        <v>896</v>
      </c>
      <c r="J8" s="9">
        <f t="shared" si="2"/>
        <v>15.17</v>
      </c>
      <c r="K8" s="3">
        <v>800</v>
      </c>
      <c r="L8" s="9">
        <f t="shared" si="3"/>
        <v>2.09</v>
      </c>
      <c r="M8" s="5">
        <v>887</v>
      </c>
      <c r="N8" s="9">
        <f t="shared" si="4"/>
        <v>49.29</v>
      </c>
      <c r="O8" s="5">
        <v>848</v>
      </c>
      <c r="P8" s="8">
        <f t="shared" si="5"/>
        <v>14.51</v>
      </c>
      <c r="Q8" s="5">
        <v>910</v>
      </c>
      <c r="R8" s="8">
        <f t="shared" si="6"/>
        <v>45.49</v>
      </c>
      <c r="S8" s="5">
        <v>777</v>
      </c>
      <c r="T8" s="8">
        <f t="shared" si="7"/>
        <v>4.9000000000000004</v>
      </c>
      <c r="U8" s="5">
        <v>880</v>
      </c>
      <c r="V8" s="8">
        <f t="shared" si="8"/>
        <v>55.6</v>
      </c>
      <c r="W8" s="5">
        <v>672</v>
      </c>
      <c r="X8" s="19">
        <f t="shared" si="9"/>
        <v>3.2056691061076257E-3</v>
      </c>
      <c r="Y8" s="5">
        <v>700</v>
      </c>
    </row>
    <row r="9" spans="1:25" ht="12" customHeight="1" x14ac:dyDescent="0.25">
      <c r="A9" s="2">
        <v>8</v>
      </c>
      <c r="B9" s="4">
        <v>8</v>
      </c>
      <c r="C9" s="5" t="s">
        <v>49</v>
      </c>
      <c r="D9" s="3" t="s">
        <v>41</v>
      </c>
      <c r="E9" s="3">
        <v>8200</v>
      </c>
      <c r="F9" s="9">
        <f t="shared" si="0"/>
        <v>11.17</v>
      </c>
      <c r="G9" s="3">
        <v>823</v>
      </c>
      <c r="H9" s="9">
        <f t="shared" si="1"/>
        <v>7.32</v>
      </c>
      <c r="I9" s="3">
        <v>891</v>
      </c>
      <c r="J9" s="9">
        <f t="shared" si="2"/>
        <v>16.52</v>
      </c>
      <c r="K9" s="3">
        <v>883</v>
      </c>
      <c r="L9" s="9">
        <f t="shared" si="3"/>
        <v>2.0299999999999998</v>
      </c>
      <c r="M9" s="5">
        <v>831</v>
      </c>
      <c r="N9" s="9">
        <f t="shared" si="4"/>
        <v>50</v>
      </c>
      <c r="O9" s="5">
        <v>815</v>
      </c>
      <c r="P9" s="8">
        <f t="shared" si="5"/>
        <v>15.39</v>
      </c>
      <c r="Q9" s="5">
        <v>804</v>
      </c>
      <c r="R9" s="8">
        <f t="shared" si="6"/>
        <v>50.65</v>
      </c>
      <c r="S9" s="5">
        <v>884</v>
      </c>
      <c r="T9" s="8">
        <f t="shared" si="7"/>
        <v>4.5</v>
      </c>
      <c r="U9" s="5">
        <v>760</v>
      </c>
      <c r="V9" s="8">
        <f t="shared" si="8"/>
        <v>63.05</v>
      </c>
      <c r="W9" s="5">
        <v>784</v>
      </c>
      <c r="X9" s="19">
        <f t="shared" si="9"/>
        <v>3.1606703745614552E-3</v>
      </c>
      <c r="Y9" s="5">
        <v>725</v>
      </c>
    </row>
    <row r="10" spans="1:25" ht="12" customHeight="1" x14ac:dyDescent="0.25">
      <c r="A10" s="2">
        <v>9</v>
      </c>
      <c r="B10" s="4">
        <v>9</v>
      </c>
      <c r="C10" s="5" t="s">
        <v>32</v>
      </c>
      <c r="D10" s="3" t="s">
        <v>28</v>
      </c>
      <c r="E10" s="3">
        <v>8122</v>
      </c>
      <c r="F10" s="9">
        <f t="shared" si="0"/>
        <v>10.88</v>
      </c>
      <c r="G10" s="3">
        <v>888</v>
      </c>
      <c r="H10" s="9">
        <f t="shared" si="1"/>
        <v>7.28</v>
      </c>
      <c r="I10" s="3">
        <v>881</v>
      </c>
      <c r="J10" s="9">
        <f t="shared" si="2"/>
        <v>13.87</v>
      </c>
      <c r="K10" s="3">
        <v>720</v>
      </c>
      <c r="L10" s="9">
        <f t="shared" si="3"/>
        <v>2.09</v>
      </c>
      <c r="M10" s="5">
        <v>887</v>
      </c>
      <c r="N10" s="9">
        <f t="shared" si="4"/>
        <v>48.72</v>
      </c>
      <c r="O10" s="5">
        <v>875</v>
      </c>
      <c r="P10" s="8">
        <f t="shared" si="5"/>
        <v>14.38</v>
      </c>
      <c r="Q10" s="5">
        <v>926</v>
      </c>
      <c r="R10" s="8">
        <f t="shared" si="6"/>
        <v>44.27</v>
      </c>
      <c r="S10" s="5">
        <v>752</v>
      </c>
      <c r="T10" s="8">
        <f t="shared" si="7"/>
        <v>4.9000000000000004</v>
      </c>
      <c r="U10" s="5">
        <v>880</v>
      </c>
      <c r="V10" s="8">
        <f t="shared" si="8"/>
        <v>48.59</v>
      </c>
      <c r="W10" s="5">
        <v>568</v>
      </c>
      <c r="X10" s="19">
        <f t="shared" si="9"/>
        <v>3.125182461097044E-3</v>
      </c>
      <c r="Y10" s="5">
        <v>745</v>
      </c>
    </row>
    <row r="11" spans="1:25" ht="12" customHeight="1" x14ac:dyDescent="0.25">
      <c r="A11" s="2">
        <v>10</v>
      </c>
      <c r="B11" s="4">
        <v>10</v>
      </c>
      <c r="C11" s="5" t="s">
        <v>50</v>
      </c>
      <c r="D11" s="3" t="s">
        <v>39</v>
      </c>
      <c r="E11" s="3">
        <v>8069</v>
      </c>
      <c r="F11" s="9">
        <f t="shared" si="0"/>
        <v>10.74</v>
      </c>
      <c r="G11" s="3">
        <v>919</v>
      </c>
      <c r="H11" s="9">
        <f t="shared" si="1"/>
        <v>6.99</v>
      </c>
      <c r="I11" s="3">
        <v>811</v>
      </c>
      <c r="J11" s="9">
        <f t="shared" si="2"/>
        <v>15.36</v>
      </c>
      <c r="K11" s="3">
        <v>812</v>
      </c>
      <c r="L11" s="9">
        <f t="shared" si="3"/>
        <v>2.0299999999999998</v>
      </c>
      <c r="M11" s="5">
        <v>831</v>
      </c>
      <c r="N11" s="9">
        <f t="shared" si="4"/>
        <v>48.14</v>
      </c>
      <c r="O11" s="5">
        <v>903</v>
      </c>
      <c r="P11" s="8">
        <f t="shared" si="5"/>
        <v>14.88</v>
      </c>
      <c r="Q11" s="5">
        <v>864</v>
      </c>
      <c r="R11" s="8">
        <f t="shared" si="6"/>
        <v>42.96</v>
      </c>
      <c r="S11" s="5">
        <v>725</v>
      </c>
      <c r="T11" s="8">
        <f t="shared" si="7"/>
        <v>4.3</v>
      </c>
      <c r="U11" s="5">
        <v>702</v>
      </c>
      <c r="V11" s="8">
        <f t="shared" si="8"/>
        <v>60.46</v>
      </c>
      <c r="W11" s="5">
        <v>745</v>
      </c>
      <c r="X11" s="19">
        <f t="shared" si="9"/>
        <v>3.1040996416617211E-3</v>
      </c>
      <c r="Y11" s="5">
        <v>757</v>
      </c>
    </row>
    <row r="12" spans="1:25" ht="12" customHeight="1" x14ac:dyDescent="0.25">
      <c r="A12" s="2">
        <v>11</v>
      </c>
      <c r="B12" s="4">
        <v>11</v>
      </c>
      <c r="C12" s="5" t="s">
        <v>36</v>
      </c>
      <c r="D12" s="3" t="s">
        <v>11</v>
      </c>
      <c r="E12" s="3">
        <v>8011</v>
      </c>
      <c r="F12" s="9">
        <f t="shared" si="0"/>
        <v>11.27</v>
      </c>
      <c r="G12" s="3">
        <v>801</v>
      </c>
      <c r="H12" s="9">
        <f t="shared" si="1"/>
        <v>7.13</v>
      </c>
      <c r="I12" s="3">
        <v>845</v>
      </c>
      <c r="J12" s="9">
        <f t="shared" si="2"/>
        <v>13.87</v>
      </c>
      <c r="K12" s="3">
        <v>720</v>
      </c>
      <c r="L12" s="9">
        <f t="shared" si="3"/>
        <v>1.88</v>
      </c>
      <c r="M12" s="5">
        <v>696</v>
      </c>
      <c r="N12" s="9">
        <f t="shared" si="4"/>
        <v>49.19</v>
      </c>
      <c r="O12" s="5">
        <v>853</v>
      </c>
      <c r="P12" s="8">
        <f t="shared" si="5"/>
        <v>14.74</v>
      </c>
      <c r="Q12" s="5">
        <v>882</v>
      </c>
      <c r="R12" s="8">
        <f t="shared" si="6"/>
        <v>44.37</v>
      </c>
      <c r="S12" s="5">
        <v>754</v>
      </c>
      <c r="T12" s="8">
        <f t="shared" si="7"/>
        <v>4.8</v>
      </c>
      <c r="U12" s="5">
        <v>849</v>
      </c>
      <c r="V12" s="8">
        <f t="shared" si="8"/>
        <v>60.33</v>
      </c>
      <c r="W12" s="5">
        <v>743</v>
      </c>
      <c r="X12" s="19">
        <f t="shared" si="9"/>
        <v>2.9159132200119804E-3</v>
      </c>
      <c r="Y12" s="5">
        <v>868</v>
      </c>
    </row>
    <row r="13" spans="1:25" ht="12" customHeight="1" x14ac:dyDescent="0.25">
      <c r="A13" s="2">
        <v>12</v>
      </c>
      <c r="B13" s="4">
        <v>12</v>
      </c>
      <c r="C13" s="5" t="s">
        <v>51</v>
      </c>
      <c r="D13" s="3" t="s">
        <v>39</v>
      </c>
      <c r="E13" s="3">
        <v>8000</v>
      </c>
      <c r="F13" s="9">
        <f t="shared" si="0"/>
        <v>10.9</v>
      </c>
      <c r="G13" s="3">
        <v>883</v>
      </c>
      <c r="H13" s="9">
        <f t="shared" si="1"/>
        <v>7.52</v>
      </c>
      <c r="I13" s="3">
        <v>940</v>
      </c>
      <c r="J13" s="9">
        <f t="shared" si="2"/>
        <v>14.47</v>
      </c>
      <c r="K13" s="3">
        <v>757</v>
      </c>
      <c r="L13" s="9">
        <f t="shared" si="3"/>
        <v>2.0299999999999998</v>
      </c>
      <c r="M13" s="5">
        <v>831</v>
      </c>
      <c r="N13" s="9">
        <f t="shared" si="4"/>
        <v>49.63</v>
      </c>
      <c r="O13" s="5">
        <v>832</v>
      </c>
      <c r="P13" s="8">
        <f t="shared" si="5"/>
        <v>14.58</v>
      </c>
      <c r="Q13" s="5">
        <v>902</v>
      </c>
      <c r="R13" s="8">
        <f t="shared" si="6"/>
        <v>42.27</v>
      </c>
      <c r="S13" s="5">
        <v>711</v>
      </c>
      <c r="T13" s="8">
        <f t="shared" si="7"/>
        <v>4.7</v>
      </c>
      <c r="U13" s="5">
        <v>819</v>
      </c>
      <c r="V13" s="8">
        <f t="shared" si="8"/>
        <v>58.67</v>
      </c>
      <c r="W13" s="5">
        <v>718</v>
      </c>
      <c r="X13" s="19">
        <f t="shared" si="9"/>
        <v>3.3799389547979602E-3</v>
      </c>
      <c r="Y13" s="5">
        <v>607</v>
      </c>
    </row>
    <row r="14" spans="1:25" ht="12" customHeight="1" x14ac:dyDescent="0.25">
      <c r="A14" s="2">
        <v>13</v>
      </c>
      <c r="B14" s="4">
        <v>13</v>
      </c>
      <c r="C14" s="5" t="s">
        <v>35</v>
      </c>
      <c r="D14" s="3" t="s">
        <v>28</v>
      </c>
      <c r="E14" s="3">
        <v>7848</v>
      </c>
      <c r="F14" s="9">
        <f t="shared" si="0"/>
        <v>11.03</v>
      </c>
      <c r="G14" s="3">
        <v>854</v>
      </c>
      <c r="H14" s="9">
        <f t="shared" si="1"/>
        <v>7.2</v>
      </c>
      <c r="I14" s="3">
        <v>862</v>
      </c>
      <c r="J14" s="9">
        <f t="shared" si="2"/>
        <v>13.15</v>
      </c>
      <c r="K14" s="3">
        <v>676</v>
      </c>
      <c r="L14" s="9">
        <f t="shared" si="3"/>
        <v>1.94</v>
      </c>
      <c r="M14" s="5">
        <v>749</v>
      </c>
      <c r="N14" s="9">
        <f t="shared" si="4"/>
        <v>48.45</v>
      </c>
      <c r="O14" s="5">
        <v>888</v>
      </c>
      <c r="P14" s="8">
        <f t="shared" si="5"/>
        <v>14.5</v>
      </c>
      <c r="Q14" s="5">
        <v>912</v>
      </c>
      <c r="R14" s="8">
        <f t="shared" si="6"/>
        <v>39.18</v>
      </c>
      <c r="S14" s="5">
        <v>648</v>
      </c>
      <c r="T14" s="8">
        <f t="shared" si="7"/>
        <v>4.8</v>
      </c>
      <c r="U14" s="5">
        <v>849</v>
      </c>
      <c r="V14" s="8">
        <f t="shared" si="8"/>
        <v>55.39</v>
      </c>
      <c r="W14" s="5">
        <v>669</v>
      </c>
      <c r="X14" s="19">
        <f t="shared" si="9"/>
        <v>3.1322446883849087E-3</v>
      </c>
      <c r="Y14" s="5">
        <v>741</v>
      </c>
    </row>
    <row r="15" spans="1:25" ht="12" customHeight="1" x14ac:dyDescent="0.25">
      <c r="A15" s="2">
        <v>14</v>
      </c>
      <c r="B15" s="4">
        <v>14</v>
      </c>
      <c r="C15" s="5" t="s">
        <v>52</v>
      </c>
      <c r="D15" s="3" t="s">
        <v>42</v>
      </c>
      <c r="E15" s="3">
        <v>7672</v>
      </c>
      <c r="F15" s="9">
        <f t="shared" si="0"/>
        <v>11.33</v>
      </c>
      <c r="G15" s="3">
        <v>789</v>
      </c>
      <c r="H15" s="9">
        <f t="shared" si="1"/>
        <v>7.18</v>
      </c>
      <c r="I15" s="3">
        <v>857</v>
      </c>
      <c r="J15" s="9">
        <f t="shared" si="2"/>
        <v>13.49</v>
      </c>
      <c r="K15" s="3">
        <v>697</v>
      </c>
      <c r="L15" s="9">
        <f t="shared" si="3"/>
        <v>1.94</v>
      </c>
      <c r="M15" s="5">
        <v>749</v>
      </c>
      <c r="N15" s="9">
        <f t="shared" si="4"/>
        <v>50.2</v>
      </c>
      <c r="O15" s="5">
        <v>806</v>
      </c>
      <c r="P15" s="8">
        <f t="shared" si="5"/>
        <v>15.17</v>
      </c>
      <c r="Q15" s="5">
        <v>829</v>
      </c>
      <c r="R15" s="8">
        <f t="shared" si="6"/>
        <v>43.74</v>
      </c>
      <c r="S15" s="5">
        <v>741</v>
      </c>
      <c r="T15" s="8">
        <f t="shared" si="7"/>
        <v>4.5</v>
      </c>
      <c r="U15" s="5">
        <v>760</v>
      </c>
      <c r="V15" s="8">
        <f t="shared" si="8"/>
        <v>60.79</v>
      </c>
      <c r="W15" s="5">
        <v>750</v>
      </c>
      <c r="X15" s="19">
        <f t="shared" si="9"/>
        <v>3.2165781394796196E-3</v>
      </c>
      <c r="Y15" s="5">
        <v>694</v>
      </c>
    </row>
    <row r="16" spans="1:25" ht="12" customHeight="1" x14ac:dyDescent="0.25">
      <c r="A16" s="2">
        <v>15</v>
      </c>
      <c r="B16" s="4">
        <v>15</v>
      </c>
      <c r="C16" s="5" t="s">
        <v>53</v>
      </c>
      <c r="D16" s="3" t="s">
        <v>43</v>
      </c>
      <c r="E16" s="3">
        <v>7663</v>
      </c>
      <c r="F16" s="9">
        <f t="shared" si="0"/>
        <v>11.01</v>
      </c>
      <c r="G16" s="3">
        <v>858</v>
      </c>
      <c r="H16" s="9">
        <f t="shared" si="1"/>
        <v>6.82</v>
      </c>
      <c r="I16" s="3">
        <v>771</v>
      </c>
      <c r="J16" s="9">
        <f t="shared" si="2"/>
        <v>12.31</v>
      </c>
      <c r="K16" s="3">
        <v>625</v>
      </c>
      <c r="L16" s="9">
        <f t="shared" si="3"/>
        <v>1.97</v>
      </c>
      <c r="M16" s="5">
        <v>776</v>
      </c>
      <c r="N16" s="9">
        <f t="shared" si="4"/>
        <v>48.16</v>
      </c>
      <c r="O16" s="5">
        <v>902</v>
      </c>
      <c r="P16" s="8">
        <f t="shared" si="5"/>
        <v>15.46</v>
      </c>
      <c r="Q16" s="5">
        <v>795</v>
      </c>
      <c r="R16" s="8">
        <f t="shared" si="6"/>
        <v>39.130000000000003</v>
      </c>
      <c r="S16" s="5">
        <v>647</v>
      </c>
      <c r="T16" s="8">
        <f t="shared" si="7"/>
        <v>4.5</v>
      </c>
      <c r="U16" s="5">
        <v>760</v>
      </c>
      <c r="V16" s="8">
        <f t="shared" si="8"/>
        <v>61.79</v>
      </c>
      <c r="W16" s="5">
        <v>765</v>
      </c>
      <c r="X16" s="19">
        <f t="shared" si="9"/>
        <v>3.0918722142132433E-3</v>
      </c>
      <c r="Y16" s="5">
        <v>764</v>
      </c>
    </row>
    <row r="17" spans="1:25" ht="12" customHeight="1" x14ac:dyDescent="0.25">
      <c r="A17" s="2">
        <v>16</v>
      </c>
      <c r="B17" s="4">
        <v>16</v>
      </c>
      <c r="C17" s="5" t="s">
        <v>54</v>
      </c>
      <c r="D17" s="3" t="s">
        <v>11</v>
      </c>
      <c r="E17" s="3">
        <v>7610</v>
      </c>
      <c r="F17" s="9">
        <f t="shared" si="0"/>
        <v>11.41</v>
      </c>
      <c r="G17" s="3">
        <v>771</v>
      </c>
      <c r="H17" s="9">
        <f t="shared" si="1"/>
        <v>6.59</v>
      </c>
      <c r="I17" s="3">
        <v>718</v>
      </c>
      <c r="J17" s="9">
        <f t="shared" si="2"/>
        <v>13.93</v>
      </c>
      <c r="K17" s="3">
        <v>724</v>
      </c>
      <c r="L17" s="9">
        <f t="shared" si="3"/>
        <v>1.91</v>
      </c>
      <c r="M17" s="5">
        <v>723</v>
      </c>
      <c r="N17" s="9">
        <f t="shared" si="4"/>
        <v>49.31</v>
      </c>
      <c r="O17" s="5">
        <v>847</v>
      </c>
      <c r="P17" s="8">
        <f t="shared" si="5"/>
        <v>15</v>
      </c>
      <c r="Q17" s="5">
        <v>850</v>
      </c>
      <c r="R17" s="8">
        <f t="shared" si="6"/>
        <v>41.34</v>
      </c>
      <c r="S17" s="5">
        <v>692</v>
      </c>
      <c r="T17" s="8">
        <f t="shared" si="7"/>
        <v>4.3</v>
      </c>
      <c r="U17" s="5">
        <v>702</v>
      </c>
      <c r="V17" s="8">
        <f t="shared" si="8"/>
        <v>60.79</v>
      </c>
      <c r="W17" s="5">
        <v>750</v>
      </c>
      <c r="X17" s="19">
        <f t="shared" si="9"/>
        <v>2.9739905088650444E-3</v>
      </c>
      <c r="Y17" s="5">
        <v>833</v>
      </c>
    </row>
    <row r="18" spans="1:25" ht="12" customHeight="1" x14ac:dyDescent="0.25">
      <c r="A18" s="2">
        <v>17</v>
      </c>
      <c r="B18" s="4">
        <v>17</v>
      </c>
      <c r="C18" s="5" t="s">
        <v>37</v>
      </c>
      <c r="D18" s="3" t="s">
        <v>31</v>
      </c>
      <c r="E18" s="3">
        <v>7529</v>
      </c>
      <c r="F18" s="9">
        <f t="shared" si="0"/>
        <v>11.28</v>
      </c>
      <c r="G18" s="3">
        <v>799</v>
      </c>
      <c r="H18" s="9">
        <f t="shared" si="1"/>
        <v>6.9</v>
      </c>
      <c r="I18" s="3">
        <v>790</v>
      </c>
      <c r="J18" s="9">
        <f t="shared" si="2"/>
        <v>13.28</v>
      </c>
      <c r="K18" s="3">
        <v>684</v>
      </c>
      <c r="L18" s="9">
        <f t="shared" si="3"/>
        <v>1.85</v>
      </c>
      <c r="M18" s="5">
        <v>670</v>
      </c>
      <c r="N18" s="9">
        <f t="shared" si="4"/>
        <v>48.85</v>
      </c>
      <c r="O18" s="5">
        <v>869</v>
      </c>
      <c r="P18" s="8">
        <f t="shared" si="5"/>
        <v>15.02</v>
      </c>
      <c r="Q18" s="5">
        <v>847</v>
      </c>
      <c r="R18" s="8">
        <f t="shared" si="6"/>
        <v>42.08</v>
      </c>
      <c r="S18" s="5">
        <v>707</v>
      </c>
      <c r="T18" s="8">
        <f t="shared" si="7"/>
        <v>4.4000000000000004</v>
      </c>
      <c r="U18" s="5">
        <v>731</v>
      </c>
      <c r="V18" s="8">
        <f t="shared" si="8"/>
        <v>52.98</v>
      </c>
      <c r="W18" s="5">
        <v>633</v>
      </c>
      <c r="X18" s="19">
        <f t="shared" si="9"/>
        <v>3.0314922130902809E-3</v>
      </c>
      <c r="Y18" s="5">
        <v>799</v>
      </c>
    </row>
    <row r="19" spans="1:25" ht="12" customHeight="1" x14ac:dyDescent="0.25">
      <c r="A19" s="2">
        <v>18</v>
      </c>
      <c r="B19" s="4">
        <v>18</v>
      </c>
      <c r="C19" s="5" t="s">
        <v>55</v>
      </c>
      <c r="D19" s="3" t="s">
        <v>14</v>
      </c>
      <c r="E19" s="3">
        <v>7468</v>
      </c>
      <c r="F19" s="9">
        <f t="shared" si="0"/>
        <v>11.32</v>
      </c>
      <c r="G19" s="3">
        <v>791</v>
      </c>
      <c r="H19" s="9">
        <f t="shared" si="1"/>
        <v>6.79</v>
      </c>
      <c r="I19" s="3">
        <v>764</v>
      </c>
      <c r="J19" s="9">
        <f>ROUND((POWER((K19/D$31),1/F$31)+E$31)+0.01,2)</f>
        <v>13.06</v>
      </c>
      <c r="K19" s="3">
        <v>671</v>
      </c>
      <c r="L19" s="9">
        <f t="shared" si="3"/>
        <v>1.94</v>
      </c>
      <c r="M19" s="5">
        <v>749</v>
      </c>
      <c r="N19" s="9">
        <f t="shared" si="4"/>
        <v>49.55</v>
      </c>
      <c r="O19" s="5">
        <v>836</v>
      </c>
      <c r="P19" s="8">
        <f t="shared" si="5"/>
        <v>15.38</v>
      </c>
      <c r="Q19" s="5">
        <v>805</v>
      </c>
      <c r="R19" s="8">
        <f t="shared" si="6"/>
        <v>47.14</v>
      </c>
      <c r="S19" s="5">
        <v>811</v>
      </c>
      <c r="T19" s="8">
        <f t="shared" si="7"/>
        <v>4.2</v>
      </c>
      <c r="U19" s="5">
        <v>673</v>
      </c>
      <c r="V19" s="8">
        <f t="shared" si="8"/>
        <v>52.37</v>
      </c>
      <c r="W19" s="5">
        <v>624</v>
      </c>
      <c r="X19" s="19">
        <f t="shared" si="9"/>
        <v>3.1269463812995352E-3</v>
      </c>
      <c r="Y19" s="5">
        <v>744</v>
      </c>
    </row>
    <row r="20" spans="1:25" ht="12" customHeight="1" x14ac:dyDescent="0.25"/>
    <row r="21" spans="1:25" ht="12" customHeight="1" x14ac:dyDescent="0.25"/>
    <row r="22" spans="1:25" ht="12" customHeight="1" x14ac:dyDescent="0.25"/>
    <row r="23" spans="1:25" ht="12" customHeight="1" x14ac:dyDescent="0.25">
      <c r="C23" s="14"/>
      <c r="D23" s="15" t="s">
        <v>56</v>
      </c>
      <c r="E23" s="15" t="s">
        <v>57</v>
      </c>
      <c r="F23" s="15" t="s">
        <v>58</v>
      </c>
    </row>
    <row r="24" spans="1:25" ht="12" customHeight="1" x14ac:dyDescent="0.25">
      <c r="C24" s="16" t="s">
        <v>1</v>
      </c>
      <c r="D24" s="17">
        <v>25.434699999999999</v>
      </c>
      <c r="E24" s="17">
        <v>18</v>
      </c>
      <c r="F24" s="17">
        <v>1.81</v>
      </c>
    </row>
    <row r="25" spans="1:25" ht="12" customHeight="1" x14ac:dyDescent="0.25">
      <c r="C25" s="16" t="s">
        <v>5</v>
      </c>
      <c r="D25" s="17">
        <v>1.53775</v>
      </c>
      <c r="E25" s="17">
        <v>82</v>
      </c>
      <c r="F25" s="17">
        <v>1.81</v>
      </c>
    </row>
    <row r="26" spans="1:25" ht="12" customHeight="1" x14ac:dyDescent="0.25">
      <c r="C26" s="16" t="s">
        <v>59</v>
      </c>
      <c r="D26" s="17">
        <v>5.7435200000000002</v>
      </c>
      <c r="E26" s="17">
        <v>28.5</v>
      </c>
      <c r="F26" s="17">
        <v>1.92</v>
      </c>
    </row>
    <row r="27" spans="1:25" ht="12" customHeight="1" x14ac:dyDescent="0.25">
      <c r="C27" s="16" t="s">
        <v>10</v>
      </c>
      <c r="D27" s="17">
        <v>3.7679999999999998E-2</v>
      </c>
      <c r="E27" s="17">
        <v>480</v>
      </c>
      <c r="F27" s="17">
        <v>1.85</v>
      </c>
    </row>
    <row r="28" spans="1:25" ht="12" customHeight="1" x14ac:dyDescent="0.25">
      <c r="C28" s="18" t="s">
        <v>4</v>
      </c>
      <c r="D28" s="17">
        <v>0.84650000000000003</v>
      </c>
      <c r="E28" s="17">
        <v>75</v>
      </c>
      <c r="F28" s="17">
        <v>1.42</v>
      </c>
    </row>
    <row r="29" spans="1:25" ht="12" customHeight="1" x14ac:dyDescent="0.25">
      <c r="C29" s="18" t="s">
        <v>8</v>
      </c>
      <c r="D29" s="17">
        <v>0.2797</v>
      </c>
      <c r="E29" s="17">
        <v>100</v>
      </c>
      <c r="F29" s="17">
        <v>1.35</v>
      </c>
    </row>
    <row r="30" spans="1:25" ht="12" customHeight="1" x14ac:dyDescent="0.25">
      <c r="C30" s="18" t="s">
        <v>2</v>
      </c>
      <c r="D30" s="17">
        <v>0.14354</v>
      </c>
      <c r="E30" s="17">
        <v>220</v>
      </c>
      <c r="F30" s="17">
        <v>1.4</v>
      </c>
    </row>
    <row r="31" spans="1:25" ht="12" customHeight="1" x14ac:dyDescent="0.25">
      <c r="C31" s="18" t="s">
        <v>3</v>
      </c>
      <c r="D31" s="17">
        <v>51.39</v>
      </c>
      <c r="E31" s="17">
        <v>1.5</v>
      </c>
      <c r="F31" s="17">
        <v>1.05</v>
      </c>
    </row>
    <row r="32" spans="1:25" ht="12" customHeight="1" x14ac:dyDescent="0.25">
      <c r="C32" s="18" t="s">
        <v>7</v>
      </c>
      <c r="D32" s="17">
        <v>12.91</v>
      </c>
      <c r="E32" s="17">
        <v>4</v>
      </c>
      <c r="F32" s="17">
        <v>1.1000000000000001</v>
      </c>
    </row>
    <row r="33" spans="3:6" ht="12" customHeight="1" x14ac:dyDescent="0.25">
      <c r="C33" s="18" t="s">
        <v>9</v>
      </c>
      <c r="D33" s="17">
        <v>10.14</v>
      </c>
      <c r="E33" s="17">
        <v>7</v>
      </c>
      <c r="F33" s="17">
        <v>1.08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2020-02-13T20:53:23Z</dcterms:created>
  <dcterms:modified xsi:type="dcterms:W3CDTF">2020-02-19T19:36:20Z</dcterms:modified>
</cp:coreProperties>
</file>