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\Documents\GitHub\DecatlonEstadistics\resources\WC-1993\"/>
    </mc:Choice>
  </mc:AlternateContent>
  <xr:revisionPtr revIDLastSave="0" documentId="13_ncr:1_{8A027938-28CD-4B94-AF77-F8A18FDE782E}" xr6:coauthVersionLast="45" xr6:coauthVersionMax="45" xr10:uidLastSave="{00000000-0000-0000-0000-000000000000}"/>
  <bookViews>
    <workbookView xWindow="28680" yWindow="-120" windowWidth="19440" windowHeight="15600" xr2:uid="{024D25C4-56D8-4A97-A6FB-E7A573CE917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<sst xmlns="http://schemas.openxmlformats.org/spreadsheetml/2006/main" count="81" uniqueCount="65">
  <si>
    <t>Points</t>
  </si>
  <si>
    <t>100m</t>
  </si>
  <si>
    <t>Long</t>
  </si>
  <si>
    <t>Shot</t>
  </si>
  <si>
    <t>High</t>
  </si>
  <si>
    <t>400m</t>
  </si>
  <si>
    <t>110H</t>
  </si>
  <si>
    <t>Discus</t>
  </si>
  <si>
    <t>Pole</t>
  </si>
  <si>
    <t>Javelin</t>
  </si>
  <si>
    <t>1500m</t>
  </si>
  <si>
    <t>Country</t>
  </si>
  <si>
    <t>100pts</t>
  </si>
  <si>
    <t>Long pts</t>
  </si>
  <si>
    <t>Shot pts</t>
  </si>
  <si>
    <t>High pts</t>
  </si>
  <si>
    <t>400 pts</t>
  </si>
  <si>
    <t>110 pts</t>
  </si>
  <si>
    <t>Discus pts</t>
  </si>
  <si>
    <t>Pole pts</t>
  </si>
  <si>
    <t>Javelin pts</t>
  </si>
  <si>
    <t>1500m pts</t>
  </si>
  <si>
    <t>Name</t>
  </si>
  <si>
    <t>Pos</t>
  </si>
  <si>
    <t>FRA</t>
  </si>
  <si>
    <t>USA</t>
  </si>
  <si>
    <t>Christian Plaziat</t>
  </si>
  <si>
    <t>Christian Schenk</t>
  </si>
  <si>
    <t>Alain Blondel</t>
  </si>
  <si>
    <t>GER</t>
  </si>
  <si>
    <t>FIN</t>
  </si>
  <si>
    <t>ESP</t>
  </si>
  <si>
    <t>JPN</t>
  </si>
  <si>
    <t>Dan O'Brien</t>
  </si>
  <si>
    <t>Petri Keskitalo</t>
  </si>
  <si>
    <t>Eduard Hamalainen</t>
  </si>
  <si>
    <t>Michael Kohnle</t>
  </si>
  <si>
    <t>Munehiro Kaneko</t>
  </si>
  <si>
    <t>BLR</t>
  </si>
  <si>
    <t>CZE</t>
  </si>
  <si>
    <t>EST</t>
  </si>
  <si>
    <t>SWE</t>
  </si>
  <si>
    <t>UZB</t>
  </si>
  <si>
    <t>LAT</t>
  </si>
  <si>
    <t>HUN</t>
  </si>
  <si>
    <t>GBR</t>
  </si>
  <si>
    <t>IRL</t>
  </si>
  <si>
    <t>Paul Meier</t>
  </si>
  <si>
    <t>Steve Fritz</t>
  </si>
  <si>
    <t>Rob Muzzio</t>
  </si>
  <si>
    <t>Tomas Dvorak</t>
  </si>
  <si>
    <t>Indrek Kaseorg</t>
  </si>
  <si>
    <t>Henrik Dagaard</t>
  </si>
  <si>
    <t>Sebastien Levicq</t>
  </si>
  <si>
    <t>Ramil Ganiyev</t>
  </si>
  <si>
    <t>Ronalds Blums</t>
  </si>
  <si>
    <t>Sandor Munkacsi</t>
  </si>
  <si>
    <t>Xavier Brunet</t>
  </si>
  <si>
    <t>Alex Kruger</t>
  </si>
  <si>
    <t>Katsuhiko Matsuda</t>
  </si>
  <si>
    <t>Barry Walsh</t>
  </si>
  <si>
    <t>a</t>
  </si>
  <si>
    <t>b</t>
  </si>
  <si>
    <t>c</t>
  </si>
  <si>
    <t>110m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</si>
</sst>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0"/>
  </numFmts>
  <fonts count="6" x14ac:knownFonts="1">
    <font>
      <sz val="11"/>
      <color theme="1"/>
      <name val="Calibri"/>
      <family val="2"/>
      <scheme val="minor"/>
    </font>
    <font>
      <sz val="9"/>
      <name val="Times New Roman"/>
      <family val="1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4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wrapText="1"/>
    </xf>
    <xf numFmtId="0" fontId="4" fillId="0" borderId="6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114300</xdr:rowOff>
    </xdr:to>
    <xdr:sp macro="" textlink="">
      <xdr:nvSpPr>
        <xdr:cNvPr id="1105" name="AutoShape 81" descr="BVI">
          <a:extLst>
            <a:ext uri="{FF2B5EF4-FFF2-40B4-BE49-F238E27FC236}">
              <a16:creationId xmlns:a16="http://schemas.microsoft.com/office/drawing/2014/main" id="{78CE5345-B13B-41F7-B8E5-1C7453CEC8F9}"/>
            </a:ext>
          </a:extLst>
        </xdr:cNvPr>
        <xdr:cNvSpPr>
          <a:spLocks noChangeAspect="1" noChangeArrowheads="1"/>
        </xdr:cNvSpPr>
      </xdr:nvSpPr>
      <xdr:spPr bwMode="auto">
        <a:xfrm>
          <a:off x="1666875" y="445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523875</xdr:colOff>
      <xdr:row>29</xdr:row>
      <xdr:rowOff>38100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9B08C44-17E5-445E-90F1-1335AC59C6BA}"/>
            </a:ext>
          </a:extLst>
        </xdr:cNvPr>
        <xdr:cNvSpPr txBox="1"/>
      </xdr:nvSpPr>
      <xdr:spPr>
        <a:xfrm>
          <a:off x="5915025" y="5562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86BB9-8068-49B2-A4B3-AF2129186A88}">
  <dimension ref="A1:X39"/>
  <sheetViews>
    <sheetView tabSelected="1" workbookViewId="0">
      <selection activeCell="L30" sqref="K30:L30"/>
    </sheetView>
  </sheetViews>
  <sheetFormatPr baseColWidth="10" defaultColWidth="9.7109375" defaultRowHeight="15" customHeight="1" x14ac:dyDescent="0.25"/>
  <cols>
    <col min="2" max="2" width="19.7109375" customWidth="1"/>
    <col min="3" max="3" width="8" bestFit="1" customWidth="1"/>
    <col min="6" max="6" width="8.42578125" customWidth="1"/>
    <col min="11" max="13" width="9.7109375" customWidth="1"/>
    <col min="14" max="14" width="8.85546875" style="6" customWidth="1"/>
    <col min="24" max="24" width="10" bestFit="1" customWidth="1"/>
  </cols>
  <sheetData>
    <row r="1" spans="1:24" ht="15" customHeight="1" thickBot="1" x14ac:dyDescent="0.3">
      <c r="A1" s="12" t="s">
        <v>23</v>
      </c>
      <c r="B1" s="13" t="s">
        <v>22</v>
      </c>
      <c r="C1" s="13" t="s">
        <v>11</v>
      </c>
      <c r="D1" s="14" t="s">
        <v>0</v>
      </c>
      <c r="E1" s="13" t="s">
        <v>1</v>
      </c>
      <c r="F1" s="13" t="s">
        <v>12</v>
      </c>
      <c r="G1" s="13" t="s">
        <v>2</v>
      </c>
      <c r="H1" s="13" t="s">
        <v>13</v>
      </c>
      <c r="I1" s="13" t="s">
        <v>3</v>
      </c>
      <c r="J1" s="13" t="s">
        <v>14</v>
      </c>
      <c r="K1" s="13" t="s">
        <v>4</v>
      </c>
      <c r="L1" s="13" t="s">
        <v>15</v>
      </c>
      <c r="M1" s="15" t="s">
        <v>5</v>
      </c>
      <c r="N1" s="13" t="s">
        <v>16</v>
      </c>
      <c r="O1" s="13" t="s">
        <v>6</v>
      </c>
      <c r="P1" s="13" t="s">
        <v>17</v>
      </c>
      <c r="Q1" s="13" t="s">
        <v>7</v>
      </c>
      <c r="R1" s="13" t="s">
        <v>18</v>
      </c>
      <c r="S1" s="13" t="s">
        <v>8</v>
      </c>
      <c r="T1" s="13" t="s">
        <v>19</v>
      </c>
      <c r="U1" s="13" t="s">
        <v>9</v>
      </c>
      <c r="V1" s="13" t="s">
        <v>20</v>
      </c>
      <c r="W1" s="13" t="s">
        <v>10</v>
      </c>
      <c r="X1" s="16" t="s">
        <v>21</v>
      </c>
    </row>
    <row r="2" spans="1:24" ht="15" customHeight="1" x14ac:dyDescent="0.25">
      <c r="A2" s="9">
        <v>1</v>
      </c>
      <c r="B2" s="10" t="s">
        <v>33</v>
      </c>
      <c r="C2" s="10" t="s">
        <v>25</v>
      </c>
      <c r="D2" s="10">
        <v>8817</v>
      </c>
      <c r="E2" s="9">
        <f t="shared" ref="E2:E23" si="0">ROUND((POWER((F2/C$28),1/E$28)-D$28)*-1,2)</f>
        <v>10.57</v>
      </c>
      <c r="F2" s="10">
        <v>959</v>
      </c>
      <c r="G2" s="9">
        <f>ROUND((POWER((H2/C$34),1/E$34)+D$34)/100,2)</f>
        <v>7.99</v>
      </c>
      <c r="H2" s="10">
        <v>1058</v>
      </c>
      <c r="I2" s="9">
        <f>ROUND((POWER((J2/C$35),1/E$35)+D$35)+0.01,2)</f>
        <v>15.41</v>
      </c>
      <c r="J2" s="10">
        <v>815</v>
      </c>
      <c r="K2" s="9">
        <f>ROUND((POWER((L2/C$32),1/E$32)+D$32)/100,2)</f>
        <v>2.0299999999999998</v>
      </c>
      <c r="L2" s="10">
        <v>831</v>
      </c>
      <c r="M2" s="9">
        <f t="shared" ref="M2:M23" si="1">ROUND((POWER((N2/C$29),1/E$29)-D$29)*-1,2)</f>
        <v>47.48</v>
      </c>
      <c r="N2" s="10">
        <v>935</v>
      </c>
      <c r="O2" s="10">
        <f t="shared" ref="O2:O23" si="2">ROUND((POWER((P2/C$30),1/E$30)-D$30)*-1,2)</f>
        <v>14.09</v>
      </c>
      <c r="P2" s="10">
        <v>964</v>
      </c>
      <c r="Q2" s="10">
        <f>ROUND((POWER((R2/C$36),1/E$36)+D$36)+0.02,2)</f>
        <v>47.91</v>
      </c>
      <c r="R2" s="10">
        <v>827</v>
      </c>
      <c r="S2" s="10">
        <f>ROUND((POWER((T2/C$33),1/E$33)+D$33)/100,2)</f>
        <v>5.2</v>
      </c>
      <c r="T2" s="10">
        <v>972</v>
      </c>
      <c r="U2" s="10">
        <f>ROUND((POWER((V2/C$37),1/E$37)+D$37)+0.04,2)</f>
        <v>62.54</v>
      </c>
      <c r="V2" s="10">
        <v>776</v>
      </c>
      <c r="W2" s="11">
        <f t="shared" ref="W2:W23" si="3">(POWER((X2/C$31),1/E$31)-D$31)*-1/(24*60*60)</f>
        <v>3.2422023670196074E-3</v>
      </c>
      <c r="X2" s="10">
        <v>680</v>
      </c>
    </row>
    <row r="3" spans="1:24" ht="15" customHeight="1" x14ac:dyDescent="0.25">
      <c r="A3" s="2">
        <v>2</v>
      </c>
      <c r="B3" s="1" t="s">
        <v>35</v>
      </c>
      <c r="C3" s="1" t="s">
        <v>38</v>
      </c>
      <c r="D3" s="1">
        <v>8724</v>
      </c>
      <c r="E3" s="2">
        <f t="shared" si="0"/>
        <v>10.72</v>
      </c>
      <c r="F3" s="1">
        <v>924</v>
      </c>
      <c r="G3" s="9">
        <f t="shared" ref="G3:G23" si="4">ROUND((POWER((H3/C$34),1/E$34)+D$34)/100,2)</f>
        <v>7.05</v>
      </c>
      <c r="H3" s="1">
        <v>826</v>
      </c>
      <c r="I3" s="9">
        <f t="shared" ref="I3:I23" si="5">ROUND((POWER((J3/C$35),1/E$35)+D$35)+0.01,2)</f>
        <v>15.49</v>
      </c>
      <c r="J3" s="1">
        <v>820</v>
      </c>
      <c r="K3" s="9">
        <f t="shared" ref="K3:K23" si="6">ROUND((POWER((L3/C$32),1/E$32)+D$32)/100,2)</f>
        <v>2.09</v>
      </c>
      <c r="L3" s="1">
        <v>887</v>
      </c>
      <c r="M3" s="2">
        <f t="shared" si="1"/>
        <v>47.64</v>
      </c>
      <c r="N3" s="1">
        <v>927</v>
      </c>
      <c r="O3" s="1">
        <f t="shared" si="2"/>
        <v>13.57</v>
      </c>
      <c r="P3" s="1">
        <v>1031</v>
      </c>
      <c r="Q3" s="10">
        <f t="shared" ref="Q3:Q23" si="7">ROUND((POWER((R3/C$36),1/E$36)+D$36),2)</f>
        <v>49.24</v>
      </c>
      <c r="R3" s="1">
        <v>855</v>
      </c>
      <c r="S3" s="10">
        <f t="shared" ref="S3:S23" si="8">ROUND((POWER((T3/C$33),1/E$33)+D$33)/100,2)</f>
        <v>5.3</v>
      </c>
      <c r="T3" s="1">
        <v>1004</v>
      </c>
      <c r="U3" s="10">
        <f t="shared" ref="U3:U23" si="9">ROUND((POWER((V3/C$37),1/E$37)+D$37)+0.06,2)</f>
        <v>61.9</v>
      </c>
      <c r="V3" s="1">
        <v>766</v>
      </c>
      <c r="W3" s="8">
        <f t="shared" si="3"/>
        <v>3.2348566247321071E-3</v>
      </c>
      <c r="X3" s="1">
        <v>684</v>
      </c>
    </row>
    <row r="4" spans="1:24" ht="15" customHeight="1" x14ac:dyDescent="0.25">
      <c r="A4" s="2">
        <v>3</v>
      </c>
      <c r="B4" s="1" t="s">
        <v>47</v>
      </c>
      <c r="C4" s="1" t="s">
        <v>29</v>
      </c>
      <c r="D4" s="1">
        <v>8548</v>
      </c>
      <c r="E4" s="2">
        <f t="shared" si="0"/>
        <v>10.57</v>
      </c>
      <c r="F4" s="1">
        <v>959</v>
      </c>
      <c r="G4" s="9">
        <f t="shared" si="4"/>
        <v>7.57</v>
      </c>
      <c r="H4" s="1">
        <v>952</v>
      </c>
      <c r="I4" s="9">
        <f t="shared" si="5"/>
        <v>15.45</v>
      </c>
      <c r="J4" s="1">
        <v>817</v>
      </c>
      <c r="K4" s="9">
        <f t="shared" si="6"/>
        <v>2.15</v>
      </c>
      <c r="L4" s="1">
        <v>944</v>
      </c>
      <c r="M4" s="2">
        <f t="shared" si="1"/>
        <v>47.75</v>
      </c>
      <c r="N4" s="1">
        <v>922</v>
      </c>
      <c r="O4" s="1">
        <f t="shared" si="2"/>
        <v>14.63</v>
      </c>
      <c r="P4" s="1">
        <v>895</v>
      </c>
      <c r="Q4" s="10">
        <f t="shared" si="7"/>
        <v>45.71</v>
      </c>
      <c r="R4" s="1">
        <v>782</v>
      </c>
      <c r="S4" s="10">
        <f t="shared" si="8"/>
        <v>4.5999999999999996</v>
      </c>
      <c r="T4" s="1">
        <v>790</v>
      </c>
      <c r="U4" s="10">
        <f t="shared" si="9"/>
        <v>61.23</v>
      </c>
      <c r="V4" s="1">
        <v>756</v>
      </c>
      <c r="W4" s="8">
        <f t="shared" si="3"/>
        <v>3.149977288694939E-3</v>
      </c>
      <c r="X4" s="1">
        <v>731</v>
      </c>
    </row>
    <row r="5" spans="1:24" ht="15" customHeight="1" x14ac:dyDescent="0.25">
      <c r="A5" s="2">
        <v>4</v>
      </c>
      <c r="B5" s="1" t="s">
        <v>27</v>
      </c>
      <c r="C5" s="1" t="s">
        <v>29</v>
      </c>
      <c r="D5" s="1">
        <v>8500</v>
      </c>
      <c r="E5" s="2">
        <f t="shared" si="0"/>
        <v>11.22</v>
      </c>
      <c r="F5" s="1">
        <v>812</v>
      </c>
      <c r="G5" s="9">
        <f t="shared" si="4"/>
        <v>7.63</v>
      </c>
      <c r="H5" s="1">
        <v>967</v>
      </c>
      <c r="I5" s="9">
        <f t="shared" si="5"/>
        <v>15.72</v>
      </c>
      <c r="J5" s="1">
        <v>834</v>
      </c>
      <c r="K5" s="9">
        <f t="shared" si="6"/>
        <v>2.15</v>
      </c>
      <c r="L5" s="1">
        <v>944</v>
      </c>
      <c r="M5" s="2">
        <f t="shared" si="1"/>
        <v>48.78</v>
      </c>
      <c r="N5" s="1">
        <v>872</v>
      </c>
      <c r="O5" s="1">
        <f t="shared" si="2"/>
        <v>15.29</v>
      </c>
      <c r="P5" s="1">
        <v>815</v>
      </c>
      <c r="Q5" s="10">
        <f t="shared" si="7"/>
        <v>46.92</v>
      </c>
      <c r="R5" s="1">
        <v>807</v>
      </c>
      <c r="S5" s="10">
        <f t="shared" si="8"/>
        <v>4.8</v>
      </c>
      <c r="T5" s="1">
        <v>849</v>
      </c>
      <c r="U5" s="10">
        <f t="shared" si="9"/>
        <v>65.33</v>
      </c>
      <c r="V5" s="1">
        <v>818</v>
      </c>
      <c r="W5" s="8">
        <f t="shared" si="3"/>
        <v>3.0606644962808491E-3</v>
      </c>
      <c r="X5" s="1">
        <v>782</v>
      </c>
    </row>
    <row r="6" spans="1:24" ht="15" customHeight="1" x14ac:dyDescent="0.25">
      <c r="A6" s="2">
        <v>5</v>
      </c>
      <c r="B6" s="1" t="s">
        <v>28</v>
      </c>
      <c r="C6" s="1" t="s">
        <v>24</v>
      </c>
      <c r="D6" s="1">
        <v>8444</v>
      </c>
      <c r="E6" s="2">
        <f t="shared" si="0"/>
        <v>10.94</v>
      </c>
      <c r="F6" s="1">
        <v>874</v>
      </c>
      <c r="G6" s="9">
        <f t="shared" si="4"/>
        <v>7.2</v>
      </c>
      <c r="H6" s="1">
        <v>862</v>
      </c>
      <c r="I6" s="9">
        <f t="shared" si="5"/>
        <v>14.06</v>
      </c>
      <c r="J6" s="1">
        <v>732</v>
      </c>
      <c r="K6" s="9">
        <f t="shared" si="6"/>
        <v>1.94</v>
      </c>
      <c r="L6" s="1">
        <v>749</v>
      </c>
      <c r="M6" s="2">
        <f t="shared" si="1"/>
        <v>48.14</v>
      </c>
      <c r="N6" s="1">
        <v>903</v>
      </c>
      <c r="O6" s="1">
        <f t="shared" si="2"/>
        <v>14.4</v>
      </c>
      <c r="P6" s="1">
        <v>924</v>
      </c>
      <c r="Q6" s="10">
        <f t="shared" si="7"/>
        <v>45.71</v>
      </c>
      <c r="R6" s="1">
        <v>782</v>
      </c>
      <c r="S6" s="10">
        <f t="shared" si="8"/>
        <v>5.4</v>
      </c>
      <c r="T6" s="1">
        <v>1035</v>
      </c>
      <c r="U6" s="10">
        <f t="shared" si="9"/>
        <v>62.23</v>
      </c>
      <c r="V6" s="1">
        <v>771</v>
      </c>
      <c r="W6" s="8">
        <f t="shared" si="3"/>
        <v>3.0093759613493893E-3</v>
      </c>
      <c r="X6" s="1">
        <v>812</v>
      </c>
    </row>
    <row r="7" spans="1:24" ht="15" customHeight="1" x14ac:dyDescent="0.25">
      <c r="A7" s="2">
        <v>6</v>
      </c>
      <c r="B7" s="1" t="s">
        <v>26</v>
      </c>
      <c r="C7" s="1" t="s">
        <v>24</v>
      </c>
      <c r="D7" s="1">
        <v>8398</v>
      </c>
      <c r="E7" s="2">
        <f t="shared" si="0"/>
        <v>10.8</v>
      </c>
      <c r="F7" s="1">
        <v>906</v>
      </c>
      <c r="G7" s="9">
        <f t="shared" si="4"/>
        <v>7.5</v>
      </c>
      <c r="H7" s="1">
        <v>935</v>
      </c>
      <c r="I7" s="9">
        <f t="shared" si="5"/>
        <v>14.47</v>
      </c>
      <c r="J7" s="1">
        <v>757</v>
      </c>
      <c r="K7" s="9">
        <f t="shared" si="6"/>
        <v>2.09</v>
      </c>
      <c r="L7" s="1">
        <v>887</v>
      </c>
      <c r="M7" s="2">
        <f t="shared" si="1"/>
        <v>47.93</v>
      </c>
      <c r="N7" s="1">
        <v>913</v>
      </c>
      <c r="O7" s="1">
        <f t="shared" si="2"/>
        <v>14.36</v>
      </c>
      <c r="P7" s="1">
        <v>929</v>
      </c>
      <c r="Q7" s="10">
        <f t="shared" si="7"/>
        <v>41.72</v>
      </c>
      <c r="R7" s="1">
        <v>700</v>
      </c>
      <c r="S7" s="10">
        <f t="shared" si="8"/>
        <v>5</v>
      </c>
      <c r="T7" s="1">
        <v>910</v>
      </c>
      <c r="U7" s="10">
        <f t="shared" si="9"/>
        <v>56.97</v>
      </c>
      <c r="V7" s="1">
        <v>692</v>
      </c>
      <c r="W7" s="8">
        <f t="shared" si="3"/>
        <v>3.0831698262798937E-3</v>
      </c>
      <c r="X7" s="1">
        <v>769</v>
      </c>
    </row>
    <row r="8" spans="1:24" ht="15" customHeight="1" x14ac:dyDescent="0.25">
      <c r="A8" s="2">
        <v>7</v>
      </c>
      <c r="B8" s="1" t="s">
        <v>48</v>
      </c>
      <c r="C8" s="1" t="s">
        <v>25</v>
      </c>
      <c r="D8" s="1">
        <v>8324</v>
      </c>
      <c r="E8" s="2">
        <f t="shared" si="0"/>
        <v>10.83</v>
      </c>
      <c r="F8" s="1">
        <v>899</v>
      </c>
      <c r="G8" s="9">
        <f t="shared" si="4"/>
        <v>7.52</v>
      </c>
      <c r="H8" s="1">
        <v>940</v>
      </c>
      <c r="I8" s="9">
        <f t="shared" si="5"/>
        <v>13.87</v>
      </c>
      <c r="J8" s="1">
        <v>720</v>
      </c>
      <c r="K8" s="9">
        <f t="shared" si="6"/>
        <v>2.0299999999999998</v>
      </c>
      <c r="L8" s="1">
        <v>831</v>
      </c>
      <c r="M8" s="2">
        <f t="shared" si="1"/>
        <v>48.41</v>
      </c>
      <c r="N8" s="1">
        <v>890</v>
      </c>
      <c r="O8" s="1">
        <f t="shared" si="2"/>
        <v>13.99</v>
      </c>
      <c r="P8" s="1">
        <v>976</v>
      </c>
      <c r="Q8" s="10">
        <f t="shared" si="7"/>
        <v>41.62</v>
      </c>
      <c r="R8" s="1">
        <v>698</v>
      </c>
      <c r="S8" s="10">
        <f t="shared" si="8"/>
        <v>4.9000000000000004</v>
      </c>
      <c r="T8" s="1">
        <v>880</v>
      </c>
      <c r="U8" s="10">
        <f t="shared" si="9"/>
        <v>57.71</v>
      </c>
      <c r="V8" s="1">
        <v>703</v>
      </c>
      <c r="W8" s="8">
        <f t="shared" si="3"/>
        <v>3.0520544258877155E-3</v>
      </c>
      <c r="X8" s="1">
        <v>787</v>
      </c>
    </row>
    <row r="9" spans="1:24" ht="15" customHeight="1" x14ac:dyDescent="0.25">
      <c r="A9" s="2">
        <v>8</v>
      </c>
      <c r="B9" s="1" t="s">
        <v>49</v>
      </c>
      <c r="C9" s="1" t="s">
        <v>25</v>
      </c>
      <c r="D9" s="1">
        <v>8237</v>
      </c>
      <c r="E9" s="2">
        <f t="shared" si="0"/>
        <v>11.11</v>
      </c>
      <c r="F9" s="1">
        <v>836</v>
      </c>
      <c r="G9" s="9">
        <f t="shared" si="4"/>
        <v>6.72</v>
      </c>
      <c r="H9" s="1">
        <v>748</v>
      </c>
      <c r="I9" s="9">
        <f t="shared" si="5"/>
        <v>16.989999999999998</v>
      </c>
      <c r="J9" s="1">
        <v>912</v>
      </c>
      <c r="K9" s="9">
        <f t="shared" si="6"/>
        <v>1.94</v>
      </c>
      <c r="L9" s="1">
        <v>749</v>
      </c>
      <c r="M9" s="2">
        <f t="shared" si="1"/>
        <v>49.83</v>
      </c>
      <c r="N9" s="1">
        <v>823</v>
      </c>
      <c r="O9" s="1">
        <f t="shared" si="2"/>
        <v>14.51</v>
      </c>
      <c r="P9" s="1">
        <v>910</v>
      </c>
      <c r="Q9" s="10">
        <f t="shared" si="7"/>
        <v>47.89</v>
      </c>
      <c r="R9" s="1">
        <v>827</v>
      </c>
      <c r="S9" s="10">
        <f t="shared" si="8"/>
        <v>5</v>
      </c>
      <c r="T9" s="1">
        <v>910</v>
      </c>
      <c r="U9" s="10">
        <f t="shared" si="9"/>
        <v>64.540000000000006</v>
      </c>
      <c r="V9" s="1">
        <v>806</v>
      </c>
      <c r="W9" s="8">
        <f t="shared" si="3"/>
        <v>3.1767865413286061E-3</v>
      </c>
      <c r="X9" s="1">
        <v>716</v>
      </c>
    </row>
    <row r="10" spans="1:24" ht="15" customHeight="1" x14ac:dyDescent="0.25">
      <c r="A10" s="2">
        <v>9</v>
      </c>
      <c r="B10" s="1" t="s">
        <v>36</v>
      </c>
      <c r="C10" s="1" t="s">
        <v>29</v>
      </c>
      <c r="D10" s="1">
        <v>8075</v>
      </c>
      <c r="E10" s="2">
        <f t="shared" si="0"/>
        <v>11.16</v>
      </c>
      <c r="F10" s="1">
        <v>825</v>
      </c>
      <c r="G10" s="9">
        <f t="shared" si="4"/>
        <v>7.4</v>
      </c>
      <c r="H10" s="1">
        <v>910</v>
      </c>
      <c r="I10" s="9">
        <f t="shared" si="5"/>
        <v>14.34</v>
      </c>
      <c r="J10" s="1">
        <v>749</v>
      </c>
      <c r="K10" s="9">
        <f t="shared" si="6"/>
        <v>2</v>
      </c>
      <c r="L10" s="1">
        <v>803</v>
      </c>
      <c r="M10" s="2">
        <f t="shared" si="1"/>
        <v>50.18</v>
      </c>
      <c r="N10" s="1">
        <v>807</v>
      </c>
      <c r="O10" s="1">
        <f t="shared" si="2"/>
        <v>14.51</v>
      </c>
      <c r="P10" s="1">
        <v>910</v>
      </c>
      <c r="Q10" s="10">
        <f t="shared" si="7"/>
        <v>44.69</v>
      </c>
      <c r="R10" s="1">
        <v>761</v>
      </c>
      <c r="S10" s="10">
        <f t="shared" si="8"/>
        <v>5</v>
      </c>
      <c r="T10" s="1">
        <v>910</v>
      </c>
      <c r="U10" s="10">
        <f t="shared" si="9"/>
        <v>62.09</v>
      </c>
      <c r="V10" s="1">
        <v>769</v>
      </c>
      <c r="W10" s="8">
        <f t="shared" si="3"/>
        <v>3.3338554899194281E-3</v>
      </c>
      <c r="X10" s="1">
        <v>631</v>
      </c>
    </row>
    <row r="11" spans="1:24" ht="15" customHeight="1" x14ac:dyDescent="0.25">
      <c r="A11" s="2">
        <v>10</v>
      </c>
      <c r="B11" s="1" t="s">
        <v>50</v>
      </c>
      <c r="C11" s="1" t="s">
        <v>39</v>
      </c>
      <c r="D11" s="1">
        <v>8032</v>
      </c>
      <c r="E11" s="2">
        <f t="shared" si="0"/>
        <v>10.93</v>
      </c>
      <c r="F11" s="1">
        <v>876</v>
      </c>
      <c r="G11" s="9">
        <f t="shared" si="4"/>
        <v>7.2</v>
      </c>
      <c r="H11" s="1">
        <v>862</v>
      </c>
      <c r="I11" s="9">
        <f t="shared" si="5"/>
        <v>14.7</v>
      </c>
      <c r="J11" s="1">
        <v>771</v>
      </c>
      <c r="K11" s="9">
        <f t="shared" si="6"/>
        <v>2</v>
      </c>
      <c r="L11" s="1">
        <v>803</v>
      </c>
      <c r="M11" s="2">
        <f t="shared" si="1"/>
        <v>49.42</v>
      </c>
      <c r="N11" s="1">
        <v>842</v>
      </c>
      <c r="O11" s="1">
        <f t="shared" si="2"/>
        <v>14.21</v>
      </c>
      <c r="P11" s="1">
        <v>948</v>
      </c>
      <c r="Q11" s="10">
        <f t="shared" si="7"/>
        <v>42.65</v>
      </c>
      <c r="R11" s="1">
        <v>719</v>
      </c>
      <c r="S11" s="10">
        <f t="shared" si="8"/>
        <v>4.5</v>
      </c>
      <c r="T11" s="1">
        <v>760</v>
      </c>
      <c r="U11" s="10">
        <f t="shared" si="9"/>
        <v>61.3</v>
      </c>
      <c r="V11" s="1">
        <v>757</v>
      </c>
      <c r="W11" s="8">
        <f t="shared" si="3"/>
        <v>3.2165781394796196E-3</v>
      </c>
      <c r="X11" s="1">
        <v>694</v>
      </c>
    </row>
    <row r="12" spans="1:24" ht="15" customHeight="1" x14ac:dyDescent="0.25">
      <c r="A12" s="2">
        <v>11</v>
      </c>
      <c r="B12" s="1" t="s">
        <v>34</v>
      </c>
      <c r="C12" s="1" t="s">
        <v>30</v>
      </c>
      <c r="D12" s="1">
        <v>8000</v>
      </c>
      <c r="E12" s="2">
        <f t="shared" si="0"/>
        <v>11.03</v>
      </c>
      <c r="F12" s="1">
        <v>854</v>
      </c>
      <c r="G12" s="9">
        <f t="shared" si="4"/>
        <v>7.3</v>
      </c>
      <c r="H12" s="1">
        <v>886</v>
      </c>
      <c r="I12" s="9">
        <f t="shared" si="5"/>
        <v>14.84</v>
      </c>
      <c r="J12" s="1">
        <v>780</v>
      </c>
      <c r="K12" s="9">
        <f t="shared" si="6"/>
        <v>1.94</v>
      </c>
      <c r="L12" s="1">
        <v>749</v>
      </c>
      <c r="M12" s="2">
        <f t="shared" si="1"/>
        <v>50.77</v>
      </c>
      <c r="N12" s="1">
        <v>780</v>
      </c>
      <c r="O12" s="1">
        <f t="shared" si="2"/>
        <v>14.66</v>
      </c>
      <c r="P12" s="1">
        <v>891</v>
      </c>
      <c r="Q12" s="10">
        <f t="shared" si="7"/>
        <v>43.23</v>
      </c>
      <c r="R12" s="1">
        <v>731</v>
      </c>
      <c r="S12" s="10">
        <f t="shared" si="8"/>
        <v>5</v>
      </c>
      <c r="T12" s="1">
        <v>910</v>
      </c>
      <c r="U12" s="10">
        <f t="shared" si="9"/>
        <v>63.95</v>
      </c>
      <c r="V12" s="1">
        <v>797</v>
      </c>
      <c r="W12" s="8">
        <f t="shared" si="3"/>
        <v>3.35104080441583E-3</v>
      </c>
      <c r="X12" s="1">
        <v>622</v>
      </c>
    </row>
    <row r="13" spans="1:24" ht="15" customHeight="1" x14ac:dyDescent="0.25">
      <c r="A13" s="2">
        <v>12</v>
      </c>
      <c r="B13" s="1" t="s">
        <v>51</v>
      </c>
      <c r="C13" s="1" t="s">
        <v>40</v>
      </c>
      <c r="D13" s="1">
        <v>7911</v>
      </c>
      <c r="E13" s="2">
        <f t="shared" si="0"/>
        <v>11.41</v>
      </c>
      <c r="F13" s="1">
        <v>771</v>
      </c>
      <c r="G13" s="9">
        <f t="shared" si="4"/>
        <v>7.31</v>
      </c>
      <c r="H13" s="1">
        <v>888</v>
      </c>
      <c r="I13" s="9">
        <f t="shared" si="5"/>
        <v>11.98</v>
      </c>
      <c r="J13" s="1">
        <v>605</v>
      </c>
      <c r="K13" s="9">
        <f t="shared" si="6"/>
        <v>2.12</v>
      </c>
      <c r="L13" s="1">
        <v>915</v>
      </c>
      <c r="M13" s="2">
        <f t="shared" si="1"/>
        <v>49</v>
      </c>
      <c r="N13" s="1">
        <v>862</v>
      </c>
      <c r="O13" s="1">
        <f t="shared" si="2"/>
        <v>14.67</v>
      </c>
      <c r="P13" s="1">
        <v>890</v>
      </c>
      <c r="Q13" s="10">
        <f t="shared" si="7"/>
        <v>40.39</v>
      </c>
      <c r="R13" s="1">
        <v>673</v>
      </c>
      <c r="S13" s="10">
        <f t="shared" si="8"/>
        <v>4.5999999999999996</v>
      </c>
      <c r="T13" s="1">
        <v>790</v>
      </c>
      <c r="U13" s="10">
        <f t="shared" si="9"/>
        <v>57.51</v>
      </c>
      <c r="V13" s="1">
        <v>700</v>
      </c>
      <c r="W13" s="8">
        <f t="shared" si="3"/>
        <v>3.0009130784509476E-3</v>
      </c>
      <c r="X13" s="1">
        <v>817</v>
      </c>
    </row>
    <row r="14" spans="1:24" ht="15" customHeight="1" x14ac:dyDescent="0.25">
      <c r="A14" s="2">
        <v>13</v>
      </c>
      <c r="B14" s="1" t="s">
        <v>52</v>
      </c>
      <c r="C14" s="1" t="s">
        <v>41</v>
      </c>
      <c r="D14" s="1">
        <v>7838</v>
      </c>
      <c r="E14" s="2">
        <f t="shared" si="0"/>
        <v>10.95</v>
      </c>
      <c r="F14" s="1">
        <v>872</v>
      </c>
      <c r="G14" s="9">
        <f t="shared" si="4"/>
        <v>7.05</v>
      </c>
      <c r="H14" s="1">
        <v>826</v>
      </c>
      <c r="I14" s="9">
        <f t="shared" si="5"/>
        <v>14.44</v>
      </c>
      <c r="J14" s="1">
        <v>755</v>
      </c>
      <c r="K14" s="9">
        <f t="shared" si="6"/>
        <v>1.76</v>
      </c>
      <c r="L14" s="1">
        <v>593</v>
      </c>
      <c r="M14" s="2">
        <f t="shared" si="1"/>
        <v>48.39</v>
      </c>
      <c r="N14" s="1">
        <v>891</v>
      </c>
      <c r="O14" s="1">
        <f t="shared" si="2"/>
        <v>14.62</v>
      </c>
      <c r="P14" s="1">
        <v>897</v>
      </c>
      <c r="Q14" s="10">
        <f t="shared" si="7"/>
        <v>42.69</v>
      </c>
      <c r="R14" s="1">
        <v>720</v>
      </c>
      <c r="S14" s="10">
        <f t="shared" si="8"/>
        <v>4.7</v>
      </c>
      <c r="T14" s="1">
        <v>819</v>
      </c>
      <c r="U14" s="10">
        <f t="shared" si="9"/>
        <v>64.81</v>
      </c>
      <c r="V14" s="1">
        <v>810</v>
      </c>
      <c r="W14" s="8">
        <f t="shared" si="3"/>
        <v>3.2885705944911297E-3</v>
      </c>
      <c r="X14" s="1">
        <v>655</v>
      </c>
    </row>
    <row r="15" spans="1:24" ht="15" customHeight="1" x14ac:dyDescent="0.25">
      <c r="A15" s="2">
        <v>14</v>
      </c>
      <c r="B15" s="1" t="s">
        <v>53</v>
      </c>
      <c r="C15" s="1" t="s">
        <v>24</v>
      </c>
      <c r="D15" s="1">
        <v>7783</v>
      </c>
      <c r="E15" s="2">
        <f t="shared" si="0"/>
        <v>11.36</v>
      </c>
      <c r="F15" s="1">
        <v>782</v>
      </c>
      <c r="G15" s="9">
        <f t="shared" si="4"/>
        <v>7.15</v>
      </c>
      <c r="H15" s="1">
        <v>850</v>
      </c>
      <c r="I15" s="9">
        <f t="shared" si="5"/>
        <v>13.49</v>
      </c>
      <c r="J15" s="1">
        <v>697</v>
      </c>
      <c r="K15" s="9">
        <f t="shared" si="6"/>
        <v>1.97</v>
      </c>
      <c r="L15" s="1">
        <v>776</v>
      </c>
      <c r="M15" s="2">
        <f t="shared" si="1"/>
        <v>51.75</v>
      </c>
      <c r="N15" s="1">
        <v>736</v>
      </c>
      <c r="O15" s="1">
        <f t="shared" si="2"/>
        <v>15.11</v>
      </c>
      <c r="P15" s="1">
        <v>837</v>
      </c>
      <c r="Q15" s="10">
        <f t="shared" si="7"/>
        <v>41.47</v>
      </c>
      <c r="R15" s="1">
        <v>695</v>
      </c>
      <c r="S15" s="10">
        <f t="shared" si="8"/>
        <v>5.0999999999999996</v>
      </c>
      <c r="T15" s="1">
        <v>941</v>
      </c>
      <c r="U15" s="10">
        <f t="shared" si="9"/>
        <v>64.010000000000005</v>
      </c>
      <c r="V15" s="1">
        <v>798</v>
      </c>
      <c r="W15" s="8">
        <f t="shared" si="3"/>
        <v>3.2588032368503421E-3</v>
      </c>
      <c r="X15" s="1">
        <v>671</v>
      </c>
    </row>
    <row r="16" spans="1:24" ht="15" customHeight="1" x14ac:dyDescent="0.25">
      <c r="A16" s="2">
        <v>15</v>
      </c>
      <c r="B16" s="1" t="s">
        <v>54</v>
      </c>
      <c r="C16" s="1" t="s">
        <v>42</v>
      </c>
      <c r="D16" s="1">
        <v>7734</v>
      </c>
      <c r="E16" s="2">
        <f t="shared" si="0"/>
        <v>11.09</v>
      </c>
      <c r="F16" s="1">
        <v>841</v>
      </c>
      <c r="G16" s="9">
        <f t="shared" si="4"/>
        <v>7.26</v>
      </c>
      <c r="H16" s="1">
        <v>876</v>
      </c>
      <c r="I16" s="9">
        <f t="shared" si="5"/>
        <v>14.08</v>
      </c>
      <c r="J16" s="1">
        <v>733</v>
      </c>
      <c r="K16" s="9">
        <f t="shared" si="6"/>
        <v>2.0299999999999998</v>
      </c>
      <c r="L16" s="1">
        <v>831</v>
      </c>
      <c r="M16" s="2">
        <f t="shared" si="1"/>
        <v>49.81</v>
      </c>
      <c r="N16" s="1">
        <v>824</v>
      </c>
      <c r="O16" s="1">
        <f t="shared" si="2"/>
        <v>14.64</v>
      </c>
      <c r="P16" s="1">
        <v>894</v>
      </c>
      <c r="Q16" s="10">
        <f t="shared" si="7"/>
        <v>39.75</v>
      </c>
      <c r="R16" s="1">
        <v>660</v>
      </c>
      <c r="S16" s="10">
        <f t="shared" si="8"/>
        <v>5.0999999999999996</v>
      </c>
      <c r="T16" s="1">
        <v>941</v>
      </c>
      <c r="U16" s="10">
        <f t="shared" si="9"/>
        <v>43.04</v>
      </c>
      <c r="V16" s="1">
        <v>486</v>
      </c>
      <c r="W16" s="8">
        <f t="shared" si="3"/>
        <v>3.301698763482957E-3</v>
      </c>
      <c r="X16" s="1">
        <v>648</v>
      </c>
    </row>
    <row r="17" spans="1:24" ht="15" customHeight="1" x14ac:dyDescent="0.25">
      <c r="A17" s="2">
        <v>16</v>
      </c>
      <c r="B17" s="1" t="s">
        <v>55</v>
      </c>
      <c r="C17" s="1" t="s">
        <v>43</v>
      </c>
      <c r="D17" s="1">
        <v>7734</v>
      </c>
      <c r="E17" s="2">
        <f t="shared" si="0"/>
        <v>11.32</v>
      </c>
      <c r="F17" s="1">
        <v>791</v>
      </c>
      <c r="G17" s="9">
        <f t="shared" si="4"/>
        <v>7.15</v>
      </c>
      <c r="H17" s="1">
        <v>850</v>
      </c>
      <c r="I17" s="9">
        <f t="shared" si="5"/>
        <v>12.96</v>
      </c>
      <c r="J17" s="1">
        <v>665</v>
      </c>
      <c r="K17" s="9">
        <f t="shared" si="6"/>
        <v>1.97</v>
      </c>
      <c r="L17" s="1">
        <v>776</v>
      </c>
      <c r="M17" s="2">
        <f t="shared" si="1"/>
        <v>50.57</v>
      </c>
      <c r="N17" s="1">
        <v>789</v>
      </c>
      <c r="O17" s="1">
        <f t="shared" si="2"/>
        <v>14.67</v>
      </c>
      <c r="P17" s="1">
        <v>890</v>
      </c>
      <c r="Q17" s="10">
        <f t="shared" si="7"/>
        <v>39.11</v>
      </c>
      <c r="R17" s="1">
        <v>647</v>
      </c>
      <c r="S17" s="10">
        <f t="shared" si="8"/>
        <v>5</v>
      </c>
      <c r="T17" s="1">
        <v>910</v>
      </c>
      <c r="U17" s="10">
        <f t="shared" si="9"/>
        <v>57.17</v>
      </c>
      <c r="V17" s="1">
        <v>695</v>
      </c>
      <c r="W17" s="8">
        <f t="shared" si="3"/>
        <v>3.1678217000017002E-3</v>
      </c>
      <c r="X17" s="1">
        <v>721</v>
      </c>
    </row>
    <row r="18" spans="1:24" ht="15" customHeight="1" x14ac:dyDescent="0.25">
      <c r="A18" s="2">
        <v>17</v>
      </c>
      <c r="B18" s="1" t="s">
        <v>56</v>
      </c>
      <c r="C18" s="1" t="s">
        <v>44</v>
      </c>
      <c r="D18" s="1">
        <v>7726</v>
      </c>
      <c r="E18" s="2">
        <f t="shared" si="0"/>
        <v>11.12</v>
      </c>
      <c r="F18" s="1">
        <v>834</v>
      </c>
      <c r="G18" s="9">
        <f t="shared" si="4"/>
        <v>7.08</v>
      </c>
      <c r="H18" s="1">
        <v>833</v>
      </c>
      <c r="I18" s="9">
        <f t="shared" si="5"/>
        <v>13.36</v>
      </c>
      <c r="J18" s="1">
        <v>689</v>
      </c>
      <c r="K18" s="9">
        <f t="shared" si="6"/>
        <v>1.94</v>
      </c>
      <c r="L18" s="1">
        <v>749</v>
      </c>
      <c r="M18" s="2">
        <f t="shared" si="1"/>
        <v>48.72</v>
      </c>
      <c r="N18" s="1">
        <v>875</v>
      </c>
      <c r="O18" s="1">
        <f t="shared" si="2"/>
        <v>14.6</v>
      </c>
      <c r="P18" s="1">
        <v>899</v>
      </c>
      <c r="Q18" s="10">
        <f t="shared" si="7"/>
        <v>40.98</v>
      </c>
      <c r="R18" s="1">
        <v>685</v>
      </c>
      <c r="S18" s="10">
        <f t="shared" si="8"/>
        <v>4.5</v>
      </c>
      <c r="T18" s="1">
        <v>760</v>
      </c>
      <c r="U18" s="10">
        <f t="shared" si="9"/>
        <v>51.07</v>
      </c>
      <c r="V18" s="1">
        <v>604</v>
      </c>
      <c r="W18" s="8">
        <f t="shared" si="3"/>
        <v>3.0332002870390126E-3</v>
      </c>
      <c r="X18" s="1">
        <v>798</v>
      </c>
    </row>
    <row r="19" spans="1:24" ht="15" customHeight="1" x14ac:dyDescent="0.25">
      <c r="A19" s="2">
        <v>18</v>
      </c>
      <c r="B19" s="1" t="s">
        <v>57</v>
      </c>
      <c r="C19" s="1" t="s">
        <v>31</v>
      </c>
      <c r="D19" s="1">
        <v>7547</v>
      </c>
      <c r="E19" s="2">
        <f t="shared" si="0"/>
        <v>11.16</v>
      </c>
      <c r="F19" s="1">
        <v>825</v>
      </c>
      <c r="G19" s="9">
        <f t="shared" si="4"/>
        <v>6.88</v>
      </c>
      <c r="H19" s="1">
        <v>785</v>
      </c>
      <c r="I19" s="9">
        <f t="shared" si="5"/>
        <v>12.13</v>
      </c>
      <c r="J19" s="1">
        <v>614</v>
      </c>
      <c r="K19" s="9">
        <f t="shared" si="6"/>
        <v>2.15</v>
      </c>
      <c r="L19" s="1">
        <v>944</v>
      </c>
      <c r="M19" s="2">
        <f t="shared" si="1"/>
        <v>49.1</v>
      </c>
      <c r="N19" s="1">
        <v>857</v>
      </c>
      <c r="O19" s="1">
        <f t="shared" si="2"/>
        <v>14.62</v>
      </c>
      <c r="P19" s="1">
        <v>896</v>
      </c>
      <c r="Q19" s="10">
        <f t="shared" si="7"/>
        <v>37.83</v>
      </c>
      <c r="R19" s="1">
        <v>621</v>
      </c>
      <c r="S19" s="10">
        <f t="shared" si="8"/>
        <v>4.5999999999999996</v>
      </c>
      <c r="T19" s="1">
        <v>790</v>
      </c>
      <c r="U19" s="10">
        <f t="shared" si="9"/>
        <v>49.17</v>
      </c>
      <c r="V19" s="1">
        <v>576</v>
      </c>
      <c r="W19" s="8">
        <f t="shared" si="3"/>
        <v>3.3186739673959171E-3</v>
      </c>
      <c r="X19" s="1">
        <v>639</v>
      </c>
    </row>
    <row r="20" spans="1:24" ht="15" customHeight="1" x14ac:dyDescent="0.25">
      <c r="A20" s="2">
        <v>19</v>
      </c>
      <c r="B20" s="1" t="s">
        <v>58</v>
      </c>
      <c r="C20" s="1" t="s">
        <v>45</v>
      </c>
      <c r="D20" s="1">
        <v>7481</v>
      </c>
      <c r="E20" s="2">
        <f t="shared" si="0"/>
        <v>11.34</v>
      </c>
      <c r="F20" s="1">
        <v>786</v>
      </c>
      <c r="G20" s="9">
        <f t="shared" si="4"/>
        <v>7.07</v>
      </c>
      <c r="H20" s="1">
        <v>830</v>
      </c>
      <c r="I20" s="9">
        <f t="shared" si="5"/>
        <v>13.9</v>
      </c>
      <c r="J20" s="1">
        <v>722</v>
      </c>
      <c r="K20" s="9">
        <f t="shared" si="6"/>
        <v>2.06</v>
      </c>
      <c r="L20" s="1">
        <v>859</v>
      </c>
      <c r="M20" s="2">
        <f t="shared" si="1"/>
        <v>50.35</v>
      </c>
      <c r="N20" s="1">
        <v>799</v>
      </c>
      <c r="O20" s="1">
        <f t="shared" si="2"/>
        <v>15.11</v>
      </c>
      <c r="P20" s="1">
        <v>837</v>
      </c>
      <c r="Q20" s="10">
        <f t="shared" si="7"/>
        <v>40</v>
      </c>
      <c r="R20" s="1">
        <v>665</v>
      </c>
      <c r="S20" s="10">
        <f t="shared" si="8"/>
        <v>4.4000000000000004</v>
      </c>
      <c r="T20" s="1">
        <v>731</v>
      </c>
      <c r="U20" s="10">
        <f t="shared" si="9"/>
        <v>54.09</v>
      </c>
      <c r="V20" s="1">
        <v>649</v>
      </c>
      <c r="W20" s="8">
        <f t="shared" si="3"/>
        <v>3.3877003717892296E-3</v>
      </c>
      <c r="X20" s="1">
        <v>603</v>
      </c>
    </row>
    <row r="21" spans="1:24" ht="15" customHeight="1" x14ac:dyDescent="0.25">
      <c r="A21" s="2">
        <v>20</v>
      </c>
      <c r="B21" s="1" t="s">
        <v>59</v>
      </c>
      <c r="C21" s="1" t="s">
        <v>32</v>
      </c>
      <c r="D21" s="1">
        <v>7140</v>
      </c>
      <c r="E21" s="2">
        <f t="shared" si="0"/>
        <v>11.3</v>
      </c>
      <c r="F21" s="1">
        <v>795</v>
      </c>
      <c r="G21" s="9">
        <f t="shared" si="4"/>
        <v>7.03</v>
      </c>
      <c r="H21" s="1">
        <v>821</v>
      </c>
      <c r="I21" s="9">
        <f t="shared" si="5"/>
        <v>12.39</v>
      </c>
      <c r="J21" s="1">
        <v>630</v>
      </c>
      <c r="K21" s="9">
        <f t="shared" si="6"/>
        <v>1.97</v>
      </c>
      <c r="L21" s="1">
        <v>776</v>
      </c>
      <c r="M21" s="2">
        <f t="shared" si="1"/>
        <v>49.7</v>
      </c>
      <c r="N21" s="1">
        <v>829</v>
      </c>
      <c r="O21" s="1">
        <f t="shared" si="2"/>
        <v>14.62</v>
      </c>
      <c r="P21" s="1">
        <v>897</v>
      </c>
      <c r="Q21" s="10">
        <f t="shared" si="7"/>
        <v>38.270000000000003</v>
      </c>
      <c r="R21" s="1">
        <v>630</v>
      </c>
      <c r="S21" s="10">
        <f t="shared" si="8"/>
        <v>4.4000000000000004</v>
      </c>
      <c r="T21" s="1">
        <v>731</v>
      </c>
      <c r="U21" s="10">
        <f t="shared" si="9"/>
        <v>43.46</v>
      </c>
      <c r="V21" s="1">
        <v>492</v>
      </c>
      <c r="W21" s="8">
        <f t="shared" si="3"/>
        <v>3.5152720801767128E-3</v>
      </c>
      <c r="X21" s="1">
        <v>539</v>
      </c>
    </row>
    <row r="22" spans="1:24" ht="15" customHeight="1" x14ac:dyDescent="0.25">
      <c r="A22" s="2">
        <v>21</v>
      </c>
      <c r="B22" s="1" t="s">
        <v>37</v>
      </c>
      <c r="C22" s="1" t="s">
        <v>32</v>
      </c>
      <c r="D22" s="1">
        <v>6912</v>
      </c>
      <c r="E22" s="2">
        <f t="shared" si="0"/>
        <v>11.24</v>
      </c>
      <c r="F22" s="1">
        <v>808</v>
      </c>
      <c r="G22" s="9">
        <f t="shared" si="4"/>
        <v>2.2000000000000002</v>
      </c>
      <c r="H22" s="1">
        <v>0</v>
      </c>
      <c r="I22" s="9">
        <f t="shared" si="5"/>
        <v>13.24</v>
      </c>
      <c r="J22" s="1">
        <v>682</v>
      </c>
      <c r="K22" s="9">
        <f t="shared" si="6"/>
        <v>2</v>
      </c>
      <c r="L22" s="1">
        <v>803</v>
      </c>
      <c r="M22" s="2">
        <f t="shared" si="1"/>
        <v>49.61</v>
      </c>
      <c r="N22" s="1">
        <v>833</v>
      </c>
      <c r="O22" s="1">
        <f t="shared" si="2"/>
        <v>14.53</v>
      </c>
      <c r="P22" s="1">
        <v>908</v>
      </c>
      <c r="Q22" s="10">
        <f t="shared" si="7"/>
        <v>45.03</v>
      </c>
      <c r="R22" s="1">
        <v>768</v>
      </c>
      <c r="S22" s="10">
        <f t="shared" si="8"/>
        <v>4.7</v>
      </c>
      <c r="T22" s="1">
        <v>819</v>
      </c>
      <c r="U22" s="10">
        <f t="shared" si="9"/>
        <v>57.77</v>
      </c>
      <c r="V22" s="1">
        <v>704</v>
      </c>
      <c r="W22" s="8">
        <f t="shared" si="3"/>
        <v>3.4189852888821017E-3</v>
      </c>
      <c r="X22" s="1">
        <v>587</v>
      </c>
    </row>
    <row r="23" spans="1:24" ht="15" customHeight="1" x14ac:dyDescent="0.25">
      <c r="A23" s="2">
        <v>22</v>
      </c>
      <c r="B23" s="1" t="s">
        <v>60</v>
      </c>
      <c r="C23" s="1" t="s">
        <v>46</v>
      </c>
      <c r="D23" s="1">
        <v>6632</v>
      </c>
      <c r="E23" s="2">
        <f t="shared" si="0"/>
        <v>11.66</v>
      </c>
      <c r="F23" s="1">
        <v>719</v>
      </c>
      <c r="G23" s="9">
        <f t="shared" si="4"/>
        <v>6.73</v>
      </c>
      <c r="H23" s="1">
        <v>750</v>
      </c>
      <c r="I23" s="9">
        <f t="shared" si="5"/>
        <v>14.21</v>
      </c>
      <c r="J23" s="1">
        <v>741</v>
      </c>
      <c r="K23" s="9">
        <f t="shared" si="6"/>
        <v>1.94</v>
      </c>
      <c r="L23" s="1">
        <v>749</v>
      </c>
      <c r="M23" s="2">
        <f t="shared" si="1"/>
        <v>51.3</v>
      </c>
      <c r="N23" s="1">
        <v>756</v>
      </c>
      <c r="O23" s="1">
        <f t="shared" si="2"/>
        <v>15.36</v>
      </c>
      <c r="P23" s="1">
        <v>807</v>
      </c>
      <c r="Q23" s="10">
        <f t="shared" si="7"/>
        <v>45.37</v>
      </c>
      <c r="R23" s="1">
        <v>775</v>
      </c>
      <c r="S23" s="10">
        <f t="shared" si="8"/>
        <v>1</v>
      </c>
      <c r="T23" s="1">
        <v>0</v>
      </c>
      <c r="U23" s="10">
        <f t="shared" si="9"/>
        <v>55.57</v>
      </c>
      <c r="V23" s="1">
        <v>671</v>
      </c>
      <c r="W23" s="8">
        <f t="shared" si="3"/>
        <v>3.2717858715353761E-3</v>
      </c>
      <c r="X23" s="1">
        <v>664</v>
      </c>
    </row>
    <row r="26" spans="1:24" ht="15" customHeight="1" x14ac:dyDescent="0.25">
      <c r="S26" s="7"/>
    </row>
    <row r="27" spans="1:24" ht="15" customHeight="1" x14ac:dyDescent="0.25">
      <c r="B27" s="4"/>
      <c r="C27" s="17" t="s">
        <v>61</v>
      </c>
      <c r="D27" s="17" t="s">
        <v>62</v>
      </c>
      <c r="E27" s="17" t="s">
        <v>63</v>
      </c>
    </row>
    <row r="28" spans="1:24" ht="15" customHeight="1" x14ac:dyDescent="0.25">
      <c r="B28" s="18" t="s">
        <v>1</v>
      </c>
      <c r="C28" s="5">
        <v>25.434699999999999</v>
      </c>
      <c r="D28" s="5">
        <v>18</v>
      </c>
      <c r="E28" s="5">
        <v>1.81</v>
      </c>
    </row>
    <row r="29" spans="1:24" ht="15" customHeight="1" x14ac:dyDescent="0.25">
      <c r="B29" s="18" t="s">
        <v>5</v>
      </c>
      <c r="C29" s="5">
        <v>1.53775</v>
      </c>
      <c r="D29" s="5">
        <v>82</v>
      </c>
      <c r="E29" s="5">
        <v>1.81</v>
      </c>
    </row>
    <row r="30" spans="1:24" ht="15" customHeight="1" x14ac:dyDescent="0.25">
      <c r="B30" s="18" t="s">
        <v>64</v>
      </c>
      <c r="C30" s="5">
        <v>5.7435200000000002</v>
      </c>
      <c r="D30" s="5">
        <v>28.5</v>
      </c>
      <c r="E30" s="5">
        <v>1.92</v>
      </c>
    </row>
    <row r="31" spans="1:24" ht="15" customHeight="1" x14ac:dyDescent="0.25">
      <c r="B31" s="18" t="s">
        <v>10</v>
      </c>
      <c r="C31" s="5">
        <v>3.7679999999999998E-2</v>
      </c>
      <c r="D31" s="5">
        <v>480</v>
      </c>
      <c r="E31" s="5">
        <v>1.85</v>
      </c>
    </row>
    <row r="32" spans="1:24" ht="15" customHeight="1" x14ac:dyDescent="0.25">
      <c r="B32" s="3" t="s">
        <v>4</v>
      </c>
      <c r="C32" s="5">
        <v>0.84650000000000003</v>
      </c>
      <c r="D32" s="5">
        <v>75</v>
      </c>
      <c r="E32" s="5">
        <v>1.42</v>
      </c>
    </row>
    <row r="33" spans="2:14" ht="15" customHeight="1" x14ac:dyDescent="0.25">
      <c r="B33" s="3" t="s">
        <v>8</v>
      </c>
      <c r="C33" s="5">
        <v>0.2797</v>
      </c>
      <c r="D33" s="5">
        <v>100</v>
      </c>
      <c r="E33" s="5">
        <v>1.35</v>
      </c>
    </row>
    <row r="34" spans="2:14" ht="15" customHeight="1" x14ac:dyDescent="0.25">
      <c r="B34" s="3" t="s">
        <v>2</v>
      </c>
      <c r="C34" s="5">
        <v>0.14354</v>
      </c>
      <c r="D34" s="5">
        <v>220</v>
      </c>
      <c r="E34" s="5">
        <v>1.4</v>
      </c>
    </row>
    <row r="35" spans="2:14" ht="15" customHeight="1" x14ac:dyDescent="0.25">
      <c r="B35" s="3" t="s">
        <v>3</v>
      </c>
      <c r="C35" s="5">
        <v>51.39</v>
      </c>
      <c r="D35" s="5">
        <v>1.5</v>
      </c>
      <c r="E35" s="5">
        <v>1.05</v>
      </c>
    </row>
    <row r="36" spans="2:14" ht="15" customHeight="1" x14ac:dyDescent="0.25">
      <c r="B36" s="3" t="s">
        <v>7</v>
      </c>
      <c r="C36" s="5">
        <v>12.91</v>
      </c>
      <c r="D36" s="5">
        <v>4</v>
      </c>
      <c r="E36" s="5">
        <v>1.1000000000000001</v>
      </c>
    </row>
    <row r="37" spans="2:14" ht="15" customHeight="1" x14ac:dyDescent="0.25">
      <c r="B37" s="3" t="s">
        <v>9</v>
      </c>
      <c r="C37" s="5">
        <v>10.14</v>
      </c>
      <c r="D37" s="5">
        <v>7</v>
      </c>
      <c r="E37" s="5">
        <v>1.08</v>
      </c>
    </row>
    <row r="38" spans="2:14" ht="15" customHeight="1" x14ac:dyDescent="0.25">
      <c r="J38" s="6"/>
      <c r="N38"/>
    </row>
    <row r="39" spans="2:14" ht="15" customHeight="1" x14ac:dyDescent="0.25">
      <c r="J39" s="6"/>
      <c r="N3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</dc:creator>
  <cp:lastModifiedBy>cp</cp:lastModifiedBy>
  <dcterms:created xsi:type="dcterms:W3CDTF">2020-02-13T20:53:23Z</dcterms:created>
  <dcterms:modified xsi:type="dcterms:W3CDTF">2020-02-19T19:02:53Z</dcterms:modified>
</cp:coreProperties>
</file>