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\Documents\GitHub\DecatlonEstadistics\resources\WC-1997\"/>
    </mc:Choice>
  </mc:AlternateContent>
  <xr:revisionPtr revIDLastSave="0" documentId="13_ncr:1_{32948152-DC50-44FE-BCEC-590BC997DA09}" xr6:coauthVersionLast="45" xr6:coauthVersionMax="45" xr10:uidLastSave="{00000000-0000-0000-0000-000000000000}"/>
  <bookViews>
    <workbookView xWindow="810" yWindow="-120" windowWidth="28110" windowHeight="16440" xr2:uid="{34DEB7DA-1114-4C00-A5A7-79B4D4252A4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W2" i="1" l="1"/>
  <c r="U2" i="1"/>
  <c r="S2" i="1"/>
  <c r="Q2" i="1"/>
  <c r="O2" i="1"/>
  <c r="M2" i="1"/>
  <c r="K2" i="1"/>
  <c r="I2" i="1"/>
  <c r="G2" i="1"/>
  <c r="E2" i="1"/>
</calcChain>
</file>

<file path=xl/sharedStrings.xml><?xml version="1.0" encoding="utf-8"?>
<sst xmlns="http://schemas.openxmlformats.org/spreadsheetml/2006/main" count="77" uniqueCount="62">
  <si>
    <t>Pos</t>
  </si>
  <si>
    <t>Name</t>
  </si>
  <si>
    <t>Country</t>
  </si>
  <si>
    <t>Points</t>
  </si>
  <si>
    <t>100m</t>
  </si>
  <si>
    <t>100pts</t>
  </si>
  <si>
    <t>Long</t>
  </si>
  <si>
    <t>Long pts</t>
  </si>
  <si>
    <t>Shot</t>
  </si>
  <si>
    <t>Shot pts</t>
  </si>
  <si>
    <t>High</t>
  </si>
  <si>
    <t>High pts</t>
  </si>
  <si>
    <t>400m</t>
  </si>
  <si>
    <t>400 pts</t>
  </si>
  <si>
    <t>110H</t>
  </si>
  <si>
    <t>110 pts</t>
  </si>
  <si>
    <t>Discus</t>
  </si>
  <si>
    <t>Discus pts</t>
  </si>
  <si>
    <t>Pole</t>
  </si>
  <si>
    <t>Pole pts</t>
  </si>
  <si>
    <t>Javelin</t>
  </si>
  <si>
    <t>Javelin pts</t>
  </si>
  <si>
    <t>1500m</t>
  </si>
  <si>
    <t>1500m pts</t>
  </si>
  <si>
    <t>USA</t>
  </si>
  <si>
    <t>Eduard Hamalainen</t>
  </si>
  <si>
    <t>FRA</t>
  </si>
  <si>
    <t>Tomas Dvorak</t>
  </si>
  <si>
    <t>CZE</t>
  </si>
  <si>
    <t>Indrek Kaseorg</t>
  </si>
  <si>
    <t>EST</t>
  </si>
  <si>
    <t>a</t>
  </si>
  <si>
    <t>b</t>
  </si>
  <si>
    <t>c</t>
  </si>
  <si>
    <t>110m H</t>
  </si>
  <si>
    <t>CAN</t>
  </si>
  <si>
    <t>SUI</t>
  </si>
  <si>
    <t>Mike Smith</t>
  </si>
  <si>
    <t>Erki Nool</t>
  </si>
  <si>
    <t>FIN</t>
  </si>
  <si>
    <t>GER</t>
  </si>
  <si>
    <t>UZB</t>
  </si>
  <si>
    <t>NED</t>
  </si>
  <si>
    <t>ESP</t>
  </si>
  <si>
    <t>GRE</t>
  </si>
  <si>
    <t>BAR</t>
  </si>
  <si>
    <t>POR</t>
  </si>
  <si>
    <t>Frank Busemann</t>
  </si>
  <si>
    <t>Steve Fritz</t>
  </si>
  <si>
    <t>Ramil Ganiyev</t>
  </si>
  <si>
    <t>Stefan Schmid</t>
  </si>
  <si>
    <t>Roman Sebrle</t>
  </si>
  <si>
    <t>Klaus Isekenmeier</t>
  </si>
  <si>
    <t>Philipp Huber</t>
  </si>
  <si>
    <t>Cedric Lopez</t>
  </si>
  <si>
    <t>Marcel Dost</t>
  </si>
  <si>
    <t>Francisco Javier Benet</t>
  </si>
  <si>
    <t>Prodromos Korkizoglou</t>
  </si>
  <si>
    <t>Victor Houston</t>
  </si>
  <si>
    <t>Mario Anibal</t>
  </si>
  <si>
    <t>Pierre-Alexandre Vial</t>
  </si>
  <si>
    <t>Oleg Veretelnikov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</si>
</sst>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name val="Calibri"/>
      <family val="2"/>
      <scheme val="minor"/>
    </font>
    <font>
      <sz val="9"/>
      <name val="Times New Roman"/>
      <family val="1"/>
    </font>
    <font>
      <sz val="9"/>
      <name val="Arial Black"/>
      <family val="2"/>
    </font>
    <font>
      <sz val="1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873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1" fillId="0" borderId="0" xfId="0" applyFont="1"/>
    <xf numFmtId="0" fontId="0" fillId="0" borderId="0" xfId="0" applyFill="1"/>
    <xf numFmtId="0" fontId="3" fillId="0" borderId="3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20</xdr:row>
      <xdr:rowOff>0</xdr:rowOff>
    </xdr:to>
    <xdr:sp macro="" textlink="">
      <xdr:nvSpPr>
        <xdr:cNvPr id="2" name="AutoShape 81" descr="BVI">
          <a:extLst>
            <a:ext uri="{FF2B5EF4-FFF2-40B4-BE49-F238E27FC236}">
              <a16:creationId xmlns:a16="http://schemas.microsoft.com/office/drawing/2014/main" id="{5AF11B4C-D090-41AC-87F5-29806112E3D3}"/>
            </a:ext>
          </a:extLst>
        </xdr:cNvPr>
        <xdr:cNvSpPr>
          <a:spLocks noChangeAspect="1" noChangeArrowheads="1"/>
        </xdr:cNvSpPr>
      </xdr:nvSpPr>
      <xdr:spPr bwMode="auto">
        <a:xfrm>
          <a:off x="196215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523875</xdr:colOff>
      <xdr:row>29</xdr:row>
      <xdr:rowOff>38100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0819354-2B73-4BD9-9B64-81176FACDFF3}"/>
            </a:ext>
          </a:extLst>
        </xdr:cNvPr>
        <xdr:cNvSpPr txBox="1"/>
      </xdr:nvSpPr>
      <xdr:spPr>
        <a:xfrm>
          <a:off x="3019425" y="556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AD70C-E319-4B1A-A34F-73775A44C87E}">
  <dimension ref="A1:X39"/>
  <sheetViews>
    <sheetView tabSelected="1" zoomScale="85" zoomScaleNormal="85" workbookViewId="0">
      <selection activeCell="F6" sqref="F6"/>
    </sheetView>
  </sheetViews>
  <sheetFormatPr baseColWidth="10" defaultRowHeight="15" x14ac:dyDescent="0.25"/>
  <cols>
    <col min="1" max="1" width="9.7109375" customWidth="1"/>
    <col min="2" max="2" width="18.7109375" customWidth="1"/>
    <col min="3" max="25" width="9.7109375" customWidth="1"/>
  </cols>
  <sheetData>
    <row r="1" spans="1:24" ht="12" customHeight="1" x14ac:dyDescent="0.25">
      <c r="A1" s="12" t="s">
        <v>0</v>
      </c>
      <c r="B1" s="13" t="s">
        <v>1</v>
      </c>
      <c r="C1" s="14" t="s">
        <v>2</v>
      </c>
      <c r="D1" s="19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5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6" t="s">
        <v>23</v>
      </c>
    </row>
    <row r="2" spans="1:24" ht="12" customHeight="1" x14ac:dyDescent="0.25">
      <c r="A2" s="20">
        <v>1</v>
      </c>
      <c r="B2" s="21" t="s">
        <v>27</v>
      </c>
      <c r="C2" s="22" t="s">
        <v>28</v>
      </c>
      <c r="D2" s="22">
        <v>8837</v>
      </c>
      <c r="E2" s="23">
        <f t="shared" ref="E2:E21" si="0">ROUND((POWER((F2/C$28),1/E$28)-D$28)*-1,2)</f>
        <v>10.6</v>
      </c>
      <c r="F2" s="26">
        <v>952</v>
      </c>
      <c r="G2" s="24">
        <f>ROUND((POWER((H2/C$34),1/E$34)+D$34)/100,2)</f>
        <v>7.64</v>
      </c>
      <c r="H2" s="26">
        <v>970</v>
      </c>
      <c r="I2" s="24">
        <f>ROUND((POWER((J2/C$35),1/E$35)+D$35)+0.01,2)</f>
        <v>16.32</v>
      </c>
      <c r="J2" s="26">
        <v>871</v>
      </c>
      <c r="K2" s="24">
        <f>ROUND((POWER((L2/C$32),1/E$32)+D$32)/100,2)</f>
        <v>2</v>
      </c>
      <c r="L2" s="26">
        <v>803</v>
      </c>
      <c r="M2" s="24">
        <f t="shared" ref="M2:M21" si="1">ROUND((POWER((N2/C$29),1/E$29)-D$29)*-1,2)</f>
        <v>47.56</v>
      </c>
      <c r="N2" s="26">
        <v>931</v>
      </c>
      <c r="O2" s="22">
        <f t="shared" ref="O2:O21" si="2">ROUND((POWER((P2/C$30),1/E$30)-D$30)*-1,2)</f>
        <v>13.62</v>
      </c>
      <c r="P2" s="26">
        <v>1025</v>
      </c>
      <c r="Q2" s="22">
        <f>ROUND((POWER((R2/C$36),1/E$36)+D$36)+0.02,2)</f>
        <v>45.15</v>
      </c>
      <c r="R2" s="26">
        <v>770</v>
      </c>
      <c r="S2" s="22">
        <f>ROUND((POWER((T2/C$33),1/E$33)+D$33)/100,2)</f>
        <v>5</v>
      </c>
      <c r="T2" s="26">
        <v>910</v>
      </c>
      <c r="U2" s="22">
        <f>ROUND((POWER((V2/C$37),1/E$37)+D$37)+0.04,2)</f>
        <v>70.38</v>
      </c>
      <c r="V2" s="26">
        <v>895</v>
      </c>
      <c r="W2" s="25">
        <f t="shared" ref="W2:W21" si="3">(POWER((X2/C$31),1/E$31)-D$31)*-1/(24*60*60)</f>
        <v>3.1875824065130034E-3</v>
      </c>
      <c r="X2" s="26">
        <v>710</v>
      </c>
    </row>
    <row r="3" spans="1:24" ht="12" customHeight="1" x14ac:dyDescent="0.25">
      <c r="A3" s="20">
        <v>2</v>
      </c>
      <c r="B3" s="21" t="s">
        <v>25</v>
      </c>
      <c r="C3" s="22" t="s">
        <v>39</v>
      </c>
      <c r="D3" s="22">
        <v>8730</v>
      </c>
      <c r="E3" s="23">
        <f t="shared" si="0"/>
        <v>10.81</v>
      </c>
      <c r="F3" s="27">
        <v>903</v>
      </c>
      <c r="G3" s="24">
        <f t="shared" ref="G3:G21" si="4">ROUND((POWER((H3/C$34),1/E$34)+D$34)/100,2)</f>
        <v>7.56</v>
      </c>
      <c r="H3" s="27">
        <v>950</v>
      </c>
      <c r="I3" s="24">
        <f t="shared" ref="I3:I21" si="5">ROUND((POWER((J3/C$35),1/E$35)+D$35)+0.01,2)</f>
        <v>15.71</v>
      </c>
      <c r="J3" s="27">
        <v>833</v>
      </c>
      <c r="K3" s="24">
        <f t="shared" ref="K3:K21" si="6">ROUND((POWER((L3/C$32),1/E$32)+D$32)/100,2)</f>
        <v>1.97</v>
      </c>
      <c r="L3" s="27">
        <v>776</v>
      </c>
      <c r="M3" s="24">
        <f t="shared" si="1"/>
        <v>46.71</v>
      </c>
      <c r="N3" s="27">
        <v>973</v>
      </c>
      <c r="O3" s="22">
        <f t="shared" si="2"/>
        <v>13.75</v>
      </c>
      <c r="P3" s="27">
        <v>1008</v>
      </c>
      <c r="Q3" s="22">
        <f t="shared" ref="Q3:Q21" si="7">ROUND((POWER((R3/C$36),1/E$36)+D$36)+0.02,2)</f>
        <v>50.51</v>
      </c>
      <c r="R3" s="27">
        <v>881</v>
      </c>
      <c r="S3" s="22">
        <f t="shared" ref="S3:S21" si="8">ROUND((POWER((T3/C$33),1/E$33)+D$33)/100,2)</f>
        <v>5.2</v>
      </c>
      <c r="T3" s="27">
        <v>972</v>
      </c>
      <c r="U3" s="22">
        <f t="shared" ref="U3:U21" si="9">ROUND((POWER((V3/C$37),1/E$37)+D$37)+0.04,2)</f>
        <v>59.82</v>
      </c>
      <c r="V3" s="27">
        <v>735</v>
      </c>
      <c r="W3" s="25">
        <f t="shared" si="3"/>
        <v>3.2074842861725991E-3</v>
      </c>
      <c r="X3" s="27">
        <v>699</v>
      </c>
    </row>
    <row r="4" spans="1:24" ht="12" customHeight="1" x14ac:dyDescent="0.25">
      <c r="A4" s="20">
        <v>3</v>
      </c>
      <c r="B4" s="21" t="s">
        <v>47</v>
      </c>
      <c r="C4" s="22" t="s">
        <v>40</v>
      </c>
      <c r="D4" s="22">
        <v>8652</v>
      </c>
      <c r="E4" s="23">
        <f t="shared" si="0"/>
        <v>10.76</v>
      </c>
      <c r="F4" s="26">
        <v>915</v>
      </c>
      <c r="G4" s="24">
        <f t="shared" si="4"/>
        <v>7.96</v>
      </c>
      <c r="H4" s="26">
        <v>1050</v>
      </c>
      <c r="I4" s="24">
        <f t="shared" si="5"/>
        <v>13.54</v>
      </c>
      <c r="J4" s="26">
        <v>700</v>
      </c>
      <c r="K4" s="24">
        <f t="shared" si="6"/>
        <v>2.09</v>
      </c>
      <c r="L4" s="26">
        <v>887</v>
      </c>
      <c r="M4" s="24">
        <f t="shared" si="1"/>
        <v>48.32</v>
      </c>
      <c r="N4" s="26">
        <v>894</v>
      </c>
      <c r="O4" s="22">
        <f t="shared" si="2"/>
        <v>13.56</v>
      </c>
      <c r="P4" s="26">
        <v>1033</v>
      </c>
      <c r="Q4" s="22">
        <f t="shared" si="7"/>
        <v>42.57</v>
      </c>
      <c r="R4" s="26">
        <v>717</v>
      </c>
      <c r="S4" s="22">
        <f t="shared" si="8"/>
        <v>5</v>
      </c>
      <c r="T4" s="26">
        <v>910</v>
      </c>
      <c r="U4" s="22">
        <f t="shared" si="9"/>
        <v>63.93</v>
      </c>
      <c r="V4" s="26">
        <v>797</v>
      </c>
      <c r="W4" s="25">
        <f t="shared" si="3"/>
        <v>3.1181376342239156E-3</v>
      </c>
      <c r="X4" s="26">
        <v>749</v>
      </c>
    </row>
    <row r="5" spans="1:24" ht="12" customHeight="1" x14ac:dyDescent="0.25">
      <c r="A5" s="20">
        <v>4</v>
      </c>
      <c r="B5" s="21" t="s">
        <v>48</v>
      </c>
      <c r="C5" s="22" t="s">
        <v>24</v>
      </c>
      <c r="D5" s="22">
        <v>8463</v>
      </c>
      <c r="E5" s="23">
        <f t="shared" si="0"/>
        <v>10.96</v>
      </c>
      <c r="F5" s="27">
        <v>870</v>
      </c>
      <c r="G5" s="24">
        <f t="shared" si="4"/>
        <v>7.3</v>
      </c>
      <c r="H5" s="27">
        <v>886</v>
      </c>
      <c r="I5" s="24">
        <f t="shared" si="5"/>
        <v>14.4</v>
      </c>
      <c r="J5" s="27">
        <v>753</v>
      </c>
      <c r="K5" s="24">
        <f t="shared" si="6"/>
        <v>2</v>
      </c>
      <c r="L5" s="27">
        <v>803</v>
      </c>
      <c r="M5" s="24">
        <f t="shared" si="1"/>
        <v>48.7</v>
      </c>
      <c r="N5" s="27">
        <v>876</v>
      </c>
      <c r="O5" s="22">
        <f t="shared" si="2"/>
        <v>14.09</v>
      </c>
      <c r="P5" s="27">
        <v>964</v>
      </c>
      <c r="Q5" s="22">
        <f t="shared" si="7"/>
        <v>48.87</v>
      </c>
      <c r="R5" s="27">
        <v>847</v>
      </c>
      <c r="S5" s="22">
        <f t="shared" si="8"/>
        <v>5</v>
      </c>
      <c r="T5" s="27">
        <v>910</v>
      </c>
      <c r="U5" s="22">
        <f t="shared" si="9"/>
        <v>65.25</v>
      </c>
      <c r="V5" s="27">
        <v>817</v>
      </c>
      <c r="W5" s="25">
        <f t="shared" si="3"/>
        <v>3.1393244533450787E-3</v>
      </c>
      <c r="X5" s="27">
        <v>737</v>
      </c>
    </row>
    <row r="6" spans="1:24" ht="12" customHeight="1" x14ac:dyDescent="0.25">
      <c r="A6" s="20">
        <v>5</v>
      </c>
      <c r="B6" s="21" t="s">
        <v>49</v>
      </c>
      <c r="C6" s="22" t="s">
        <v>41</v>
      </c>
      <c r="D6" s="22">
        <v>8445</v>
      </c>
      <c r="E6" s="23">
        <f t="shared" si="0"/>
        <v>10.94</v>
      </c>
      <c r="F6" s="26">
        <v>874</v>
      </c>
      <c r="G6" s="24">
        <f t="shared" si="4"/>
        <v>7.58</v>
      </c>
      <c r="H6" s="26">
        <v>955</v>
      </c>
      <c r="I6" s="24">
        <f t="shared" si="5"/>
        <v>14.76</v>
      </c>
      <c r="J6" s="26">
        <v>775</v>
      </c>
      <c r="K6" s="24">
        <f t="shared" si="6"/>
        <v>2.06</v>
      </c>
      <c r="L6" s="26">
        <v>859</v>
      </c>
      <c r="M6" s="24">
        <f t="shared" si="1"/>
        <v>48.34</v>
      </c>
      <c r="N6" s="26">
        <v>893</v>
      </c>
      <c r="O6" s="22">
        <f t="shared" si="2"/>
        <v>14.34</v>
      </c>
      <c r="P6" s="26">
        <v>931</v>
      </c>
      <c r="Q6" s="22">
        <f t="shared" si="7"/>
        <v>46.02</v>
      </c>
      <c r="R6" s="26">
        <v>788</v>
      </c>
      <c r="S6" s="22">
        <f t="shared" si="8"/>
        <v>5.3</v>
      </c>
      <c r="T6" s="26">
        <v>1004</v>
      </c>
      <c r="U6" s="22">
        <f t="shared" si="9"/>
        <v>55.15</v>
      </c>
      <c r="V6" s="26">
        <v>665</v>
      </c>
      <c r="W6" s="25">
        <f t="shared" si="3"/>
        <v>3.2038551170831533E-3</v>
      </c>
      <c r="X6" s="26">
        <v>701</v>
      </c>
    </row>
    <row r="7" spans="1:24" ht="12" customHeight="1" x14ac:dyDescent="0.25">
      <c r="A7" s="20">
        <v>6</v>
      </c>
      <c r="B7" s="21" t="s">
        <v>38</v>
      </c>
      <c r="C7" s="22" t="s">
        <v>30</v>
      </c>
      <c r="D7" s="22">
        <v>8413</v>
      </c>
      <c r="E7" s="23">
        <f t="shared" si="0"/>
        <v>10.67</v>
      </c>
      <c r="F7" s="27">
        <v>935</v>
      </c>
      <c r="G7" s="24">
        <f t="shared" si="4"/>
        <v>7.37</v>
      </c>
      <c r="H7" s="27">
        <v>903</v>
      </c>
      <c r="I7" s="24">
        <f t="shared" si="5"/>
        <v>14.34</v>
      </c>
      <c r="J7" s="27">
        <v>749</v>
      </c>
      <c r="K7" s="24">
        <f t="shared" si="6"/>
        <v>1.91</v>
      </c>
      <c r="L7" s="27">
        <v>723</v>
      </c>
      <c r="M7" s="24">
        <f t="shared" si="1"/>
        <v>46.99</v>
      </c>
      <c r="N7" s="27">
        <v>959</v>
      </c>
      <c r="O7" s="22">
        <f t="shared" si="2"/>
        <v>14.66</v>
      </c>
      <c r="P7" s="27">
        <v>891</v>
      </c>
      <c r="Q7" s="22">
        <f t="shared" si="7"/>
        <v>43.2</v>
      </c>
      <c r="R7" s="27">
        <v>730</v>
      </c>
      <c r="S7" s="22">
        <f t="shared" si="8"/>
        <v>5.4</v>
      </c>
      <c r="T7" s="27">
        <v>1035</v>
      </c>
      <c r="U7" s="22">
        <f t="shared" si="9"/>
        <v>65.84</v>
      </c>
      <c r="V7" s="27">
        <v>826</v>
      </c>
      <c r="W7" s="25">
        <f t="shared" si="3"/>
        <v>3.2755067316369399E-3</v>
      </c>
      <c r="X7" s="27">
        <v>662</v>
      </c>
    </row>
    <row r="8" spans="1:24" ht="12" customHeight="1" x14ac:dyDescent="0.25">
      <c r="A8" s="20">
        <v>7</v>
      </c>
      <c r="B8" s="21" t="s">
        <v>50</v>
      </c>
      <c r="C8" s="22" t="s">
        <v>40</v>
      </c>
      <c r="D8" s="22">
        <v>8360</v>
      </c>
      <c r="E8" s="23">
        <f t="shared" si="0"/>
        <v>10.93</v>
      </c>
      <c r="F8" s="26">
        <v>876</v>
      </c>
      <c r="G8" s="24">
        <f t="shared" si="4"/>
        <v>7.58</v>
      </c>
      <c r="H8" s="26">
        <v>955</v>
      </c>
      <c r="I8" s="24">
        <f t="shared" si="5"/>
        <v>14.58</v>
      </c>
      <c r="J8" s="26">
        <v>764</v>
      </c>
      <c r="K8" s="24">
        <f t="shared" si="6"/>
        <v>1.97</v>
      </c>
      <c r="L8" s="26">
        <v>776</v>
      </c>
      <c r="M8" s="24">
        <f t="shared" si="1"/>
        <v>48.16</v>
      </c>
      <c r="N8" s="26">
        <v>902</v>
      </c>
      <c r="O8" s="22">
        <f t="shared" si="2"/>
        <v>14.5</v>
      </c>
      <c r="P8" s="26">
        <v>912</v>
      </c>
      <c r="Q8" s="22">
        <f t="shared" si="7"/>
        <v>44.37</v>
      </c>
      <c r="R8" s="26">
        <v>754</v>
      </c>
      <c r="S8" s="22">
        <f t="shared" si="8"/>
        <v>5</v>
      </c>
      <c r="T8" s="26">
        <v>910</v>
      </c>
      <c r="U8" s="22">
        <f t="shared" si="9"/>
        <v>67.489999999999995</v>
      </c>
      <c r="V8" s="26">
        <v>851</v>
      </c>
      <c r="W8" s="25">
        <f t="shared" si="3"/>
        <v>3.2792327602419909E-3</v>
      </c>
      <c r="X8" s="26">
        <v>660</v>
      </c>
    </row>
    <row r="9" spans="1:24" ht="12" customHeight="1" x14ac:dyDescent="0.25">
      <c r="A9" s="20">
        <v>8</v>
      </c>
      <c r="B9" s="21" t="s">
        <v>37</v>
      </c>
      <c r="C9" s="22" t="s">
        <v>35</v>
      </c>
      <c r="D9" s="22">
        <v>8307</v>
      </c>
      <c r="E9" s="23">
        <f t="shared" si="0"/>
        <v>11.04</v>
      </c>
      <c r="F9" s="27">
        <v>852</v>
      </c>
      <c r="G9" s="24">
        <f t="shared" si="4"/>
        <v>7.25</v>
      </c>
      <c r="H9" s="27">
        <v>874</v>
      </c>
      <c r="I9" s="24">
        <f t="shared" si="5"/>
        <v>17.53</v>
      </c>
      <c r="J9" s="27">
        <v>946</v>
      </c>
      <c r="K9" s="24">
        <f t="shared" si="6"/>
        <v>2.0299999999999998</v>
      </c>
      <c r="L9" s="27">
        <v>831</v>
      </c>
      <c r="M9" s="24">
        <f t="shared" si="1"/>
        <v>49.68</v>
      </c>
      <c r="N9" s="27">
        <v>830</v>
      </c>
      <c r="O9" s="22">
        <f t="shared" si="2"/>
        <v>14.68</v>
      </c>
      <c r="P9" s="27">
        <v>889</v>
      </c>
      <c r="Q9" s="22">
        <f t="shared" si="7"/>
        <v>47.81</v>
      </c>
      <c r="R9" s="27">
        <v>825</v>
      </c>
      <c r="S9" s="22">
        <f t="shared" si="8"/>
        <v>4.8</v>
      </c>
      <c r="T9" s="27">
        <v>849</v>
      </c>
      <c r="U9" s="22">
        <f t="shared" si="9"/>
        <v>65.58</v>
      </c>
      <c r="V9" s="27">
        <v>822</v>
      </c>
      <c r="W9" s="25">
        <f t="shared" si="3"/>
        <v>3.41505343071863E-3</v>
      </c>
      <c r="X9" s="27">
        <v>589</v>
      </c>
    </row>
    <row r="10" spans="1:24" ht="12" customHeight="1" x14ac:dyDescent="0.25">
      <c r="A10" s="20">
        <v>9</v>
      </c>
      <c r="B10" s="21" t="s">
        <v>51</v>
      </c>
      <c r="C10" s="22" t="s">
        <v>28</v>
      </c>
      <c r="D10" s="22">
        <v>8232</v>
      </c>
      <c r="E10" s="23">
        <f t="shared" si="0"/>
        <v>10.91</v>
      </c>
      <c r="F10" s="26">
        <v>881</v>
      </c>
      <c r="G10" s="24">
        <f t="shared" si="4"/>
        <v>7.71</v>
      </c>
      <c r="H10" s="26">
        <v>987</v>
      </c>
      <c r="I10" s="24">
        <f t="shared" si="5"/>
        <v>14.34</v>
      </c>
      <c r="J10" s="26">
        <v>749</v>
      </c>
      <c r="K10" s="24">
        <f t="shared" si="6"/>
        <v>2.09</v>
      </c>
      <c r="L10" s="26">
        <v>887</v>
      </c>
      <c r="M10" s="24">
        <f t="shared" si="1"/>
        <v>48.18</v>
      </c>
      <c r="N10" s="26">
        <v>901</v>
      </c>
      <c r="O10" s="22">
        <f t="shared" si="2"/>
        <v>14.32</v>
      </c>
      <c r="P10" s="26">
        <v>934</v>
      </c>
      <c r="Q10" s="22">
        <f t="shared" si="7"/>
        <v>43.3</v>
      </c>
      <c r="R10" s="26">
        <v>732</v>
      </c>
      <c r="S10" s="22">
        <f t="shared" si="8"/>
        <v>4.2</v>
      </c>
      <c r="T10" s="26">
        <v>673</v>
      </c>
      <c r="U10" s="22">
        <f t="shared" si="9"/>
        <v>64.790000000000006</v>
      </c>
      <c r="V10" s="26">
        <v>810</v>
      </c>
      <c r="W10" s="25">
        <f t="shared" si="3"/>
        <v>3.2458826826087688E-3</v>
      </c>
      <c r="X10" s="26">
        <v>678</v>
      </c>
    </row>
    <row r="11" spans="1:24" ht="12" customHeight="1" x14ac:dyDescent="0.25">
      <c r="A11" s="20">
        <v>10</v>
      </c>
      <c r="B11" s="21" t="s">
        <v>52</v>
      </c>
      <c r="C11" s="22" t="s">
        <v>40</v>
      </c>
      <c r="D11" s="22">
        <v>8180</v>
      </c>
      <c r="E11" s="23">
        <f t="shared" si="0"/>
        <v>11.05</v>
      </c>
      <c r="F11" s="27">
        <v>850</v>
      </c>
      <c r="G11" s="24">
        <f t="shared" si="4"/>
        <v>7.56</v>
      </c>
      <c r="H11" s="27">
        <v>950</v>
      </c>
      <c r="I11" s="24">
        <f t="shared" si="5"/>
        <v>14.27</v>
      </c>
      <c r="J11" s="27">
        <v>745</v>
      </c>
      <c r="K11" s="24">
        <f t="shared" si="6"/>
        <v>1.91</v>
      </c>
      <c r="L11" s="27">
        <v>723</v>
      </c>
      <c r="M11" s="24">
        <f t="shared" si="1"/>
        <v>48.57</v>
      </c>
      <c r="N11" s="27">
        <v>882</v>
      </c>
      <c r="O11" s="22">
        <f t="shared" si="2"/>
        <v>14.4</v>
      </c>
      <c r="P11" s="27">
        <v>924</v>
      </c>
      <c r="Q11" s="22">
        <f t="shared" si="7"/>
        <v>47.86</v>
      </c>
      <c r="R11" s="27">
        <v>826</v>
      </c>
      <c r="S11" s="22">
        <f t="shared" si="8"/>
        <v>4.5999999999999996</v>
      </c>
      <c r="T11" s="27">
        <v>790</v>
      </c>
      <c r="U11" s="22">
        <f t="shared" si="9"/>
        <v>65.84</v>
      </c>
      <c r="V11" s="27">
        <v>826</v>
      </c>
      <c r="W11" s="25">
        <f t="shared" si="3"/>
        <v>3.2717858715353761E-3</v>
      </c>
      <c r="X11" s="27">
        <v>664</v>
      </c>
    </row>
    <row r="12" spans="1:24" ht="12" customHeight="1" x14ac:dyDescent="0.25">
      <c r="A12" s="20">
        <v>11</v>
      </c>
      <c r="B12" s="21" t="s">
        <v>29</v>
      </c>
      <c r="C12" s="22" t="s">
        <v>30</v>
      </c>
      <c r="D12" s="22">
        <v>8140</v>
      </c>
      <c r="E12" s="23">
        <f t="shared" si="0"/>
        <v>11.39</v>
      </c>
      <c r="F12" s="26">
        <v>776</v>
      </c>
      <c r="G12" s="24">
        <f t="shared" si="4"/>
        <v>7.16</v>
      </c>
      <c r="H12" s="26">
        <v>852</v>
      </c>
      <c r="I12" s="24">
        <f t="shared" si="5"/>
        <v>13.87</v>
      </c>
      <c r="J12" s="26">
        <v>720</v>
      </c>
      <c r="K12" s="24">
        <f t="shared" si="6"/>
        <v>2.0299999999999998</v>
      </c>
      <c r="L12" s="26">
        <v>831</v>
      </c>
      <c r="M12" s="24">
        <f t="shared" si="1"/>
        <v>48.68</v>
      </c>
      <c r="N12" s="26">
        <v>877</v>
      </c>
      <c r="O12" s="22">
        <f t="shared" si="2"/>
        <v>14.5</v>
      </c>
      <c r="P12" s="26">
        <v>912</v>
      </c>
      <c r="Q12" s="22">
        <f t="shared" si="7"/>
        <v>41.64</v>
      </c>
      <c r="R12" s="26">
        <v>698</v>
      </c>
      <c r="S12" s="22">
        <f t="shared" si="8"/>
        <v>4.9000000000000004</v>
      </c>
      <c r="T12" s="26">
        <v>880</v>
      </c>
      <c r="U12" s="22">
        <f t="shared" si="9"/>
        <v>63.33</v>
      </c>
      <c r="V12" s="26">
        <v>788</v>
      </c>
      <c r="W12" s="25">
        <f t="shared" si="3"/>
        <v>3.0195630897010203E-3</v>
      </c>
      <c r="X12" s="26">
        <v>806</v>
      </c>
    </row>
    <row r="13" spans="1:24" ht="12" customHeight="1" x14ac:dyDescent="0.25">
      <c r="A13" s="20">
        <v>12</v>
      </c>
      <c r="B13" s="21" t="s">
        <v>53</v>
      </c>
      <c r="C13" s="22" t="s">
        <v>36</v>
      </c>
      <c r="D13" s="22">
        <v>8107</v>
      </c>
      <c r="E13" s="23">
        <f t="shared" si="0"/>
        <v>11.08</v>
      </c>
      <c r="F13" s="27">
        <v>843</v>
      </c>
      <c r="G13" s="24">
        <f t="shared" si="4"/>
        <v>7.18</v>
      </c>
      <c r="H13" s="27">
        <v>857</v>
      </c>
      <c r="I13" s="24">
        <f t="shared" si="5"/>
        <v>14.29</v>
      </c>
      <c r="J13" s="27">
        <v>746</v>
      </c>
      <c r="K13" s="24">
        <f t="shared" si="6"/>
        <v>1.85</v>
      </c>
      <c r="L13" s="27">
        <v>670</v>
      </c>
      <c r="M13" s="24">
        <f t="shared" si="1"/>
        <v>48.01</v>
      </c>
      <c r="N13" s="27">
        <v>909</v>
      </c>
      <c r="O13" s="22">
        <f t="shared" si="2"/>
        <v>14.66</v>
      </c>
      <c r="P13" s="27">
        <v>892</v>
      </c>
      <c r="Q13" s="22">
        <f t="shared" si="7"/>
        <v>44.86</v>
      </c>
      <c r="R13" s="27">
        <v>764</v>
      </c>
      <c r="S13" s="22">
        <f t="shared" si="8"/>
        <v>5</v>
      </c>
      <c r="T13" s="27">
        <v>910</v>
      </c>
      <c r="U13" s="22">
        <f t="shared" si="9"/>
        <v>58.22</v>
      </c>
      <c r="V13" s="27">
        <v>711</v>
      </c>
      <c r="W13" s="25">
        <f t="shared" si="3"/>
        <v>3.0212643275270516E-3</v>
      </c>
      <c r="X13" s="27">
        <v>805</v>
      </c>
    </row>
    <row r="14" spans="1:24" ht="12" customHeight="1" x14ac:dyDescent="0.25">
      <c r="A14" s="20">
        <v>13</v>
      </c>
      <c r="B14" s="21" t="s">
        <v>54</v>
      </c>
      <c r="C14" s="22" t="s">
        <v>26</v>
      </c>
      <c r="D14" s="22">
        <v>8047</v>
      </c>
      <c r="E14" s="23">
        <f t="shared" si="0"/>
        <v>11.21</v>
      </c>
      <c r="F14" s="26">
        <v>814</v>
      </c>
      <c r="G14" s="24">
        <f t="shared" si="4"/>
        <v>7.13</v>
      </c>
      <c r="H14" s="26">
        <v>845</v>
      </c>
      <c r="I14" s="24">
        <f t="shared" si="5"/>
        <v>13.49</v>
      </c>
      <c r="J14" s="26">
        <v>697</v>
      </c>
      <c r="K14" s="24">
        <f t="shared" si="6"/>
        <v>2.09</v>
      </c>
      <c r="L14" s="26">
        <v>887</v>
      </c>
      <c r="M14" s="24">
        <f t="shared" si="1"/>
        <v>48.89</v>
      </c>
      <c r="N14" s="26">
        <v>867</v>
      </c>
      <c r="O14" s="22">
        <f t="shared" si="2"/>
        <v>14.75</v>
      </c>
      <c r="P14" s="26">
        <v>880</v>
      </c>
      <c r="Q14" s="22">
        <f t="shared" si="7"/>
        <v>40.950000000000003</v>
      </c>
      <c r="R14" s="26">
        <v>684</v>
      </c>
      <c r="S14" s="22">
        <f t="shared" si="8"/>
        <v>4.5999999999999996</v>
      </c>
      <c r="T14" s="26">
        <v>790</v>
      </c>
      <c r="U14" s="22">
        <f t="shared" si="9"/>
        <v>64.92</v>
      </c>
      <c r="V14" s="26">
        <v>812</v>
      </c>
      <c r="W14" s="25">
        <f t="shared" si="3"/>
        <v>3.0796961533416027E-3</v>
      </c>
      <c r="X14" s="26">
        <v>771</v>
      </c>
    </row>
    <row r="15" spans="1:24" ht="12" customHeight="1" x14ac:dyDescent="0.25">
      <c r="A15" s="20">
        <v>14</v>
      </c>
      <c r="B15" s="21" t="s">
        <v>55</v>
      </c>
      <c r="C15" s="22" t="s">
        <v>42</v>
      </c>
      <c r="D15" s="22">
        <v>8040</v>
      </c>
      <c r="E15" s="23">
        <f t="shared" si="0"/>
        <v>10.97</v>
      </c>
      <c r="F15" s="27">
        <v>867</v>
      </c>
      <c r="G15" s="24">
        <f t="shared" si="4"/>
        <v>7.45</v>
      </c>
      <c r="H15" s="27">
        <v>922</v>
      </c>
      <c r="I15" s="24">
        <f t="shared" si="5"/>
        <v>13.6</v>
      </c>
      <c r="J15" s="27">
        <v>704</v>
      </c>
      <c r="K15" s="24">
        <f t="shared" si="6"/>
        <v>1.91</v>
      </c>
      <c r="L15" s="27">
        <v>723</v>
      </c>
      <c r="M15" s="24">
        <f t="shared" si="1"/>
        <v>47.99</v>
      </c>
      <c r="N15" s="27">
        <v>910</v>
      </c>
      <c r="O15" s="22">
        <f t="shared" si="2"/>
        <v>14.5</v>
      </c>
      <c r="P15" s="27">
        <v>912</v>
      </c>
      <c r="Q15" s="22">
        <f t="shared" si="7"/>
        <v>42.42</v>
      </c>
      <c r="R15" s="27">
        <v>714</v>
      </c>
      <c r="S15" s="22">
        <f t="shared" si="8"/>
        <v>5.2</v>
      </c>
      <c r="T15" s="27">
        <v>972</v>
      </c>
      <c r="U15" s="22">
        <f t="shared" si="9"/>
        <v>51.79</v>
      </c>
      <c r="V15" s="27">
        <v>615</v>
      </c>
      <c r="W15" s="25">
        <f t="shared" si="3"/>
        <v>3.2038551170831533E-3</v>
      </c>
      <c r="X15" s="27">
        <v>701</v>
      </c>
    </row>
    <row r="16" spans="1:24" ht="12" customHeight="1" x14ac:dyDescent="0.25">
      <c r="A16" s="20">
        <v>15</v>
      </c>
      <c r="B16" s="21" t="s">
        <v>56</v>
      </c>
      <c r="C16" s="22" t="s">
        <v>43</v>
      </c>
      <c r="D16" s="22">
        <v>7929</v>
      </c>
      <c r="E16" s="23">
        <f t="shared" si="0"/>
        <v>11.04</v>
      </c>
      <c r="F16" s="26">
        <v>852</v>
      </c>
      <c r="G16" s="24">
        <f t="shared" si="4"/>
        <v>7.19</v>
      </c>
      <c r="H16" s="26">
        <v>859</v>
      </c>
      <c r="I16" s="24">
        <f t="shared" si="5"/>
        <v>13.67</v>
      </c>
      <c r="J16" s="26">
        <v>708</v>
      </c>
      <c r="K16" s="24">
        <f t="shared" si="6"/>
        <v>2.0299999999999998</v>
      </c>
      <c r="L16" s="26">
        <v>831</v>
      </c>
      <c r="M16" s="24">
        <f t="shared" si="1"/>
        <v>48.49</v>
      </c>
      <c r="N16" s="26">
        <v>886</v>
      </c>
      <c r="O16" s="22">
        <f t="shared" si="2"/>
        <v>14.57</v>
      </c>
      <c r="P16" s="26">
        <v>903</v>
      </c>
      <c r="Q16" s="22">
        <f t="shared" si="7"/>
        <v>43.3</v>
      </c>
      <c r="R16" s="26">
        <v>732</v>
      </c>
      <c r="S16" s="22">
        <f t="shared" si="8"/>
        <v>4.5</v>
      </c>
      <c r="T16" s="26">
        <v>760</v>
      </c>
      <c r="U16" s="22">
        <f t="shared" si="9"/>
        <v>55.95</v>
      </c>
      <c r="V16" s="26">
        <v>677</v>
      </c>
      <c r="W16" s="25">
        <f t="shared" si="3"/>
        <v>3.1678217000017002E-3</v>
      </c>
      <c r="X16" s="26">
        <v>721</v>
      </c>
    </row>
    <row r="17" spans="1:24" ht="12" customHeight="1" x14ac:dyDescent="0.25">
      <c r="A17" s="20">
        <v>16</v>
      </c>
      <c r="B17" s="21" t="s">
        <v>57</v>
      </c>
      <c r="C17" s="22" t="s">
        <v>44</v>
      </c>
      <c r="D17" s="22">
        <v>7867</v>
      </c>
      <c r="E17" s="23">
        <f t="shared" si="0"/>
        <v>10.77</v>
      </c>
      <c r="F17" s="27">
        <v>912</v>
      </c>
      <c r="G17" s="24">
        <f t="shared" si="4"/>
        <v>7.29</v>
      </c>
      <c r="H17" s="27">
        <v>883</v>
      </c>
      <c r="I17" s="24">
        <f t="shared" si="5"/>
        <v>13.28</v>
      </c>
      <c r="J17" s="27">
        <v>684</v>
      </c>
      <c r="K17" s="24">
        <f t="shared" si="6"/>
        <v>2</v>
      </c>
      <c r="L17" s="27">
        <v>803</v>
      </c>
      <c r="M17" s="24">
        <f t="shared" si="1"/>
        <v>49.59</v>
      </c>
      <c r="N17" s="27">
        <v>834</v>
      </c>
      <c r="O17" s="22">
        <f t="shared" si="2"/>
        <v>14.47</v>
      </c>
      <c r="P17" s="27">
        <v>915</v>
      </c>
      <c r="Q17" s="22">
        <f t="shared" si="7"/>
        <v>44.47</v>
      </c>
      <c r="R17" s="27">
        <v>756</v>
      </c>
      <c r="S17" s="22">
        <f t="shared" si="8"/>
        <v>4.8</v>
      </c>
      <c r="T17" s="27">
        <v>849</v>
      </c>
      <c r="U17" s="22">
        <f t="shared" si="9"/>
        <v>54.95</v>
      </c>
      <c r="V17" s="27">
        <v>662</v>
      </c>
      <c r="W17" s="25">
        <f t="shared" si="3"/>
        <v>3.4546529571278812E-3</v>
      </c>
      <c r="X17" s="27">
        <v>569</v>
      </c>
    </row>
    <row r="18" spans="1:24" ht="12" customHeight="1" x14ac:dyDescent="0.25">
      <c r="A18" s="20">
        <v>17</v>
      </c>
      <c r="B18" s="21" t="s">
        <v>58</v>
      </c>
      <c r="C18" s="22" t="s">
        <v>45</v>
      </c>
      <c r="D18" s="22">
        <v>7777</v>
      </c>
      <c r="E18" s="23">
        <f t="shared" si="0"/>
        <v>10.72</v>
      </c>
      <c r="F18" s="26">
        <v>924</v>
      </c>
      <c r="G18" s="24">
        <f t="shared" si="4"/>
        <v>7.57</v>
      </c>
      <c r="H18" s="26">
        <v>952</v>
      </c>
      <c r="I18" s="24">
        <f t="shared" si="5"/>
        <v>12.82</v>
      </c>
      <c r="J18" s="26">
        <v>656</v>
      </c>
      <c r="K18" s="24">
        <f t="shared" si="6"/>
        <v>2.0299999999999998</v>
      </c>
      <c r="L18" s="26">
        <v>831</v>
      </c>
      <c r="M18" s="24">
        <f t="shared" si="1"/>
        <v>47.93</v>
      </c>
      <c r="N18" s="26">
        <v>913</v>
      </c>
      <c r="O18" s="22">
        <f t="shared" si="2"/>
        <v>13.92</v>
      </c>
      <c r="P18" s="26">
        <v>985</v>
      </c>
      <c r="Q18" s="22">
        <f t="shared" si="7"/>
        <v>33.56</v>
      </c>
      <c r="R18" s="26">
        <v>535</v>
      </c>
      <c r="S18" s="22">
        <f t="shared" si="8"/>
        <v>3.5</v>
      </c>
      <c r="T18" s="26">
        <v>482</v>
      </c>
      <c r="U18" s="22">
        <f t="shared" si="9"/>
        <v>62.07</v>
      </c>
      <c r="V18" s="26">
        <v>769</v>
      </c>
      <c r="W18" s="25">
        <f t="shared" si="3"/>
        <v>3.1517566614653668E-3</v>
      </c>
      <c r="X18" s="26">
        <v>730</v>
      </c>
    </row>
    <row r="19" spans="1:24" ht="12" customHeight="1" x14ac:dyDescent="0.25">
      <c r="A19" s="20">
        <v>18</v>
      </c>
      <c r="B19" s="21" t="s">
        <v>59</v>
      </c>
      <c r="C19" s="22" t="s">
        <v>46</v>
      </c>
      <c r="D19" s="22">
        <v>7768</v>
      </c>
      <c r="E19" s="23">
        <f t="shared" si="0"/>
        <v>11.09</v>
      </c>
      <c r="F19" s="27">
        <v>841</v>
      </c>
      <c r="G19" s="24">
        <f t="shared" si="4"/>
        <v>7.03</v>
      </c>
      <c r="H19" s="27">
        <v>821</v>
      </c>
      <c r="I19" s="24">
        <f t="shared" si="5"/>
        <v>14.57</v>
      </c>
      <c r="J19" s="27">
        <v>763</v>
      </c>
      <c r="K19" s="24">
        <f t="shared" si="6"/>
        <v>2.0299999999999998</v>
      </c>
      <c r="L19" s="27">
        <v>831</v>
      </c>
      <c r="M19" s="24">
        <f t="shared" si="1"/>
        <v>49.74</v>
      </c>
      <c r="N19" s="27">
        <v>827</v>
      </c>
      <c r="O19" s="22">
        <f t="shared" si="2"/>
        <v>15.28</v>
      </c>
      <c r="P19" s="27">
        <v>816</v>
      </c>
      <c r="Q19" s="22">
        <f t="shared" si="7"/>
        <v>44.27</v>
      </c>
      <c r="R19" s="27">
        <v>752</v>
      </c>
      <c r="S19" s="22">
        <f t="shared" si="8"/>
        <v>4.5999999999999996</v>
      </c>
      <c r="T19" s="27">
        <v>790</v>
      </c>
      <c r="U19" s="22">
        <f t="shared" si="9"/>
        <v>53.74</v>
      </c>
      <c r="V19" s="27">
        <v>644</v>
      </c>
      <c r="W19" s="25">
        <f t="shared" si="3"/>
        <v>3.2366912058295321E-3</v>
      </c>
      <c r="X19" s="27">
        <v>683</v>
      </c>
    </row>
    <row r="20" spans="1:24" ht="12" customHeight="1" x14ac:dyDescent="0.25">
      <c r="A20" s="20">
        <v>19</v>
      </c>
      <c r="B20" s="21" t="s">
        <v>60</v>
      </c>
      <c r="C20" s="22" t="s">
        <v>26</v>
      </c>
      <c r="D20" s="22">
        <v>7708</v>
      </c>
      <c r="E20" s="23">
        <f t="shared" si="0"/>
        <v>11.02</v>
      </c>
      <c r="F20" s="26">
        <v>856</v>
      </c>
      <c r="G20" s="24">
        <f t="shared" si="4"/>
        <v>7.11</v>
      </c>
      <c r="H20" s="26">
        <v>840</v>
      </c>
      <c r="I20" s="24">
        <f t="shared" si="5"/>
        <v>13.36</v>
      </c>
      <c r="J20" s="26">
        <v>689</v>
      </c>
      <c r="K20" s="24">
        <f t="shared" si="6"/>
        <v>1.88</v>
      </c>
      <c r="L20" s="26">
        <v>696</v>
      </c>
      <c r="M20" s="24">
        <f t="shared" si="1"/>
        <v>48.89</v>
      </c>
      <c r="N20" s="26">
        <v>867</v>
      </c>
      <c r="O20" s="22">
        <f t="shared" si="2"/>
        <v>14.84</v>
      </c>
      <c r="P20" s="26">
        <v>870</v>
      </c>
      <c r="Q20" s="22">
        <f t="shared" si="7"/>
        <v>43.25</v>
      </c>
      <c r="R20" s="26">
        <v>731</v>
      </c>
      <c r="S20" s="22">
        <f t="shared" si="8"/>
        <v>4.8</v>
      </c>
      <c r="T20" s="26">
        <v>849</v>
      </c>
      <c r="U20" s="22">
        <f t="shared" si="9"/>
        <v>53.74</v>
      </c>
      <c r="V20" s="26">
        <v>644</v>
      </c>
      <c r="W20" s="25">
        <f t="shared" si="3"/>
        <v>3.2680701572324064E-3</v>
      </c>
      <c r="X20" s="26">
        <v>666</v>
      </c>
    </row>
    <row r="21" spans="1:24" ht="12" customHeight="1" x14ac:dyDescent="0.25">
      <c r="A21" s="20">
        <v>20</v>
      </c>
      <c r="B21" s="21" t="s">
        <v>61</v>
      </c>
      <c r="C21" s="22" t="s">
        <v>41</v>
      </c>
      <c r="D21" s="22">
        <v>7698</v>
      </c>
      <c r="E21" s="23">
        <f t="shared" si="0"/>
        <v>11.1</v>
      </c>
      <c r="F21" s="28">
        <v>838</v>
      </c>
      <c r="G21" s="24">
        <f t="shared" si="4"/>
        <v>7.32</v>
      </c>
      <c r="H21" s="28">
        <v>891</v>
      </c>
      <c r="I21" s="24">
        <f t="shared" si="5"/>
        <v>13.93</v>
      </c>
      <c r="J21" s="28">
        <v>724</v>
      </c>
      <c r="K21" s="24">
        <f t="shared" si="6"/>
        <v>1.85</v>
      </c>
      <c r="L21" s="28">
        <v>670</v>
      </c>
      <c r="M21" s="24">
        <f t="shared" si="1"/>
        <v>48.87</v>
      </c>
      <c r="N21" s="28">
        <v>868</v>
      </c>
      <c r="O21" s="22">
        <f t="shared" si="2"/>
        <v>15.39</v>
      </c>
      <c r="P21" s="28">
        <v>803</v>
      </c>
      <c r="Q21" s="22">
        <f t="shared" si="7"/>
        <v>39.67</v>
      </c>
      <c r="R21" s="28">
        <v>658</v>
      </c>
      <c r="S21" s="22">
        <f t="shared" si="8"/>
        <v>4.4000000000000004</v>
      </c>
      <c r="T21" s="28">
        <v>731</v>
      </c>
      <c r="U21" s="22">
        <f t="shared" si="9"/>
        <v>60.28</v>
      </c>
      <c r="V21" s="28">
        <v>742</v>
      </c>
      <c r="W21" s="25">
        <f t="shared" si="3"/>
        <v>3.0762266180514577E-3</v>
      </c>
      <c r="X21" s="28">
        <v>773</v>
      </c>
    </row>
    <row r="22" spans="1:24" ht="12" customHeight="1" x14ac:dyDescent="0.25">
      <c r="A22" s="8"/>
      <c r="B22" s="9"/>
      <c r="C22" s="9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9"/>
      <c r="P22" s="9"/>
      <c r="Q22" s="9"/>
      <c r="R22" s="9"/>
      <c r="S22" s="9"/>
      <c r="T22" s="9"/>
      <c r="U22" s="9"/>
      <c r="V22" s="9"/>
      <c r="W22" s="10"/>
      <c r="X22" s="9"/>
    </row>
    <row r="23" spans="1:24" ht="12" customHeight="1" x14ac:dyDescent="0.25">
      <c r="A23" s="8"/>
      <c r="B23" s="9"/>
      <c r="C23" s="9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9"/>
      <c r="P23" s="9"/>
      <c r="Q23" s="9"/>
      <c r="R23" s="9"/>
      <c r="S23" s="9"/>
      <c r="T23" s="9"/>
      <c r="U23" s="9"/>
      <c r="V23" s="9"/>
      <c r="W23" s="10"/>
      <c r="X23" s="9"/>
    </row>
    <row r="24" spans="1:24" ht="12" customHeight="1" x14ac:dyDescent="0.25">
      <c r="N24" s="1"/>
    </row>
    <row r="25" spans="1:24" ht="12" customHeight="1" x14ac:dyDescent="0.25">
      <c r="N25" s="1"/>
    </row>
    <row r="26" spans="1:24" ht="12" customHeight="1" x14ac:dyDescent="0.25">
      <c r="N26" s="1"/>
      <c r="S26" s="2"/>
    </row>
    <row r="27" spans="1:24" ht="12" customHeight="1" x14ac:dyDescent="0.25">
      <c r="B27" s="3"/>
      <c r="C27" s="4" t="s">
        <v>31</v>
      </c>
      <c r="D27" s="4" t="s">
        <v>32</v>
      </c>
      <c r="E27" s="4" t="s">
        <v>33</v>
      </c>
      <c r="N27" s="1"/>
    </row>
    <row r="28" spans="1:24" ht="12" customHeight="1" x14ac:dyDescent="0.25">
      <c r="B28" s="5" t="s">
        <v>4</v>
      </c>
      <c r="C28" s="6">
        <v>25.434699999999999</v>
      </c>
      <c r="D28" s="6">
        <v>18</v>
      </c>
      <c r="E28" s="6">
        <v>1.81</v>
      </c>
      <c r="P28" s="17"/>
    </row>
    <row r="29" spans="1:24" ht="12" customHeight="1" x14ac:dyDescent="0.25">
      <c r="B29" s="5" t="s">
        <v>12</v>
      </c>
      <c r="C29" s="6">
        <v>1.53775</v>
      </c>
      <c r="D29" s="6">
        <v>82</v>
      </c>
      <c r="E29" s="6">
        <v>1.81</v>
      </c>
    </row>
    <row r="30" spans="1:24" ht="12" customHeight="1" x14ac:dyDescent="0.25">
      <c r="B30" s="5" t="s">
        <v>34</v>
      </c>
      <c r="C30" s="6">
        <v>5.7435200000000002</v>
      </c>
      <c r="D30" s="6">
        <v>28.5</v>
      </c>
      <c r="E30" s="6">
        <v>1.92</v>
      </c>
    </row>
    <row r="31" spans="1:24" ht="12" customHeight="1" x14ac:dyDescent="0.25">
      <c r="B31" s="5" t="s">
        <v>22</v>
      </c>
      <c r="C31" s="6">
        <v>3.7679999999999998E-2</v>
      </c>
      <c r="D31" s="6">
        <v>480</v>
      </c>
      <c r="E31" s="6">
        <v>1.85</v>
      </c>
    </row>
    <row r="32" spans="1:24" ht="12" customHeight="1" x14ac:dyDescent="0.25">
      <c r="B32" s="7" t="s">
        <v>10</v>
      </c>
      <c r="C32" s="6">
        <v>0.84650000000000003</v>
      </c>
      <c r="D32" s="6">
        <v>75</v>
      </c>
      <c r="E32" s="6">
        <v>1.42</v>
      </c>
    </row>
    <row r="33" spans="2:9" ht="12" customHeight="1" x14ac:dyDescent="0.25">
      <c r="B33" s="7" t="s">
        <v>18</v>
      </c>
      <c r="C33" s="6">
        <v>0.2797</v>
      </c>
      <c r="D33" s="6">
        <v>100</v>
      </c>
      <c r="E33" s="6">
        <v>1.35</v>
      </c>
    </row>
    <row r="34" spans="2:9" ht="12" customHeight="1" x14ac:dyDescent="0.25">
      <c r="B34" s="7" t="s">
        <v>6</v>
      </c>
      <c r="C34" s="6">
        <v>0.14354</v>
      </c>
      <c r="D34" s="6">
        <v>220</v>
      </c>
      <c r="E34" s="6">
        <v>1.4</v>
      </c>
    </row>
    <row r="35" spans="2:9" ht="21" customHeight="1" x14ac:dyDescent="0.25">
      <c r="B35" s="7" t="s">
        <v>8</v>
      </c>
      <c r="C35" s="6">
        <v>51.39</v>
      </c>
      <c r="D35" s="6">
        <v>1.5</v>
      </c>
      <c r="E35" s="6">
        <v>1.05</v>
      </c>
    </row>
    <row r="36" spans="2:9" ht="12" customHeight="1" x14ac:dyDescent="0.25">
      <c r="B36" s="7" t="s">
        <v>16</v>
      </c>
      <c r="C36" s="6">
        <v>12.91</v>
      </c>
      <c r="D36" s="6">
        <v>4</v>
      </c>
      <c r="E36" s="6">
        <v>1.1000000000000001</v>
      </c>
    </row>
    <row r="37" spans="2:9" ht="12" customHeight="1" x14ac:dyDescent="0.25">
      <c r="B37" s="7" t="s">
        <v>20</v>
      </c>
      <c r="C37" s="6">
        <v>10.14</v>
      </c>
      <c r="D37" s="6">
        <v>7</v>
      </c>
      <c r="E37" s="6">
        <v>1.08</v>
      </c>
    </row>
    <row r="38" spans="2:9" ht="12" customHeight="1" x14ac:dyDescent="0.25"/>
    <row r="39" spans="2:9" x14ac:dyDescent="0.25">
      <c r="I39" s="1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cp</cp:lastModifiedBy>
  <dcterms:created xsi:type="dcterms:W3CDTF">2020-02-19T19:38:23Z</dcterms:created>
  <dcterms:modified xsi:type="dcterms:W3CDTF">2020-02-19T20:42:48Z</dcterms:modified>
</cp:coreProperties>
</file>