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2001\"/>
    </mc:Choice>
  </mc:AlternateContent>
  <xr:revisionPtr revIDLastSave="0" documentId="13_ncr:1_{C52C60AF-642D-469C-B228-2108F3232A65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8" i="1" l="1"/>
  <c r="U18" i="1"/>
  <c r="S18" i="1"/>
  <c r="Q18" i="1"/>
  <c r="O18" i="1"/>
  <c r="M1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W2" i="1" l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<sst xmlns="http://schemas.openxmlformats.org/spreadsheetml/2006/main" count="71" uniqueCount="58">
  <si>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</si>
  <si>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</si>
  <si>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</si>
  <si>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</si>
  <si>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</si>
  <si>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</si>
  <si>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</si>
  <si>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</si>
  <si>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</si>
  <si>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</si>
  <si>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</si>
  <si>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</si>
  <si>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</si>
  <si>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</si>
  <si>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</si>
  <si>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</si>
  <si>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</si>
  <si>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</si>
  <si>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</si>
  <si>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</si>
  <si>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</si>
  <si>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</si>
  <si>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</si>
  <si>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</si>
  <si>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USA</t>
  </si>
  <si>
    <t>FRA</t>
  </si>
  <si>
    <t>Tomas Dvorak</t>
  </si>
  <si>
    <t>CZE</t>
  </si>
  <si>
    <t>EST</t>
  </si>
  <si>
    <t>a</t>
  </si>
  <si>
    <t>b</t>
  </si>
  <si>
    <t>c</t>
  </si>
  <si>
    <t>110m H</t>
  </si>
  <si>
    <t>Erki Nool</t>
  </si>
  <si>
    <t>GER</t>
  </si>
  <si>
    <t>GBR</t>
  </si>
  <si>
    <t>RUS</t>
  </si>
  <si>
    <t>HUN</t>
  </si>
  <si>
    <t>Dean Macey</t>
  </si>
  <si>
    <t>Lev Lobodin</t>
  </si>
  <si>
    <t>Attila Zsivoczky</t>
  </si>
  <si>
    <t>Jiri Ryba</t>
  </si>
  <si>
    <t>Stefan Schmid</t>
  </si>
  <si>
    <t>Laurent Hernu</t>
  </si>
  <si>
    <t>Oleksandr Yurkov</t>
  </si>
  <si>
    <t>UKR</t>
  </si>
  <si>
    <t>Roman Sebrle</t>
  </si>
  <si>
    <t>Michael Nolan</t>
  </si>
  <si>
    <t>CAN</t>
  </si>
  <si>
    <t>Mario Anibal</t>
  </si>
  <si>
    <t>POR</t>
  </si>
  <si>
    <t>Zsolt Kurtosi</t>
  </si>
  <si>
    <t>Benjamin Jensen</t>
  </si>
  <si>
    <t>NOR</t>
  </si>
  <si>
    <t>Phil McMullen</t>
  </si>
  <si>
    <t>Chiel Warners</t>
  </si>
  <si>
    <t>NED</t>
  </si>
  <si>
    <t>Kip Janvrin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</si>
</sst>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Arial Black"/>
      <family val="2"/>
    </font>
    <font>
      <sz val="10"/>
      <name val="Arial Black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Y39"/>
  <sheetViews>
    <sheetView tabSelected="1" zoomScale="85" zoomScaleNormal="85" workbookViewId="0">
      <selection activeCell="AB29" sqref="AB29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5" ht="12" customHeight="1" x14ac:dyDescent="0.25">
      <c r="A1" s="12" t="s">
        <v>0</v>
      </c>
      <c r="B1" s="13" t="s">
        <v>1</v>
      </c>
      <c r="C1" s="14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</row>
    <row r="2" spans="1:25" ht="12" customHeight="1" x14ac:dyDescent="0.25">
      <c r="A2" s="20">
        <v>1</v>
      </c>
      <c r="B2" s="30" t="s">
        <v>26</v>
      </c>
      <c r="C2" s="30" t="s">
        <v>27</v>
      </c>
      <c r="D2" s="31">
        <v>8972</v>
      </c>
      <c r="E2" s="22">
        <f>ROUND((POWER((F2/C$28),1/E$28)-D$28)*-1,2)</f>
        <v>10.62</v>
      </c>
      <c r="F2" s="31">
        <v>947</v>
      </c>
      <c r="G2" s="22">
        <f>ROUND((POWER((H2/C$34),1/E$34)+D$34)/100,2)</f>
        <v>8.07</v>
      </c>
      <c r="H2" s="31">
        <v>1079</v>
      </c>
      <c r="I2" s="22">
        <f>ROUND((POWER((J2/C$35),1/E$35)+D$35)+0.01,2)</f>
        <v>16.559999999999999</v>
      </c>
      <c r="J2" s="31">
        <v>886</v>
      </c>
      <c r="K2" s="22">
        <f>ROUND((POWER((L2/C$32),1/E$32)+D$32)/100,2)</f>
        <v>2</v>
      </c>
      <c r="L2" s="30">
        <v>803</v>
      </c>
      <c r="M2" s="22">
        <f t="shared" ref="M2:M18" si="0">ROUND((POWER((N2/C$29),1/E$29)-D$29)*-1,2)</f>
        <v>46.33</v>
      </c>
      <c r="N2" s="30">
        <v>992</v>
      </c>
      <c r="O2" s="21">
        <f t="shared" ref="O2:O18" si="1">ROUND((POWER((P2/C$30),1/E$30)-D$30)*-1,2)</f>
        <v>13.81</v>
      </c>
      <c r="P2" s="30">
        <v>1000</v>
      </c>
      <c r="Q2" s="21">
        <f>ROUND((POWER((R2/C$36),1/E$36)+D$36)+0.02,2)</f>
        <v>45.49</v>
      </c>
      <c r="R2" s="30">
        <v>777</v>
      </c>
      <c r="S2" s="21">
        <f>ROUND((POWER((T2/C$33),1/E$33)+D$33)/100,2)</f>
        <v>5</v>
      </c>
      <c r="T2" s="30">
        <v>910</v>
      </c>
      <c r="U2" s="21">
        <f>ROUND((POWER((V2/C$37),1/E$37)+D$37)+0.04,2)</f>
        <v>68.540000000000006</v>
      </c>
      <c r="V2" s="30">
        <v>867</v>
      </c>
      <c r="W2" s="23">
        <f t="shared" ref="W2:W18" si="2">(POWER((X2/C$31),1/E$31)-D$31)*-1/(24*60*60)</f>
        <v>3.1857801929727819E-3</v>
      </c>
      <c r="X2" s="30">
        <v>711</v>
      </c>
      <c r="Y2" s="32"/>
    </row>
    <row r="3" spans="1:25" ht="12" customHeight="1" x14ac:dyDescent="0.25">
      <c r="A3" s="20">
        <v>2</v>
      </c>
      <c r="B3" s="30" t="s">
        <v>33</v>
      </c>
      <c r="C3" s="30" t="s">
        <v>28</v>
      </c>
      <c r="D3" s="31">
        <v>8815</v>
      </c>
      <c r="E3" s="22">
        <f t="shared" ref="E3:E18" si="3">ROUND((POWER((F3/C$28),1/E$28)-D$28)*-1,2)</f>
        <v>10.6</v>
      </c>
      <c r="F3" s="31">
        <v>952</v>
      </c>
      <c r="G3" s="22">
        <f t="shared" ref="G3:G18" si="4">ROUND((POWER((H3/C$34),1/E$34)+D$34)/100,2)</f>
        <v>7.63</v>
      </c>
      <c r="H3" s="31">
        <v>967</v>
      </c>
      <c r="I3" s="22">
        <f t="shared" ref="I3:I18" si="5">ROUND((POWER((J3/C$35),1/E$35)+D$35)+0.01,2)</f>
        <v>14.91</v>
      </c>
      <c r="J3" s="31">
        <v>784</v>
      </c>
      <c r="K3" s="22">
        <f t="shared" ref="K3:K18" si="6">ROUND((POWER((L3/C$32),1/E$32)+D$32)/100,2)</f>
        <v>2.0299999999999998</v>
      </c>
      <c r="L3" s="30">
        <v>831</v>
      </c>
      <c r="M3" s="22">
        <f t="shared" si="0"/>
        <v>46.23</v>
      </c>
      <c r="N3" s="30">
        <v>997</v>
      </c>
      <c r="O3" s="21">
        <f t="shared" si="1"/>
        <v>14.4</v>
      </c>
      <c r="P3" s="30">
        <v>924</v>
      </c>
      <c r="Q3" s="21">
        <f t="shared" ref="Q3:Q18" si="7">ROUND((POWER((R3/C$36),1/E$36)+D$36)+0.02,2)</f>
        <v>43.4</v>
      </c>
      <c r="R3" s="30">
        <v>734</v>
      </c>
      <c r="S3" s="21">
        <f t="shared" ref="S3:S15" si="8">ROUND((POWER((T3/C$33),1/E$33)+D$33)/100,2)</f>
        <v>5.4</v>
      </c>
      <c r="T3" s="30">
        <v>1035</v>
      </c>
      <c r="U3" s="21">
        <f t="shared" ref="U3:U18" si="9">ROUND((POWER((V3/C$37),1/E$37)+D$37)+0.04,2)</f>
        <v>67.03</v>
      </c>
      <c r="V3" s="30">
        <v>844</v>
      </c>
      <c r="W3" s="23">
        <f t="shared" si="2"/>
        <v>3.1216578811165065E-3</v>
      </c>
      <c r="X3" s="30">
        <v>747</v>
      </c>
      <c r="Y3" s="32"/>
    </row>
    <row r="4" spans="1:25" ht="12" customHeight="1" x14ac:dyDescent="0.25">
      <c r="A4" s="20">
        <v>3</v>
      </c>
      <c r="B4" s="30" t="s">
        <v>38</v>
      </c>
      <c r="C4" s="30" t="s">
        <v>35</v>
      </c>
      <c r="D4" s="31">
        <v>8603</v>
      </c>
      <c r="E4" s="22">
        <f t="shared" si="3"/>
        <v>10.72</v>
      </c>
      <c r="F4" s="31">
        <v>924</v>
      </c>
      <c r="G4" s="22">
        <f t="shared" si="4"/>
        <v>7.59</v>
      </c>
      <c r="H4" s="31">
        <v>957</v>
      </c>
      <c r="I4" s="22">
        <f t="shared" si="5"/>
        <v>15.41</v>
      </c>
      <c r="J4" s="31">
        <v>815</v>
      </c>
      <c r="K4" s="22">
        <f t="shared" si="6"/>
        <v>2.15</v>
      </c>
      <c r="L4" s="30">
        <v>944</v>
      </c>
      <c r="M4" s="22">
        <f t="shared" si="0"/>
        <v>46.21</v>
      </c>
      <c r="N4" s="30">
        <v>998</v>
      </c>
      <c r="O4" s="21">
        <f t="shared" si="1"/>
        <v>14.34</v>
      </c>
      <c r="P4" s="30">
        <v>931</v>
      </c>
      <c r="Q4" s="21">
        <f t="shared" si="7"/>
        <v>46.94</v>
      </c>
      <c r="R4" s="30">
        <v>807</v>
      </c>
      <c r="S4" s="21">
        <f t="shared" si="8"/>
        <v>4.7</v>
      </c>
      <c r="T4" s="30">
        <v>819</v>
      </c>
      <c r="U4" s="21">
        <f t="shared" si="9"/>
        <v>54.61</v>
      </c>
      <c r="V4" s="30">
        <v>657</v>
      </c>
      <c r="W4" s="23">
        <f t="shared" si="2"/>
        <v>3.1146217035431557E-3</v>
      </c>
      <c r="X4" s="30">
        <v>751</v>
      </c>
      <c r="Y4" s="32"/>
    </row>
    <row r="5" spans="1:25" ht="12" customHeight="1" x14ac:dyDescent="0.25">
      <c r="A5" s="20">
        <v>4</v>
      </c>
      <c r="B5" s="30" t="s">
        <v>40</v>
      </c>
      <c r="C5" s="30" t="s">
        <v>37</v>
      </c>
      <c r="D5" s="31">
        <v>8371</v>
      </c>
      <c r="E5" s="22">
        <f t="shared" si="3"/>
        <v>10.97</v>
      </c>
      <c r="F5" s="31">
        <v>867</v>
      </c>
      <c r="G5" s="22">
        <f t="shared" si="4"/>
        <v>6.99</v>
      </c>
      <c r="H5" s="31">
        <v>811</v>
      </c>
      <c r="I5" s="22">
        <f t="shared" si="5"/>
        <v>14.65</v>
      </c>
      <c r="J5" s="31">
        <v>768</v>
      </c>
      <c r="K5" s="22">
        <f t="shared" si="6"/>
        <v>2.1800000000000002</v>
      </c>
      <c r="L5" s="30">
        <v>973</v>
      </c>
      <c r="M5" s="22">
        <f t="shared" si="0"/>
        <v>48.87</v>
      </c>
      <c r="N5" s="30">
        <v>868</v>
      </c>
      <c r="O5" s="21">
        <f t="shared" si="1"/>
        <v>15.19</v>
      </c>
      <c r="P5" s="30">
        <v>827</v>
      </c>
      <c r="Q5" s="21">
        <f t="shared" si="7"/>
        <v>47.23</v>
      </c>
      <c r="R5" s="30">
        <v>813</v>
      </c>
      <c r="S5" s="21">
        <f t="shared" si="8"/>
        <v>4.9000000000000004</v>
      </c>
      <c r="T5" s="30">
        <v>880</v>
      </c>
      <c r="U5" s="21">
        <f t="shared" si="9"/>
        <v>62.41</v>
      </c>
      <c r="V5" s="30">
        <v>774</v>
      </c>
      <c r="W5" s="23">
        <f t="shared" si="2"/>
        <v>3.0469004449936148E-3</v>
      </c>
      <c r="X5" s="30">
        <v>790</v>
      </c>
      <c r="Y5" s="32"/>
    </row>
    <row r="6" spans="1:25" ht="12" customHeight="1" x14ac:dyDescent="0.25">
      <c r="A6" s="20">
        <v>5</v>
      </c>
      <c r="B6" s="30" t="s">
        <v>39</v>
      </c>
      <c r="C6" s="30" t="s">
        <v>36</v>
      </c>
      <c r="D6" s="31">
        <v>8352</v>
      </c>
      <c r="E6" s="22">
        <f t="shared" si="3"/>
        <v>10.74</v>
      </c>
      <c r="F6" s="31">
        <v>919</v>
      </c>
      <c r="G6" s="22">
        <f t="shared" si="4"/>
        <v>7.15</v>
      </c>
      <c r="H6" s="31">
        <v>850</v>
      </c>
      <c r="I6" s="22">
        <f t="shared" si="5"/>
        <v>16.16</v>
      </c>
      <c r="J6" s="31">
        <v>861</v>
      </c>
      <c r="K6" s="22">
        <f t="shared" si="6"/>
        <v>2.0299999999999998</v>
      </c>
      <c r="L6" s="30">
        <v>831</v>
      </c>
      <c r="M6" s="22">
        <f t="shared" si="0"/>
        <v>48.78</v>
      </c>
      <c r="N6" s="30">
        <v>872</v>
      </c>
      <c r="O6" s="21">
        <f t="shared" si="1"/>
        <v>14.42</v>
      </c>
      <c r="P6" s="30">
        <v>921</v>
      </c>
      <c r="Q6" s="21">
        <f t="shared" si="7"/>
        <v>44.95</v>
      </c>
      <c r="R6" s="30">
        <v>766</v>
      </c>
      <c r="S6" s="21">
        <f t="shared" si="8"/>
        <v>5.0999999999999996</v>
      </c>
      <c r="T6" s="30">
        <v>941</v>
      </c>
      <c r="U6" s="21">
        <f t="shared" si="9"/>
        <v>54.68</v>
      </c>
      <c r="V6" s="30">
        <v>658</v>
      </c>
      <c r="W6" s="23">
        <f t="shared" si="2"/>
        <v>3.1464218950696217E-3</v>
      </c>
      <c r="X6" s="30">
        <v>733</v>
      </c>
      <c r="Y6" s="32"/>
    </row>
    <row r="7" spans="1:25" ht="12" customHeight="1" x14ac:dyDescent="0.25">
      <c r="A7" s="20">
        <v>6</v>
      </c>
      <c r="B7" s="30" t="s">
        <v>41</v>
      </c>
      <c r="C7" s="30" t="s">
        <v>27</v>
      </c>
      <c r="D7" s="31">
        <v>8332</v>
      </c>
      <c r="E7" s="22">
        <f t="shared" si="3"/>
        <v>11.14</v>
      </c>
      <c r="F7" s="31">
        <v>830</v>
      </c>
      <c r="G7" s="22">
        <f t="shared" si="4"/>
        <v>7.17</v>
      </c>
      <c r="H7" s="31">
        <v>854</v>
      </c>
      <c r="I7" s="22">
        <f t="shared" si="5"/>
        <v>13.77</v>
      </c>
      <c r="J7" s="31">
        <v>714</v>
      </c>
      <c r="K7" s="22">
        <f t="shared" si="6"/>
        <v>2.09</v>
      </c>
      <c r="L7" s="30">
        <v>887</v>
      </c>
      <c r="M7" s="22">
        <f t="shared" si="0"/>
        <v>48.76</v>
      </c>
      <c r="N7" s="30">
        <v>873</v>
      </c>
      <c r="O7" s="21">
        <f t="shared" si="1"/>
        <v>14.34</v>
      </c>
      <c r="P7" s="30">
        <v>932</v>
      </c>
      <c r="Q7" s="21">
        <f t="shared" si="7"/>
        <v>47.38</v>
      </c>
      <c r="R7" s="30">
        <v>816</v>
      </c>
      <c r="S7" s="21">
        <f t="shared" si="8"/>
        <v>5.0999999999999996</v>
      </c>
      <c r="T7" s="30">
        <v>941</v>
      </c>
      <c r="U7" s="21">
        <f t="shared" si="9"/>
        <v>56.02</v>
      </c>
      <c r="V7" s="30">
        <v>678</v>
      </c>
      <c r="W7" s="23">
        <f t="shared" si="2"/>
        <v>3.0178628213877786E-3</v>
      </c>
      <c r="X7" s="30">
        <v>807</v>
      </c>
      <c r="Y7" s="32"/>
    </row>
    <row r="8" spans="1:25" ht="12" customHeight="1" x14ac:dyDescent="0.25">
      <c r="A8" s="20">
        <v>7</v>
      </c>
      <c r="B8" s="30" t="s">
        <v>42</v>
      </c>
      <c r="C8" s="30" t="s">
        <v>34</v>
      </c>
      <c r="D8" s="31">
        <v>8307</v>
      </c>
      <c r="E8" s="22">
        <f t="shared" si="3"/>
        <v>10.87</v>
      </c>
      <c r="F8" s="31">
        <v>890</v>
      </c>
      <c r="G8" s="22">
        <f t="shared" si="4"/>
        <v>7.43</v>
      </c>
      <c r="H8" s="31">
        <v>918</v>
      </c>
      <c r="I8" s="22">
        <f t="shared" si="5"/>
        <v>13.55</v>
      </c>
      <c r="J8" s="31">
        <v>701</v>
      </c>
      <c r="K8" s="22">
        <f t="shared" si="6"/>
        <v>1.97</v>
      </c>
      <c r="L8" s="30">
        <v>776</v>
      </c>
      <c r="M8" s="22">
        <f t="shared" si="0"/>
        <v>47.87</v>
      </c>
      <c r="N8" s="30">
        <v>916</v>
      </c>
      <c r="O8" s="21">
        <f t="shared" si="1"/>
        <v>14.58</v>
      </c>
      <c r="P8" s="30">
        <v>902</v>
      </c>
      <c r="Q8" s="21">
        <f t="shared" si="7"/>
        <v>43.15</v>
      </c>
      <c r="R8" s="30">
        <v>729</v>
      </c>
      <c r="S8" s="21">
        <f t="shared" si="8"/>
        <v>5.0999999999999996</v>
      </c>
      <c r="T8" s="30">
        <v>941</v>
      </c>
      <c r="U8" s="21">
        <f t="shared" si="9"/>
        <v>65.12</v>
      </c>
      <c r="V8" s="30">
        <v>815</v>
      </c>
      <c r="W8" s="23">
        <f t="shared" si="2"/>
        <v>3.1714041980384074E-3</v>
      </c>
      <c r="X8" s="30">
        <v>719</v>
      </c>
      <c r="Y8" s="32"/>
    </row>
    <row r="9" spans="1:25" ht="12" customHeight="1" x14ac:dyDescent="0.25">
      <c r="A9" s="20">
        <v>8</v>
      </c>
      <c r="B9" s="30" t="s">
        <v>43</v>
      </c>
      <c r="C9" s="30" t="s">
        <v>25</v>
      </c>
      <c r="D9" s="31">
        <v>8280</v>
      </c>
      <c r="E9" s="22">
        <f t="shared" si="3"/>
        <v>10.97</v>
      </c>
      <c r="F9" s="31">
        <v>867</v>
      </c>
      <c r="G9" s="22">
        <f t="shared" si="4"/>
        <v>7.31</v>
      </c>
      <c r="H9" s="31">
        <v>888</v>
      </c>
      <c r="I9" s="22">
        <f t="shared" si="5"/>
        <v>14.44</v>
      </c>
      <c r="J9" s="31">
        <v>755</v>
      </c>
      <c r="K9" s="22">
        <f t="shared" si="6"/>
        <v>2.0299999999999998</v>
      </c>
      <c r="L9" s="30">
        <v>831</v>
      </c>
      <c r="M9" s="22">
        <f t="shared" si="0"/>
        <v>49.31</v>
      </c>
      <c r="N9" s="30">
        <v>847</v>
      </c>
      <c r="O9" s="21">
        <f t="shared" si="1"/>
        <v>14.02</v>
      </c>
      <c r="P9" s="30">
        <v>973</v>
      </c>
      <c r="Q9" s="21">
        <f t="shared" si="7"/>
        <v>43.93</v>
      </c>
      <c r="R9" s="30">
        <v>745</v>
      </c>
      <c r="S9" s="21">
        <f t="shared" si="8"/>
        <v>5.0999999999999996</v>
      </c>
      <c r="T9" s="30">
        <v>941</v>
      </c>
      <c r="U9" s="21">
        <f t="shared" si="9"/>
        <v>59.88</v>
      </c>
      <c r="V9" s="30">
        <v>736</v>
      </c>
      <c r="W9" s="23">
        <f t="shared" si="2"/>
        <v>3.2111182293833203E-3</v>
      </c>
      <c r="X9" s="30">
        <v>697</v>
      </c>
      <c r="Y9" s="32"/>
    </row>
    <row r="10" spans="1:25" ht="12" customHeight="1" x14ac:dyDescent="0.25">
      <c r="A10" s="20">
        <v>9</v>
      </c>
      <c r="B10" s="30" t="s">
        <v>44</v>
      </c>
      <c r="C10" s="30" t="s">
        <v>45</v>
      </c>
      <c r="D10" s="31">
        <v>8264</v>
      </c>
      <c r="E10" s="22">
        <f t="shared" si="3"/>
        <v>10.93</v>
      </c>
      <c r="F10" s="31">
        <v>876</v>
      </c>
      <c r="G10" s="22">
        <f t="shared" si="4"/>
        <v>7.37</v>
      </c>
      <c r="H10" s="31">
        <v>903</v>
      </c>
      <c r="I10" s="22">
        <f t="shared" si="5"/>
        <v>15.15</v>
      </c>
      <c r="J10" s="31">
        <v>799</v>
      </c>
      <c r="K10" s="22">
        <f t="shared" si="6"/>
        <v>1.97</v>
      </c>
      <c r="L10" s="30">
        <v>776</v>
      </c>
      <c r="M10" s="22">
        <f t="shared" si="0"/>
        <v>49.46</v>
      </c>
      <c r="N10" s="30">
        <v>840</v>
      </c>
      <c r="O10" s="21">
        <f t="shared" si="1"/>
        <v>14.42</v>
      </c>
      <c r="P10" s="30">
        <v>922</v>
      </c>
      <c r="Q10" s="21">
        <f t="shared" si="7"/>
        <v>48.1</v>
      </c>
      <c r="R10" s="30">
        <v>831</v>
      </c>
      <c r="S10" s="21">
        <f t="shared" si="8"/>
        <v>5</v>
      </c>
      <c r="T10" s="30">
        <v>910</v>
      </c>
      <c r="U10" s="21">
        <f t="shared" si="9"/>
        <v>58.62</v>
      </c>
      <c r="V10" s="30">
        <v>717</v>
      </c>
      <c r="W10" s="23">
        <f t="shared" si="2"/>
        <v>3.2238749169514855E-3</v>
      </c>
      <c r="X10" s="30">
        <v>690</v>
      </c>
      <c r="Y10" s="32"/>
    </row>
    <row r="11" spans="1:25" ht="12" customHeight="1" x14ac:dyDescent="0.25">
      <c r="A11" s="20">
        <v>10</v>
      </c>
      <c r="B11" s="30" t="s">
        <v>46</v>
      </c>
      <c r="C11" s="30" t="s">
        <v>27</v>
      </c>
      <c r="D11" s="31">
        <v>8174</v>
      </c>
      <c r="E11" s="22">
        <f t="shared" si="3"/>
        <v>10.91</v>
      </c>
      <c r="F11" s="31">
        <v>881</v>
      </c>
      <c r="G11" s="22">
        <f t="shared" si="4"/>
        <v>7.67</v>
      </c>
      <c r="H11" s="31">
        <v>977</v>
      </c>
      <c r="I11" s="22">
        <f t="shared" si="5"/>
        <v>15.43</v>
      </c>
      <c r="J11" s="31">
        <v>816</v>
      </c>
      <c r="K11" s="22">
        <f t="shared" si="6"/>
        <v>2</v>
      </c>
      <c r="L11" s="30">
        <v>803</v>
      </c>
      <c r="M11" s="22">
        <f t="shared" si="0"/>
        <v>48.2</v>
      </c>
      <c r="N11" s="30">
        <v>900</v>
      </c>
      <c r="O11" s="21">
        <f t="shared" si="1"/>
        <v>16.98</v>
      </c>
      <c r="P11" s="30">
        <v>627</v>
      </c>
      <c r="Q11" s="21">
        <f t="shared" si="7"/>
        <v>47.43</v>
      </c>
      <c r="R11" s="30">
        <v>817</v>
      </c>
      <c r="S11" s="21">
        <f t="shared" si="8"/>
        <v>4.5999999999999996</v>
      </c>
      <c r="T11" s="30">
        <v>790</v>
      </c>
      <c r="U11" s="21">
        <f t="shared" si="9"/>
        <v>65.78</v>
      </c>
      <c r="V11" s="30">
        <v>825</v>
      </c>
      <c r="W11" s="23">
        <f t="shared" si="2"/>
        <v>3.1375528603733325E-3</v>
      </c>
      <c r="X11" s="30">
        <v>738</v>
      </c>
      <c r="Y11" s="32"/>
    </row>
    <row r="12" spans="1:25" ht="12" customHeight="1" x14ac:dyDescent="0.25">
      <c r="A12" s="20">
        <v>11</v>
      </c>
      <c r="B12" s="30" t="s">
        <v>47</v>
      </c>
      <c r="C12" s="30" t="s">
        <v>48</v>
      </c>
      <c r="D12" s="31">
        <v>8169</v>
      </c>
      <c r="E12" s="22">
        <f t="shared" si="3"/>
        <v>11.29</v>
      </c>
      <c r="F12" s="31">
        <v>797</v>
      </c>
      <c r="G12" s="22">
        <f t="shared" si="4"/>
        <v>6.98</v>
      </c>
      <c r="H12" s="31">
        <v>809</v>
      </c>
      <c r="I12" s="22">
        <f t="shared" si="5"/>
        <v>15.17</v>
      </c>
      <c r="J12" s="31">
        <v>800</v>
      </c>
      <c r="K12" s="22">
        <f t="shared" si="6"/>
        <v>1.97</v>
      </c>
      <c r="L12" s="30">
        <v>776</v>
      </c>
      <c r="M12" s="22">
        <f t="shared" si="0"/>
        <v>49.87</v>
      </c>
      <c r="N12" s="30">
        <v>821</v>
      </c>
      <c r="O12" s="21">
        <f t="shared" si="1"/>
        <v>14.86</v>
      </c>
      <c r="P12" s="30">
        <v>867</v>
      </c>
      <c r="Q12" s="21">
        <f t="shared" si="7"/>
        <v>50.31</v>
      </c>
      <c r="R12" s="30">
        <v>877</v>
      </c>
      <c r="S12" s="21">
        <f t="shared" si="8"/>
        <v>4.9000000000000004</v>
      </c>
      <c r="T12" s="30">
        <v>880</v>
      </c>
      <c r="U12" s="21">
        <f t="shared" si="9"/>
        <v>64.59</v>
      </c>
      <c r="V12" s="30">
        <v>807</v>
      </c>
      <c r="W12" s="23">
        <f t="shared" si="2"/>
        <v>3.1428709558459474E-3</v>
      </c>
      <c r="X12" s="30">
        <v>735</v>
      </c>
      <c r="Y12" s="32"/>
    </row>
    <row r="13" spans="1:25" ht="12" customHeight="1" x14ac:dyDescent="0.25">
      <c r="A13" s="20">
        <v>12</v>
      </c>
      <c r="B13" s="30" t="s">
        <v>49</v>
      </c>
      <c r="C13" s="30" t="s">
        <v>50</v>
      </c>
      <c r="D13" s="31">
        <v>8155</v>
      </c>
      <c r="E13" s="22">
        <f t="shared" si="3"/>
        <v>10.84</v>
      </c>
      <c r="F13" s="31">
        <v>897</v>
      </c>
      <c r="G13" s="22">
        <f t="shared" si="4"/>
        <v>7.11</v>
      </c>
      <c r="H13" s="31">
        <v>840</v>
      </c>
      <c r="I13" s="22">
        <f t="shared" si="5"/>
        <v>15.35</v>
      </c>
      <c r="J13" s="31">
        <v>811</v>
      </c>
      <c r="K13" s="22">
        <f t="shared" si="6"/>
        <v>2</v>
      </c>
      <c r="L13" s="30">
        <v>803</v>
      </c>
      <c r="M13" s="22">
        <f t="shared" si="0"/>
        <v>48.47</v>
      </c>
      <c r="N13" s="30">
        <v>887</v>
      </c>
      <c r="O13" s="21">
        <f t="shared" si="1"/>
        <v>14.46</v>
      </c>
      <c r="P13" s="30">
        <v>917</v>
      </c>
      <c r="Q13" s="21">
        <f t="shared" si="7"/>
        <v>44.23</v>
      </c>
      <c r="R13" s="30">
        <v>751</v>
      </c>
      <c r="S13" s="21">
        <f t="shared" si="8"/>
        <v>5</v>
      </c>
      <c r="T13" s="30">
        <v>910</v>
      </c>
      <c r="U13" s="21">
        <f t="shared" si="9"/>
        <v>53.27</v>
      </c>
      <c r="V13" s="30">
        <v>637</v>
      </c>
      <c r="W13" s="23">
        <f t="shared" si="2"/>
        <v>3.2020423166202899E-3</v>
      </c>
      <c r="X13" s="30">
        <v>702</v>
      </c>
      <c r="Y13" s="32"/>
    </row>
    <row r="14" spans="1:25" ht="12" customHeight="1" x14ac:dyDescent="0.25">
      <c r="A14" s="20">
        <v>13</v>
      </c>
      <c r="B14" s="30" t="s">
        <v>51</v>
      </c>
      <c r="C14" s="30" t="s">
        <v>37</v>
      </c>
      <c r="D14" s="31">
        <v>8097</v>
      </c>
      <c r="E14" s="22">
        <f t="shared" si="3"/>
        <v>11.03</v>
      </c>
      <c r="F14" s="31">
        <v>854</v>
      </c>
      <c r="G14" s="22">
        <f t="shared" si="4"/>
        <v>7.17</v>
      </c>
      <c r="H14" s="31">
        <v>854</v>
      </c>
      <c r="I14" s="22">
        <f t="shared" si="5"/>
        <v>15.35</v>
      </c>
      <c r="J14" s="31">
        <v>811</v>
      </c>
      <c r="K14" s="22">
        <f t="shared" si="6"/>
        <v>2.06</v>
      </c>
      <c r="L14" s="30">
        <v>859</v>
      </c>
      <c r="M14" s="22">
        <f t="shared" si="0"/>
        <v>48.7</v>
      </c>
      <c r="N14" s="30">
        <v>876</v>
      </c>
      <c r="O14" s="21">
        <f t="shared" si="1"/>
        <v>14.5</v>
      </c>
      <c r="P14" s="30">
        <v>911</v>
      </c>
      <c r="Q14" s="21">
        <f t="shared" si="7"/>
        <v>45.2</v>
      </c>
      <c r="R14" s="30">
        <v>771</v>
      </c>
      <c r="S14" s="21">
        <f t="shared" si="8"/>
        <v>4.7</v>
      </c>
      <c r="T14" s="30">
        <v>819</v>
      </c>
      <c r="U14" s="21">
        <f t="shared" si="9"/>
        <v>58.89</v>
      </c>
      <c r="V14" s="30">
        <v>721</v>
      </c>
      <c r="W14" s="23">
        <f t="shared" si="2"/>
        <v>3.352957315761062E-3</v>
      </c>
      <c r="X14" s="30">
        <v>621</v>
      </c>
      <c r="Y14" s="32"/>
    </row>
    <row r="15" spans="1:25" ht="12" customHeight="1" x14ac:dyDescent="0.25">
      <c r="A15" s="24">
        <v>14</v>
      </c>
      <c r="B15" s="30" t="s">
        <v>52</v>
      </c>
      <c r="C15" s="30" t="s">
        <v>53</v>
      </c>
      <c r="D15" s="31">
        <v>8090</v>
      </c>
      <c r="E15" s="22">
        <f t="shared" si="3"/>
        <v>10.79</v>
      </c>
      <c r="F15" s="31">
        <v>908</v>
      </c>
      <c r="G15" s="22">
        <f t="shared" si="4"/>
        <v>7.08</v>
      </c>
      <c r="H15" s="31">
        <v>833</v>
      </c>
      <c r="I15" s="22">
        <f t="shared" si="5"/>
        <v>14.47</v>
      </c>
      <c r="J15" s="31">
        <v>757</v>
      </c>
      <c r="K15" s="22">
        <f t="shared" si="6"/>
        <v>1.88</v>
      </c>
      <c r="L15" s="30">
        <v>696</v>
      </c>
      <c r="M15" s="22">
        <f t="shared" si="0"/>
        <v>48.28</v>
      </c>
      <c r="N15" s="30">
        <v>896</v>
      </c>
      <c r="O15" s="21">
        <f t="shared" si="1"/>
        <v>14.23</v>
      </c>
      <c r="P15" s="30">
        <v>946</v>
      </c>
      <c r="Q15" s="21">
        <f t="shared" si="7"/>
        <v>39.869999999999997</v>
      </c>
      <c r="R15" s="30">
        <v>662</v>
      </c>
      <c r="S15" s="21">
        <f t="shared" si="8"/>
        <v>5.3</v>
      </c>
      <c r="T15" s="30">
        <v>1004</v>
      </c>
      <c r="U15" s="21">
        <f t="shared" si="9"/>
        <v>56.49</v>
      </c>
      <c r="V15" s="30">
        <v>685</v>
      </c>
      <c r="W15" s="23">
        <f t="shared" si="2"/>
        <v>3.2002307022488182E-3</v>
      </c>
      <c r="X15" s="30">
        <v>703</v>
      </c>
      <c r="Y15" s="32"/>
    </row>
    <row r="16" spans="1:25" ht="12" customHeight="1" x14ac:dyDescent="0.25">
      <c r="A16" s="20">
        <v>15</v>
      </c>
      <c r="B16" s="30" t="s">
        <v>54</v>
      </c>
      <c r="C16" s="30" t="s">
        <v>24</v>
      </c>
      <c r="D16" s="31">
        <v>8079</v>
      </c>
      <c r="E16" s="22">
        <f t="shared" si="3"/>
        <v>11.39</v>
      </c>
      <c r="F16" s="31">
        <v>776</v>
      </c>
      <c r="G16" s="22">
        <f t="shared" si="4"/>
        <v>6.94</v>
      </c>
      <c r="H16" s="31">
        <v>799</v>
      </c>
      <c r="I16" s="22">
        <f t="shared" si="5"/>
        <v>15.12</v>
      </c>
      <c r="J16" s="31">
        <v>797</v>
      </c>
      <c r="K16" s="22">
        <f t="shared" si="6"/>
        <v>1.97</v>
      </c>
      <c r="L16" s="30">
        <v>776</v>
      </c>
      <c r="M16" s="22">
        <f t="shared" si="0"/>
        <v>49.08</v>
      </c>
      <c r="N16" s="30">
        <v>858</v>
      </c>
      <c r="O16" s="21">
        <f t="shared" si="1"/>
        <v>15.09</v>
      </c>
      <c r="P16" s="30">
        <v>839</v>
      </c>
      <c r="Q16" s="21">
        <f t="shared" si="7"/>
        <v>48.82</v>
      </c>
      <c r="R16" s="30">
        <v>846</v>
      </c>
      <c r="S16" s="21">
        <f>ROUND((POWER((T16/C$33),1/E$33)+D$33)/100,2)</f>
        <v>5.0999999999999996</v>
      </c>
      <c r="T16" s="30">
        <v>941</v>
      </c>
      <c r="U16" s="21">
        <f t="shared" si="9"/>
        <v>53.54</v>
      </c>
      <c r="V16" s="30">
        <v>641</v>
      </c>
      <c r="W16" s="23">
        <f t="shared" si="2"/>
        <v>3.0195630897010203E-3</v>
      </c>
      <c r="X16" s="30">
        <v>806</v>
      </c>
      <c r="Y16" s="32"/>
    </row>
    <row r="17" spans="1:25" ht="12" customHeight="1" x14ac:dyDescent="0.25">
      <c r="A17" s="20">
        <v>16</v>
      </c>
      <c r="B17" s="30" t="s">
        <v>55</v>
      </c>
      <c r="C17" s="30" t="s">
        <v>56</v>
      </c>
      <c r="D17" s="31">
        <v>7916</v>
      </c>
      <c r="E17" s="22">
        <f t="shared" si="3"/>
        <v>10.9</v>
      </c>
      <c r="F17" s="31">
        <v>883</v>
      </c>
      <c r="G17" s="22">
        <f t="shared" si="4"/>
        <v>7.48</v>
      </c>
      <c r="H17" s="31">
        <v>930</v>
      </c>
      <c r="I17" s="22">
        <f t="shared" si="5"/>
        <v>14.47</v>
      </c>
      <c r="J17" s="31">
        <v>757</v>
      </c>
      <c r="K17" s="22">
        <f t="shared" si="6"/>
        <v>1.94</v>
      </c>
      <c r="L17" s="30">
        <v>749</v>
      </c>
      <c r="M17" s="22">
        <f t="shared" si="0"/>
        <v>48.28</v>
      </c>
      <c r="N17" s="30">
        <v>896</v>
      </c>
      <c r="O17" s="21">
        <f t="shared" si="1"/>
        <v>14.36</v>
      </c>
      <c r="P17" s="30">
        <v>929</v>
      </c>
      <c r="Q17" s="21">
        <f t="shared" si="7"/>
        <v>44.91</v>
      </c>
      <c r="R17" s="30">
        <v>765</v>
      </c>
      <c r="S17" s="21">
        <f>ROUND((POWER((T17/C$33),1/E$33)+D$33)/100,2)</f>
        <v>4.3</v>
      </c>
      <c r="T17" s="30">
        <v>702</v>
      </c>
      <c r="U17" s="21">
        <f t="shared" si="9"/>
        <v>55.88</v>
      </c>
      <c r="V17" s="30">
        <v>676</v>
      </c>
      <c r="W17" s="23">
        <f t="shared" si="2"/>
        <v>3.3376646650333641E-3</v>
      </c>
      <c r="X17" s="30">
        <v>629</v>
      </c>
      <c r="Y17" s="32"/>
    </row>
    <row r="18" spans="1:25" ht="12" customHeight="1" x14ac:dyDescent="0.25">
      <c r="A18" s="20">
        <v>17</v>
      </c>
      <c r="B18" s="30" t="s">
        <v>57</v>
      </c>
      <c r="C18" s="30" t="s">
        <v>24</v>
      </c>
      <c r="D18" s="31">
        <v>7905</v>
      </c>
      <c r="E18" s="22">
        <f t="shared" si="3"/>
        <v>11.17</v>
      </c>
      <c r="F18" s="31">
        <v>823</v>
      </c>
      <c r="G18" s="22">
        <f t="shared" si="4"/>
        <v>6.72</v>
      </c>
      <c r="H18" s="31">
        <v>748</v>
      </c>
      <c r="I18" s="22">
        <f t="shared" si="5"/>
        <v>13.46</v>
      </c>
      <c r="J18" s="31">
        <v>695</v>
      </c>
      <c r="K18" s="22">
        <f t="shared" si="6"/>
        <v>1.88</v>
      </c>
      <c r="L18" s="30">
        <v>696</v>
      </c>
      <c r="M18" s="22">
        <f t="shared" si="0"/>
        <v>48.26</v>
      </c>
      <c r="N18" s="30">
        <v>897</v>
      </c>
      <c r="O18" s="21">
        <f t="shared" si="1"/>
        <v>14.77</v>
      </c>
      <c r="P18" s="30">
        <v>878</v>
      </c>
      <c r="Q18" s="21">
        <f t="shared" si="7"/>
        <v>43.4</v>
      </c>
      <c r="R18" s="30">
        <v>734</v>
      </c>
      <c r="S18" s="21">
        <f>ROUND((POWER((T18/C$33),1/E$33)+D$33)/100,2)</f>
        <v>5</v>
      </c>
      <c r="T18" s="30">
        <v>910</v>
      </c>
      <c r="U18" s="21">
        <f t="shared" si="9"/>
        <v>57.95</v>
      </c>
      <c r="V18" s="30">
        <v>707</v>
      </c>
      <c r="W18" s="23">
        <f t="shared" si="2"/>
        <v>3.0009130784509476E-3</v>
      </c>
      <c r="X18" s="30">
        <v>817</v>
      </c>
      <c r="Y18" s="32"/>
    </row>
    <row r="19" spans="1:25" ht="12" customHeight="1" x14ac:dyDescent="0.25">
      <c r="A19" s="25"/>
      <c r="B19" s="26"/>
      <c r="C19" s="27"/>
      <c r="D19" s="27"/>
      <c r="E19" s="25"/>
      <c r="F19" s="28"/>
      <c r="G19" s="25"/>
      <c r="H19" s="28"/>
      <c r="I19" s="25"/>
      <c r="J19" s="28"/>
      <c r="K19" s="25"/>
      <c r="L19" s="28"/>
      <c r="M19" s="25"/>
      <c r="N19" s="28"/>
      <c r="O19" s="27"/>
      <c r="P19" s="28"/>
      <c r="Q19" s="27"/>
      <c r="R19" s="28"/>
      <c r="S19" s="27"/>
      <c r="T19" s="28"/>
      <c r="U19" s="27"/>
      <c r="V19" s="28"/>
      <c r="W19" s="29"/>
      <c r="X19" s="28"/>
    </row>
    <row r="20" spans="1:25" ht="12" customHeight="1" x14ac:dyDescent="0.25">
      <c r="A20" s="25"/>
      <c r="B20" s="26"/>
      <c r="C20" s="27"/>
      <c r="D20" s="27"/>
      <c r="E20" s="25"/>
      <c r="F20" s="28"/>
      <c r="G20" s="25"/>
      <c r="H20" s="28"/>
      <c r="I20" s="25"/>
      <c r="J20" s="28"/>
      <c r="K20" s="25"/>
      <c r="L20" s="28"/>
      <c r="M20" s="25"/>
      <c r="N20" s="28"/>
      <c r="O20" s="27"/>
      <c r="P20" s="28"/>
      <c r="Q20" s="27"/>
      <c r="R20" s="28"/>
      <c r="S20" s="27"/>
      <c r="T20" s="28"/>
      <c r="U20" s="27"/>
      <c r="V20" s="28"/>
      <c r="W20" s="29"/>
      <c r="X20" s="28"/>
    </row>
    <row r="21" spans="1:25" ht="12" customHeight="1" x14ac:dyDescent="0.25">
      <c r="A21" s="25"/>
      <c r="B21" s="26"/>
      <c r="C21" s="27"/>
      <c r="D21" s="27"/>
      <c r="E21" s="25"/>
      <c r="F21" s="28"/>
      <c r="G21" s="25"/>
      <c r="H21" s="28"/>
      <c r="I21" s="25"/>
      <c r="J21" s="28"/>
      <c r="K21" s="25"/>
      <c r="L21" s="28"/>
      <c r="M21" s="25"/>
      <c r="N21" s="28"/>
      <c r="O21" s="27"/>
      <c r="P21" s="28"/>
      <c r="Q21" s="27"/>
      <c r="R21" s="28"/>
      <c r="S21" s="27"/>
      <c r="T21" s="28"/>
      <c r="U21" s="27"/>
      <c r="V21" s="28"/>
      <c r="W21" s="29"/>
      <c r="X21" s="28"/>
    </row>
    <row r="22" spans="1:25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5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5" ht="12" customHeight="1" x14ac:dyDescent="0.25">
      <c r="N24" s="1"/>
    </row>
    <row r="25" spans="1:25" ht="12" customHeight="1" x14ac:dyDescent="0.25">
      <c r="N25" s="1"/>
    </row>
    <row r="26" spans="1:25" ht="12" customHeight="1" x14ac:dyDescent="0.25">
      <c r="N26" s="1"/>
      <c r="S26" s="2"/>
    </row>
    <row r="27" spans="1:25" ht="12" customHeight="1" x14ac:dyDescent="0.25">
      <c r="B27" s="3"/>
      <c r="C27" s="4" t="s">
        <v>29</v>
      </c>
      <c r="D27" s="4" t="s">
        <v>30</v>
      </c>
      <c r="E27" s="4" t="s">
        <v>31</v>
      </c>
      <c r="N27" s="1"/>
    </row>
    <row r="28" spans="1:25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  <c r="P28" s="17"/>
    </row>
    <row r="29" spans="1:25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5" ht="12" customHeight="1" x14ac:dyDescent="0.25">
      <c r="B30" s="5" t="s">
        <v>32</v>
      </c>
      <c r="C30" s="6">
        <v>5.7435200000000002</v>
      </c>
      <c r="D30" s="6">
        <v>28.5</v>
      </c>
      <c r="E30" s="6">
        <v>1.92</v>
      </c>
    </row>
    <row r="31" spans="1:25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5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9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9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9" ht="21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9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9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9" ht="12" customHeight="1" x14ac:dyDescent="0.25"/>
    <row r="39" spans="2:9" x14ac:dyDescent="0.25">
      <c r="I39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2020-02-19T21:15:44Z</dcterms:modified>
</cp:coreProperties>
</file>