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L13\Desktop\TRABAJOS\CONTAFINANC 3501 S\"/>
    </mc:Choice>
  </mc:AlternateContent>
  <bookViews>
    <workbookView xWindow="0" yWindow="0" windowWidth="20490" windowHeight="7530"/>
  </bookViews>
  <sheets>
    <sheet name="BALANCE" sheetId="4" r:id="rId1"/>
    <sheet name="ESTADO DE 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4" l="1"/>
  <c r="H19" i="4"/>
  <c r="H27" i="4"/>
  <c r="F27" i="4"/>
  <c r="H12" i="4" l="1"/>
  <c r="F25" i="4"/>
  <c r="F19" i="4"/>
  <c r="F14" i="4"/>
  <c r="D31" i="2"/>
  <c r="D26" i="2"/>
  <c r="E7" i="2" l="1"/>
  <c r="F8" i="2" s="1"/>
  <c r="D14" i="2"/>
  <c r="E15" i="2" s="1"/>
  <c r="E16" i="2" s="1"/>
  <c r="F18" i="2" s="1"/>
  <c r="E31" i="2"/>
  <c r="D36" i="2"/>
  <c r="E40" i="2" s="1"/>
  <c r="D40" i="2"/>
  <c r="F48" i="2"/>
  <c r="F40" i="2" l="1"/>
  <c r="F19" i="2"/>
  <c r="F41" i="2" s="1"/>
  <c r="F49" i="2" l="1"/>
  <c r="F51" i="2" l="1"/>
  <c r="F52" i="2" s="1"/>
</calcChain>
</file>

<file path=xl/sharedStrings.xml><?xml version="1.0" encoding="utf-8"?>
<sst xmlns="http://schemas.openxmlformats.org/spreadsheetml/2006/main" count="96" uniqueCount="90">
  <si>
    <t>PTU 10%</t>
  </si>
  <si>
    <t>ISR 35%</t>
  </si>
  <si>
    <t>UTILIDAD NETA ANTES DE IMPUESTOS</t>
  </si>
  <si>
    <t>UTILIDAD DEL EJERCICIO</t>
  </si>
  <si>
    <t>IGUAL</t>
  </si>
  <si>
    <t>MENOS</t>
  </si>
  <si>
    <t>UTILIDAD DE OPERACIÓN</t>
  </si>
  <si>
    <t>PERDIDA NETA ENTRE OTROS GASTOS Y PRODUCTOS</t>
  </si>
  <si>
    <t>DIVIDENDOS COBRADOS</t>
  </si>
  <si>
    <t>COMISIONES COBRADAS</t>
  </si>
  <si>
    <t>OTROS PRODUCTOS</t>
  </si>
  <si>
    <t>PERDIDA EN VENTA DE ACCIONES</t>
  </si>
  <si>
    <t>PERDIDA EN VENTA DE MOBILIARIO</t>
  </si>
  <si>
    <t>OTROS GASTOS</t>
  </si>
  <si>
    <t>GASTOS DE OPERACIÓN</t>
  </si>
  <si>
    <t>UTILIDAD BRUTA</t>
  </si>
  <si>
    <t>UTILIDAD EN CAMBIOS</t>
  </si>
  <si>
    <t>MAS</t>
  </si>
  <si>
    <t>INTERESES COBRADOS</t>
  </si>
  <si>
    <t>PRODUCTOS FINANCIEROS</t>
  </si>
  <si>
    <t>GASTOS DE SITUACION</t>
  </si>
  <si>
    <t>PERDIDA EN CAMBIOS</t>
  </si>
  <si>
    <t>INTERESES PAGADOS</t>
  </si>
  <si>
    <t>GASTOS FINANCIEROS</t>
  </si>
  <si>
    <t>CONSUMO DE LUZ DE LAS OFICINAS</t>
  </si>
  <si>
    <t>PAPELERIA Y UTILES DE OFICINA</t>
  </si>
  <si>
    <t>SUELDOS DEL PERSONAL DE OFICINA</t>
  </si>
  <si>
    <t>RENTA DE LAS OFICINAS</t>
  </si>
  <si>
    <t>GASTOS ADMINISTRATIVOS</t>
  </si>
  <si>
    <t>SUELDOS DE AGENTES</t>
  </si>
  <si>
    <t>PROPAGANDA</t>
  </si>
  <si>
    <t>RENTA DEL ALMACEN</t>
  </si>
  <si>
    <t>GASTO DE VENTAS</t>
  </si>
  <si>
    <t>COSTO DE LO VENDIDO</t>
  </si>
  <si>
    <t>VENTAS NETAS</t>
  </si>
  <si>
    <t>INVENTARIO FINAL</t>
  </si>
  <si>
    <t>SUMA DE MERCANCIA</t>
  </si>
  <si>
    <t>COMPRAS NETAS</t>
  </si>
  <si>
    <t>INVENTARIO INICIAL</t>
  </si>
  <si>
    <t>DESCUENTO SOBRE COMPRA</t>
  </si>
  <si>
    <t>DEVOLUCION SOBRE COMPRA</t>
  </si>
  <si>
    <t>COMPRAS TOTALES</t>
  </si>
  <si>
    <t>GASTOS DE COMPRA</t>
  </si>
  <si>
    <t xml:space="preserve">MAS </t>
  </si>
  <si>
    <t>COMPRAS</t>
  </si>
  <si>
    <t>REBAJAS SOBRE VENTAS</t>
  </si>
  <si>
    <t>DEVOLUCIONES SOBRE VENTA</t>
  </si>
  <si>
    <t>VENTAS TOTALES</t>
  </si>
  <si>
    <t>CONCEPTO</t>
  </si>
  <si>
    <t>DEL 1 ENERO AL 31 DE DICIEMBRE DE 2023.</t>
  </si>
  <si>
    <t>ESTADO DE RESULTADOS</t>
  </si>
  <si>
    <t>SERVICIO DE EQUIPO DE REPARTO</t>
  </si>
  <si>
    <t>ENVOLTURAS T PAQUETES</t>
  </si>
  <si>
    <t>CAJA</t>
  </si>
  <si>
    <t>MERCANCIAS</t>
  </si>
  <si>
    <t>BANCOS</t>
  </si>
  <si>
    <t>DEPOSITOS EN GARANTIA</t>
  </si>
  <si>
    <t>DOCUMENTOS POR PAGAR</t>
  </si>
  <si>
    <t>ACREEDORES DIVERSOS</t>
  </si>
  <si>
    <t>EQUIPO DE OFICINA</t>
  </si>
  <si>
    <t>DOCUMENTOS POR COBRAR A LARGO PLAZO</t>
  </si>
  <si>
    <t>GASTOS PREOPERATIVOS</t>
  </si>
  <si>
    <t>PROVEEDORES</t>
  </si>
  <si>
    <t>DEUDORES DIVERSOS</t>
  </si>
  <si>
    <t>CLIENTES</t>
  </si>
  <si>
    <t>IMPUESTOS ACUMULADOS POR PAGAR</t>
  </si>
  <si>
    <t>INTERESES COBRADOS POR ANTICIPADO</t>
  </si>
  <si>
    <t xml:space="preserve">DOCUMENTOS POR COBRAR </t>
  </si>
  <si>
    <t>INTERESES PAGADOS POR ANTICIPADO</t>
  </si>
  <si>
    <t>PAPELERIA Y UTILES</t>
  </si>
  <si>
    <t>ACTIVO</t>
  </si>
  <si>
    <t>ACTIVO CORRIENTE</t>
  </si>
  <si>
    <t>TOTAL ACTIVO CORRIENTE</t>
  </si>
  <si>
    <t>ACTIVO NO CORRIENTE</t>
  </si>
  <si>
    <t>TOTAL ACTIVO NO CORRIENTE</t>
  </si>
  <si>
    <t>OTROS ACTIVOS</t>
  </si>
  <si>
    <t>TOTAL  OTROS ACTIVOS</t>
  </si>
  <si>
    <t>PASIVO</t>
  </si>
  <si>
    <t>PASIVO A CORTO PLAZO</t>
  </si>
  <si>
    <t>TOTAL DE PASIVO A CORTO PLAZO</t>
  </si>
  <si>
    <t>TOTAL DE ACTIVO</t>
  </si>
  <si>
    <t>TOTLA DE PASIVO MAS CAPITAL</t>
  </si>
  <si>
    <t>CAPITAL</t>
  </si>
  <si>
    <t>CAPITAL SOCIAL</t>
  </si>
  <si>
    <t>TOTAL DE CAPITAL</t>
  </si>
  <si>
    <t>LA MONTAÑA, S.A. DE C.V.</t>
  </si>
  <si>
    <t>BALANCE GENERAL</t>
  </si>
  <si>
    <t>AL 30 DE ABRIL DE 2023</t>
  </si>
  <si>
    <t>FIRMAS</t>
  </si>
  <si>
    <t>LA ESPECIAL,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</si>
</sst>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43" fontId="4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43" fontId="4" fillId="0" borderId="4" xfId="1" applyFont="1" applyBorder="1" applyAlignment="1">
      <alignment vertical="center" wrapText="1"/>
    </xf>
    <xf numFmtId="43" fontId="4" fillId="0" borderId="5" xfId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43" fontId="4" fillId="0" borderId="9" xfId="1" applyFont="1" applyBorder="1" applyAlignment="1">
      <alignment vertical="center" wrapText="1"/>
    </xf>
    <xf numFmtId="4" fontId="4" fillId="0" borderId="10" xfId="0" applyNumberFormat="1" applyFont="1" applyBorder="1" applyAlignment="1">
      <alignment vertical="center" wrapText="1"/>
    </xf>
    <xf numFmtId="4" fontId="4" fillId="0" borderId="5" xfId="0" applyNumberFormat="1" applyFont="1" applyBorder="1" applyAlignment="1">
      <alignment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0" fillId="2" borderId="1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0" xfId="0" applyFont="1"/>
    <xf numFmtId="0" fontId="2" fillId="4" borderId="11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right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right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4" fontId="4" fillId="0" borderId="10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43" fontId="3" fillId="2" borderId="1" xfId="1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4" fontId="4" fillId="0" borderId="9" xfId="0" applyNumberFormat="1" applyFont="1" applyBorder="1" applyAlignment="1">
      <alignment vertical="center" wrapText="1"/>
    </xf>
    <xf numFmtId="0" fontId="0" fillId="0" borderId="11" xfId="0" applyBorder="1"/>
    <xf numFmtId="43" fontId="0" fillId="0" borderId="11" xfId="1" applyFont="1" applyBorder="1"/>
    <xf numFmtId="0" fontId="2" fillId="0" borderId="11" xfId="0" applyFont="1" applyBorder="1"/>
    <xf numFmtId="43" fontId="2" fillId="0" borderId="11" xfId="0" applyNumberFormat="1" applyFont="1" applyBorder="1"/>
    <xf numFmtId="43" fontId="0" fillId="0" borderId="11" xfId="0" applyNumberFormat="1" applyBorder="1"/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29"/>
  <sheetViews>
    <sheetView tabSelected="1" topLeftCell="E4" zoomScale="85" zoomScaleNormal="85" workbookViewId="0">
      <selection activeCell="J19" sqref="J19"/>
    </sheetView>
  </sheetViews>
  <sheetFormatPr baseColWidth="10" defaultRowHeight="15" x14ac:dyDescent="0.25"/>
  <cols>
    <col min="2" max="2" width="40.5703125" bestFit="1" customWidth="1"/>
    <col min="3" max="3" width="14.140625" bestFit="1" customWidth="1"/>
    <col min="5" max="5" width="40.5703125" bestFit="1" customWidth="1"/>
    <col min="6" max="6" width="13.140625" bestFit="1" customWidth="1"/>
    <col min="7" max="7" width="36.85546875" bestFit="1" customWidth="1"/>
    <col min="8" max="8" width="13.140625" bestFit="1" customWidth="1"/>
  </cols>
  <sheetData>
    <row r="1" spans="5:8" x14ac:dyDescent="0.25">
      <c r="E1" s="46" t="s">
        <v>85</v>
      </c>
      <c r="F1" s="46"/>
      <c r="G1" s="46"/>
      <c r="H1" s="46"/>
    </row>
    <row r="2" spans="5:8" x14ac:dyDescent="0.25">
      <c r="E2" s="46" t="s">
        <v>86</v>
      </c>
      <c r="F2" s="46"/>
      <c r="G2" s="46"/>
      <c r="H2" s="46"/>
    </row>
    <row r="3" spans="5:8" x14ac:dyDescent="0.25">
      <c r="E3" s="46" t="s">
        <v>87</v>
      </c>
      <c r="F3" s="46"/>
      <c r="G3" s="46"/>
      <c r="H3" s="46"/>
    </row>
    <row r="4" spans="5:8" x14ac:dyDescent="0.25">
      <c r="E4" s="46"/>
      <c r="F4" s="46"/>
      <c r="G4" s="46"/>
      <c r="H4" s="46"/>
    </row>
    <row r="5" spans="5:8" x14ac:dyDescent="0.25">
      <c r="E5" s="47" t="s">
        <v>70</v>
      </c>
      <c r="F5" s="47"/>
      <c r="G5" s="47" t="s">
        <v>77</v>
      </c>
      <c r="H5" s="47"/>
    </row>
    <row r="6" spans="5:8" x14ac:dyDescent="0.25">
      <c r="E6" s="47" t="s">
        <v>71</v>
      </c>
      <c r="F6" s="47"/>
      <c r="G6" s="47" t="s">
        <v>78</v>
      </c>
      <c r="H6" s="47"/>
    </row>
    <row r="7" spans="5:8" x14ac:dyDescent="0.25">
      <c r="E7" s="41" t="s">
        <v>53</v>
      </c>
      <c r="F7" s="42">
        <v>2000</v>
      </c>
      <c r="G7" s="41" t="s">
        <v>62</v>
      </c>
      <c r="H7" s="42">
        <v>2000000</v>
      </c>
    </row>
    <row r="8" spans="5:8" x14ac:dyDescent="0.25">
      <c r="E8" s="41" t="s">
        <v>55</v>
      </c>
      <c r="F8" s="42">
        <v>2000000</v>
      </c>
      <c r="G8" s="41" t="s">
        <v>57</v>
      </c>
      <c r="H8" s="42">
        <v>150000</v>
      </c>
    </row>
    <row r="9" spans="5:8" x14ac:dyDescent="0.25">
      <c r="E9" s="41" t="s">
        <v>54</v>
      </c>
      <c r="F9" s="42">
        <v>4500000</v>
      </c>
      <c r="G9" s="41" t="s">
        <v>58</v>
      </c>
      <c r="H9" s="42">
        <v>50000</v>
      </c>
    </row>
    <row r="10" spans="5:8" x14ac:dyDescent="0.25">
      <c r="E10" s="41" t="s">
        <v>64</v>
      </c>
      <c r="F10" s="42">
        <v>250000</v>
      </c>
      <c r="G10" s="41" t="s">
        <v>65</v>
      </c>
      <c r="H10" s="42">
        <v>750000</v>
      </c>
    </row>
    <row r="11" spans="5:8" x14ac:dyDescent="0.25">
      <c r="E11" s="41" t="s">
        <v>67</v>
      </c>
      <c r="F11" s="42">
        <v>1300000</v>
      </c>
      <c r="G11" s="41" t="s">
        <v>66</v>
      </c>
      <c r="H11" s="42">
        <v>10000</v>
      </c>
    </row>
    <row r="12" spans="5:8" x14ac:dyDescent="0.25">
      <c r="E12" s="41" t="s">
        <v>63</v>
      </c>
      <c r="F12" s="42">
        <v>80000</v>
      </c>
      <c r="G12" s="43" t="s">
        <v>79</v>
      </c>
      <c r="H12" s="44">
        <f>SUM(H7:H11)</f>
        <v>2960000</v>
      </c>
    </row>
    <row r="13" spans="5:8" x14ac:dyDescent="0.25">
      <c r="E13" s="41" t="s">
        <v>60</v>
      </c>
      <c r="F13" s="42">
        <v>650000</v>
      </c>
      <c r="G13" s="41"/>
      <c r="H13" s="41"/>
    </row>
    <row r="14" spans="5:8" x14ac:dyDescent="0.25">
      <c r="E14" s="43" t="s">
        <v>72</v>
      </c>
      <c r="F14" s="44">
        <f>SUM(F7:F13)</f>
        <v>8782000</v>
      </c>
      <c r="G14" s="41"/>
      <c r="H14" s="41"/>
    </row>
    <row r="15" spans="5:8" x14ac:dyDescent="0.25">
      <c r="E15" s="41"/>
      <c r="F15" s="41"/>
      <c r="G15" s="41"/>
      <c r="H15" s="41"/>
    </row>
    <row r="16" spans="5:8" x14ac:dyDescent="0.25">
      <c r="E16" s="47" t="s">
        <v>73</v>
      </c>
      <c r="F16" s="47"/>
      <c r="G16" s="47" t="s">
        <v>82</v>
      </c>
      <c r="H16" s="47"/>
    </row>
    <row r="17" spans="5:8" x14ac:dyDescent="0.25">
      <c r="E17" s="41" t="s">
        <v>59</v>
      </c>
      <c r="F17" s="42">
        <v>200000</v>
      </c>
      <c r="G17" s="41" t="s">
        <v>83</v>
      </c>
      <c r="H17" s="45">
        <f>F27-H12</f>
        <v>6254000</v>
      </c>
    </row>
    <row r="18" spans="5:8" x14ac:dyDescent="0.25">
      <c r="E18" s="41" t="s">
        <v>56</v>
      </c>
      <c r="F18" s="42">
        <v>60000</v>
      </c>
      <c r="G18" s="41"/>
      <c r="H18" s="41"/>
    </row>
    <row r="19" spans="5:8" x14ac:dyDescent="0.25">
      <c r="E19" s="43" t="s">
        <v>74</v>
      </c>
      <c r="F19" s="44">
        <f>SUM(F17:F18)</f>
        <v>260000</v>
      </c>
      <c r="G19" s="43" t="s">
        <v>84</v>
      </c>
      <c r="H19" s="44">
        <f>H17</f>
        <v>6254000</v>
      </c>
    </row>
    <row r="20" spans="5:8" x14ac:dyDescent="0.25">
      <c r="E20" s="41"/>
      <c r="F20" s="41"/>
      <c r="G20" s="41"/>
      <c r="H20" s="41"/>
    </row>
    <row r="21" spans="5:8" x14ac:dyDescent="0.25">
      <c r="E21" s="47" t="s">
        <v>75</v>
      </c>
      <c r="F21" s="47"/>
      <c r="G21" s="41"/>
      <c r="H21" s="41"/>
    </row>
    <row r="22" spans="5:8" x14ac:dyDescent="0.25">
      <c r="E22" s="41" t="s">
        <v>61</v>
      </c>
      <c r="F22" s="42">
        <v>125000</v>
      </c>
      <c r="G22" s="41"/>
      <c r="H22" s="41"/>
    </row>
    <row r="23" spans="5:8" x14ac:dyDescent="0.25">
      <c r="E23" s="41" t="s">
        <v>68</v>
      </c>
      <c r="F23" s="42">
        <v>32000</v>
      </c>
      <c r="G23" s="41"/>
      <c r="H23" s="41"/>
    </row>
    <row r="24" spans="5:8" x14ac:dyDescent="0.25">
      <c r="E24" s="41" t="s">
        <v>69</v>
      </c>
      <c r="F24" s="42">
        <v>15000</v>
      </c>
      <c r="G24" s="41"/>
      <c r="H24" s="41"/>
    </row>
    <row r="25" spans="5:8" x14ac:dyDescent="0.25">
      <c r="E25" s="43" t="s">
        <v>76</v>
      </c>
      <c r="F25" s="44">
        <f>SUM(F22:F24)</f>
        <v>172000</v>
      </c>
      <c r="G25" s="41"/>
      <c r="H25" s="41"/>
    </row>
    <row r="26" spans="5:8" x14ac:dyDescent="0.25">
      <c r="E26" s="41"/>
      <c r="F26" s="41"/>
      <c r="G26" s="41"/>
      <c r="H26" s="41"/>
    </row>
    <row r="27" spans="5:8" x14ac:dyDescent="0.25">
      <c r="E27" s="43" t="s">
        <v>80</v>
      </c>
      <c r="F27" s="44">
        <f>F14+F19+F25</f>
        <v>9214000</v>
      </c>
      <c r="G27" s="43" t="s">
        <v>81</v>
      </c>
      <c r="H27" s="44">
        <f>H12+H19</f>
        <v>9214000</v>
      </c>
    </row>
    <row r="28" spans="5:8" x14ac:dyDescent="0.25">
      <c r="E28" s="41"/>
      <c r="F28" s="41"/>
      <c r="G28" s="41"/>
      <c r="H28" s="41"/>
    </row>
    <row r="29" spans="5:8" x14ac:dyDescent="0.25">
      <c r="E29" s="46" t="s">
        <v>88</v>
      </c>
      <c r="F29" s="46"/>
      <c r="G29" s="46"/>
      <c r="H29" s="46"/>
    </row>
  </sheetData>
  <mergeCells count="12">
    <mergeCell ref="E1:H1"/>
    <mergeCell ref="E4:H4"/>
    <mergeCell ref="E2:H2"/>
    <mergeCell ref="E3:H3"/>
    <mergeCell ref="E29:H29"/>
    <mergeCell ref="E6:F6"/>
    <mergeCell ref="E16:F16"/>
    <mergeCell ref="E21:F21"/>
    <mergeCell ref="E5:F5"/>
    <mergeCell ref="G5:H5"/>
    <mergeCell ref="G6:H6"/>
    <mergeCell ref="G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1" zoomScale="70" zoomScaleNormal="70" workbookViewId="0">
      <selection activeCell="D18" sqref="D18"/>
    </sheetView>
  </sheetViews>
  <sheetFormatPr baseColWidth="10" defaultRowHeight="15" x14ac:dyDescent="0.25"/>
  <cols>
    <col min="1" max="1" width="12.140625" bestFit="1" customWidth="1"/>
    <col min="2" max="2" width="32.7109375" style="1" customWidth="1"/>
    <col min="3" max="3" width="16.140625" style="1" bestFit="1" customWidth="1"/>
    <col min="4" max="4" width="24" style="1" bestFit="1" customWidth="1"/>
    <col min="5" max="5" width="15.42578125" style="1" customWidth="1"/>
    <col min="6" max="6" width="16.140625" style="1" bestFit="1" customWidth="1"/>
    <col min="7" max="7" width="12.140625" style="1" bestFit="1" customWidth="1"/>
    <col min="8" max="8" width="11.5703125" style="1" bestFit="1" customWidth="1"/>
    <col min="9" max="9" width="12.42578125" style="1" bestFit="1" customWidth="1"/>
    <col min="10" max="10" width="17" style="1" customWidth="1"/>
  </cols>
  <sheetData>
    <row r="1" spans="1:6" s="1" customFormat="1" x14ac:dyDescent="0.25">
      <c r="A1"/>
      <c r="B1" s="48" t="s">
        <v>89</v>
      </c>
      <c r="C1" s="48"/>
      <c r="D1" s="48"/>
      <c r="E1" s="48"/>
      <c r="F1" s="48"/>
    </row>
    <row r="2" spans="1:6" s="1" customFormat="1" x14ac:dyDescent="0.25">
      <c r="A2"/>
      <c r="B2" s="48" t="s">
        <v>50</v>
      </c>
      <c r="C2" s="48"/>
      <c r="D2" s="48"/>
      <c r="E2" s="48"/>
      <c r="F2" s="48"/>
    </row>
    <row r="3" spans="1:6" s="1" customFormat="1" ht="15.75" thickBot="1" x14ac:dyDescent="0.3">
      <c r="A3"/>
      <c r="B3" s="49" t="s">
        <v>49</v>
      </c>
      <c r="C3" s="49"/>
      <c r="D3" s="49"/>
      <c r="E3" s="49"/>
      <c r="F3" s="49"/>
    </row>
    <row r="4" spans="1:6" s="1" customFormat="1" ht="15.75" thickBot="1" x14ac:dyDescent="0.3">
      <c r="A4"/>
      <c r="B4" s="36" t="s">
        <v>48</v>
      </c>
      <c r="C4" s="37">
        <v>1</v>
      </c>
      <c r="D4" s="37">
        <v>2</v>
      </c>
      <c r="E4" s="37">
        <v>3</v>
      </c>
      <c r="F4" s="37">
        <v>4</v>
      </c>
    </row>
    <row r="5" spans="1:6" s="1" customFormat="1" ht="15.75" thickBot="1" x14ac:dyDescent="0.3">
      <c r="A5"/>
      <c r="B5" s="34" t="s">
        <v>47</v>
      </c>
      <c r="C5" s="7"/>
      <c r="D5" s="7"/>
      <c r="E5" s="15">
        <v>945000</v>
      </c>
      <c r="F5" s="7"/>
    </row>
    <row r="6" spans="1:6" s="1" customFormat="1" ht="15.75" thickBot="1" x14ac:dyDescent="0.3">
      <c r="A6" s="31" t="s">
        <v>5</v>
      </c>
      <c r="B6" s="4" t="s">
        <v>46</v>
      </c>
      <c r="C6" s="7"/>
      <c r="D6" s="15"/>
      <c r="E6" s="7"/>
      <c r="F6" s="7"/>
    </row>
    <row r="7" spans="1:6" s="1" customFormat="1" ht="15.75" thickBot="1" x14ac:dyDescent="0.3">
      <c r="A7"/>
      <c r="B7" s="4" t="s">
        <v>45</v>
      </c>
      <c r="C7" s="7"/>
      <c r="D7" s="15">
        <v>3000</v>
      </c>
      <c r="E7" s="6">
        <f>SUM(D6:D7)</f>
        <v>3000</v>
      </c>
      <c r="F7" s="7"/>
    </row>
    <row r="8" spans="1:6" s="1" customFormat="1" ht="15.75" thickBot="1" x14ac:dyDescent="0.3">
      <c r="A8" s="31" t="s">
        <v>4</v>
      </c>
      <c r="B8" s="34" t="s">
        <v>34</v>
      </c>
      <c r="C8" s="7"/>
      <c r="D8" s="7"/>
      <c r="E8" s="7"/>
      <c r="F8" s="14">
        <f>E5-E7</f>
        <v>942000</v>
      </c>
    </row>
    <row r="9" spans="1:6" s="1" customFormat="1" ht="15.75" thickBot="1" x14ac:dyDescent="0.3">
      <c r="A9" s="31"/>
      <c r="B9" s="4" t="s">
        <v>38</v>
      </c>
      <c r="C9" s="7"/>
      <c r="D9" s="7"/>
      <c r="E9" s="15">
        <v>830000</v>
      </c>
      <c r="F9" s="40"/>
    </row>
    <row r="10" spans="1:6" s="1" customFormat="1" ht="15.75" thickBot="1" x14ac:dyDescent="0.3">
      <c r="A10"/>
      <c r="B10" s="34" t="s">
        <v>44</v>
      </c>
      <c r="C10" s="35">
        <v>670000</v>
      </c>
      <c r="D10" s="32"/>
      <c r="E10" s="32"/>
      <c r="F10" s="32"/>
    </row>
    <row r="11" spans="1:6" s="1" customFormat="1" ht="15.75" thickBot="1" x14ac:dyDescent="0.3">
      <c r="A11" s="31" t="s">
        <v>43</v>
      </c>
      <c r="B11" s="34" t="s">
        <v>42</v>
      </c>
      <c r="C11" s="35"/>
      <c r="D11" s="32"/>
      <c r="E11" s="32"/>
      <c r="F11" s="32"/>
    </row>
    <row r="12" spans="1:6" s="1" customFormat="1" ht="15.75" thickBot="1" x14ac:dyDescent="0.3">
      <c r="A12"/>
      <c r="B12" s="34" t="s">
        <v>41</v>
      </c>
      <c r="C12" s="32"/>
      <c r="D12" s="33">
        <v>820000</v>
      </c>
      <c r="E12" s="32"/>
      <c r="F12" s="32"/>
    </row>
    <row r="13" spans="1:6" s="1" customFormat="1" ht="15.75" thickBot="1" x14ac:dyDescent="0.3">
      <c r="A13" s="31" t="s">
        <v>5</v>
      </c>
      <c r="B13" s="4" t="s">
        <v>40</v>
      </c>
      <c r="C13" s="15"/>
      <c r="D13" s="7"/>
      <c r="E13" s="7"/>
      <c r="F13" s="7"/>
    </row>
    <row r="14" spans="1:6" s="1" customFormat="1" ht="15.75" thickBot="1" x14ac:dyDescent="0.3">
      <c r="A14"/>
      <c r="B14" s="4" t="s">
        <v>39</v>
      </c>
      <c r="C14" s="15">
        <v>4000</v>
      </c>
      <c r="D14" s="14">
        <f>SUM(C13:C14)</f>
        <v>4000</v>
      </c>
      <c r="E14" s="7"/>
      <c r="F14" s="7"/>
    </row>
    <row r="15" spans="1:6" s="1" customFormat="1" ht="15.75" thickBot="1" x14ac:dyDescent="0.3">
      <c r="A15"/>
      <c r="B15" s="4" t="s">
        <v>37</v>
      </c>
      <c r="C15" s="7"/>
      <c r="D15" s="7"/>
      <c r="E15" s="14">
        <f>D12-D14</f>
        <v>816000</v>
      </c>
      <c r="F15" s="7"/>
    </row>
    <row r="16" spans="1:6" s="1" customFormat="1" ht="15.75" thickBot="1" x14ac:dyDescent="0.3">
      <c r="A16" s="31" t="s">
        <v>4</v>
      </c>
      <c r="B16" s="4" t="s">
        <v>36</v>
      </c>
      <c r="C16" s="7"/>
      <c r="D16" s="7"/>
      <c r="E16" s="14">
        <f>E9+E15</f>
        <v>1646000</v>
      </c>
      <c r="F16" s="7"/>
    </row>
    <row r="17" spans="1:6" s="1" customFormat="1" ht="15.75" thickBot="1" x14ac:dyDescent="0.3">
      <c r="A17" s="31" t="s">
        <v>5</v>
      </c>
      <c r="B17" s="4" t="s">
        <v>35</v>
      </c>
      <c r="C17" s="7"/>
      <c r="D17" s="7"/>
      <c r="E17" s="15">
        <v>755000</v>
      </c>
      <c r="F17" s="7"/>
    </row>
    <row r="18" spans="1:6" s="1" customFormat="1" ht="15.75" thickBot="1" x14ac:dyDescent="0.3">
      <c r="A18"/>
      <c r="B18" s="4" t="s">
        <v>33</v>
      </c>
      <c r="C18" s="7"/>
      <c r="D18" s="7"/>
      <c r="E18" s="7"/>
      <c r="F18" s="14">
        <f>E16-E17</f>
        <v>891000</v>
      </c>
    </row>
    <row r="19" spans="1:6" s="1" customFormat="1" ht="15.75" thickBot="1" x14ac:dyDescent="0.3">
      <c r="A19"/>
      <c r="B19" s="4" t="s">
        <v>15</v>
      </c>
      <c r="C19" s="7"/>
      <c r="D19" s="7"/>
      <c r="E19" s="7"/>
      <c r="F19" s="14">
        <f>F8-F18</f>
        <v>51000</v>
      </c>
    </row>
    <row r="20" spans="1:6" s="1" customFormat="1" ht="15.75" x14ac:dyDescent="0.25">
      <c r="A20"/>
      <c r="B20" s="39" t="s">
        <v>14</v>
      </c>
      <c r="C20" s="30"/>
      <c r="D20" s="30"/>
      <c r="E20" s="30"/>
      <c r="F20" s="30"/>
    </row>
    <row r="21" spans="1:6" s="1" customFormat="1" x14ac:dyDescent="0.25">
      <c r="A21"/>
      <c r="B21" s="29" t="s">
        <v>32</v>
      </c>
      <c r="C21" s="24"/>
      <c r="D21" s="24"/>
      <c r="E21" s="24"/>
      <c r="F21" s="24"/>
    </row>
    <row r="22" spans="1:6" s="1" customFormat="1" x14ac:dyDescent="0.25">
      <c r="A22"/>
      <c r="B22" s="24" t="s">
        <v>31</v>
      </c>
      <c r="C22" s="23"/>
      <c r="D22" s="24"/>
      <c r="E22" s="24"/>
      <c r="F22" s="24"/>
    </row>
    <row r="23" spans="1:6" s="1" customFormat="1" x14ac:dyDescent="0.25">
      <c r="A23"/>
      <c r="B23" s="24" t="s">
        <v>30</v>
      </c>
      <c r="C23" s="23">
        <v>15000</v>
      </c>
      <c r="D23" s="24"/>
      <c r="E23" s="24"/>
      <c r="F23" s="24"/>
    </row>
    <row r="24" spans="1:6" s="1" customFormat="1" x14ac:dyDescent="0.25">
      <c r="A24"/>
      <c r="B24" s="24" t="s">
        <v>29</v>
      </c>
      <c r="C24" s="23">
        <v>60000</v>
      </c>
      <c r="D24" s="24"/>
      <c r="E24" s="24"/>
      <c r="F24" s="24"/>
    </row>
    <row r="25" spans="1:6" s="1" customFormat="1" x14ac:dyDescent="0.25">
      <c r="A25"/>
      <c r="B25" s="24" t="s">
        <v>52</v>
      </c>
      <c r="C25" s="23">
        <v>4000</v>
      </c>
      <c r="D25" s="24"/>
      <c r="E25" s="24"/>
      <c r="F25" s="24"/>
    </row>
    <row r="26" spans="1:6" s="1" customFormat="1" x14ac:dyDescent="0.25">
      <c r="A26" s="20" t="s">
        <v>17</v>
      </c>
      <c r="B26" s="24" t="s">
        <v>51</v>
      </c>
      <c r="C26" s="23">
        <v>3000</v>
      </c>
      <c r="D26" s="28">
        <f>SUM(C22:C26)</f>
        <v>82000</v>
      </c>
      <c r="E26" s="24"/>
      <c r="F26" s="24"/>
    </row>
    <row r="27" spans="1:6" s="1" customFormat="1" x14ac:dyDescent="0.25">
      <c r="A27"/>
      <c r="B27" s="27" t="s">
        <v>28</v>
      </c>
      <c r="C27" s="24"/>
      <c r="D27" s="24"/>
      <c r="E27" s="24"/>
      <c r="F27" s="24"/>
    </row>
    <row r="28" spans="1:6" s="1" customFormat="1" x14ac:dyDescent="0.25">
      <c r="A28"/>
      <c r="B28" s="24" t="s">
        <v>27</v>
      </c>
      <c r="C28" s="23"/>
      <c r="D28" s="24"/>
      <c r="E28" s="24"/>
      <c r="F28" s="24"/>
    </row>
    <row r="29" spans="1:6" s="1" customFormat="1" ht="30" x14ac:dyDescent="0.25">
      <c r="A29"/>
      <c r="B29" s="24" t="s">
        <v>26</v>
      </c>
      <c r="C29" s="23">
        <v>40000</v>
      </c>
      <c r="D29" s="24"/>
      <c r="E29" s="24"/>
      <c r="F29" s="24"/>
    </row>
    <row r="30" spans="1:6" s="1" customFormat="1" x14ac:dyDescent="0.25">
      <c r="A30"/>
      <c r="B30" s="24" t="s">
        <v>25</v>
      </c>
      <c r="C30" s="23">
        <v>2000</v>
      </c>
      <c r="D30" s="24"/>
      <c r="E30" s="24"/>
      <c r="F30" s="24"/>
    </row>
    <row r="31" spans="1:6" s="1" customFormat="1" x14ac:dyDescent="0.25">
      <c r="A31" s="20" t="s">
        <v>17</v>
      </c>
      <c r="B31" s="24" t="s">
        <v>24</v>
      </c>
      <c r="C31" s="23"/>
      <c r="D31" s="26">
        <f>SUM(C28:C31)</f>
        <v>42000</v>
      </c>
      <c r="E31" s="26">
        <f>D26+D31</f>
        <v>124000</v>
      </c>
      <c r="F31" s="24"/>
    </row>
    <row r="32" spans="1:6" s="1" customFormat="1" x14ac:dyDescent="0.25">
      <c r="A32"/>
      <c r="B32" s="24"/>
      <c r="C32" s="24"/>
      <c r="D32" s="24"/>
      <c r="E32" s="24"/>
      <c r="F32" s="24"/>
    </row>
    <row r="33" spans="1:6" s="1" customFormat="1" x14ac:dyDescent="0.25">
      <c r="A33"/>
      <c r="B33" s="25" t="s">
        <v>23</v>
      </c>
      <c r="C33" s="24"/>
      <c r="D33" s="24"/>
      <c r="E33" s="24"/>
      <c r="F33" s="24"/>
    </row>
    <row r="34" spans="1:6" s="1" customFormat="1" x14ac:dyDescent="0.25">
      <c r="A34"/>
      <c r="B34" s="24" t="s">
        <v>22</v>
      </c>
      <c r="C34" s="23"/>
      <c r="D34" s="24"/>
      <c r="E34" s="19"/>
      <c r="F34" s="24"/>
    </row>
    <row r="35" spans="1:6" s="1" customFormat="1" x14ac:dyDescent="0.25">
      <c r="A35"/>
      <c r="B35" s="24" t="s">
        <v>21</v>
      </c>
      <c r="C35" s="23"/>
      <c r="D35" s="24"/>
      <c r="E35" s="19"/>
      <c r="F35" s="24"/>
    </row>
    <row r="36" spans="1:6" s="1" customFormat="1" x14ac:dyDescent="0.25">
      <c r="A36"/>
      <c r="B36" s="24" t="s">
        <v>20</v>
      </c>
      <c r="C36" s="23"/>
      <c r="D36" s="22">
        <f>SUM(C34:C36)</f>
        <v>0</v>
      </c>
      <c r="E36" s="19"/>
      <c r="F36" s="19"/>
    </row>
    <row r="37" spans="1:6" s="1" customFormat="1" x14ac:dyDescent="0.25">
      <c r="A37" s="20" t="s">
        <v>5</v>
      </c>
      <c r="B37" s="19"/>
      <c r="C37" s="19"/>
      <c r="D37" s="19"/>
      <c r="E37" s="19"/>
      <c r="F37" s="19"/>
    </row>
    <row r="38" spans="1:6" s="1" customFormat="1" x14ac:dyDescent="0.25">
      <c r="A38"/>
      <c r="B38" s="21" t="s">
        <v>19</v>
      </c>
      <c r="C38" s="19"/>
      <c r="D38" s="19"/>
      <c r="E38" s="19"/>
      <c r="F38" s="19"/>
    </row>
    <row r="39" spans="1:6" s="1" customFormat="1" x14ac:dyDescent="0.25">
      <c r="A39"/>
      <c r="B39" s="19" t="s">
        <v>18</v>
      </c>
      <c r="C39" s="19"/>
      <c r="D39" s="19"/>
      <c r="E39" s="19"/>
      <c r="F39" s="19"/>
    </row>
    <row r="40" spans="1:6" s="1" customFormat="1" x14ac:dyDescent="0.25">
      <c r="A40" s="20" t="s">
        <v>17</v>
      </c>
      <c r="B40" s="19" t="s">
        <v>16</v>
      </c>
      <c r="C40" s="19"/>
      <c r="D40" s="18">
        <f>SUM(C39:C40)</f>
        <v>0</v>
      </c>
      <c r="E40" s="17">
        <f>D36-D40</f>
        <v>0</v>
      </c>
      <c r="F40" s="16">
        <f>E31+E40</f>
        <v>124000</v>
      </c>
    </row>
    <row r="41" spans="1:6" s="1" customFormat="1" ht="15.75" thickBot="1" x14ac:dyDescent="0.3">
      <c r="A41"/>
      <c r="B41" s="4" t="s">
        <v>6</v>
      </c>
      <c r="C41" s="7"/>
      <c r="D41" s="7"/>
      <c r="E41" s="7"/>
      <c r="F41" s="14">
        <f>F19-F40</f>
        <v>-73000</v>
      </c>
    </row>
    <row r="42" spans="1:6" s="1" customFormat="1" ht="15.75" thickBot="1" x14ac:dyDescent="0.3">
      <c r="A42"/>
      <c r="B42" s="4" t="s">
        <v>13</v>
      </c>
      <c r="C42" s="7"/>
      <c r="D42" s="7"/>
      <c r="E42" s="7"/>
      <c r="F42" s="7"/>
    </row>
    <row r="43" spans="1:6" s="1" customFormat="1" ht="15.75" thickBot="1" x14ac:dyDescent="0.3">
      <c r="A43"/>
      <c r="B43" s="4" t="s">
        <v>12</v>
      </c>
      <c r="C43" s="7"/>
      <c r="D43" s="6"/>
      <c r="E43" s="6"/>
      <c r="F43" s="7"/>
    </row>
    <row r="44" spans="1:6" s="1" customFormat="1" ht="15.75" thickBot="1" x14ac:dyDescent="0.3">
      <c r="A44"/>
      <c r="B44" s="8" t="s">
        <v>11</v>
      </c>
      <c r="C44" s="3"/>
      <c r="D44" s="2"/>
      <c r="E44" s="2"/>
      <c r="F44" s="3"/>
    </row>
    <row r="45" spans="1:6" s="1" customFormat="1" ht="15.75" thickBot="1" x14ac:dyDescent="0.3">
      <c r="A45"/>
      <c r="B45" s="4" t="s">
        <v>10</v>
      </c>
      <c r="C45" s="12"/>
      <c r="D45" s="13"/>
      <c r="E45" s="13"/>
      <c r="F45" s="12"/>
    </row>
    <row r="46" spans="1:6" s="1" customFormat="1" ht="15.75" thickBot="1" x14ac:dyDescent="0.3">
      <c r="A46"/>
      <c r="B46" s="11" t="s">
        <v>9</v>
      </c>
      <c r="C46" s="10"/>
      <c r="D46" s="5"/>
      <c r="E46" s="5"/>
      <c r="F46" s="9"/>
    </row>
    <row r="47" spans="1:6" s="1" customFormat="1" ht="15.75" thickBot="1" x14ac:dyDescent="0.3">
      <c r="A47"/>
      <c r="B47" s="8" t="s">
        <v>8</v>
      </c>
      <c r="C47" s="8"/>
      <c r="D47" s="2"/>
      <c r="E47" s="2"/>
      <c r="F47" s="3"/>
    </row>
    <row r="48" spans="1:6" s="1" customFormat="1" ht="30.75" thickBot="1" x14ac:dyDescent="0.3">
      <c r="A48"/>
      <c r="B48" s="4" t="s">
        <v>7</v>
      </c>
      <c r="C48" s="4"/>
      <c r="D48" s="7"/>
      <c r="E48" s="7"/>
      <c r="F48" s="6">
        <f>E44-E47</f>
        <v>0</v>
      </c>
    </row>
    <row r="49" spans="1:6" s="1" customFormat="1" ht="30.75" thickBot="1" x14ac:dyDescent="0.3">
      <c r="A49"/>
      <c r="B49" s="4" t="s">
        <v>2</v>
      </c>
      <c r="C49" s="3"/>
      <c r="D49" s="2"/>
      <c r="E49" s="2"/>
      <c r="F49" s="2">
        <f>F41-F48</f>
        <v>-73000</v>
      </c>
    </row>
    <row r="50" spans="1:6" s="1" customFormat="1" ht="15.75" thickBot="1" x14ac:dyDescent="0.3">
      <c r="A50"/>
      <c r="B50" s="4" t="s">
        <v>1</v>
      </c>
      <c r="C50" s="7"/>
      <c r="D50" s="6"/>
      <c r="E50" s="6"/>
      <c r="F50" s="6"/>
    </row>
    <row r="51" spans="1:6" s="1" customFormat="1" ht="15.75" thickBot="1" x14ac:dyDescent="0.3">
      <c r="A51"/>
      <c r="B51" s="11" t="s">
        <v>0</v>
      </c>
      <c r="C51" s="3"/>
      <c r="D51" s="2"/>
      <c r="E51" s="2"/>
      <c r="F51" s="5">
        <f>E50+E51</f>
        <v>0</v>
      </c>
    </row>
    <row r="52" spans="1:6" s="1" customFormat="1" ht="15.75" thickBot="1" x14ac:dyDescent="0.3">
      <c r="A52"/>
      <c r="B52" s="19" t="s">
        <v>3</v>
      </c>
      <c r="C52" s="3"/>
      <c r="D52" s="2"/>
      <c r="E52" s="2"/>
      <c r="F52" s="38">
        <f>F49-F51</f>
        <v>-73000</v>
      </c>
    </row>
  </sheetData>
  <mergeCells count="3">
    <mergeCell ref="B1:F1"/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</vt:lpstr>
      <vt:lpstr>ESTADO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THINKL13</cp:lastModifiedBy>
  <dcterms:created xsi:type="dcterms:W3CDTF">2024-10-03T16:51:38Z</dcterms:created>
  <dcterms:modified xsi:type="dcterms:W3CDTF">2024-10-15T05:43:40Z</dcterms:modified>
</cp:coreProperties>
</file>