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_\Documents\BUSINESS PROJECT\DOCUMENTACION ESTRATEGICA MAGICA\"/>
    </mc:Choice>
  </mc:AlternateContent>
  <xr:revisionPtr revIDLastSave="0" documentId="13_ncr:1_{20A732EA-2E14-40C7-A1FF-0F2B3E7422C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lantilla de nomina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4" l="1"/>
  <c r="I39" i="4" s="1"/>
  <c r="C40" i="4"/>
  <c r="G40" i="4" s="1"/>
  <c r="C41" i="4"/>
  <c r="G41" i="4" s="1"/>
  <c r="C42" i="4"/>
  <c r="G42" i="4" s="1"/>
  <c r="C43" i="4"/>
  <c r="G43" i="4" s="1"/>
  <c r="C44" i="4"/>
  <c r="K44" i="4" s="1"/>
  <c r="C45" i="4"/>
  <c r="K45" i="4" s="1"/>
  <c r="C46" i="4"/>
  <c r="K46" i="4" s="1"/>
  <c r="C27" i="4"/>
  <c r="C26" i="4"/>
  <c r="C20" i="4"/>
  <c r="E42" i="4" l="1"/>
  <c r="L42" i="4" s="1"/>
  <c r="I46" i="4"/>
  <c r="K42" i="4"/>
  <c r="E41" i="4"/>
  <c r="L41" i="4" s="1"/>
  <c r="I45" i="4"/>
  <c r="K41" i="4"/>
  <c r="E43" i="4"/>
  <c r="L43" i="4" s="1"/>
  <c r="G39" i="4"/>
  <c r="K43" i="4"/>
  <c r="K40" i="4"/>
  <c r="E39" i="4"/>
  <c r="L39" i="4" s="1"/>
  <c r="I43" i="4"/>
  <c r="K39" i="4"/>
  <c r="E40" i="4"/>
  <c r="L40" i="4" s="1"/>
  <c r="I44" i="4"/>
  <c r="G45" i="4"/>
  <c r="I41" i="4"/>
  <c r="G46" i="4"/>
  <c r="I42" i="4"/>
  <c r="G44" i="4"/>
  <c r="I40" i="4"/>
  <c r="E46" i="4"/>
  <c r="L46" i="4" s="1"/>
  <c r="E45" i="4"/>
  <c r="L45" i="4" s="1"/>
  <c r="E44" i="4"/>
  <c r="L44" i="4" s="1"/>
  <c r="B39" i="4"/>
  <c r="B40" i="4"/>
  <c r="B41" i="4"/>
  <c r="B42" i="4"/>
  <c r="B43" i="4"/>
  <c r="B44" i="4"/>
  <c r="B45" i="4"/>
  <c r="B46" i="4"/>
  <c r="B38" i="4"/>
  <c r="C38" i="4" s="1"/>
  <c r="A39" i="4"/>
  <c r="A40" i="4"/>
  <c r="A41" i="4"/>
  <c r="A42" i="4"/>
  <c r="A43" i="4"/>
  <c r="A44" i="4"/>
  <c r="A45" i="4"/>
  <c r="A46" i="4"/>
  <c r="A38" i="4"/>
  <c r="K38" i="4" l="1"/>
  <c r="G38" i="4"/>
  <c r="I38" i="4"/>
  <c r="E38" i="4"/>
  <c r="L38" i="4" l="1"/>
  <c r="G12" i="4"/>
  <c r="G10" i="4"/>
  <c r="G8" i="4"/>
  <c r="G15" i="4"/>
  <c r="G13" i="4"/>
  <c r="G11" i="4"/>
  <c r="G9" i="4"/>
  <c r="G14" i="4"/>
  <c r="G7" i="4" l="1"/>
  <c r="F8" i="4" l="1"/>
  <c r="F9" i="4"/>
  <c r="F10" i="4"/>
  <c r="F11" i="4"/>
  <c r="F12" i="4"/>
  <c r="F13" i="4"/>
  <c r="F14" i="4"/>
  <c r="F15" i="4"/>
  <c r="F7" i="4"/>
  <c r="E8" i="4"/>
  <c r="E9" i="4"/>
  <c r="E10" i="4"/>
  <c r="E11" i="4"/>
  <c r="E12" i="4"/>
  <c r="E13" i="4"/>
  <c r="E14" i="4"/>
  <c r="E15" i="4"/>
  <c r="E7" i="4"/>
  <c r="I13" i="4" l="1"/>
  <c r="J13" i="4" s="1"/>
  <c r="I15" i="4"/>
  <c r="J15" i="4" s="1"/>
  <c r="I11" i="4"/>
  <c r="K11" i="4" s="1"/>
  <c r="I9" i="4"/>
  <c r="J9" i="4" s="1"/>
  <c r="K13" i="4"/>
  <c r="I14" i="4"/>
  <c r="I12" i="4"/>
  <c r="I10" i="4"/>
  <c r="I8" i="4"/>
  <c r="I7" i="4"/>
  <c r="L16" i="4"/>
  <c r="H16" i="4"/>
  <c r="E16" i="4"/>
  <c r="D25" i="4" s="1"/>
  <c r="F16" i="4"/>
  <c r="G16" i="4"/>
  <c r="K15" i="4" l="1"/>
  <c r="M15" i="4" s="1"/>
  <c r="N15" i="4" s="1"/>
  <c r="K9" i="4"/>
  <c r="J7" i="4"/>
  <c r="K7" i="4"/>
  <c r="J10" i="4"/>
  <c r="K10" i="4"/>
  <c r="J8" i="4"/>
  <c r="K8" i="4"/>
  <c r="J14" i="4"/>
  <c r="K14" i="4"/>
  <c r="J12" i="4"/>
  <c r="K12" i="4"/>
  <c r="J11" i="4"/>
  <c r="M8" i="4" l="1"/>
  <c r="N8" i="4" s="1"/>
  <c r="M14" i="4"/>
  <c r="N14" i="4" s="1"/>
  <c r="M10" i="4"/>
  <c r="N10" i="4" s="1"/>
  <c r="M7" i="4"/>
  <c r="N7" i="4" s="1"/>
  <c r="M12" i="4"/>
  <c r="N12" i="4" s="1"/>
  <c r="M13" i="4"/>
  <c r="N13" i="4" s="1"/>
  <c r="I16" i="4"/>
  <c r="M11" i="4"/>
  <c r="N11" i="4" s="1"/>
  <c r="J16" i="4"/>
  <c r="H20" i="4" l="1"/>
  <c r="H22" i="4"/>
  <c r="H23" i="4"/>
  <c r="D27" i="4"/>
  <c r="D21" i="4"/>
  <c r="D26" i="4"/>
  <c r="D22" i="4"/>
  <c r="D20" i="4"/>
  <c r="K16" i="4"/>
  <c r="M9" i="4"/>
  <c r="H21" i="4" l="1"/>
  <c r="H24" i="4" s="1"/>
  <c r="D23" i="4"/>
  <c r="D28" i="4"/>
  <c r="N9" i="4"/>
  <c r="N16" i="4" s="1"/>
  <c r="M16" i="4"/>
  <c r="B30" i="4" l="1"/>
</calcChain>
</file>

<file path=xl/sharedStrings.xml><?xml version="1.0" encoding="utf-8"?>
<sst xmlns="http://schemas.openxmlformats.org/spreadsheetml/2006/main" count="81" uniqueCount="76">
  <si>
    <t>NOMBRE DEL EMPLEADO</t>
  </si>
  <si>
    <t>DEVENGADO</t>
  </si>
  <si>
    <t>DEDUCCIONES</t>
  </si>
  <si>
    <t>ICBF</t>
  </si>
  <si>
    <t>SENA</t>
  </si>
  <si>
    <t>TOTALES</t>
  </si>
  <si>
    <t>Seguridad Social</t>
  </si>
  <si>
    <t>%</t>
  </si>
  <si>
    <t>Valor</t>
  </si>
  <si>
    <t>Salud</t>
  </si>
  <si>
    <t>Fondo de Pensiones</t>
  </si>
  <si>
    <t>ARL (riesgos laborales)</t>
  </si>
  <si>
    <t>Parafiscales</t>
  </si>
  <si>
    <t>Caja Compensación Familiar</t>
  </si>
  <si>
    <t>TOTAL HORAS EXTRAS</t>
  </si>
  <si>
    <t>ORDINARIA</t>
  </si>
  <si>
    <t>H EXTRAS DIURNAS</t>
  </si>
  <si>
    <t>EXTRA DIURNA</t>
  </si>
  <si>
    <t>Auxilio de transporte</t>
  </si>
  <si>
    <t>Firma</t>
  </si>
  <si>
    <t xml:space="preserve">Prima </t>
  </si>
  <si>
    <t>Vacaciones</t>
  </si>
  <si>
    <t>Total Seguridad Social</t>
  </si>
  <si>
    <t>Total Parafiscales</t>
  </si>
  <si>
    <t>Total prestaciones sociales</t>
  </si>
  <si>
    <t>Días de la nomina</t>
  </si>
  <si>
    <t>Horas trabajadas en el día</t>
  </si>
  <si>
    <t>Cant hora 
extra ordinaria</t>
  </si>
  <si>
    <t>Valor Hora Ordinaria</t>
  </si>
  <si>
    <t>Retención/ otras deducciones</t>
  </si>
  <si>
    <t>Cant hora extra nocturna</t>
  </si>
  <si>
    <t>Valor hora extra nocturna</t>
  </si>
  <si>
    <t>Valor hora extra o.</t>
  </si>
  <si>
    <t>Valor hora extra día festivo</t>
  </si>
  <si>
    <t>Cant hora extra día festiva</t>
  </si>
  <si>
    <t>Cant hora extra noche festivo</t>
  </si>
  <si>
    <t>Valor hora extra noche festivo</t>
  </si>
  <si>
    <t xml:space="preserve">Nomina del día xxx al xxx del xxx </t>
  </si>
  <si>
    <t>Cargo</t>
  </si>
  <si>
    <t>Aux de transporte</t>
  </si>
  <si>
    <t>Días trabajados</t>
  </si>
  <si>
    <t>Neto Pagado</t>
  </si>
  <si>
    <t>Horas Extras</t>
  </si>
  <si>
    <t>Comisiones</t>
  </si>
  <si>
    <t>Total Devengado</t>
  </si>
  <si>
    <t>Total Deducciones</t>
  </si>
  <si>
    <t>Total a cargo del empleador</t>
  </si>
  <si>
    <t>Tipo</t>
  </si>
  <si>
    <t>Tarifa</t>
  </si>
  <si>
    <t>Actividades</t>
  </si>
  <si>
    <t>I</t>
  </si>
  <si>
    <t>Financieras, Trabajos de Oficina, Administrativos; centros Educativos, Restaurantes</t>
  </si>
  <si>
    <t>II</t>
  </si>
  <si>
    <t>Algunos procesos manufactureros como la fabricación de tapetes, tejidos, confecciones y flores artificiales Almacenes por Departamentos, Algunas labores Agrícolas</t>
  </si>
  <si>
    <t>III</t>
  </si>
  <si>
    <t>Algunos procesos manufactureros como la fabricación de agujas, alcoholes Artículos de cuero</t>
  </si>
  <si>
    <t>IV</t>
  </si>
  <si>
    <t>Procesos manufactureros como fabricación de aceites, cervezas, vidrios, procesos de galvanización; transporte, servicios de vigilancia privada</t>
  </si>
  <si>
    <t>V</t>
  </si>
  <si>
    <t>Areneras, manejo de asbesto, Bomberos, manejo de explosivos, construcción, Explotación petrolera</t>
  </si>
  <si>
    <t>Seleccione la tarifa:</t>
  </si>
  <si>
    <t>IMPORTANTE!</t>
  </si>
  <si>
    <t>Se encuentra exonerado de pago de aporte de Parafiscales y Salud Ley 1607 de 2012?</t>
  </si>
  <si>
    <t>Si</t>
  </si>
  <si>
    <t xml:space="preserve">    marque con una "x" si es así.</t>
  </si>
  <si>
    <t>Nombre del Empleado</t>
  </si>
  <si>
    <t>A cargo del empleador</t>
  </si>
  <si>
    <t>Salario mínimo</t>
  </si>
  <si>
    <t>Provisiones Prest. Soc. y Vac.</t>
  </si>
  <si>
    <t xml:space="preserve">Cesantías </t>
  </si>
  <si>
    <t>Intereses sobre cesantías</t>
  </si>
  <si>
    <t>Básico</t>
  </si>
  <si>
    <t>Sueldo básico</t>
  </si>
  <si>
    <t>Total básico</t>
  </si>
  <si>
    <t>Pensión</t>
  </si>
  <si>
    <t>MAGICA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</si>
</sst>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"/>
    <numFmt numFmtId="168" formatCode="0.0%"/>
    <numFmt numFmtId="169" formatCode="0.000%"/>
    <numFmt numFmtId="170" formatCode="[$$-240A]\ #,##0_);\([$$-240A]\ #,##0\)"/>
    <numFmt numFmtId="171" formatCode="_(* #,##0_);_(* \(#,##0\);_(* &quot;-&quot;??_);_(@_)"/>
    <numFmt numFmtId="172" formatCode="_-* #,##0_-;\-* #,##0_-;_-* &quot;-&quot;??_-;_-@_-"/>
    <numFmt numFmtId="173" formatCode="_(&quot;$&quot;\ * #,##0_);_(&quot;$&quot;\ * \(#,##0\);_(&quot;$&quot;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9"/>
      <color theme="1"/>
      <name val="Avenir Next LT Pro"/>
      <family val="2"/>
    </font>
    <font>
      <b/>
      <sz val="12"/>
      <color theme="1"/>
      <name val="Avenir Next LT Pro"/>
    </font>
    <font>
      <sz val="20"/>
      <color theme="1"/>
      <name val="Avenir Next LT Pro"/>
      <family val="2"/>
    </font>
    <font>
      <sz val="14"/>
      <color theme="1"/>
      <name val="Avenir Next LT Pro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0" applyFont="1" applyFill="1" applyProtection="1">
      <protection hidden="1"/>
    </xf>
    <xf numFmtId="0" fontId="7" fillId="0" borderId="0" xfId="0" applyFont="1"/>
    <xf numFmtId="173" fontId="7" fillId="0" borderId="5" xfId="2" applyNumberFormat="1" applyFont="1" applyBorder="1"/>
    <xf numFmtId="168" fontId="2" fillId="2" borderId="5" xfId="0" applyNumberFormat="1" applyFont="1" applyFill="1" applyBorder="1" applyAlignment="1" applyProtection="1">
      <alignment horizontal="center" vertical="center"/>
      <protection hidden="1"/>
    </xf>
    <xf numFmtId="167" fontId="5" fillId="2" borderId="14" xfId="3" applyNumberFormat="1" applyFont="1" applyFill="1" applyBorder="1" applyAlignment="1" applyProtection="1">
      <protection hidden="1"/>
    </xf>
    <xf numFmtId="167" fontId="5" fillId="2" borderId="8" xfId="0" applyNumberFormat="1" applyFont="1" applyFill="1" applyBorder="1" applyAlignment="1" applyProtection="1">
      <alignment horizontal="right"/>
      <protection hidden="1"/>
    </xf>
    <xf numFmtId="9" fontId="2" fillId="2" borderId="5" xfId="0" applyNumberFormat="1" applyFont="1" applyFill="1" applyBorder="1" applyAlignment="1" applyProtection="1">
      <alignment horizontal="center" vertical="center"/>
      <protection hidden="1"/>
    </xf>
    <xf numFmtId="9" fontId="2" fillId="2" borderId="5" xfId="3" applyFont="1" applyFill="1" applyBorder="1" applyProtection="1">
      <protection hidden="1"/>
    </xf>
    <xf numFmtId="169" fontId="5" fillId="2" borderId="5" xfId="3" applyNumberFormat="1" applyFont="1" applyFill="1" applyBorder="1" applyAlignment="1" applyProtection="1">
      <alignment horizontal="center" vertical="center"/>
      <protection hidden="1"/>
    </xf>
    <xf numFmtId="170" fontId="6" fillId="2" borderId="20" xfId="0" applyNumberFormat="1" applyFont="1" applyFill="1" applyBorder="1" applyAlignment="1" applyProtection="1">
      <protection hidden="1"/>
    </xf>
    <xf numFmtId="0" fontId="5" fillId="2" borderId="11" xfId="0" applyFont="1" applyFill="1" applyBorder="1" applyProtection="1">
      <protection hidden="1"/>
    </xf>
    <xf numFmtId="170" fontId="6" fillId="2" borderId="12" xfId="0" applyNumberFormat="1" applyFont="1" applyFill="1" applyBorder="1" applyAlignment="1" applyProtection="1">
      <alignment horizontal="right"/>
      <protection hidden="1"/>
    </xf>
    <xf numFmtId="9" fontId="5" fillId="2" borderId="6" xfId="3" applyNumberFormat="1" applyFont="1" applyFill="1" applyBorder="1" applyAlignment="1" applyProtection="1">
      <alignment horizontal="center" vertical="center"/>
      <protection hidden="1"/>
    </xf>
    <xf numFmtId="170" fontId="5" fillId="2" borderId="7" xfId="2" applyNumberFormat="1" applyFont="1" applyFill="1" applyBorder="1" applyAlignment="1" applyProtection="1">
      <protection hidden="1"/>
    </xf>
    <xf numFmtId="9" fontId="5" fillId="2" borderId="5" xfId="3" applyNumberFormat="1" applyFont="1" applyFill="1" applyBorder="1" applyAlignment="1" applyProtection="1">
      <alignment horizontal="center" vertical="center"/>
      <protection hidden="1"/>
    </xf>
    <xf numFmtId="170" fontId="5" fillId="2" borderId="8" xfId="2" applyNumberFormat="1" applyFont="1" applyFill="1" applyBorder="1" applyAlignment="1" applyProtection="1">
      <protection hidden="1"/>
    </xf>
    <xf numFmtId="170" fontId="6" fillId="2" borderId="12" xfId="0" applyNumberFormat="1" applyFont="1" applyFill="1" applyBorder="1" applyAlignment="1" applyProtection="1">
      <protection hidden="1"/>
    </xf>
    <xf numFmtId="0" fontId="9" fillId="0" borderId="0" xfId="0" applyFont="1"/>
    <xf numFmtId="171" fontId="7" fillId="2" borderId="5" xfId="1" applyNumberFormat="1" applyFont="1" applyFill="1" applyBorder="1"/>
    <xf numFmtId="0" fontId="7" fillId="2" borderId="5" xfId="0" applyFont="1" applyFill="1" applyBorder="1"/>
    <xf numFmtId="43" fontId="7" fillId="2" borderId="5" xfId="0" applyNumberFormat="1" applyFont="1" applyFill="1" applyBorder="1"/>
    <xf numFmtId="0" fontId="7" fillId="0" borderId="22" xfId="0" applyFont="1" applyBorder="1"/>
    <xf numFmtId="173" fontId="5" fillId="2" borderId="5" xfId="2" applyNumberFormat="1" applyFont="1" applyFill="1" applyBorder="1" applyAlignment="1" applyProtection="1">
      <alignment horizontal="right" vertical="center" shrinkToFit="1"/>
      <protection hidden="1"/>
    </xf>
    <xf numFmtId="170" fontId="6" fillId="2" borderId="22" xfId="0" applyNumberFormat="1" applyFont="1" applyFill="1" applyBorder="1" applyAlignment="1" applyProtection="1">
      <alignment vertical="center"/>
      <protection hidden="1"/>
    </xf>
    <xf numFmtId="0" fontId="5" fillId="2" borderId="25" xfId="0" applyFont="1" applyFill="1" applyBorder="1" applyAlignment="1" applyProtection="1">
      <protection hidden="1"/>
    </xf>
    <xf numFmtId="0" fontId="5" fillId="2" borderId="15" xfId="0" applyFont="1" applyFill="1" applyBorder="1" applyAlignment="1" applyProtection="1">
      <protection hidden="1"/>
    </xf>
    <xf numFmtId="0" fontId="7" fillId="0" borderId="5" xfId="0" applyFont="1" applyBorder="1" applyAlignment="1">
      <alignment horizontal="left"/>
    </xf>
    <xf numFmtId="10" fontId="7" fillId="0" borderId="5" xfId="0" applyNumberFormat="1" applyFont="1" applyBorder="1" applyAlignment="1">
      <alignment horizontal="left"/>
    </xf>
    <xf numFmtId="0" fontId="7" fillId="0" borderId="0" xfId="0" applyNumberFormat="1" applyFont="1"/>
    <xf numFmtId="0" fontId="8" fillId="2" borderId="5" xfId="0" applyNumberFormat="1" applyFont="1" applyFill="1" applyBorder="1"/>
    <xf numFmtId="0" fontId="3" fillId="0" borderId="14" xfId="0" applyFont="1" applyBorder="1"/>
    <xf numFmtId="0" fontId="10" fillId="0" borderId="22" xfId="0" applyFont="1" applyBorder="1" applyAlignment="1">
      <alignment horizontal="center"/>
    </xf>
    <xf numFmtId="173" fontId="5" fillId="3" borderId="5" xfId="2" applyNumberFormat="1" applyFont="1" applyFill="1" applyBorder="1" applyAlignment="1" applyProtection="1">
      <alignment horizontal="right" vertical="center" shrinkToFit="1"/>
      <protection hidden="1"/>
    </xf>
    <xf numFmtId="10" fontId="5" fillId="2" borderId="5" xfId="3" applyNumberFormat="1" applyFont="1" applyFill="1" applyBorder="1" applyProtection="1">
      <protection hidden="1"/>
    </xf>
    <xf numFmtId="0" fontId="7" fillId="3" borderId="5" xfId="0" applyFont="1" applyFill="1" applyBorder="1"/>
    <xf numFmtId="171" fontId="7" fillId="3" borderId="5" xfId="1" applyNumberFormat="1" applyFont="1" applyFill="1" applyBorder="1"/>
    <xf numFmtId="43" fontId="7" fillId="3" borderId="5" xfId="0" applyNumberFormat="1" applyFont="1" applyFill="1" applyBorder="1"/>
    <xf numFmtId="0" fontId="8" fillId="3" borderId="5" xfId="0" applyNumberFormat="1" applyFont="1" applyFill="1" applyBorder="1"/>
    <xf numFmtId="0" fontId="12" fillId="4" borderId="2" xfId="0" applyFont="1" applyFill="1" applyBorder="1" applyAlignment="1" applyProtection="1">
      <alignment horizontal="center"/>
      <protection hidden="1"/>
    </xf>
    <xf numFmtId="0" fontId="12" fillId="4" borderId="3" xfId="0" applyFont="1" applyFill="1" applyBorder="1" applyAlignment="1" applyProtection="1">
      <alignment horizontal="center"/>
      <protection hidden="1"/>
    </xf>
    <xf numFmtId="0" fontId="12" fillId="4" borderId="17" xfId="0" applyFont="1" applyFill="1" applyBorder="1" applyAlignment="1" applyProtection="1">
      <alignment horizontal="center"/>
      <protection hidden="1"/>
    </xf>
    <xf numFmtId="0" fontId="12" fillId="4" borderId="2" xfId="0" applyFont="1" applyFill="1" applyBorder="1" applyAlignment="1" applyProtection="1">
      <alignment horizontal="center" vertical="center"/>
      <protection hidden="1"/>
    </xf>
    <xf numFmtId="0" fontId="13" fillId="4" borderId="22" xfId="0" applyFont="1" applyFill="1" applyBorder="1" applyAlignment="1" applyProtection="1">
      <alignment horizontal="center" vertical="center"/>
      <protection hidden="1"/>
    </xf>
    <xf numFmtId="0" fontId="9" fillId="4" borderId="24" xfId="0" applyFont="1" applyFill="1" applyBorder="1"/>
    <xf numFmtId="0" fontId="9" fillId="4" borderId="23" xfId="0" applyFont="1" applyFill="1" applyBorder="1"/>
    <xf numFmtId="0" fontId="9" fillId="4" borderId="5" xfId="0" applyFont="1" applyFill="1" applyBorder="1"/>
    <xf numFmtId="0" fontId="7" fillId="0" borderId="14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9" fillId="4" borderId="14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7" fillId="0" borderId="14" xfId="0" applyFont="1" applyBorder="1" applyAlignment="1"/>
    <xf numFmtId="0" fontId="7" fillId="0" borderId="26" xfId="0" applyFont="1" applyBorder="1" applyAlignment="1"/>
    <xf numFmtId="0" fontId="7" fillId="0" borderId="15" xfId="0" applyFont="1" applyBorder="1" applyAlignment="1"/>
    <xf numFmtId="0" fontId="5" fillId="2" borderId="4" xfId="0" applyFont="1" applyFill="1" applyBorder="1" applyAlignment="1" applyProtection="1">
      <alignment horizontal="left" indent="1"/>
      <protection hidden="1"/>
    </xf>
    <xf numFmtId="0" fontId="5" fillId="2" borderId="5" xfId="0" applyFont="1" applyFill="1" applyBorder="1" applyAlignment="1" applyProtection="1">
      <alignment horizontal="left" indent="1"/>
      <protection hidden="1"/>
    </xf>
    <xf numFmtId="0" fontId="11" fillId="4" borderId="13" xfId="0" applyFont="1" applyFill="1" applyBorder="1" applyAlignment="1" applyProtection="1">
      <alignment horizontal="center" wrapText="1"/>
      <protection hidden="1"/>
    </xf>
    <xf numFmtId="0" fontId="11" fillId="4" borderId="18" xfId="0" applyFont="1" applyFill="1" applyBorder="1" applyAlignment="1" applyProtection="1">
      <alignment horizontal="center" wrapText="1"/>
      <protection hidden="1"/>
    </xf>
    <xf numFmtId="0" fontId="11" fillId="4" borderId="19" xfId="0" applyFont="1" applyFill="1" applyBorder="1" applyAlignment="1" applyProtection="1">
      <alignment horizontal="center" wrapText="1"/>
      <protection hidden="1"/>
    </xf>
    <xf numFmtId="0" fontId="13" fillId="4" borderId="5" xfId="0" applyFont="1" applyFill="1" applyBorder="1" applyAlignment="1">
      <alignment horizontal="center"/>
    </xf>
    <xf numFmtId="0" fontId="12" fillId="4" borderId="24" xfId="0" applyFont="1" applyFill="1" applyBorder="1" applyAlignment="1" applyProtection="1">
      <alignment horizontal="center"/>
      <protection hidden="1"/>
    </xf>
    <xf numFmtId="0" fontId="12" fillId="4" borderId="27" xfId="0" applyFont="1" applyFill="1" applyBorder="1" applyAlignment="1" applyProtection="1">
      <alignment horizontal="center"/>
      <protection hidden="1"/>
    </xf>
    <xf numFmtId="0" fontId="11" fillId="4" borderId="5" xfId="0" applyFont="1" applyFill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1" fillId="4" borderId="14" xfId="0" applyFont="1" applyFill="1" applyBorder="1" applyAlignment="1" applyProtection="1">
      <alignment horizontal="center" vertical="center" wrapText="1"/>
      <protection hidden="1"/>
    </xf>
    <xf numFmtId="172" fontId="11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4" fillId="2" borderId="11" xfId="0" applyFont="1" applyFill="1" applyBorder="1" applyAlignment="1" applyProtection="1">
      <alignment horizontal="center"/>
      <protection hidden="1"/>
    </xf>
    <xf numFmtId="0" fontId="4" fillId="2" borderId="10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5" fillId="2" borderId="21" xfId="0" applyFont="1" applyFill="1" applyBorder="1" applyAlignment="1" applyProtection="1">
      <alignment horizontal="left" indent="1"/>
      <protection hidden="1"/>
    </xf>
    <xf numFmtId="0" fontId="5" fillId="2" borderId="6" xfId="0" applyFont="1" applyFill="1" applyBorder="1" applyAlignment="1" applyProtection="1">
      <alignment horizontal="left" indent="1"/>
      <protection hidden="1"/>
    </xf>
    <xf numFmtId="0" fontId="6" fillId="2" borderId="16" xfId="0" applyFont="1" applyFill="1" applyBorder="1" applyAlignment="1" applyProtection="1">
      <alignment horizontal="center"/>
      <protection hidden="1"/>
    </xf>
    <xf numFmtId="0" fontId="6" fillId="2" borderId="11" xfId="0" applyFont="1" applyFill="1" applyBorder="1" applyAlignment="1" applyProtection="1">
      <alignment horizontal="center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2" fillId="4" borderId="2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/>
    <xf numFmtId="9" fontId="14" fillId="0" borderId="28" xfId="0" applyNumberFormat="1" applyFont="1" applyBorder="1"/>
    <xf numFmtId="9" fontId="14" fillId="5" borderId="2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14" fillId="6" borderId="28" xfId="0" applyNumberFormat="1" applyFont="1" applyFill="1" applyBorder="1"/>
    <xf numFmtId="9" fontId="14" fillId="0" borderId="28" xfId="0" applyNumberFormat="1" applyFont="1" applyFill="1" applyBorder="1" applyAlignment="1">
      <alignment horizontal="center"/>
    </xf>
    <xf numFmtId="9" fontId="17" fillId="0" borderId="29" xfId="0" applyNumberFormat="1" applyFont="1" applyFill="1" applyBorder="1" applyAlignment="1">
      <alignment horizontal="center" vertical="center"/>
    </xf>
    <xf numFmtId="9" fontId="17" fillId="0" borderId="30" xfId="0" applyNumberFormat="1" applyFont="1" applyFill="1" applyBorder="1" applyAlignment="1">
      <alignment horizontal="center" vertical="center"/>
    </xf>
    <xf numFmtId="9" fontId="17" fillId="0" borderId="32" xfId="0" applyNumberFormat="1" applyFont="1" applyFill="1" applyBorder="1" applyAlignment="1">
      <alignment horizontal="center" vertical="center"/>
    </xf>
    <xf numFmtId="9" fontId="16" fillId="0" borderId="33" xfId="0" applyNumberFormat="1" applyFont="1" applyFill="1" applyBorder="1" applyAlignment="1">
      <alignment horizontal="center" vertical="center"/>
    </xf>
    <xf numFmtId="9" fontId="16" fillId="0" borderId="34" xfId="0" applyNumberFormat="1" applyFont="1" applyFill="1" applyBorder="1" applyAlignment="1">
      <alignment horizontal="center" vertical="center"/>
    </xf>
    <xf numFmtId="9" fontId="16" fillId="0" borderId="35" xfId="0" applyNumberFormat="1" applyFont="1" applyFill="1" applyBorder="1" applyAlignment="1">
      <alignment horizontal="center" vertical="center"/>
    </xf>
    <xf numFmtId="9" fontId="16" fillId="0" borderId="36" xfId="0" applyNumberFormat="1" applyFont="1" applyFill="1" applyBorder="1" applyAlignment="1">
      <alignment horizontal="center" vertical="center"/>
    </xf>
    <xf numFmtId="9" fontId="16" fillId="0" borderId="37" xfId="0" applyNumberFormat="1" applyFont="1" applyFill="1" applyBorder="1" applyAlignment="1">
      <alignment horizontal="center" vertical="center"/>
    </xf>
    <xf numFmtId="9" fontId="16" fillId="0" borderId="38" xfId="0" applyNumberFormat="1" applyFont="1" applyFill="1" applyBorder="1" applyAlignment="1">
      <alignment horizontal="center" vertical="center"/>
    </xf>
    <xf numFmtId="9" fontId="15" fillId="5" borderId="29" xfId="0" applyNumberFormat="1" applyFont="1" applyFill="1" applyBorder="1" applyAlignment="1">
      <alignment horizontal="center" vertical="center"/>
    </xf>
    <xf numFmtId="9" fontId="15" fillId="5" borderId="30" xfId="0" applyNumberFormat="1" applyFont="1" applyFill="1" applyBorder="1" applyAlignment="1">
      <alignment horizontal="center" vertical="center"/>
    </xf>
    <xf numFmtId="9" fontId="15" fillId="5" borderId="31" xfId="0" applyNumberFormat="1" applyFont="1" applyFill="1" applyBorder="1" applyAlignment="1">
      <alignment horizontal="center" vertical="center"/>
    </xf>
    <xf numFmtId="9" fontId="15" fillId="5" borderId="32" xfId="0" applyNumberFormat="1" applyFont="1" applyFill="1" applyBorder="1" applyAlignment="1">
      <alignment horizontal="center" vertical="center"/>
    </xf>
    <xf numFmtId="9" fontId="14" fillId="0" borderId="28" xfId="0" applyNumberFormat="1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EFEA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467264</xdr:colOff>
      <xdr:row>0</xdr:row>
      <xdr:rowOff>0</xdr:rowOff>
    </xdr:from>
    <xdr:to>
      <xdr:col>2</xdr:col>
      <xdr:colOff>0</xdr:colOff>
      <xdr:row>5</xdr:row>
      <xdr:rowOff>94699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1774EE-E115-4A97-173F-E6CB425D9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429" y="0"/>
          <a:ext cx="1231062" cy="1352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4"/>
  <sheetViews>
    <sheetView tabSelected="1" zoomScale="106" zoomScaleNormal="106" workbookViewId="0">
      <selection activeCell="F11" sqref="F11"/>
    </sheetView>
  </sheetViews>
  <sheetFormatPr baseColWidth="10" defaultColWidth="11.42578125" defaultRowHeight="15" x14ac:dyDescent="0.25"/>
  <cols>
    <col min="1" max="1" width="36.5703125" customWidth="1"/>
    <col min="2" max="2" width="25.42578125" customWidth="1"/>
    <col min="3" max="3" width="12.5703125" customWidth="1"/>
    <col min="4" max="4" width="14" customWidth="1"/>
    <col min="5" max="5" width="11.7109375" customWidth="1"/>
    <col min="6" max="6" width="15.85546875" customWidth="1"/>
    <col min="7" max="7" width="10.7109375" customWidth="1"/>
    <col min="8" max="8" width="13.140625" customWidth="1"/>
    <col min="9" max="9" width="14.5703125" customWidth="1"/>
    <col min="10" max="10" width="11.140625" customWidth="1"/>
    <col min="11" max="11" width="12.28515625" customWidth="1"/>
    <col min="12" max="12" width="26.28515625" customWidth="1"/>
    <col min="13" max="13" width="17.42578125" customWidth="1"/>
    <col min="14" max="14" width="12.7109375" customWidth="1"/>
    <col min="15" max="15" width="20.7109375" customWidth="1"/>
    <col min="16" max="16" width="46.42578125" customWidth="1"/>
  </cols>
  <sheetData>
    <row r="1" spans="1:15" ht="15" customHeight="1" x14ac:dyDescent="0.25">
      <c r="A1" s="90" t="s">
        <v>75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5" ht="15" customHeight="1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5" ht="29.25" customHeight="1" x14ac:dyDescent="0.25">
      <c r="A3" s="87" t="s">
        <v>37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9"/>
    </row>
    <row r="4" spans="1:15" ht="15" customHeight="1" x14ac:dyDescent="0.2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</row>
    <row r="5" spans="1:15" ht="25.5" customHeight="1" x14ac:dyDescent="0.25">
      <c r="A5" s="1"/>
      <c r="B5" s="1"/>
      <c r="C5" s="96" t="s">
        <v>1</v>
      </c>
      <c r="D5" s="97"/>
      <c r="E5" s="97"/>
      <c r="F5" s="97"/>
      <c r="G5" s="97"/>
      <c r="H5" s="97"/>
      <c r="I5" s="98"/>
      <c r="J5" s="96" t="s">
        <v>2</v>
      </c>
      <c r="K5" s="97"/>
      <c r="L5" s="97"/>
      <c r="M5" s="99"/>
      <c r="N5" s="1"/>
      <c r="O5" s="1"/>
    </row>
    <row r="6" spans="1:15" s="84" customFormat="1" x14ac:dyDescent="0.25">
      <c r="A6" s="83" t="s">
        <v>65</v>
      </c>
      <c r="B6" s="83" t="s">
        <v>38</v>
      </c>
      <c r="C6" s="83" t="s">
        <v>72</v>
      </c>
      <c r="D6" s="83" t="s">
        <v>40</v>
      </c>
      <c r="E6" s="83" t="s">
        <v>73</v>
      </c>
      <c r="F6" s="83" t="s">
        <v>39</v>
      </c>
      <c r="G6" s="83" t="s">
        <v>42</v>
      </c>
      <c r="H6" s="83" t="s">
        <v>43</v>
      </c>
      <c r="I6" s="83" t="s">
        <v>44</v>
      </c>
      <c r="J6" s="83" t="s">
        <v>9</v>
      </c>
      <c r="K6" s="83" t="s">
        <v>74</v>
      </c>
      <c r="L6" s="83" t="s">
        <v>29</v>
      </c>
      <c r="M6" s="83" t="s">
        <v>45</v>
      </c>
      <c r="N6" s="83" t="s">
        <v>41</v>
      </c>
      <c r="O6" s="83" t="s">
        <v>19</v>
      </c>
    </row>
    <row r="7" spans="1:15" s="81" customFormat="1" x14ac:dyDescent="0.25">
      <c r="A7" s="100"/>
      <c r="B7" s="100"/>
      <c r="C7" s="100"/>
      <c r="D7" s="100"/>
      <c r="E7" s="100">
        <f t="shared" ref="E7:E15" si="0">(C7/30)*D7</f>
        <v>0</v>
      </c>
      <c r="F7" s="100">
        <f t="shared" ref="F7:F15" si="1">IF(AND(C7&gt;0,C7&lt;=1378908),L$19,0)</f>
        <v>0</v>
      </c>
      <c r="G7" s="100" t="str">
        <f>IF(L38=0,"",L38)</f>
        <v/>
      </c>
      <c r="H7" s="100">
        <v>0</v>
      </c>
      <c r="I7" s="100">
        <f>SUM(E7:H7)</f>
        <v>0</v>
      </c>
      <c r="J7" s="100">
        <f t="shared" ref="J7:J15" si="2">+(I7-F7)*0.04</f>
        <v>0</v>
      </c>
      <c r="K7" s="100">
        <f>+(I7-F7)*0.04</f>
        <v>0</v>
      </c>
      <c r="L7" s="100">
        <v>0</v>
      </c>
      <c r="M7" s="100">
        <f t="shared" ref="M7:M15" si="3">SUM(J7:L7)</f>
        <v>0</v>
      </c>
      <c r="N7" s="100">
        <f t="shared" ref="N7:N15" si="4">+I7-M7</f>
        <v>0</v>
      </c>
      <c r="O7" s="100"/>
    </row>
    <row r="8" spans="1:15" s="81" customFormat="1" x14ac:dyDescent="0.25">
      <c r="A8" s="100"/>
      <c r="B8" s="100"/>
      <c r="C8" s="100"/>
      <c r="D8" s="100"/>
      <c r="E8" s="100">
        <f t="shared" si="0"/>
        <v>0</v>
      </c>
      <c r="F8" s="100">
        <f t="shared" si="1"/>
        <v>0</v>
      </c>
      <c r="G8" s="100" t="str">
        <f t="shared" ref="G8:G15" si="5">IF(L39=0,"",L39)</f>
        <v/>
      </c>
      <c r="H8" s="100">
        <v>0</v>
      </c>
      <c r="I8" s="100">
        <f t="shared" ref="I8:I15" si="6">SUM(E8:H8)</f>
        <v>0</v>
      </c>
      <c r="J8" s="100">
        <f t="shared" si="2"/>
        <v>0</v>
      </c>
      <c r="K8" s="100">
        <f t="shared" ref="K8:K15" si="7">+(I8-F8)*0.04</f>
        <v>0</v>
      </c>
      <c r="L8" s="100">
        <v>0</v>
      </c>
      <c r="M8" s="100">
        <f t="shared" si="3"/>
        <v>0</v>
      </c>
      <c r="N8" s="100">
        <f t="shared" si="4"/>
        <v>0</v>
      </c>
      <c r="O8" s="100"/>
    </row>
    <row r="9" spans="1:15" s="81" customFormat="1" x14ac:dyDescent="0.25">
      <c r="A9" s="100"/>
      <c r="B9" s="100"/>
      <c r="C9" s="100"/>
      <c r="D9" s="100"/>
      <c r="E9" s="100">
        <f t="shared" si="0"/>
        <v>0</v>
      </c>
      <c r="F9" s="100">
        <f t="shared" si="1"/>
        <v>0</v>
      </c>
      <c r="G9" s="100" t="str">
        <f t="shared" si="5"/>
        <v/>
      </c>
      <c r="H9" s="100">
        <v>0</v>
      </c>
      <c r="I9" s="100">
        <f t="shared" si="6"/>
        <v>0</v>
      </c>
      <c r="J9" s="100">
        <f t="shared" si="2"/>
        <v>0</v>
      </c>
      <c r="K9" s="100">
        <f t="shared" si="7"/>
        <v>0</v>
      </c>
      <c r="L9" s="100">
        <v>0</v>
      </c>
      <c r="M9" s="100">
        <f t="shared" si="3"/>
        <v>0</v>
      </c>
      <c r="N9" s="100">
        <f t="shared" si="4"/>
        <v>0</v>
      </c>
      <c r="O9" s="100"/>
    </row>
    <row r="10" spans="1:15" s="81" customFormat="1" x14ac:dyDescent="0.25">
      <c r="A10" s="100"/>
      <c r="B10" s="100"/>
      <c r="C10" s="100"/>
      <c r="D10" s="100"/>
      <c r="E10" s="100">
        <f t="shared" si="0"/>
        <v>0</v>
      </c>
      <c r="F10" s="100">
        <f t="shared" si="1"/>
        <v>0</v>
      </c>
      <c r="G10" s="100" t="str">
        <f t="shared" si="5"/>
        <v/>
      </c>
      <c r="H10" s="100">
        <v>0</v>
      </c>
      <c r="I10" s="100">
        <f t="shared" si="6"/>
        <v>0</v>
      </c>
      <c r="J10" s="100">
        <f t="shared" si="2"/>
        <v>0</v>
      </c>
      <c r="K10" s="100">
        <f t="shared" si="7"/>
        <v>0</v>
      </c>
      <c r="L10" s="100">
        <v>0</v>
      </c>
      <c r="M10" s="100">
        <f t="shared" si="3"/>
        <v>0</v>
      </c>
      <c r="N10" s="100">
        <f t="shared" si="4"/>
        <v>0</v>
      </c>
      <c r="O10" s="100"/>
    </row>
    <row r="11" spans="1:15" s="81" customFormat="1" x14ac:dyDescent="0.25">
      <c r="A11" s="100"/>
      <c r="B11" s="100"/>
      <c r="C11" s="100"/>
      <c r="D11" s="100"/>
      <c r="E11" s="100">
        <f t="shared" si="0"/>
        <v>0</v>
      </c>
      <c r="F11" s="100">
        <f t="shared" si="1"/>
        <v>0</v>
      </c>
      <c r="G11" s="100" t="str">
        <f t="shared" si="5"/>
        <v/>
      </c>
      <c r="H11" s="100">
        <v>0</v>
      </c>
      <c r="I11" s="100">
        <f t="shared" si="6"/>
        <v>0</v>
      </c>
      <c r="J11" s="100">
        <f>+(I11-F11)*0.04</f>
        <v>0</v>
      </c>
      <c r="K11" s="100">
        <f t="shared" si="7"/>
        <v>0</v>
      </c>
      <c r="L11" s="100">
        <v>0</v>
      </c>
      <c r="M11" s="100">
        <f t="shared" si="3"/>
        <v>0</v>
      </c>
      <c r="N11" s="100">
        <f t="shared" si="4"/>
        <v>0</v>
      </c>
      <c r="O11" s="100"/>
    </row>
    <row r="12" spans="1:15" s="81" customFormat="1" x14ac:dyDescent="0.25">
      <c r="A12" s="100"/>
      <c r="B12" s="100"/>
      <c r="C12" s="100"/>
      <c r="D12" s="100"/>
      <c r="E12" s="100">
        <f t="shared" si="0"/>
        <v>0</v>
      </c>
      <c r="F12" s="100">
        <f t="shared" si="1"/>
        <v>0</v>
      </c>
      <c r="G12" s="100" t="str">
        <f t="shared" si="5"/>
        <v/>
      </c>
      <c r="H12" s="100">
        <v>0</v>
      </c>
      <c r="I12" s="100">
        <f t="shared" si="6"/>
        <v>0</v>
      </c>
      <c r="J12" s="100">
        <f t="shared" si="2"/>
        <v>0</v>
      </c>
      <c r="K12" s="100">
        <f t="shared" si="7"/>
        <v>0</v>
      </c>
      <c r="L12" s="100">
        <v>0</v>
      </c>
      <c r="M12" s="100">
        <f t="shared" si="3"/>
        <v>0</v>
      </c>
      <c r="N12" s="100">
        <f t="shared" si="4"/>
        <v>0</v>
      </c>
      <c r="O12" s="100"/>
    </row>
    <row r="13" spans="1:15" s="81" customFormat="1" x14ac:dyDescent="0.25">
      <c r="A13" s="100"/>
      <c r="B13" s="100"/>
      <c r="C13" s="100"/>
      <c r="D13" s="100"/>
      <c r="E13" s="100">
        <f t="shared" si="0"/>
        <v>0</v>
      </c>
      <c r="F13" s="100">
        <f t="shared" si="1"/>
        <v>0</v>
      </c>
      <c r="G13" s="100" t="str">
        <f t="shared" si="5"/>
        <v/>
      </c>
      <c r="H13" s="100">
        <v>0</v>
      </c>
      <c r="I13" s="100">
        <f t="shared" si="6"/>
        <v>0</v>
      </c>
      <c r="J13" s="100">
        <f t="shared" si="2"/>
        <v>0</v>
      </c>
      <c r="K13" s="100">
        <f t="shared" si="7"/>
        <v>0</v>
      </c>
      <c r="L13" s="100">
        <v>0</v>
      </c>
      <c r="M13" s="100">
        <f t="shared" si="3"/>
        <v>0</v>
      </c>
      <c r="N13" s="100">
        <f t="shared" si="4"/>
        <v>0</v>
      </c>
      <c r="O13" s="100"/>
    </row>
    <row r="14" spans="1:15" s="81" customFormat="1" x14ac:dyDescent="0.25">
      <c r="A14" s="100"/>
      <c r="B14" s="100"/>
      <c r="C14" s="100"/>
      <c r="D14" s="100"/>
      <c r="E14" s="100">
        <f t="shared" si="0"/>
        <v>0</v>
      </c>
      <c r="F14" s="100">
        <f t="shared" si="1"/>
        <v>0</v>
      </c>
      <c r="G14" s="100" t="str">
        <f t="shared" si="5"/>
        <v/>
      </c>
      <c r="H14" s="100">
        <v>0</v>
      </c>
      <c r="I14" s="100">
        <f t="shared" si="6"/>
        <v>0</v>
      </c>
      <c r="J14" s="100">
        <f t="shared" si="2"/>
        <v>0</v>
      </c>
      <c r="K14" s="100">
        <f t="shared" si="7"/>
        <v>0</v>
      </c>
      <c r="L14" s="100">
        <v>0</v>
      </c>
      <c r="M14" s="100">
        <f t="shared" si="3"/>
        <v>0</v>
      </c>
      <c r="N14" s="100">
        <f t="shared" si="4"/>
        <v>0</v>
      </c>
      <c r="O14" s="100"/>
    </row>
    <row r="15" spans="1:15" s="81" customFormat="1" x14ac:dyDescent="0.25">
      <c r="A15" s="100"/>
      <c r="B15" s="100"/>
      <c r="C15" s="100"/>
      <c r="D15" s="100"/>
      <c r="E15" s="100">
        <f t="shared" si="0"/>
        <v>0</v>
      </c>
      <c r="F15" s="100">
        <f t="shared" si="1"/>
        <v>0</v>
      </c>
      <c r="G15" s="100" t="str">
        <f t="shared" si="5"/>
        <v/>
      </c>
      <c r="H15" s="100">
        <v>0</v>
      </c>
      <c r="I15" s="100">
        <f t="shared" si="6"/>
        <v>0</v>
      </c>
      <c r="J15" s="100">
        <f t="shared" si="2"/>
        <v>0</v>
      </c>
      <c r="K15" s="100">
        <f t="shared" si="7"/>
        <v>0</v>
      </c>
      <c r="L15" s="100">
        <v>0</v>
      </c>
      <c r="M15" s="100">
        <f t="shared" si="3"/>
        <v>0</v>
      </c>
      <c r="N15" s="100">
        <f t="shared" si="4"/>
        <v>0</v>
      </c>
      <c r="O15" s="100"/>
    </row>
    <row r="16" spans="1:15" x14ac:dyDescent="0.25">
      <c r="A16" s="85" t="s">
        <v>5</v>
      </c>
      <c r="B16" s="85"/>
      <c r="C16" s="85"/>
      <c r="D16" s="85"/>
      <c r="E16" s="85">
        <f t="shared" ref="E16:K16" si="8">SUM(E7:E15)</f>
        <v>0</v>
      </c>
      <c r="F16" s="85">
        <f t="shared" si="8"/>
        <v>0</v>
      </c>
      <c r="G16" s="85">
        <f t="shared" si="8"/>
        <v>0</v>
      </c>
      <c r="H16" s="85">
        <f t="shared" si="8"/>
        <v>0</v>
      </c>
      <c r="I16" s="85">
        <f t="shared" si="8"/>
        <v>0</v>
      </c>
      <c r="J16" s="85">
        <f t="shared" si="8"/>
        <v>0</v>
      </c>
      <c r="K16" s="85">
        <f t="shared" si="8"/>
        <v>0</v>
      </c>
      <c r="L16" s="85">
        <f>SUM(L7:L15)</f>
        <v>0</v>
      </c>
      <c r="M16" s="85">
        <f>SUM(M7:M15)</f>
        <v>0</v>
      </c>
      <c r="N16" s="85">
        <f>SUM(N7:N15)</f>
        <v>0</v>
      </c>
      <c r="O16" s="82"/>
    </row>
    <row r="17" spans="1:16" ht="15.75" thickBot="1" x14ac:dyDescent="0.3">
      <c r="A17" s="1"/>
      <c r="B17" s="1"/>
      <c r="C17" s="1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</row>
    <row r="18" spans="1:16" ht="15.75" thickBot="1" x14ac:dyDescent="0.3">
      <c r="A18" s="58" t="s">
        <v>66</v>
      </c>
      <c r="B18" s="59"/>
      <c r="C18" s="59"/>
      <c r="D18" s="59"/>
      <c r="E18" s="59"/>
      <c r="F18" s="59"/>
      <c r="G18" s="59"/>
      <c r="H18" s="60"/>
      <c r="I18" s="2"/>
      <c r="J18" s="61" t="s">
        <v>67</v>
      </c>
      <c r="K18" s="61"/>
      <c r="L18" s="3">
        <v>877804</v>
      </c>
      <c r="M18" s="2"/>
      <c r="N18" s="2"/>
      <c r="O18" s="2"/>
    </row>
    <row r="19" spans="1:16" ht="15" customHeight="1" x14ac:dyDescent="0.25">
      <c r="A19" s="62" t="s">
        <v>6</v>
      </c>
      <c r="B19" s="63"/>
      <c r="C19" s="39" t="s">
        <v>7</v>
      </c>
      <c r="D19" s="40" t="s">
        <v>8</v>
      </c>
      <c r="E19" s="62" t="s">
        <v>68</v>
      </c>
      <c r="F19" s="63"/>
      <c r="G19" s="39" t="s">
        <v>7</v>
      </c>
      <c r="H19" s="41" t="s">
        <v>8</v>
      </c>
      <c r="I19" s="2"/>
      <c r="J19" s="61" t="s">
        <v>18</v>
      </c>
      <c r="K19" s="61"/>
      <c r="L19" s="3">
        <v>102853</v>
      </c>
      <c r="M19" s="2"/>
      <c r="N19" s="2"/>
      <c r="O19" s="2"/>
    </row>
    <row r="20" spans="1:16" x14ac:dyDescent="0.25">
      <c r="A20" s="56" t="s">
        <v>9</v>
      </c>
      <c r="B20" s="57"/>
      <c r="C20" s="4">
        <f>IF(K31="x",0,8.5%)</f>
        <v>8.5000000000000006E-2</v>
      </c>
      <c r="D20" s="5">
        <f>+(I16-F16)*C20</f>
        <v>0</v>
      </c>
      <c r="E20" s="56" t="s">
        <v>69</v>
      </c>
      <c r="F20" s="57"/>
      <c r="G20" s="34">
        <v>8.3299999999999999E-2</v>
      </c>
      <c r="H20" s="6">
        <f>+I16*G20</f>
        <v>0</v>
      </c>
      <c r="I20" s="2"/>
      <c r="J20" s="2"/>
      <c r="K20" s="2"/>
      <c r="L20" s="2"/>
      <c r="M20" s="2"/>
      <c r="N20" s="2"/>
      <c r="O20" s="2"/>
    </row>
    <row r="21" spans="1:16" x14ac:dyDescent="0.25">
      <c r="A21" s="56" t="s">
        <v>10</v>
      </c>
      <c r="B21" s="57"/>
      <c r="C21" s="7">
        <v>0.12</v>
      </c>
      <c r="D21" s="5">
        <f>+(I16-F16)*C21</f>
        <v>0</v>
      </c>
      <c r="E21" s="56" t="s">
        <v>70</v>
      </c>
      <c r="F21" s="57"/>
      <c r="G21" s="8">
        <v>0.01</v>
      </c>
      <c r="H21" s="6">
        <f>+H20*G21</f>
        <v>0</v>
      </c>
      <c r="I21" s="2"/>
      <c r="J21" s="46" t="s">
        <v>47</v>
      </c>
      <c r="K21" s="46" t="s">
        <v>48</v>
      </c>
      <c r="L21" s="50" t="s">
        <v>49</v>
      </c>
      <c r="M21" s="51"/>
      <c r="N21" s="51"/>
      <c r="O21" s="51"/>
      <c r="P21" s="52"/>
    </row>
    <row r="22" spans="1:16" x14ac:dyDescent="0.25">
      <c r="A22" s="25" t="s">
        <v>11</v>
      </c>
      <c r="B22" s="26" t="s">
        <v>60</v>
      </c>
      <c r="C22" s="9">
        <v>5.2199999999999998E-3</v>
      </c>
      <c r="D22" s="5">
        <f>+(I16-F16)*C22</f>
        <v>0</v>
      </c>
      <c r="E22" s="56" t="s">
        <v>20</v>
      </c>
      <c r="F22" s="57"/>
      <c r="G22" s="34">
        <v>8.3299999999999999E-2</v>
      </c>
      <c r="H22" s="6">
        <f>+I16*G22</f>
        <v>0</v>
      </c>
      <c r="I22" s="2"/>
      <c r="J22" s="27" t="s">
        <v>50</v>
      </c>
      <c r="K22" s="28">
        <v>5.2199999999999998E-3</v>
      </c>
      <c r="L22" s="53" t="s">
        <v>51</v>
      </c>
      <c r="M22" s="54"/>
      <c r="N22" s="54"/>
      <c r="O22" s="54"/>
      <c r="P22" s="55"/>
    </row>
    <row r="23" spans="1:16" ht="15.75" thickBot="1" x14ac:dyDescent="0.3">
      <c r="A23" s="73" t="s">
        <v>22</v>
      </c>
      <c r="B23" s="74"/>
      <c r="C23" s="74"/>
      <c r="D23" s="10">
        <f>SUM(D20:D22)</f>
        <v>0</v>
      </c>
      <c r="E23" s="56" t="s">
        <v>21</v>
      </c>
      <c r="F23" s="57"/>
      <c r="G23" s="34">
        <v>4.1700000000000001E-2</v>
      </c>
      <c r="H23" s="6">
        <f>(I16-F16)*G23</f>
        <v>0</v>
      </c>
      <c r="I23" s="2"/>
      <c r="J23" s="27" t="s">
        <v>52</v>
      </c>
      <c r="K23" s="28">
        <v>1.044E-2</v>
      </c>
      <c r="L23" s="47" t="s">
        <v>53</v>
      </c>
      <c r="M23" s="48"/>
      <c r="N23" s="48"/>
      <c r="O23" s="48"/>
      <c r="P23" s="49"/>
    </row>
    <row r="24" spans="1:16" ht="15.75" thickBot="1" x14ac:dyDescent="0.3">
      <c r="A24" s="79" t="s">
        <v>12</v>
      </c>
      <c r="B24" s="80"/>
      <c r="C24" s="42" t="s">
        <v>7</v>
      </c>
      <c r="D24" s="41" t="s">
        <v>8</v>
      </c>
      <c r="E24" s="77" t="s">
        <v>24</v>
      </c>
      <c r="F24" s="78"/>
      <c r="G24" s="11"/>
      <c r="H24" s="12">
        <f>SUM(H20:H23)</f>
        <v>0</v>
      </c>
      <c r="I24" s="2"/>
      <c r="J24" s="27" t="s">
        <v>54</v>
      </c>
      <c r="K24" s="28">
        <v>2.436E-2</v>
      </c>
      <c r="L24" s="47" t="s">
        <v>55</v>
      </c>
      <c r="M24" s="48"/>
      <c r="N24" s="48"/>
      <c r="O24" s="48"/>
      <c r="P24" s="49"/>
    </row>
    <row r="25" spans="1:16" x14ac:dyDescent="0.25">
      <c r="A25" s="75" t="s">
        <v>13</v>
      </c>
      <c r="B25" s="76"/>
      <c r="C25" s="13">
        <v>0.04</v>
      </c>
      <c r="D25" s="14">
        <f>+E16*C25</f>
        <v>0</v>
      </c>
      <c r="E25" s="2"/>
      <c r="F25" s="2"/>
      <c r="G25" s="2"/>
      <c r="H25" s="2"/>
      <c r="I25" s="2"/>
      <c r="J25" s="27" t="s">
        <v>56</v>
      </c>
      <c r="K25" s="28">
        <v>4.3499999999999997E-2</v>
      </c>
      <c r="L25" s="47" t="s">
        <v>57</v>
      </c>
      <c r="M25" s="48"/>
      <c r="N25" s="48"/>
      <c r="O25" s="48"/>
      <c r="P25" s="49"/>
    </row>
    <row r="26" spans="1:16" x14ac:dyDescent="0.25">
      <c r="A26" s="56" t="s">
        <v>3</v>
      </c>
      <c r="B26" s="57"/>
      <c r="C26" s="15">
        <f>IF(K31="x",0,3%)</f>
        <v>0.03</v>
      </c>
      <c r="D26" s="16">
        <f>+(I16-F16)*C26</f>
        <v>0</v>
      </c>
      <c r="E26" s="2"/>
      <c r="F26" s="2"/>
      <c r="G26" s="2"/>
      <c r="H26" s="2"/>
      <c r="I26" s="2"/>
      <c r="J26" s="27" t="s">
        <v>58</v>
      </c>
      <c r="K26" s="28">
        <v>6.9599999999999995E-2</v>
      </c>
      <c r="L26" s="47" t="s">
        <v>59</v>
      </c>
      <c r="M26" s="48"/>
      <c r="N26" s="48"/>
      <c r="O26" s="48"/>
      <c r="P26" s="49"/>
    </row>
    <row r="27" spans="1:16" x14ac:dyDescent="0.25">
      <c r="A27" s="56" t="s">
        <v>4</v>
      </c>
      <c r="B27" s="57"/>
      <c r="C27" s="15">
        <f>IF(K31="x",0,2%)</f>
        <v>0.02</v>
      </c>
      <c r="D27" s="16">
        <f>+(I16-F16)*C27</f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6" ht="15.75" thickBot="1" x14ac:dyDescent="0.3">
      <c r="A28" s="71" t="s">
        <v>23</v>
      </c>
      <c r="B28" s="72"/>
      <c r="C28" s="72"/>
      <c r="D28" s="17">
        <f>SUM(D25:D27)</f>
        <v>0</v>
      </c>
      <c r="E28" s="2"/>
      <c r="F28" s="2"/>
      <c r="G28" s="2"/>
      <c r="H28" s="2"/>
      <c r="I28" s="2"/>
      <c r="J28" s="61" t="s">
        <v>61</v>
      </c>
      <c r="K28" s="61"/>
      <c r="L28" s="61"/>
      <c r="M28" s="61"/>
      <c r="N28" s="61"/>
      <c r="O28" s="61"/>
    </row>
    <row r="29" spans="1:16" ht="15.75" thickBot="1" x14ac:dyDescent="0.3">
      <c r="A29" s="2"/>
      <c r="B29" s="2"/>
      <c r="C29" s="2"/>
      <c r="D29" s="2"/>
      <c r="E29" s="2"/>
      <c r="F29" s="2"/>
      <c r="G29" s="2"/>
      <c r="H29" s="2"/>
      <c r="I29" s="2"/>
      <c r="J29" s="65" t="s">
        <v>62</v>
      </c>
      <c r="K29" s="65"/>
      <c r="L29" s="65"/>
      <c r="M29" s="65"/>
      <c r="N29" s="65"/>
      <c r="O29" s="65"/>
    </row>
    <row r="30" spans="1:16" ht="15.75" thickBot="1" x14ac:dyDescent="0.3">
      <c r="A30" s="43" t="s">
        <v>46</v>
      </c>
      <c r="B30" s="24">
        <f>+D23+D28+H24</f>
        <v>0</v>
      </c>
      <c r="C30" s="2"/>
      <c r="D30" s="2"/>
      <c r="E30" s="2"/>
      <c r="F30" s="2"/>
      <c r="G30" s="2"/>
      <c r="H30" s="2"/>
      <c r="I30" s="2"/>
      <c r="J30" s="66" t="s">
        <v>64</v>
      </c>
      <c r="K30" s="67"/>
      <c r="L30" s="66"/>
      <c r="M30" s="66"/>
      <c r="N30" s="66"/>
      <c r="O30" s="66"/>
    </row>
    <row r="31" spans="1:16" ht="18.75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31" t="s">
        <v>63</v>
      </c>
      <c r="K31" s="32"/>
      <c r="L31" s="2"/>
      <c r="M31" s="2"/>
      <c r="N31" s="2"/>
      <c r="O31" s="2"/>
    </row>
    <row r="32" spans="1:16" ht="15.75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.75" thickBot="1" x14ac:dyDescent="0.3">
      <c r="A33" s="44" t="s">
        <v>25</v>
      </c>
      <c r="B33" s="22">
        <v>30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.75" thickBot="1" x14ac:dyDescent="0.3">
      <c r="A34" s="45" t="s">
        <v>26</v>
      </c>
      <c r="B34" s="22">
        <v>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18">
        <v>1.25</v>
      </c>
      <c r="F35" s="2"/>
      <c r="G35" s="18">
        <v>1.75</v>
      </c>
      <c r="H35" s="2"/>
      <c r="I35" s="18">
        <v>2</v>
      </c>
      <c r="J35" s="2"/>
      <c r="K35" s="18">
        <v>2.5</v>
      </c>
      <c r="L35" s="2"/>
      <c r="M35" s="2"/>
      <c r="N35" s="2"/>
      <c r="O35" s="2"/>
    </row>
    <row r="36" spans="1:15" x14ac:dyDescent="0.25">
      <c r="A36" s="70" t="s">
        <v>0</v>
      </c>
      <c r="B36" s="64" t="s">
        <v>71</v>
      </c>
      <c r="C36" s="64" t="s">
        <v>28</v>
      </c>
      <c r="D36" s="64" t="s">
        <v>27</v>
      </c>
      <c r="E36" s="64" t="s">
        <v>32</v>
      </c>
      <c r="F36" s="64" t="s">
        <v>30</v>
      </c>
      <c r="G36" s="64" t="s">
        <v>31</v>
      </c>
      <c r="H36" s="64" t="s">
        <v>34</v>
      </c>
      <c r="I36" s="64" t="s">
        <v>33</v>
      </c>
      <c r="J36" s="64" t="s">
        <v>35</v>
      </c>
      <c r="K36" s="68" t="s">
        <v>36</v>
      </c>
      <c r="L36" s="69" t="s">
        <v>14</v>
      </c>
      <c r="M36" s="2"/>
      <c r="N36" s="2"/>
      <c r="O36" s="2"/>
    </row>
    <row r="37" spans="1:15" ht="21.75" customHeight="1" x14ac:dyDescent="0.25">
      <c r="A37" s="70"/>
      <c r="B37" s="64"/>
      <c r="C37" s="64" t="s">
        <v>15</v>
      </c>
      <c r="D37" s="64" t="s">
        <v>16</v>
      </c>
      <c r="E37" s="64" t="s">
        <v>17</v>
      </c>
      <c r="F37" s="64"/>
      <c r="G37" s="64"/>
      <c r="H37" s="64"/>
      <c r="I37" s="64"/>
      <c r="J37" s="64"/>
      <c r="K37" s="68"/>
      <c r="L37" s="69"/>
      <c r="M37" s="2"/>
      <c r="N37" s="2"/>
      <c r="O37" s="2"/>
    </row>
    <row r="38" spans="1:15" x14ac:dyDescent="0.25">
      <c r="A38" s="35" t="str">
        <f>IF(A7="","",A7)</f>
        <v/>
      </c>
      <c r="B38" s="33" t="str">
        <f>IF(C7="","",C7)</f>
        <v/>
      </c>
      <c r="C38" s="36" t="str">
        <f>IF(C7="","",B38/(B$33*B$34))</f>
        <v/>
      </c>
      <c r="D38" s="35"/>
      <c r="E38" s="36" t="str">
        <f>IF(C38="","",(C38*$E$35)*D38)</f>
        <v/>
      </c>
      <c r="F38" s="35"/>
      <c r="G38" s="36" t="str">
        <f>IF(C38="","",(C38*$G$35)*F38)</f>
        <v/>
      </c>
      <c r="H38" s="35"/>
      <c r="I38" s="36" t="str">
        <f>IF(C38="","",(C38*$I$35)*H38)</f>
        <v/>
      </c>
      <c r="J38" s="35"/>
      <c r="K38" s="37" t="str">
        <f>IF(C38="","",(C38*$K$35)*J38)</f>
        <v/>
      </c>
      <c r="L38" s="38" t="str">
        <f>IF(E38="","",K38+I38+G38+E38)</f>
        <v/>
      </c>
      <c r="M38" s="29"/>
      <c r="N38" s="2"/>
      <c r="O38" s="2"/>
    </row>
    <row r="39" spans="1:15" x14ac:dyDescent="0.25">
      <c r="A39" s="20" t="str">
        <f t="shared" ref="A39:A46" si="9">IF(A8="","",A8)</f>
        <v/>
      </c>
      <c r="B39" s="23" t="str">
        <f t="shared" ref="B39:B46" si="10">IF(C8="","",C8)</f>
        <v/>
      </c>
      <c r="C39" s="19" t="str">
        <f t="shared" ref="C39:C46" si="11">IF(C8="","",B39/(B$33*B$34))</f>
        <v/>
      </c>
      <c r="D39" s="20"/>
      <c r="E39" s="19" t="str">
        <f t="shared" ref="E39:E46" si="12">IF(C39="","",(C39*$E$35)*D39)</f>
        <v/>
      </c>
      <c r="F39" s="20"/>
      <c r="G39" s="19" t="str">
        <f t="shared" ref="G39:G46" si="13">IF(C39="","",(C39*$G$35)*F39)</f>
        <v/>
      </c>
      <c r="H39" s="20"/>
      <c r="I39" s="19" t="str">
        <f t="shared" ref="I39:I46" si="14">IF(C39="","",(C39*$I$35)*H39)</f>
        <v/>
      </c>
      <c r="J39" s="20"/>
      <c r="K39" s="21" t="str">
        <f t="shared" ref="K39:K46" si="15">IF(C39="","",(C39*$K$35)*J39)</f>
        <v/>
      </c>
      <c r="L39" s="30" t="str">
        <f t="shared" ref="L39:L46" si="16">IF(E39="","",K39+I39+G39+E39)</f>
        <v/>
      </c>
      <c r="M39" s="2"/>
      <c r="N39" s="2"/>
      <c r="O39" s="2"/>
    </row>
    <row r="40" spans="1:15" x14ac:dyDescent="0.25">
      <c r="A40" s="35" t="str">
        <f t="shared" si="9"/>
        <v/>
      </c>
      <c r="B40" s="33" t="str">
        <f t="shared" si="10"/>
        <v/>
      </c>
      <c r="C40" s="36" t="str">
        <f t="shared" si="11"/>
        <v/>
      </c>
      <c r="D40" s="35"/>
      <c r="E40" s="36" t="str">
        <f t="shared" si="12"/>
        <v/>
      </c>
      <c r="F40" s="35"/>
      <c r="G40" s="36" t="str">
        <f t="shared" si="13"/>
        <v/>
      </c>
      <c r="H40" s="35"/>
      <c r="I40" s="36" t="str">
        <f t="shared" si="14"/>
        <v/>
      </c>
      <c r="J40" s="35"/>
      <c r="K40" s="37" t="str">
        <f t="shared" si="15"/>
        <v/>
      </c>
      <c r="L40" s="38" t="str">
        <f t="shared" si="16"/>
        <v/>
      </c>
      <c r="M40" s="2"/>
      <c r="N40" s="2"/>
      <c r="O40" s="2"/>
    </row>
    <row r="41" spans="1:15" x14ac:dyDescent="0.25">
      <c r="A41" s="20" t="str">
        <f t="shared" si="9"/>
        <v/>
      </c>
      <c r="B41" s="23" t="str">
        <f t="shared" si="10"/>
        <v/>
      </c>
      <c r="C41" s="19" t="str">
        <f t="shared" si="11"/>
        <v/>
      </c>
      <c r="D41" s="20"/>
      <c r="E41" s="19" t="str">
        <f t="shared" si="12"/>
        <v/>
      </c>
      <c r="F41" s="20"/>
      <c r="G41" s="19" t="str">
        <f t="shared" si="13"/>
        <v/>
      </c>
      <c r="H41" s="20"/>
      <c r="I41" s="19" t="str">
        <f t="shared" si="14"/>
        <v/>
      </c>
      <c r="J41" s="20"/>
      <c r="K41" s="21" t="str">
        <f t="shared" si="15"/>
        <v/>
      </c>
      <c r="L41" s="30" t="str">
        <f t="shared" si="16"/>
        <v/>
      </c>
      <c r="M41" s="2"/>
      <c r="N41" s="2"/>
      <c r="O41" s="2"/>
    </row>
    <row r="42" spans="1:15" x14ac:dyDescent="0.25">
      <c r="A42" s="35" t="str">
        <f t="shared" si="9"/>
        <v/>
      </c>
      <c r="B42" s="33" t="str">
        <f t="shared" si="10"/>
        <v/>
      </c>
      <c r="C42" s="36" t="str">
        <f t="shared" si="11"/>
        <v/>
      </c>
      <c r="D42" s="35"/>
      <c r="E42" s="36" t="str">
        <f t="shared" si="12"/>
        <v/>
      </c>
      <c r="F42" s="35"/>
      <c r="G42" s="36" t="str">
        <f t="shared" si="13"/>
        <v/>
      </c>
      <c r="H42" s="35"/>
      <c r="I42" s="36" t="str">
        <f t="shared" si="14"/>
        <v/>
      </c>
      <c r="J42" s="35"/>
      <c r="K42" s="37" t="str">
        <f t="shared" si="15"/>
        <v/>
      </c>
      <c r="L42" s="38" t="str">
        <f t="shared" si="16"/>
        <v/>
      </c>
      <c r="M42" s="2"/>
      <c r="N42" s="2"/>
      <c r="O42" s="2"/>
    </row>
    <row r="43" spans="1:15" x14ac:dyDescent="0.25">
      <c r="A43" s="20" t="str">
        <f t="shared" si="9"/>
        <v/>
      </c>
      <c r="B43" s="23" t="str">
        <f t="shared" si="10"/>
        <v/>
      </c>
      <c r="C43" s="19" t="str">
        <f t="shared" si="11"/>
        <v/>
      </c>
      <c r="D43" s="20"/>
      <c r="E43" s="19" t="str">
        <f t="shared" si="12"/>
        <v/>
      </c>
      <c r="F43" s="20"/>
      <c r="G43" s="19" t="str">
        <f t="shared" si="13"/>
        <v/>
      </c>
      <c r="H43" s="20"/>
      <c r="I43" s="19" t="str">
        <f t="shared" si="14"/>
        <v/>
      </c>
      <c r="J43" s="20"/>
      <c r="K43" s="21" t="str">
        <f t="shared" si="15"/>
        <v/>
      </c>
      <c r="L43" s="30" t="str">
        <f t="shared" si="16"/>
        <v/>
      </c>
      <c r="M43" s="2"/>
      <c r="N43" s="2"/>
      <c r="O43" s="2"/>
    </row>
    <row r="44" spans="1:15" x14ac:dyDescent="0.25">
      <c r="A44" s="35" t="str">
        <f t="shared" si="9"/>
        <v/>
      </c>
      <c r="B44" s="33" t="str">
        <f t="shared" si="10"/>
        <v/>
      </c>
      <c r="C44" s="36" t="str">
        <f t="shared" si="11"/>
        <v/>
      </c>
      <c r="D44" s="35"/>
      <c r="E44" s="36" t="str">
        <f t="shared" si="12"/>
        <v/>
      </c>
      <c r="F44" s="35"/>
      <c r="G44" s="36" t="str">
        <f t="shared" si="13"/>
        <v/>
      </c>
      <c r="H44" s="35"/>
      <c r="I44" s="36" t="str">
        <f t="shared" si="14"/>
        <v/>
      </c>
      <c r="J44" s="35"/>
      <c r="K44" s="37" t="str">
        <f t="shared" si="15"/>
        <v/>
      </c>
      <c r="L44" s="38" t="str">
        <f t="shared" si="16"/>
        <v/>
      </c>
      <c r="M44" s="2"/>
      <c r="N44" s="2"/>
      <c r="O44" s="2"/>
    </row>
    <row r="45" spans="1:15" x14ac:dyDescent="0.25">
      <c r="A45" s="20" t="str">
        <f t="shared" si="9"/>
        <v/>
      </c>
      <c r="B45" s="23" t="str">
        <f t="shared" si="10"/>
        <v/>
      </c>
      <c r="C45" s="19" t="str">
        <f t="shared" si="11"/>
        <v/>
      </c>
      <c r="D45" s="20"/>
      <c r="E45" s="19" t="str">
        <f t="shared" si="12"/>
        <v/>
      </c>
      <c r="F45" s="20"/>
      <c r="G45" s="19" t="str">
        <f t="shared" si="13"/>
        <v/>
      </c>
      <c r="H45" s="20"/>
      <c r="I45" s="19" t="str">
        <f t="shared" si="14"/>
        <v/>
      </c>
      <c r="J45" s="20"/>
      <c r="K45" s="21" t="str">
        <f t="shared" si="15"/>
        <v/>
      </c>
      <c r="L45" s="30" t="str">
        <f t="shared" si="16"/>
        <v/>
      </c>
      <c r="M45" s="2"/>
      <c r="N45" s="2"/>
      <c r="O45" s="2"/>
    </row>
    <row r="46" spans="1:15" x14ac:dyDescent="0.25">
      <c r="A46" s="35" t="str">
        <f t="shared" si="9"/>
        <v/>
      </c>
      <c r="B46" s="33" t="str">
        <f t="shared" si="10"/>
        <v/>
      </c>
      <c r="C46" s="36" t="str">
        <f t="shared" si="11"/>
        <v/>
      </c>
      <c r="D46" s="35"/>
      <c r="E46" s="36" t="str">
        <f t="shared" si="12"/>
        <v/>
      </c>
      <c r="F46" s="35"/>
      <c r="G46" s="36" t="str">
        <f t="shared" si="13"/>
        <v/>
      </c>
      <c r="H46" s="35"/>
      <c r="I46" s="36" t="str">
        <f t="shared" si="14"/>
        <v/>
      </c>
      <c r="J46" s="35"/>
      <c r="K46" s="37" t="str">
        <f t="shared" si="15"/>
        <v/>
      </c>
      <c r="L46" s="38" t="str">
        <f t="shared" si="16"/>
        <v/>
      </c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</sheetData>
  <mergeCells count="43">
    <mergeCell ref="A3:O3"/>
    <mergeCell ref="A27:B27"/>
    <mergeCell ref="A23:C23"/>
    <mergeCell ref="A21:B21"/>
    <mergeCell ref="E23:F23"/>
    <mergeCell ref="A26:B26"/>
    <mergeCell ref="E22:F22"/>
    <mergeCell ref="A25:B25"/>
    <mergeCell ref="E21:F21"/>
    <mergeCell ref="E24:F24"/>
    <mergeCell ref="A24:B24"/>
    <mergeCell ref="A36:A37"/>
    <mergeCell ref="B36:B37"/>
    <mergeCell ref="C36:C37"/>
    <mergeCell ref="D36:D37"/>
    <mergeCell ref="A28:C28"/>
    <mergeCell ref="L26:P26"/>
    <mergeCell ref="E36:E37"/>
    <mergeCell ref="F36:F37"/>
    <mergeCell ref="G36:G37"/>
    <mergeCell ref="H36:H37"/>
    <mergeCell ref="I36:I37"/>
    <mergeCell ref="J28:O28"/>
    <mergeCell ref="J29:O29"/>
    <mergeCell ref="J30:O30"/>
    <mergeCell ref="J36:J37"/>
    <mergeCell ref="K36:K37"/>
    <mergeCell ref="L36:L37"/>
    <mergeCell ref="L23:P23"/>
    <mergeCell ref="L21:P21"/>
    <mergeCell ref="L24:P24"/>
    <mergeCell ref="L25:P25"/>
    <mergeCell ref="A1:O2"/>
    <mergeCell ref="C5:I5"/>
    <mergeCell ref="J5:M5"/>
    <mergeCell ref="L22:P22"/>
    <mergeCell ref="A20:B20"/>
    <mergeCell ref="E20:F20"/>
    <mergeCell ref="A18:H18"/>
    <mergeCell ref="J18:K18"/>
    <mergeCell ref="J19:K19"/>
    <mergeCell ref="A19:B19"/>
    <mergeCell ref="E19:F19"/>
  </mergeCells>
  <dataValidations count="1">
    <dataValidation type="list" allowBlank="1" showInputMessage="1" showErrorMessage="1" sqref="C22" xr:uid="{00000000-0002-0000-0000-000000000000}">
      <formula1>$K$22:$K$26</formula1>
    </dataValidation>
  </dataValidations>
  <pageMargins left="0.25" right="0.25" top="0.75" bottom="0.75" header="0.3" footer="0.3"/>
  <pageSetup scale="4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de nomina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Mario Cortés</dc:creator>
  <cp:lastModifiedBy>Raul Gallegos Contreras</cp:lastModifiedBy>
  <cp:revision/>
  <cp:lastPrinted>2022-03-19T18:00:24Z</cp:lastPrinted>
  <dcterms:created xsi:type="dcterms:W3CDTF">2014-01-31T15:39:20Z</dcterms:created>
  <dcterms:modified xsi:type="dcterms:W3CDTF">2022-10-03T01:31:18Z</dcterms:modified>
</cp:coreProperties>
</file>