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01d73b3364d9ee/Computer/CPP/Fall 2022/CS 4210 - Machine Learning and Its Apps/"/>
    </mc:Choice>
  </mc:AlternateContent>
  <xr:revisionPtr revIDLastSave="77" documentId="8_{C7E1F19D-41E9-4F37-B6FC-3BF0F8350475}" xr6:coauthVersionLast="47" xr6:coauthVersionMax="47" xr10:uidLastSave="{CE7CF4D8-AF9A-4C3C-9F85-DBCCBCF6025D}"/>
  <bookViews>
    <workbookView xWindow="-108" yWindow="-108" windowWidth="24792" windowHeight="13440" xr2:uid="{3397F2A3-9B44-4C5D-A214-92E275D83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92" i="1"/>
  <c r="D83" i="1"/>
  <c r="D80" i="1"/>
  <c r="B97" i="1" s="1"/>
  <c r="D49" i="1"/>
  <c r="B61" i="1" s="1"/>
  <c r="D65" i="1"/>
  <c r="D11" i="1"/>
  <c r="D14" i="1"/>
  <c r="D5" i="1"/>
  <c r="D42" i="1"/>
  <c r="D39" i="1"/>
  <c r="D33" i="1"/>
  <c r="D30" i="1"/>
  <c r="D21" i="1"/>
  <c r="D4" i="1"/>
  <c r="B44" i="1" s="1"/>
  <c r="I24" i="1" s="1"/>
  <c r="D8" i="1"/>
  <c r="B76" i="1" l="1"/>
  <c r="B26" i="1"/>
  <c r="I22" i="1" s="1"/>
  <c r="B17" i="1"/>
  <c r="B88" i="1"/>
  <c r="B35" i="1"/>
  <c r="I23" i="1" s="1"/>
  <c r="B67" i="1"/>
  <c r="I21" i="1" l="1"/>
</calcChain>
</file>

<file path=xl/sharedStrings.xml><?xml version="1.0" encoding="utf-8"?>
<sst xmlns="http://schemas.openxmlformats.org/spreadsheetml/2006/main" count="120" uniqueCount="82">
  <si>
    <t xml:space="preserve">Entropy(S) = </t>
  </si>
  <si>
    <t>-P(+)(log2(P(+))) - P(-)(log2(P(-)))</t>
  </si>
  <si>
    <t>S = [4+,6-]</t>
  </si>
  <si>
    <t>Age = Young, Presbyopic, Prepresbyopic</t>
  </si>
  <si>
    <t>S(young) = [2+, 2-]</t>
  </si>
  <si>
    <t>Entropy(S(young))</t>
  </si>
  <si>
    <t>Entropy(S(presbyopic))</t>
  </si>
  <si>
    <t>S(presbyopic) = [1+, 2-]</t>
  </si>
  <si>
    <t>+</t>
  </si>
  <si>
    <t>-</t>
  </si>
  <si>
    <t>S(prepresbyopic) = [1+, 2-]</t>
  </si>
  <si>
    <t>Entropy(S(prepresbyopic))</t>
  </si>
  <si>
    <t>Gain(S, age)</t>
  </si>
  <si>
    <t>Entropy(S) - (4/10)*Entropy(S(young)) - (3/10)*Entropy(S(presbyopic)) - (3/10)*Entropy(S(prepresbyopic))</t>
  </si>
  <si>
    <t>Spectacle Prescription = Myope, Hypermetrope</t>
  </si>
  <si>
    <t>S(myope) = [4+, 4-]</t>
  </si>
  <si>
    <t>Entropy(S(myope))</t>
  </si>
  <si>
    <t>S(hypermetrope) = [0+, 2-]</t>
  </si>
  <si>
    <t>Entropy(S(hypermetrope))</t>
  </si>
  <si>
    <t>Gain(S, Spectacle Prescription)</t>
  </si>
  <si>
    <t>Astigmatism = yes,no</t>
  </si>
  <si>
    <t>S(yes) = [3+,1-]</t>
  </si>
  <si>
    <t>Entropy(S(yes))</t>
  </si>
  <si>
    <t>Entropy(S(no))</t>
  </si>
  <si>
    <t>S(no) = [1+,5-]</t>
  </si>
  <si>
    <t>Gain(S, Astigmatism)</t>
  </si>
  <si>
    <t>TPR = Tear Production Rate = Normal, Reduced</t>
  </si>
  <si>
    <t>S(normal) = [3+,1-]</t>
  </si>
  <si>
    <t>Entropy(S(normal))</t>
  </si>
  <si>
    <t>Entropy(S(reduced))</t>
  </si>
  <si>
    <t>S(reduced) = [1+,5-]</t>
  </si>
  <si>
    <t>Gain(S, TPR)</t>
  </si>
  <si>
    <t>Astigmatism</t>
  </si>
  <si>
    <t>yes</t>
  </si>
  <si>
    <t>no</t>
  </si>
  <si>
    <t>S(astigmatism_yes) = [3+, 1-]</t>
  </si>
  <si>
    <t>S(ast_y_age) = Young, Presbyopic, Prepresbyopic</t>
  </si>
  <si>
    <t>S(ast_y_young) = [2+, 0-]</t>
  </si>
  <si>
    <t>Entropy(S(ast_y_young))</t>
  </si>
  <si>
    <t>S(ast_y_presbyopic) = [1+, 0-]</t>
  </si>
  <si>
    <t>Entropy(S(ast_y_presbyopic))</t>
  </si>
  <si>
    <t>S(ast_y_prepresbyopic) = [0+, 1-]</t>
  </si>
  <si>
    <t>Entropy(S(ast_y_prepresbyopic))</t>
  </si>
  <si>
    <t>Gain(S(ast_y_age))</t>
  </si>
  <si>
    <t>S(ast_yes_myope) = [3+,1-]</t>
  </si>
  <si>
    <t>Entropy(S(ast_yes_myope))</t>
  </si>
  <si>
    <t>S(ast_yes_TPR) = normal, reduced</t>
  </si>
  <si>
    <t>S(ast_yes_normal) = [2+,0-]</t>
  </si>
  <si>
    <t>Entropy(S(ast_yes_normal))</t>
  </si>
  <si>
    <t>S(ast_yes_reduced) = [1+,1-]</t>
  </si>
  <si>
    <t>Entropy(S(ast_yes_reduced))</t>
  </si>
  <si>
    <t>Gain(S(ast_yes_TPR))</t>
  </si>
  <si>
    <t>age</t>
  </si>
  <si>
    <t>young</t>
  </si>
  <si>
    <t>presbyopic</t>
  </si>
  <si>
    <t>prepresbyopic</t>
  </si>
  <si>
    <t>5,6,8,10</t>
  </si>
  <si>
    <t>6,10</t>
  </si>
  <si>
    <t>1,2,3,4,7,9</t>
  </si>
  <si>
    <t>S(astigmatism_no) = [1+,5-]</t>
  </si>
  <si>
    <t>S(ast_no_myope) = [1+,3-]</t>
  </si>
  <si>
    <t>Entropy(S(ast_no_myope))</t>
  </si>
  <si>
    <t>Entropy(S(ast_no_hypermetrope))</t>
  </si>
  <si>
    <t>S(ast_no_hypermetrope) = [0+,2-]</t>
  </si>
  <si>
    <t>S(ast_no_TPR) = normal, reduced</t>
  </si>
  <si>
    <t>S(ast_no_normal) = [1+,1-]</t>
  </si>
  <si>
    <t>Entropy(S(ast_no_normal))</t>
  </si>
  <si>
    <t>Entropy(S(ast_no_reduced))</t>
  </si>
  <si>
    <t>S(ast_no_reduced) = [0+,4-]</t>
  </si>
  <si>
    <t>Gain(S(ast_no_TPR))</t>
  </si>
  <si>
    <t>Gain(S(ast_no_SpectaclePres))</t>
  </si>
  <si>
    <t>S(ast_no_SpectaclePres) = myope, hypermetrope</t>
  </si>
  <si>
    <t>TPR</t>
  </si>
  <si>
    <t>normal</t>
  </si>
  <si>
    <t>reduced</t>
  </si>
  <si>
    <t>Gain(S(ast_yes_spectaclePres))</t>
  </si>
  <si>
    <t>S(ast_yes_spectaclePres) = myope</t>
  </si>
  <si>
    <t>2, 4</t>
  </si>
  <si>
    <t>1,3,7,9</t>
  </si>
  <si>
    <t>S(astigNo_tprNormal) = [1+,1-]</t>
  </si>
  <si>
    <t>S(astigNo_tprNormal_SpectaclePres) = myope</t>
  </si>
  <si>
    <t>S(astigNo_tprNormal_myope) = [1+,1-]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</si>
</sst>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0" fillId="0" borderId="1" xfId="0" applyFill="1" applyBorder="1"/>
    <xf numFmtId="0" fontId="0" fillId="0" borderId="0" xfId="0" applyFill="1"/>
    <xf numFmtId="0" fontId="0" fillId="6" borderId="0" xfId="0" applyFill="1" applyAlignment="1">
      <alignment horizontal="center"/>
    </xf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1" xfId="0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/>
    <xf numFmtId="0" fontId="0" fillId="18" borderId="0" xfId="0" applyFill="1"/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393240</xdr:colOff>
      <xdr:row>31</xdr:row>
      <xdr:rowOff>45000</xdr:rowOff>
    </xdr:from>
    <xdr:to>
      <xdr:col>15</xdr:col>
      <xdr:colOff>615840</xdr:colOff>
      <xdr:row>34</xdr:row>
      <xdr:rowOff>34920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0E312F3-ACE3-2FA4-AEFF-6E961821B227}"/>
                </a:ext>
              </a:extLst>
            </xdr14:cNvPr>
            <xdr14:cNvContentPartPr/>
          </xdr14:nvContentPartPr>
          <xdr14:nvPr macro=""/>
          <xdr14:xfrm>
            <a:off x="10665000" y="6811560"/>
            <a:ext cx="1441800" cy="5385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0E312F3-ACE3-2FA4-AEFF-6E961821B2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656002" y="6802920"/>
              <a:ext cx="1457996" cy="55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281880</xdr:colOff>
      <xdr:row>35</xdr:row>
      <xdr:rowOff>25200</xdr:rowOff>
    </xdr:from>
    <xdr:to>
      <xdr:col>12</xdr:col>
      <xdr:colOff>589920</xdr:colOff>
      <xdr:row>37</xdr:row>
      <xdr:rowOff>139320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74F951-8E04-7113-22A5-8EFE5F22C73C}"/>
                </a:ext>
              </a:extLst>
            </xdr14:cNvPr>
            <xdr14:cNvContentPartPr/>
          </xdr14:nvContentPartPr>
          <xdr14:nvPr macro=""/>
          <xdr14:xfrm>
            <a:off x="9334440" y="7523280"/>
            <a:ext cx="917640" cy="4798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74F951-8E04-7113-22A5-8EFE5F22C73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325440" y="7514646"/>
              <a:ext cx="935280" cy="4975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378480</xdr:colOff>
      <xdr:row>38</xdr:row>
      <xdr:rowOff>163080</xdr:rowOff>
    </xdr:from>
    <xdr:to>
      <xdr:col>12</xdr:col>
      <xdr:colOff>301200</xdr:colOff>
      <xdr:row>40</xdr:row>
      <xdr:rowOff>110160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214EED-8E63-34D7-AD59-042B6A73D83A}"/>
                </a:ext>
              </a:extLst>
            </xdr14:cNvPr>
            <xdr14:cNvContentPartPr/>
          </xdr14:nvContentPartPr>
          <xdr14:nvPr macro=""/>
          <xdr14:xfrm>
            <a:off x="8821440" y="8209800"/>
            <a:ext cx="1141920" cy="312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214EED-8E63-34D7-AD59-042B6A73D8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12800" y="8200800"/>
              <a:ext cx="115956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555360</xdr:colOff>
      <xdr:row>32</xdr:row>
      <xdr:rowOff>72720</xdr:rowOff>
    </xdr:from>
    <xdr:to>
      <xdr:col>16</xdr:col>
      <xdr:colOff>164520</xdr:colOff>
      <xdr:row>34</xdr:row>
      <xdr:rowOff>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9DBCFA8-B014-2243-0002-2408AA33CA81}"/>
                </a:ext>
              </a:extLst>
            </xdr14:cNvPr>
            <xdr14:cNvContentPartPr/>
          </xdr14:nvContentPartPr>
          <xdr14:nvPr macro=""/>
          <xdr14:xfrm>
            <a:off x="12046320" y="7022160"/>
            <a:ext cx="279720" cy="2955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9DBCFA8-B014-2243-0002-2408AA33CA8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37680" y="7013520"/>
              <a:ext cx="297360" cy="3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591960</xdr:colOff>
      <xdr:row>35</xdr:row>
      <xdr:rowOff>122760</xdr:rowOff>
    </xdr:from>
    <xdr:to>
      <xdr:col>17</xdr:col>
      <xdr:colOff>361680</xdr:colOff>
      <xdr:row>38</xdr:row>
      <xdr:rowOff>10800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3B85D79-2BDA-138F-993B-B92424AB3A50}"/>
                </a:ext>
              </a:extLst>
            </xdr14:cNvPr>
            <xdr14:cNvContentPartPr/>
          </xdr14:nvContentPartPr>
          <xdr14:nvPr macro=""/>
          <xdr14:xfrm>
            <a:off x="12692520" y="7620840"/>
            <a:ext cx="623160" cy="4366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3B85D79-2BDA-138F-993B-B92424AB3A5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683880" y="7612200"/>
              <a:ext cx="64080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266760</xdr:colOff>
      <xdr:row>38</xdr:row>
      <xdr:rowOff>159480</xdr:rowOff>
    </xdr:from>
    <xdr:to>
      <xdr:col>19</xdr:col>
      <xdr:colOff>185520</xdr:colOff>
      <xdr:row>40</xdr:row>
      <xdr:rowOff>35280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5650526-E03F-F82B-3314-FA315F04F9EB}"/>
                </a:ext>
              </a:extLst>
            </xdr14:cNvPr>
            <xdr14:cNvContentPartPr/>
          </xdr14:nvContentPartPr>
          <xdr14:nvPr macro=""/>
          <xdr14:xfrm>
            <a:off x="12976920" y="8206200"/>
            <a:ext cx="1137960" cy="2415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5650526-E03F-F82B-3314-FA315F04F9E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967920" y="8197200"/>
              <a:ext cx="1155600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373560</xdr:colOff>
      <xdr:row>40</xdr:row>
      <xdr:rowOff>140903</xdr:rowOff>
    </xdr:from>
    <xdr:to>
      <xdr:col>16</xdr:col>
      <xdr:colOff>701040</xdr:colOff>
      <xdr:row>44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CCF9FA6-E46A-FC09-AB81-0D7D79F25B2B}"/>
                </a:ext>
              </a:extLst>
            </xdr14:cNvPr>
            <xdr14:cNvContentPartPr/>
          </xdr14:nvContentPartPr>
          <xdr14:nvPr macro=""/>
          <xdr14:xfrm>
            <a:off x="11864520" y="7456103"/>
            <a:ext cx="998040" cy="629857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CCF9FA6-E46A-FC09-AB81-0D7D79F25B2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855882" y="7447105"/>
              <a:ext cx="1015676" cy="6474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18.584"/>
    </inkml:context>
    <inkml:brush xml:id="br0">
      <inkml:brushProperty name="width" value="0.04233" units="cm"/>
      <inkml:brushProperty name="height" value="0.04233" units="cm"/>
    </inkml:brush>
    <inkml:brush xml:id="br1">
      <inkml:brushProperty name="width" value="0.05" units="cm"/>
      <inkml:brushProperty name="height" value="0.05" units="cm"/>
    </inkml:brush>
  </inkml:definitions>
  <inkml:trace contextRef="#ctx0" brushRef="#br0">3118 371 11656,'-9'-5'401,"0"1"1,0-1 0,1-1-1,0 0 1,-1 0 0,-11-13-1,10 9 62,0 2-1,-1-1 0,-17-9 1,-5 2-122,-2 2 0,0 2 0,0 1 0,-56-9 1,-6-3 554,55 13-397,0 1-1,-1 3 0,1 1 1,-1 2-1,-73 5 0,44 5-511,1 4 0,-107 29 0,96-20-296,33-9 221,-80 31 0,-21 22 80,-180 106 1,42 2-122,273-163 125,0 1 0,0 1 0,1 0 0,1 1 0,0 0 0,-15 19 0,7-5-1,2 0 1,-26 50-1,38-61-1,1 0 1,1 1-1,1 0 0,0 0 0,1 0 0,1 0 0,0 1 0,1-1 1,1 1-1,0-1 0,1 1 0,1-1 0,1 0 0,5 18 0,-5-26 35,0 0 0,1-1 0,0 1-1,0-1 1,0 1 0,1-1 0,0-1-1,1 1 1,0-1 0,0 0 0,0 0-1,1 0 1,-1-1 0,1 0 0,1-1-1,-1 1 1,1-1 0,10 4 0,14 4-6,0-2 0,1-1 0,42 6 0,-61-13-24,48 8 138,1-3-1,82-2 1,128-17-632,-165 6 602,546-42 57,-19 2 455,-280 16-690,-244 14 60,125-34 1,-213 44 86,0-2 1,-1 0-1,0-1 0,-1-1 1,0-1-1,-1-1 0,30-23 1,-42 29-24,0 0-1,-1-1 1,0 0 0,0-1 0,-1 0-1,0 0 1,0 0 0,-1-1 0,0 1-1,0-1 1,-1-1 0,0 1 0,-1-1-1,0 1 1,-1-1 0,1 0 0,-2 0-1,0 0 1,0 0 0,-1-11 0,-9-31-441,-14-15-8625,19 55 3627,19 65 2432</inkml:trace>
  <inkml:trace contextRef="#ctx0" brushRef="#br1" timeOffset="432.27">3666 403 23839,'-111'-70'-237,"-148"-70"-1,183 105-6,-2 4 0,-2 3 1,-87-18-1,74 27-73,0 5 1,-1 3-1,-1 5 0,1 4 1,-1 4-1,-137 20 1,-394 111-6351,352-64-1879</inkml:trace>
  <inkml:trace contextRef="#ctx0" brushRef="#br1" timeOffset="2044.38">796 990 10224,'12'6'3,"-8"-4"213,-7-4-136,-10-8-1171,10 9 963,0 2 465,0 0 0,0 0 0,0 0 0,0-1 0,0 1 1,0-1-1,0 0 0,-1 1 0,1-1 0,0-1 0,-5 0 0,-14 1 1444,-2 8-1332,21-6-406,1-1 0,-1 0 0,0 0 0,0 0 0,0 0 0,0 0 0,1-1 0,-6 1 0,6 0 104,-1 0 0,1 1-1,0-1 1,0 0 0,0 1 0,0 0 0,0-1-1,0 1 1,0 0 0,-3 4 0,-7 6 221,-149 111 848,-11 7-710,122-96-318,-121 87-70,160-111-115,10-9-7,0 1-1,-1-1 1,1 1-1,-1-1 1,1 0-1,-1 0 1,0 0-1,1 0 1,-1 0-1,0 0 1,0 0-1,0-1 1,0 1-1,0-1 1,0 1-1,0-1 1,-2 1-1,2-1-111,0 0-1,0 1 0,1-1 0,-1 1 0,1-1 0,-1 1 0,0 0 0,1 0 0,0 0 1,-1-1-1,1 2 0,-1-1 0,1 0 0,-1 1 0,-13 8-4941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21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2545 1 3768,'0'0'0,"0"22"0,2 12 0,0 22-2352</inkml:trace>
  <inkml:trace contextRef="#ctx0" brushRef="#br0" timeOffset="963.43">2426 32 8432,'15'10'327,"-12"-8"-170,-1-1 0,1 1 0,-1 0 0,1 0 0,-1 0 0,0 0 0,1 1 0,1 2 0,-4-5-84,0 0-1,-1 0 1,1 1 0,0-1 0,0 0 0,0 0 0,0 1 0,0-1 0,0 0 0,0 0-1,-1 1 1,1-1 0,0 0 0,0 0 0,0 0 0,0 1 0,-1-1 0,1 0 0,0 0-1,0 0 1,0 0 0,-1 0 0,1 1 0,0-1 0,0 0 0,-1 0 0,1 0-1,0 0 1,0 0 0,-1 0 0,1 0 0,0 0 0,-1 0 0,1 0 0,0 0 0,0 0-1,-1 0 1,1 0 0,0 0 0,-1 0 0,-20 2 837,6-1 585,-26 14 547,-136 76-1079,61-51-916,107-37-48,-173 79 119,68-29 92,66-32-339,0 3 0,-49 32 0,-316 185 566,375-223-156,-54 18 0,0 0-350,16-4 484,-28 13-971,85-36 794,-40 13 0,16-7-254,36-13 14,1 0 0,0-1 0,-1 1 0,1-1 0,-1 0 0,-9-1-1,-14 2 131,1 5-141,0 1 0,1 1 0,0 2 0,0 1 0,-36 21 0,43-20 6,0 2 1,1 1-1,1 0 1,0 2-1,1 0 1,-20 26-1,19-18 390,13-18-322,1 0-1,-1-1 1,-1 1-1,0-2 1,0 1-1,-9 6 1,-26 12 407,40-23-500,1-1 0,-1 0 1,0 1-1,0-1 0,1 0 0,-1 0 1,0 0-1,0 0 0,0 0 0,0-1 0,0 1 1,-4 0-1,5-1-69,-1 0-1,1 1 1,-1-1 0,1 1 0,0-1-1,-1 1 1,1 0 0,-1-1 0,1 1 0,0 0-1,-3 2 1,3-2 112,-2 1-148,0-1 1,0 2 0,0-1-1,0 0 1,0 1-1,1-1 1,-1 1 0,1 0-1,0-1 1,-1 1-1,1 1 1,1-1 0,-3 4-1,-1 13-5541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23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885 0 4664,'0'0'0</inkml:trace>
  <inkml:trace contextRef="#ctx0" brushRef="#br0" timeOffset="346.78">716 38 12376,'-8'5'128,"-1"0"441,0 0 0,0 0 0,1 1 0,0 0 0,0 1 0,1 0 0,-10 11-1,-108 130 70,8-22-265,72-81-288,35-36-73,-91 92 172,60-48-180,-26 27 22,-3 5-756,25-27-4529,34-43-2721</inkml:trace>
  <inkml:trace contextRef="#ctx0" brushRef="#br0" timeOffset="873.28">1435 84 9144,'0'0'110,"-1"0"0,0-1 1,0 1-1,0 0 0,1 0 1,-1-1-1,0 1 0,0 0 0,0 0 1,0 0-1,0 0 0,1 0 1,-1 0-1,0 1 0,0-1 1,0 0-1,1 0 0,-1 0 0,0 1 1,0-1-1,0 1 0,1-1 1,-1 0-1,0 1 0,1-1 1,-2 2-1,1 20 3810,2-14-3676,0 32-145,-1 0-1,-2 1 1,-2-1 0,-1 0-1,-3 0 1,-1-1 0,-17 48-1,10-37-92,2-6-15,-30 101 144,32-102-809,1-8-2875,3-10-4971</inkml:trace>
  <inkml:trace contextRef="#ctx0" brushRef="#br0" timeOffset="1799.4">2260 81 9688,'2'-4'387,"1"1"0,-1 0 1,1 1-1,0-1 0,0 0 1,0 1-1,0 0 0,0 0 1,1 0-1,-1 0 0,1 0 1,-1 0-1,5 0 0,-3 2-193,0 1-1,0 0 1,0 0-1,-1 0 1,1 1-1,0 0 0,-1 0 1,1 0-1,-1 0 1,0 1-1,5 3 1,49 41 985,-51-41-1247,131 118 763,-15-9-328,-80-77-109,-4-8-15,87 68-191,-91-64 11,-1 2-1,-1 1 1,-3 1-1,31 50 1,-54-79-72,21 25-94,-7-11-964,-8 0-3360,-4-5-5366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27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5296,'3'10'216,"-3"-9"291,1 0-1,-1 0 1,1 0-1,0 0 0,-1 0 1,1 0-1,0 0 1,0 0-1,-1 0 1,1 0-1,0 0 1,0-1-1,0 1 1,0 0-1,0-1 1,0 1-1,2 0 1,-2-1 81,20 6 235,10-2-705,-1 0 1,0 2 0,0 1-1,0 1 1,37 16-1,-25-9-127,-38-14 9,34 19 1,-15-6-22,-1 1 0,-1 1-1,0 0 1,-1 2 0,-1 0-1,33 41 1,-39-45 3,-11-10-2,26 48-1,-12-24 29,9 13 64,-2 1 0,-2 1-1,-1 1 1,21 76 0,-21-63-112,-14-42-14,0 0 0,4 21 0,-7-27 5,8 6-7810,-10-15 7604,7 8-4618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28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 1080,'0'0'0,"0"-5"0,0 1-336</inkml:trace>
  <inkml:trace contextRef="#ctx0" brushRef="#br0" timeOffset="641.81">21 1 6368,'4'5'9029,"35"20"-8338,15 1 681,-15-8-856,0 2-1,-2 1 1,53 40 0,-49-27-158,108 73-8,25-16-168,-158-83-149,155 88-116,-167-93 91,117 66 21,-59-34 46,66 47-1,64 72-761,-178-141 719,0-1 0,-1 2 0,0 0 0,17 26 1,6 4 261,111 103-165,-130-127-103,24 23-309,-27-37-5329,-3-2-3861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3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918 121 7712,'0'0'0,"-3"6"-4128,-1 0 2432</inkml:trace>
  <inkml:trace contextRef="#ctx0" brushRef="#br0" timeOffset="360.21">901 134 1624,'0'0'2833,"-7"2"3076,-20 3-2722,4 3-2859,1 1 0,0 0 0,0 2 0,1 1 0,-31 22 0,-85 53 868,-9 1-1131,94-57-80,-111 69-23,127-75-9,15-10-19,0-1 1,-1-1-1,0-1 1,-38 16-1,46-24-4574,3-1-2866</inkml:trace>
  <inkml:trace contextRef="#ctx0" brushRef="#br0" timeOffset="1407.71">2056 8 11928,'0'0'9,"0"0"0,0 0 0,-1 0 0,1 0 0,0 0 0,0 0 0,0-1 0,0 1 0,0 0 0,-1 0 0,1 0 0,0 0 0,0 0 0,0 0 0,0-1 0,0 1 0,0 0 0,0 0 0,-1 0 0,1 0 0,0 0 0,0-1 1,0 1-1,0 0 0,0 0 0,0 0 0,0-1 0,0 1 0,0 0 0,0 0 0,0 0 0,0 0 0,0-1 0,0 1 0,0 0 0,0 0 0,0 0 0,0 0 0,0-1 0,0 1 0,1 0 0,-1 0 0,0 0 0,0 0 0,0 0 0,0-1 0,0 1 0,0 0 1,0 0-1,1 0 0,-1 0 0,0 0 0,0 0 0,0 0 0,0-1 0,1 1 0,13 5 1159,21 14 858,-33-18-1983,101 69 2863,-79-52-2293,2 0 1,44 22-1,-35-19-382,-23-12-195,31 20-10,139 85 201,-31-19-183,-97-61 311,238 139-310,-286-170 170,24 14-226,-29-16-57,0-1 0,0 1 0,0-1 0,0 1 0,1-1 0,-1 0 0,0 0 0,0 1 0,0-1 0,1 0 0,-1 0 0,0 0 0,0 0 0,1 0 0,-1-1 0,0 1 0,0 0 0,0 0 0,2-1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7T08:07:34.6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2737 11 7536,'0'0'0,"0"4"0,0 1 2824,-6-10-2824,0-2-4376,-2-1 912</inkml:trace>
  <inkml:trace contextRef="#ctx0" brushRef="#br0" timeOffset="420.08">2727 3 5832,'-19'4'4272,"18"-5"-3950,-1 1 1,1 0 0,0 0-1,-1 0 1,1 0 0,-1 0-1,1 1 1,0-1 0,-1 0-1,1 1 1,0-1 0,0 1-1,-1-1 1,-1 2 0,-34 27 960,-50 48-557,18-28-667,-76 48 282,-54 49 281,122-83-228,-106 72-169,111-90-508,-328 203 73,380-235 104,0 1 1,2 0-1,0 2 1,0 0-1,-21 27 0,-10 20-3523,29-37-5577</inkml:trace>
  <inkml:trace contextRef="#ctx0" brushRef="#br0" timeOffset="2743.61">641 1390 3056,'0'0'0,"0"-7"-1096,0-1 240</inkml:trace>
  <inkml:trace contextRef="#ctx0" brushRef="#br0" timeOffset="3099.48">609 1271 5656,'1'1'159,"-1"0"0,0 0 0,0 0 0,0 0 0,0 0 0,1 0 0,-1-1 1,-1 1-1,1 0 0,0 0 0,0 0 0,0 0 0,0 0 0,-1 0 0,1 0 0,0-1 0,-1 1 0,1 0 0,0 0 1,-1 0-1,1-1 0,-1 1 0,0 0 0,1-1 0,-1 1 0,0 0 0,1-1 0,-2 2 0,-14-7 4108,0-6-4258,1 3 222,1 0 1,-1 0 0,0 1-1,-1 1 1,0 1-1,0 0 1,0 1-1,-29-3 1,22 4-215,0 2 0,1 0 0,-1 2-1,0 0 1,-36 8 0,49-8-60,0 1 0,0 1 0,1 0-1,-1 0 1,1 1 0,0 0 0,0 1-1,0 0 1,0 0 0,1 1 0,0 0 0,0 0-1,0 1 1,1 0 0,0 0 0,-6 10 0,2 0 38,-15 34-133,20-30 102,2 1-1,-4 31 1,-9 78 21,15-91-551,4 28-7864,0-41 4937</inkml:trace>
  <inkml:trace contextRef="#ctx0" brushRef="#br0" timeOffset="3940.37">1734 1399 3952,'0'0'624,"10"-2"-104,175-38-192,-172 37 343,-1 0 0,0 1-1,1 1 1,0 0 0,-1 1 0,1 0 0,-1 0 0,15 4 0,34 0 1261,113-15 57,-116 5-2008,1 3 1,109 7 0,-152-3-28,-1 1 0,0 0 0,0 1 0,0 0 0,0 1 0,0 1 0,-1 1 0,0 0 0,20 11 0,-32-15 106,1 1 0,-1-1 0,0 1 1,1 0-1,-1-1 0,0 1 0,-1 0 1,1 0-1,0 0 0,-1 1 1,0-1-1,0 0 0,0 0 0,0 1 1,0-1-1,0 1 0,-1-1 0,0 1 1,0-1-1,0 1 0,0-1 1,-1 5-1,-2 9 21,0 0 0,-1 0-1,-7 20 1,4-16-152,-7 30-727,2 26-5854,8-39 1292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8364-9841-409F-A9FE-E21122A04B74}">
  <dimension ref="A2:T103"/>
  <sheetViews>
    <sheetView tabSelected="1" topLeftCell="A25" zoomScaleNormal="100" workbookViewId="0">
      <selection activeCell="T49" sqref="T49"/>
    </sheetView>
  </sheetViews>
  <sheetFormatPr defaultRowHeight="14.4" x14ac:dyDescent="0.3"/>
  <cols>
    <col min="1" max="1" width="25.88671875" bestFit="1" customWidth="1"/>
    <col min="2" max="2" width="8.33203125" customWidth="1"/>
    <col min="3" max="3" width="7" customWidth="1"/>
    <col min="8" max="8" width="28.5546875" bestFit="1" customWidth="1"/>
    <col min="16" max="16" width="9.77734375" bestFit="1" customWidth="1"/>
    <col min="17" max="17" width="12.44140625" bestFit="1" customWidth="1"/>
  </cols>
  <sheetData>
    <row r="2" spans="1:4" x14ac:dyDescent="0.3">
      <c r="A2" s="13" t="s">
        <v>0</v>
      </c>
      <c r="D2" s="1" t="s">
        <v>1</v>
      </c>
    </row>
    <row r="3" spans="1:4" x14ac:dyDescent="0.3">
      <c r="A3" t="s">
        <v>2</v>
      </c>
      <c r="B3" s="2" t="s">
        <v>8</v>
      </c>
      <c r="C3" s="2" t="s">
        <v>9</v>
      </c>
    </row>
    <row r="4" spans="1:4" x14ac:dyDescent="0.3">
      <c r="A4" s="29" t="s">
        <v>0</v>
      </c>
      <c r="B4" s="30">
        <v>4</v>
      </c>
      <c r="C4" s="30">
        <v>6</v>
      </c>
      <c r="D4" s="29">
        <f>-(B4/(B4+C4))*LOG(B4/(B4+C4),2) - (C4/(B4+C4))*LOG(C4/(B4+C4),2)</f>
        <v>0.97095059445466858</v>
      </c>
    </row>
    <row r="5" spans="1:4" x14ac:dyDescent="0.3">
      <c r="D5">
        <f>-(4/10)*LOG(4/10,2)-(6/10)*LOG(6/10,2)</f>
        <v>0.97095059445466858</v>
      </c>
    </row>
    <row r="6" spans="1:4" x14ac:dyDescent="0.3">
      <c r="A6" s="33" t="s">
        <v>3</v>
      </c>
      <c r="B6" s="33"/>
      <c r="C6" s="33"/>
      <c r="D6" s="33"/>
    </row>
    <row r="7" spans="1:4" x14ac:dyDescent="0.3">
      <c r="A7" s="6" t="s">
        <v>4</v>
      </c>
      <c r="B7" s="23" t="s">
        <v>8</v>
      </c>
      <c r="C7" s="23" t="s">
        <v>9</v>
      </c>
      <c r="D7" s="6"/>
    </row>
    <row r="8" spans="1:4" x14ac:dyDescent="0.3">
      <c r="A8" s="6" t="s">
        <v>5</v>
      </c>
      <c r="B8" s="23">
        <v>2</v>
      </c>
      <c r="C8" s="23">
        <v>2</v>
      </c>
      <c r="D8" s="6">
        <f>-(B8/(B8+C8))*LOG(B8/(B8+C8),2) - (C8/(B8+C8))*LOG(C8/(B8+C8),2)</f>
        <v>1</v>
      </c>
    </row>
    <row r="9" spans="1:4" x14ac:dyDescent="0.3">
      <c r="A9" s="6"/>
      <c r="B9" s="23"/>
      <c r="C9" s="23"/>
      <c r="D9" s="6"/>
    </row>
    <row r="10" spans="1:4" x14ac:dyDescent="0.3">
      <c r="A10" s="6" t="s">
        <v>7</v>
      </c>
      <c r="B10" s="23"/>
      <c r="C10" s="23"/>
      <c r="D10" s="6"/>
    </row>
    <row r="11" spans="1:4" x14ac:dyDescent="0.3">
      <c r="A11" s="6" t="s">
        <v>6</v>
      </c>
      <c r="B11" s="23">
        <v>1</v>
      </c>
      <c r="C11" s="23">
        <v>2</v>
      </c>
      <c r="D11" s="6">
        <f>-(B11/(B11+C11))*LOG(B11/(B11+C11),2) - (C11/(B11+C11))*LOG(C11/(B11+C11),2)</f>
        <v>0.91829583405448956</v>
      </c>
    </row>
    <row r="12" spans="1:4" x14ac:dyDescent="0.3">
      <c r="A12" s="6"/>
      <c r="B12" s="23"/>
      <c r="C12" s="23"/>
      <c r="D12" s="6"/>
    </row>
    <row r="13" spans="1:4" x14ac:dyDescent="0.3">
      <c r="A13" s="6" t="s">
        <v>10</v>
      </c>
      <c r="B13" s="23"/>
      <c r="C13" s="23"/>
      <c r="D13" s="6"/>
    </row>
    <row r="14" spans="1:4" x14ac:dyDescent="0.3">
      <c r="A14" s="6" t="s">
        <v>11</v>
      </c>
      <c r="B14" s="23">
        <v>1</v>
      </c>
      <c r="C14" s="23">
        <v>2</v>
      </c>
      <c r="D14" s="6">
        <f>-(B14/(B14+C14))*LOG(B14/(B14+C14),2) - (C14/(B14+C14))*LOG(C14/(B14+C14),2)</f>
        <v>0.91829583405448956</v>
      </c>
    </row>
    <row r="15" spans="1:4" x14ac:dyDescent="0.3">
      <c r="A15" s="6"/>
      <c r="B15" s="23"/>
      <c r="C15" s="23"/>
      <c r="D15" s="6"/>
    </row>
    <row r="16" spans="1:4" x14ac:dyDescent="0.3">
      <c r="A16" s="6" t="s">
        <v>12</v>
      </c>
      <c r="B16" s="28" t="s">
        <v>13</v>
      </c>
      <c r="C16" s="23"/>
      <c r="D16" s="6"/>
    </row>
    <row r="17" spans="1:9" x14ac:dyDescent="0.3">
      <c r="A17" s="6" t="s">
        <v>12</v>
      </c>
      <c r="B17" s="23">
        <f>D4-(SUM(B8:C8)/SUM(B4:C4))*D8-(SUM(B11:C11)/SUM(B4:C4))*D11-(SUM(B14:C14)/SUM(B4:C4))*D14</f>
        <v>1.9973094021974891E-2</v>
      </c>
      <c r="C17" s="23"/>
      <c r="D17" s="6"/>
    </row>
    <row r="19" spans="1:9" x14ac:dyDescent="0.3">
      <c r="A19" s="4" t="s">
        <v>14</v>
      </c>
      <c r="B19" s="4"/>
      <c r="C19" s="4"/>
      <c r="D19" s="4"/>
    </row>
    <row r="20" spans="1:9" x14ac:dyDescent="0.3">
      <c r="A20" s="6" t="s">
        <v>15</v>
      </c>
      <c r="B20" s="23" t="s">
        <v>8</v>
      </c>
      <c r="C20" s="23" t="s">
        <v>9</v>
      </c>
      <c r="D20" s="6"/>
    </row>
    <row r="21" spans="1:9" x14ac:dyDescent="0.3">
      <c r="A21" s="6" t="s">
        <v>16</v>
      </c>
      <c r="B21" s="23">
        <v>4</v>
      </c>
      <c r="C21" s="23">
        <v>4</v>
      </c>
      <c r="D21" s="6">
        <f>-(B21/(B21+C21))*LOG(B21/(B21+C21),2) - (C21/(B21+C21))*LOG(C21/(B21+C21),2)</f>
        <v>1</v>
      </c>
      <c r="H21" s="5" t="s">
        <v>12</v>
      </c>
      <c r="I21" s="5">
        <f>B17</f>
        <v>1.9973094021974891E-2</v>
      </c>
    </row>
    <row r="22" spans="1:9" x14ac:dyDescent="0.3">
      <c r="A22" s="6"/>
      <c r="B22" s="23"/>
      <c r="C22" s="23"/>
      <c r="D22" s="6"/>
      <c r="H22" s="5" t="s">
        <v>19</v>
      </c>
      <c r="I22" s="5">
        <f>B26</f>
        <v>0.17095059445466854</v>
      </c>
    </row>
    <row r="23" spans="1:9" x14ac:dyDescent="0.3">
      <c r="A23" s="6" t="s">
        <v>17</v>
      </c>
      <c r="B23" s="23"/>
      <c r="C23" s="23"/>
      <c r="D23" s="6"/>
      <c r="H23" s="8" t="s">
        <v>25</v>
      </c>
      <c r="I23" s="8">
        <f>B35</f>
        <v>0.25642589168200303</v>
      </c>
    </row>
    <row r="24" spans="1:9" x14ac:dyDescent="0.3">
      <c r="A24" s="6" t="s">
        <v>18</v>
      </c>
      <c r="B24" s="23">
        <v>0</v>
      </c>
      <c r="C24" s="23">
        <v>2</v>
      </c>
      <c r="D24" s="6">
        <v>0</v>
      </c>
      <c r="H24" s="12" t="s">
        <v>31</v>
      </c>
      <c r="I24" s="12">
        <f>B44</f>
        <v>0.25642589168200303</v>
      </c>
    </row>
    <row r="25" spans="1:9" x14ac:dyDescent="0.3">
      <c r="A25" s="6"/>
      <c r="B25" s="23"/>
      <c r="C25" s="23"/>
      <c r="D25" s="6"/>
    </row>
    <row r="26" spans="1:9" x14ac:dyDescent="0.3">
      <c r="A26" s="6" t="s">
        <v>19</v>
      </c>
      <c r="B26" s="23">
        <f>D4-(SUM(B21:C21)/SUM(B4:C4))*D21-(SUM(B24:C24)/SUM(B4:C4))*D24</f>
        <v>0.17095059445466854</v>
      </c>
      <c r="C26" s="23"/>
      <c r="D26" s="6"/>
    </row>
    <row r="28" spans="1:9" x14ac:dyDescent="0.3">
      <c r="A28" s="4" t="s">
        <v>20</v>
      </c>
      <c r="B28" s="4"/>
      <c r="C28" s="4"/>
      <c r="D28" s="4"/>
    </row>
    <row r="29" spans="1:9" x14ac:dyDescent="0.3">
      <c r="A29" s="6" t="s">
        <v>21</v>
      </c>
      <c r="B29" s="23" t="s">
        <v>8</v>
      </c>
      <c r="C29" s="23" t="s">
        <v>9</v>
      </c>
      <c r="D29" s="6"/>
    </row>
    <row r="30" spans="1:9" x14ac:dyDescent="0.3">
      <c r="A30" s="6" t="s">
        <v>22</v>
      </c>
      <c r="B30" s="23">
        <v>3</v>
      </c>
      <c r="C30" s="23">
        <v>1</v>
      </c>
      <c r="D30" s="6">
        <f>-(B30/(B30+C30))*LOG(B30/(B30+C30),2) - (C30/(B30+C30))*LOG(C30/(B30+C30),2)</f>
        <v>0.81127812445913283</v>
      </c>
    </row>
    <row r="31" spans="1:9" x14ac:dyDescent="0.3">
      <c r="A31" s="6"/>
      <c r="B31" s="23"/>
      <c r="C31" s="23"/>
      <c r="D31" s="6"/>
    </row>
    <row r="32" spans="1:9" x14ac:dyDescent="0.3">
      <c r="A32" s="6" t="s">
        <v>24</v>
      </c>
      <c r="B32" s="23"/>
      <c r="C32" s="23"/>
      <c r="D32" s="6"/>
    </row>
    <row r="33" spans="1:20" x14ac:dyDescent="0.3">
      <c r="A33" s="6" t="s">
        <v>23</v>
      </c>
      <c r="B33" s="23">
        <v>1</v>
      </c>
      <c r="C33" s="23">
        <v>5</v>
      </c>
      <c r="D33" s="6">
        <f>-(B33/(B33+C33))*LOG(B33/(B33+C33),2) - (C33/(B33+C33))*LOG(C33/(B33+C33),2)</f>
        <v>0.65002242164835411</v>
      </c>
      <c r="O33" s="3" t="s">
        <v>32</v>
      </c>
      <c r="P33" s="3"/>
    </row>
    <row r="34" spans="1:20" x14ac:dyDescent="0.3">
      <c r="A34" s="6"/>
      <c r="B34" s="23"/>
      <c r="C34" s="23"/>
      <c r="D34" s="6"/>
    </row>
    <row r="35" spans="1:20" x14ac:dyDescent="0.3">
      <c r="A35" s="6" t="s">
        <v>25</v>
      </c>
      <c r="B35" s="23">
        <f>D4-(SUM(B30:C30)/SUM(B4:C4))*D30-(SUM(B33:C33)/SUM(B4:C4))*D33</f>
        <v>0.25642589168200303</v>
      </c>
      <c r="C35" s="23"/>
      <c r="D35" s="6"/>
      <c r="N35" s="14" t="s">
        <v>33</v>
      </c>
      <c r="O35" s="2"/>
      <c r="P35" s="2"/>
      <c r="Q35" s="14" t="s">
        <v>34</v>
      </c>
    </row>
    <row r="36" spans="1:20" x14ac:dyDescent="0.3">
      <c r="N36" t="s">
        <v>56</v>
      </c>
      <c r="Q36" t="s">
        <v>58</v>
      </c>
    </row>
    <row r="37" spans="1:20" x14ac:dyDescent="0.3">
      <c r="A37" s="4" t="s">
        <v>26</v>
      </c>
      <c r="B37" s="4"/>
      <c r="C37" s="4"/>
      <c r="D37" s="4"/>
    </row>
    <row r="38" spans="1:20" x14ac:dyDescent="0.3">
      <c r="A38" s="6" t="s">
        <v>27</v>
      </c>
      <c r="B38" s="23" t="s">
        <v>8</v>
      </c>
      <c r="C38" s="23" t="s">
        <v>9</v>
      </c>
      <c r="D38" s="6"/>
    </row>
    <row r="39" spans="1:20" x14ac:dyDescent="0.3">
      <c r="A39" s="6" t="s">
        <v>28</v>
      </c>
      <c r="B39" s="23">
        <v>3</v>
      </c>
      <c r="C39" s="23">
        <v>1</v>
      </c>
      <c r="D39" s="6">
        <f>-(B39/(B39+C39))*LOG(B39/(B39+C39),2) - (C39/(B39+C39))*LOG(C39/(B39+C39),2)</f>
        <v>0.81127812445913283</v>
      </c>
      <c r="L39" s="15" t="s">
        <v>52</v>
      </c>
      <c r="S39" s="22" t="s">
        <v>72</v>
      </c>
    </row>
    <row r="40" spans="1:20" x14ac:dyDescent="0.3">
      <c r="A40" s="6"/>
      <c r="B40" s="23"/>
      <c r="C40" s="23"/>
      <c r="D40" s="6"/>
    </row>
    <row r="41" spans="1:20" x14ac:dyDescent="0.3">
      <c r="A41" s="6" t="s">
        <v>30</v>
      </c>
      <c r="B41" s="23"/>
      <c r="C41" s="23"/>
      <c r="D41" s="6"/>
      <c r="K41" s="16" t="s">
        <v>53</v>
      </c>
      <c r="L41" s="17" t="s">
        <v>54</v>
      </c>
      <c r="M41" s="16" t="s">
        <v>55</v>
      </c>
      <c r="R41" s="22" t="s">
        <v>73</v>
      </c>
      <c r="T41" s="21" t="s">
        <v>74</v>
      </c>
    </row>
    <row r="42" spans="1:20" x14ac:dyDescent="0.3">
      <c r="A42" s="6" t="s">
        <v>29</v>
      </c>
      <c r="B42" s="23">
        <v>1</v>
      </c>
      <c r="C42" s="23">
        <v>5</v>
      </c>
      <c r="D42" s="6">
        <f>-(B42/(B42+C42))*LOG(B42/(B42+C42),2) - (C42/(B42+C42))*LOG(C42/(B42+C42),2)</f>
        <v>0.65002242164835411</v>
      </c>
      <c r="I42" s="13"/>
      <c r="J42" s="13"/>
      <c r="K42" s="16" t="s">
        <v>57</v>
      </c>
      <c r="L42" s="17">
        <v>5</v>
      </c>
      <c r="M42" s="16">
        <v>8</v>
      </c>
      <c r="R42" t="s">
        <v>77</v>
      </c>
      <c r="T42" s="21" t="s">
        <v>78</v>
      </c>
    </row>
    <row r="43" spans="1:20" x14ac:dyDescent="0.3">
      <c r="A43" s="6"/>
      <c r="B43" s="23"/>
      <c r="C43" s="23"/>
      <c r="D43" s="6"/>
      <c r="I43" s="13"/>
      <c r="J43" s="13"/>
      <c r="K43" s="16" t="s">
        <v>33</v>
      </c>
      <c r="L43" s="17" t="s">
        <v>33</v>
      </c>
      <c r="M43" s="16" t="s">
        <v>34</v>
      </c>
      <c r="T43" s="21" t="s">
        <v>34</v>
      </c>
    </row>
    <row r="44" spans="1:20" x14ac:dyDescent="0.3">
      <c r="A44" s="6" t="s">
        <v>31</v>
      </c>
      <c r="B44" s="23">
        <f>D4-(SUM(B39:C39)/SUM(B4:C4))*D39-(SUM(B42:C42)/SUM(B4:C4))*D42</f>
        <v>0.25642589168200303</v>
      </c>
      <c r="C44" s="23"/>
      <c r="D44" s="6"/>
      <c r="I44" s="13"/>
      <c r="J44" s="13"/>
      <c r="Q44" t="s">
        <v>52</v>
      </c>
    </row>
    <row r="45" spans="1:20" x14ac:dyDescent="0.3">
      <c r="B45" s="2"/>
      <c r="C45" s="2"/>
      <c r="I45" s="13"/>
      <c r="J45" s="13"/>
      <c r="K45" s="13"/>
      <c r="L45" s="13"/>
      <c r="M45" s="13"/>
      <c r="P45" s="17" t="s">
        <v>54</v>
      </c>
      <c r="Q45" s="16" t="s">
        <v>55</v>
      </c>
    </row>
    <row r="46" spans="1:20" x14ac:dyDescent="0.3">
      <c r="B46" s="2"/>
      <c r="C46" s="2"/>
      <c r="I46" s="13"/>
      <c r="J46" s="13"/>
      <c r="K46" s="13"/>
      <c r="L46" s="13"/>
      <c r="M46" s="13"/>
      <c r="P46" s="17">
        <v>2</v>
      </c>
      <c r="Q46" s="16">
        <v>4</v>
      </c>
    </row>
    <row r="47" spans="1:20" x14ac:dyDescent="0.3">
      <c r="B47" s="2"/>
      <c r="C47" s="2"/>
      <c r="I47" s="13"/>
      <c r="J47" s="13"/>
      <c r="K47" s="13"/>
      <c r="L47" s="13"/>
      <c r="M47" s="13"/>
      <c r="P47" s="17" t="s">
        <v>34</v>
      </c>
      <c r="Q47" s="16" t="s">
        <v>33</v>
      </c>
    </row>
    <row r="48" spans="1:20" x14ac:dyDescent="0.3">
      <c r="B48" s="2"/>
      <c r="C48" s="2"/>
      <c r="I48" s="13"/>
      <c r="J48" s="13"/>
      <c r="K48" s="13"/>
      <c r="L48" s="13"/>
      <c r="M48" s="13"/>
    </row>
    <row r="49" spans="1:13" x14ac:dyDescent="0.3">
      <c r="A49" s="10" t="s">
        <v>35</v>
      </c>
      <c r="B49" s="24">
        <v>3</v>
      </c>
      <c r="C49" s="24">
        <v>1</v>
      </c>
      <c r="D49" s="10">
        <f>-(B49/(B49+C49))*LOG(B49/(B49+C49),2) - (C49/(B49+C49))*LOG(C49/(B49+C49),2)</f>
        <v>0.81127812445913283</v>
      </c>
      <c r="I49" s="13"/>
      <c r="J49" s="13"/>
      <c r="K49" s="13"/>
      <c r="L49" s="13"/>
      <c r="M49" s="13"/>
    </row>
    <row r="50" spans="1:13" x14ac:dyDescent="0.3">
      <c r="A50" s="32" t="s">
        <v>36</v>
      </c>
      <c r="B50" s="32"/>
      <c r="C50" s="32"/>
      <c r="D50" s="32"/>
      <c r="I50" s="13"/>
      <c r="J50" s="13"/>
      <c r="K50" s="13"/>
      <c r="L50" s="13"/>
      <c r="M50" s="13"/>
    </row>
    <row r="51" spans="1:13" x14ac:dyDescent="0.3">
      <c r="A51" s="9"/>
      <c r="B51" s="25" t="s">
        <v>8</v>
      </c>
      <c r="C51" s="25" t="s">
        <v>9</v>
      </c>
      <c r="D51" s="9"/>
      <c r="I51" s="13"/>
      <c r="J51" s="13"/>
      <c r="K51" s="13"/>
      <c r="L51" s="13"/>
      <c r="M51" s="13"/>
    </row>
    <row r="52" spans="1:13" x14ac:dyDescent="0.3">
      <c r="A52" s="9" t="s">
        <v>37</v>
      </c>
      <c r="B52" s="25"/>
      <c r="C52" s="25"/>
      <c r="D52" s="9"/>
      <c r="I52" s="13"/>
      <c r="J52" s="13"/>
      <c r="K52" s="13"/>
      <c r="L52" s="13"/>
      <c r="M52" s="13"/>
    </row>
    <row r="53" spans="1:13" x14ac:dyDescent="0.3">
      <c r="A53" s="9" t="s">
        <v>38</v>
      </c>
      <c r="B53" s="25">
        <v>2</v>
      </c>
      <c r="C53" s="25">
        <v>0</v>
      </c>
      <c r="D53" s="9">
        <v>0</v>
      </c>
      <c r="I53" s="13"/>
      <c r="J53" s="13"/>
      <c r="K53" s="13"/>
      <c r="L53" s="13"/>
      <c r="M53" s="13"/>
    </row>
    <row r="54" spans="1:13" x14ac:dyDescent="0.3">
      <c r="A54" s="9"/>
      <c r="B54" s="25"/>
      <c r="C54" s="25"/>
      <c r="D54" s="9"/>
      <c r="I54" s="13"/>
      <c r="J54" s="13"/>
      <c r="K54" s="13"/>
      <c r="L54" s="13"/>
      <c r="M54" s="13"/>
    </row>
    <row r="55" spans="1:13" x14ac:dyDescent="0.3">
      <c r="A55" s="9" t="s">
        <v>39</v>
      </c>
      <c r="B55" s="25"/>
      <c r="C55" s="25"/>
      <c r="D55" s="9"/>
      <c r="I55" s="13"/>
      <c r="J55" s="13"/>
      <c r="K55" s="13"/>
      <c r="L55" s="13"/>
      <c r="M55" s="13"/>
    </row>
    <row r="56" spans="1:13" x14ac:dyDescent="0.3">
      <c r="A56" s="9" t="s">
        <v>40</v>
      </c>
      <c r="B56" s="25">
        <v>1</v>
      </c>
      <c r="C56" s="25">
        <v>0</v>
      </c>
      <c r="D56" s="9">
        <v>0</v>
      </c>
      <c r="I56" s="13"/>
      <c r="J56" s="13"/>
      <c r="K56" s="13"/>
      <c r="L56" s="13"/>
      <c r="M56" s="13"/>
    </row>
    <row r="57" spans="1:13" x14ac:dyDescent="0.3">
      <c r="A57" s="9"/>
      <c r="B57" s="25"/>
      <c r="C57" s="25"/>
      <c r="D57" s="9"/>
      <c r="H57" s="7" t="s">
        <v>43</v>
      </c>
      <c r="I57" s="7">
        <v>0.81127812445913283</v>
      </c>
    </row>
    <row r="58" spans="1:13" x14ac:dyDescent="0.3">
      <c r="A58" s="9" t="s">
        <v>41</v>
      </c>
      <c r="B58" s="25"/>
      <c r="C58" s="25"/>
      <c r="D58" s="9"/>
      <c r="H58" s="11" t="s">
        <v>75</v>
      </c>
      <c r="I58" s="11">
        <v>0</v>
      </c>
    </row>
    <row r="59" spans="1:13" x14ac:dyDescent="0.3">
      <c r="A59" s="9" t="s">
        <v>42</v>
      </c>
      <c r="B59" s="25">
        <v>0</v>
      </c>
      <c r="C59" s="25">
        <v>1</v>
      </c>
      <c r="D59" s="9">
        <v>0</v>
      </c>
      <c r="H59" s="11" t="s">
        <v>51</v>
      </c>
      <c r="I59" s="11">
        <v>0.31127812445913283</v>
      </c>
    </row>
    <row r="60" spans="1:13" x14ac:dyDescent="0.3">
      <c r="A60" s="9"/>
      <c r="B60" s="25"/>
      <c r="C60" s="25"/>
      <c r="D60" s="9"/>
    </row>
    <row r="61" spans="1:13" x14ac:dyDescent="0.3">
      <c r="A61" s="9" t="s">
        <v>43</v>
      </c>
      <c r="B61" s="25">
        <f>D49</f>
        <v>0.81127812445913283</v>
      </c>
      <c r="C61" s="25"/>
      <c r="D61" s="9"/>
    </row>
    <row r="62" spans="1:13" x14ac:dyDescent="0.3">
      <c r="B62" s="2"/>
      <c r="C62" s="2"/>
    </row>
    <row r="63" spans="1:13" x14ac:dyDescent="0.3">
      <c r="A63" s="32" t="s">
        <v>76</v>
      </c>
      <c r="B63" s="32"/>
      <c r="C63" s="32"/>
      <c r="D63" s="32"/>
    </row>
    <row r="64" spans="1:13" x14ac:dyDescent="0.3">
      <c r="A64" s="9" t="s">
        <v>44</v>
      </c>
      <c r="B64" s="25" t="s">
        <v>8</v>
      </c>
      <c r="C64" s="25" t="s">
        <v>9</v>
      </c>
      <c r="D64" s="9"/>
    </row>
    <row r="65" spans="1:4" x14ac:dyDescent="0.3">
      <c r="A65" s="9" t="s">
        <v>45</v>
      </c>
      <c r="B65" s="25">
        <v>3</v>
      </c>
      <c r="C65" s="25">
        <v>1</v>
      </c>
      <c r="D65" s="9">
        <f>-(B65/(B65+C65))*LOG(B65/(B65+C65),2) - (C65/(B65+C65))*LOG(C65/(B65+C65),2)</f>
        <v>0.81127812445913283</v>
      </c>
    </row>
    <row r="66" spans="1:4" x14ac:dyDescent="0.3">
      <c r="A66" s="9"/>
      <c r="B66" s="25"/>
      <c r="C66" s="25"/>
      <c r="D66" s="9"/>
    </row>
    <row r="67" spans="1:4" x14ac:dyDescent="0.3">
      <c r="A67" s="9" t="s">
        <v>75</v>
      </c>
      <c r="B67" s="25">
        <f>D49-(SUM(B65:C65)/SUM(B49:C49))*D65</f>
        <v>0</v>
      </c>
      <c r="C67" s="25"/>
      <c r="D67" s="9"/>
    </row>
    <row r="68" spans="1:4" x14ac:dyDescent="0.3">
      <c r="B68" s="2"/>
      <c r="C68" s="2"/>
    </row>
    <row r="69" spans="1:4" x14ac:dyDescent="0.3">
      <c r="A69" s="32" t="s">
        <v>46</v>
      </c>
      <c r="B69" s="32"/>
      <c r="C69" s="32"/>
      <c r="D69" s="32"/>
    </row>
    <row r="70" spans="1:4" x14ac:dyDescent="0.3">
      <c r="A70" s="9" t="s">
        <v>47</v>
      </c>
      <c r="B70" s="25" t="s">
        <v>8</v>
      </c>
      <c r="C70" s="25" t="s">
        <v>9</v>
      </c>
      <c r="D70" s="9"/>
    </row>
    <row r="71" spans="1:4" x14ac:dyDescent="0.3">
      <c r="A71" s="9" t="s">
        <v>48</v>
      </c>
      <c r="B71" s="25">
        <v>2</v>
      </c>
      <c r="C71" s="25">
        <v>0</v>
      </c>
      <c r="D71" s="9">
        <v>0</v>
      </c>
    </row>
    <row r="72" spans="1:4" x14ac:dyDescent="0.3">
      <c r="A72" s="9"/>
      <c r="B72" s="25"/>
      <c r="C72" s="25"/>
      <c r="D72" s="9"/>
    </row>
    <row r="73" spans="1:4" x14ac:dyDescent="0.3">
      <c r="A73" s="9" t="s">
        <v>49</v>
      </c>
      <c r="B73" s="25"/>
      <c r="C73" s="25"/>
      <c r="D73" s="9"/>
    </row>
    <row r="74" spans="1:4" x14ac:dyDescent="0.3">
      <c r="A74" s="9" t="s">
        <v>50</v>
      </c>
      <c r="B74" s="25">
        <v>1</v>
      </c>
      <c r="C74" s="25">
        <v>1</v>
      </c>
      <c r="D74" s="9">
        <v>1</v>
      </c>
    </row>
    <row r="75" spans="1:4" x14ac:dyDescent="0.3">
      <c r="A75" s="9"/>
      <c r="B75" s="25"/>
      <c r="C75" s="25"/>
      <c r="D75" s="9"/>
    </row>
    <row r="76" spans="1:4" x14ac:dyDescent="0.3">
      <c r="A76" s="9" t="s">
        <v>51</v>
      </c>
      <c r="B76" s="25">
        <f>D49-(SUM(B71:C71)/SUM(B49:C49))*D71-(SUM(B74:C74)/SUM(B49:C49))*D74</f>
        <v>0.31127812445913283</v>
      </c>
      <c r="C76" s="25"/>
      <c r="D76" s="9"/>
    </row>
    <row r="77" spans="1:4" x14ac:dyDescent="0.3">
      <c r="B77" s="2"/>
      <c r="C77" s="2"/>
    </row>
    <row r="78" spans="1:4" x14ac:dyDescent="0.3">
      <c r="B78" s="2"/>
      <c r="C78" s="2"/>
    </row>
    <row r="79" spans="1:4" x14ac:dyDescent="0.3">
      <c r="B79" s="2"/>
      <c r="C79" s="2"/>
    </row>
    <row r="80" spans="1:4" x14ac:dyDescent="0.3">
      <c r="A80" s="20" t="s">
        <v>59</v>
      </c>
      <c r="B80" s="26">
        <v>1</v>
      </c>
      <c r="C80" s="26">
        <v>5</v>
      </c>
      <c r="D80" s="20">
        <f>-(B80/(B80+C80))*LOG(B80/(B80+C80),2) - (C80/(B80+C80))*LOG(C80/(B80+C80),2)</f>
        <v>0.65002242164835411</v>
      </c>
    </row>
    <row r="81" spans="1:9" x14ac:dyDescent="0.3">
      <c r="A81" s="31" t="s">
        <v>71</v>
      </c>
      <c r="B81" s="31"/>
      <c r="C81" s="31"/>
      <c r="D81" s="31"/>
    </row>
    <row r="82" spans="1:9" x14ac:dyDescent="0.3">
      <c r="A82" s="18" t="s">
        <v>60</v>
      </c>
      <c r="B82" s="27" t="s">
        <v>8</v>
      </c>
      <c r="C82" s="27" t="s">
        <v>9</v>
      </c>
      <c r="D82" s="18"/>
    </row>
    <row r="83" spans="1:9" x14ac:dyDescent="0.3">
      <c r="A83" s="18" t="s">
        <v>61</v>
      </c>
      <c r="B83" s="27">
        <v>1</v>
      </c>
      <c r="C83" s="27">
        <v>3</v>
      </c>
      <c r="D83" s="18">
        <f>-(B83/(B83+C83))*LOG(B83/(B83+C83),2) - (C83/(B83+C83))*LOG(C83/(B83+C83),2)</f>
        <v>0.81127812445913283</v>
      </c>
    </row>
    <row r="84" spans="1:9" x14ac:dyDescent="0.3">
      <c r="A84" s="18"/>
      <c r="B84" s="27"/>
      <c r="C84" s="27"/>
      <c r="D84" s="18"/>
    </row>
    <row r="85" spans="1:9" x14ac:dyDescent="0.3">
      <c r="A85" s="18" t="s">
        <v>63</v>
      </c>
      <c r="B85" s="27"/>
      <c r="C85" s="27"/>
      <c r="D85" s="18"/>
    </row>
    <row r="86" spans="1:9" x14ac:dyDescent="0.3">
      <c r="A86" s="18" t="s">
        <v>62</v>
      </c>
      <c r="B86" s="27">
        <v>0</v>
      </c>
      <c r="C86" s="27">
        <v>2</v>
      </c>
      <c r="D86" s="18">
        <v>0</v>
      </c>
      <c r="H86" s="5" t="s">
        <v>70</v>
      </c>
      <c r="I86" s="5">
        <v>0.10917033867559889</v>
      </c>
    </row>
    <row r="87" spans="1:9" x14ac:dyDescent="0.3">
      <c r="A87" s="18"/>
      <c r="B87" s="27"/>
      <c r="C87" s="27"/>
      <c r="D87" s="18"/>
      <c r="H87" s="19" t="s">
        <v>69</v>
      </c>
      <c r="I87" s="19">
        <v>0.31668908831502079</v>
      </c>
    </row>
    <row r="88" spans="1:9" x14ac:dyDescent="0.3">
      <c r="A88" s="18" t="s">
        <v>70</v>
      </c>
      <c r="B88" s="27">
        <f>D80-(SUM(B83:C83)/SUM(B80:C80))*D83</f>
        <v>0.10917033867559889</v>
      </c>
      <c r="C88" s="27"/>
      <c r="D88" s="18"/>
    </row>
    <row r="89" spans="1:9" x14ac:dyDescent="0.3">
      <c r="B89" s="2"/>
      <c r="C89" s="2"/>
    </row>
    <row r="90" spans="1:9" x14ac:dyDescent="0.3">
      <c r="A90" s="31" t="s">
        <v>64</v>
      </c>
      <c r="B90" s="31"/>
      <c r="C90" s="31"/>
      <c r="D90" s="31"/>
    </row>
    <row r="91" spans="1:9" x14ac:dyDescent="0.3">
      <c r="A91" s="18" t="s">
        <v>65</v>
      </c>
      <c r="B91" s="27" t="s">
        <v>8</v>
      </c>
      <c r="C91" s="27" t="s">
        <v>9</v>
      </c>
      <c r="D91" s="18"/>
    </row>
    <row r="92" spans="1:9" x14ac:dyDescent="0.3">
      <c r="A92" s="18" t="s">
        <v>66</v>
      </c>
      <c r="B92" s="27">
        <v>1</v>
      </c>
      <c r="C92" s="27">
        <v>1</v>
      </c>
      <c r="D92" s="18">
        <f>-(B92/(B92+C92))*LOG(B92/(B92+C92),2) - (C92/(B92+C92))*LOG(C92/(B92+C92),2)</f>
        <v>1</v>
      </c>
    </row>
    <row r="93" spans="1:9" x14ac:dyDescent="0.3">
      <c r="A93" s="18"/>
      <c r="B93" s="27"/>
      <c r="C93" s="27"/>
      <c r="D93" s="18"/>
    </row>
    <row r="94" spans="1:9" x14ac:dyDescent="0.3">
      <c r="A94" s="18" t="s">
        <v>68</v>
      </c>
      <c r="B94" s="27"/>
      <c r="C94" s="27"/>
      <c r="D94" s="18"/>
    </row>
    <row r="95" spans="1:9" x14ac:dyDescent="0.3">
      <c r="A95" s="18" t="s">
        <v>67</v>
      </c>
      <c r="B95" s="27">
        <v>0</v>
      </c>
      <c r="C95" s="27">
        <v>4</v>
      </c>
      <c r="D95" s="18">
        <v>0</v>
      </c>
    </row>
    <row r="96" spans="1:9" x14ac:dyDescent="0.3">
      <c r="A96" s="18"/>
      <c r="B96" s="27"/>
      <c r="C96" s="27"/>
      <c r="D96" s="18"/>
    </row>
    <row r="97" spans="1:4" x14ac:dyDescent="0.3">
      <c r="A97" s="18" t="s">
        <v>69</v>
      </c>
      <c r="B97" s="27">
        <f>D80-(SUM(B92:C92)/SUM(B80:C80))*D92</f>
        <v>0.31668908831502079</v>
      </c>
      <c r="C97" s="27"/>
      <c r="D97" s="18"/>
    </row>
    <row r="98" spans="1:4" x14ac:dyDescent="0.3">
      <c r="B98" s="2"/>
      <c r="C98" s="2"/>
    </row>
    <row r="99" spans="1:4" x14ac:dyDescent="0.3">
      <c r="B99" s="2"/>
      <c r="C99" s="2"/>
    </row>
    <row r="100" spans="1:4" x14ac:dyDescent="0.3">
      <c r="B100" s="2"/>
      <c r="C100" s="2"/>
    </row>
    <row r="101" spans="1:4" x14ac:dyDescent="0.3">
      <c r="A101" s="34" t="s">
        <v>79</v>
      </c>
      <c r="B101" s="35">
        <v>1</v>
      </c>
      <c r="C101" s="35">
        <v>1</v>
      </c>
      <c r="D101" s="34">
        <f>-(B101/(B101+C101))*LOG(B101/(B101+C101),2) - (C101/(B101+C101))*LOG(C101/(B101+C101),2)</f>
        <v>1</v>
      </c>
    </row>
    <row r="102" spans="1:4" x14ac:dyDescent="0.3">
      <c r="A102" t="s">
        <v>80</v>
      </c>
      <c r="B102" s="2"/>
      <c r="C102" s="2"/>
    </row>
    <row r="103" spans="1:4" x14ac:dyDescent="0.3">
      <c r="A103" t="s">
        <v>81</v>
      </c>
      <c r="B103" s="2"/>
      <c r="C103" s="2"/>
    </row>
  </sheetData>
  <mergeCells count="9">
    <mergeCell ref="A81:D81"/>
    <mergeCell ref="A90:D90"/>
    <mergeCell ref="A69:D69"/>
    <mergeCell ref="A63:D63"/>
    <mergeCell ref="A50:D50"/>
    <mergeCell ref="A37:D37"/>
    <mergeCell ref="O33:P33"/>
    <mergeCell ref="A28:D28"/>
    <mergeCell ref="A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Guerra</dc:creator>
  <cp:lastModifiedBy>Raul Guerra</cp:lastModifiedBy>
  <dcterms:created xsi:type="dcterms:W3CDTF">2022-09-17T03:42:47Z</dcterms:created>
  <dcterms:modified xsi:type="dcterms:W3CDTF">2022-09-17T08:15:18Z</dcterms:modified>
</cp:coreProperties>
</file>