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filterPrivacy="1" codeName="ThisWorkbook"/>
  <xr:revisionPtr revIDLastSave="318" documentId="13_ncr:1_{AE5C9EA7-3F6F-43B2-9D3F-443C70523E06}" xr6:coauthVersionLast="47" xr6:coauthVersionMax="47" xr10:uidLastSave="{1221D85D-DE4D-45E4-80D8-B408E13EF706}"/>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DelProyecto">ProjectSchedule!$E$3</definedName>
    <definedName name="SemanaPara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11" l="1"/>
  <c r="H7" i="11"/>
  <c r="H42" i="11" l="1"/>
  <c r="H24" i="11" l="1"/>
  <c r="I5" i="11"/>
  <c r="H28" i="11"/>
  <c r="H23" i="11"/>
  <c r="H21" i="11"/>
  <c r="H14" i="11"/>
  <c r="H8" i="11"/>
  <c r="H9" i="11" l="1"/>
  <c r="I6" i="11"/>
  <c r="H27" i="11" l="1"/>
  <c r="H10" i="11"/>
  <c r="H25" i="11"/>
  <c r="H15" i="11"/>
  <c r="H13" i="11"/>
  <c r="J5" i="11"/>
  <c r="K5" i="11" s="1"/>
  <c r="L5" i="11" s="1"/>
  <c r="M5" i="11" s="1"/>
  <c r="N5" i="11" s="1"/>
  <c r="O5" i="11" s="1"/>
  <c r="P5" i="11" s="1"/>
  <c r="I4" i="11"/>
  <c r="H29" i="11" l="1"/>
  <c r="H26" i="11"/>
  <c r="H16" i="11"/>
  <c r="H11" i="11"/>
  <c r="H12" i="11"/>
  <c r="P4" i="11"/>
  <c r="Q5" i="11"/>
  <c r="R5" i="11" s="1"/>
  <c r="S5" i="11" s="1"/>
  <c r="T5" i="11" s="1"/>
  <c r="U5" i="11" s="1"/>
  <c r="V5" i="11" s="1"/>
  <c r="W5" i="11" s="1"/>
  <c r="J6" i="11"/>
  <c r="H30" i="11" l="1"/>
  <c r="H20" i="11"/>
  <c r="H18" i="11"/>
  <c r="H17" i="11"/>
  <c r="W4" i="11"/>
  <c r="X5" i="11"/>
  <c r="Y5" i="11" s="1"/>
  <c r="Z5" i="11" s="1"/>
  <c r="AA5" i="11" s="1"/>
  <c r="AB5" i="11" s="1"/>
  <c r="AC5" i="11" s="1"/>
  <c r="AD5" i="11" s="1"/>
  <c r="K6" i="11"/>
  <c r="H31" i="11" l="1"/>
  <c r="AE5" i="11"/>
  <c r="AF5" i="11" s="1"/>
  <c r="AG5" i="11" s="1"/>
  <c r="AH5" i="11" s="1"/>
  <c r="AI5" i="11" s="1"/>
  <c r="AJ5" i="11" s="1"/>
  <c r="AD4" i="11"/>
  <c r="L6" i="11"/>
  <c r="AK5" i="11" l="1"/>
  <c r="AL5" i="11" s="1"/>
  <c r="AM5" i="11" s="1"/>
  <c r="AN5" i="11" s="1"/>
  <c r="AO5" i="11" s="1"/>
  <c r="AP5" i="11" s="1"/>
  <c r="AQ5" i="11" s="1"/>
  <c r="M6" i="11"/>
  <c r="H32" i="11" l="1"/>
  <c r="AR5" i="11"/>
  <c r="AS5" i="11" s="1"/>
  <c r="AK4" i="11"/>
  <c r="N6" i="11"/>
  <c r="H33" i="11" l="1"/>
  <c r="AT5" i="11"/>
  <c r="AS6" i="11"/>
  <c r="AR4" i="11"/>
  <c r="O6" i="11"/>
  <c r="H34" i="11" l="1"/>
  <c r="AU5" i="11"/>
  <c r="AT6" i="11"/>
  <c r="AV5" i="11" l="1"/>
  <c r="AU6" i="11"/>
  <c r="P6" i="11"/>
  <c r="Q6" i="11"/>
  <c r="AW5" i="11" l="1"/>
  <c r="AV6" i="11"/>
  <c r="R6" i="11"/>
  <c r="AX5" i="11" l="1"/>
  <c r="AY5" i="11" s="1"/>
  <c r="AW6" i="11"/>
  <c r="S6" i="11"/>
  <c r="H36" i="11" l="1"/>
  <c r="AY6" i="11"/>
  <c r="AZ5" i="11"/>
  <c r="AY4" i="11"/>
  <c r="AX6" i="11"/>
  <c r="T6" i="11"/>
  <c r="H43" i="11" l="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<sst xmlns="http://schemas.openxmlformats.org/spreadsheetml/2006/main" count="93" uniqueCount="80">
  <si>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</si>
  <si>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SISTEMA DE SOFTWARE PRÉSTAMO DE CONTROLES</t>
  </si>
  <si>
    <t>GRÁFICO GANTT SIMPLE de Vertex42.com</t>
  </si>
  <si>
    <t>Escriba el nombre de la compañía en la celda B2.</t>
  </si>
  <si>
    <t>Facultad de Estadística e Informática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</si>
  <si>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</si>
  <si>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</si>
  <si>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 María González</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</si>
  <si>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</si>
  <si>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</si>
  <si>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</si>
  <si>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</si>
  <si>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</si>
  <si>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</si>
  <si>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</si>
  <si>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</si>
  <si>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</si>
  <si>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</si>
  <si>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</si>
  <si>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</si>
  <si>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</si>
  <si>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Gestión de proyectos</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</si>
  <si>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</si>
  <si>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Elaboración del acta constitutiva</t>
  </si>
  <si>
    <t>Antonio F. R.</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</si>
  <si>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</si>
  <si>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Elaboración de análisis de factibilidad técnica</t>
  </si>
  <si>
    <t>Ana María L. O.</t>
  </si>
  <si>
    <t>Elaboración de análisis de factibilidad económica</t>
  </si>
  <si>
    <t>Guillermo P. H.</t>
  </si>
  <si>
    <t>Elaboración de análisis de factibilidad operativa</t>
  </si>
  <si>
    <t>Elaboración de EDT</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</si>
  <si>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</si>
  <si>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Requerimientos</t>
  </si>
  <si>
    <t>Definición de Requerimientos Funcionales</t>
  </si>
  <si>
    <t>Definición de Requerimientos No Funcionales</t>
  </si>
  <si>
    <t>Definición de Reglas de Negocio</t>
  </si>
  <si>
    <t>Definición de Restricciones</t>
  </si>
  <si>
    <t>Ana María P.O.L. O.</t>
  </si>
  <si>
    <t>Elaboración del Modelo de Casos de Uso</t>
  </si>
  <si>
    <t>Elaboración de la ERS</t>
  </si>
  <si>
    <t>Bloque de título fase de ejemplo</t>
  </si>
  <si>
    <t>Analisis</t>
  </si>
  <si>
    <t>Elaboración de diagrama de clases preliminar</t>
  </si>
  <si>
    <t>Todos</t>
  </si>
  <si>
    <t>Elaboracion de descripciones de caso de uso preliminares </t>
  </si>
  <si>
    <t>Elaboracion de diagramas de robustez de caso de uso preliminares </t>
  </si>
  <si>
    <t>Diagramas de secuencia de caso de uso preliminar</t>
  </si>
  <si>
    <t>Elaboracion de  prototipos preliminares </t>
  </si>
  <si>
    <t>Elaboracion de  diagrama de comunicación </t>
  </si>
  <si>
    <t>Diseño</t>
  </si>
  <si>
    <t>Elaboración del diagrama de clases</t>
  </si>
  <si>
    <t>Elaboración del modelo relacional</t>
  </si>
  <si>
    <t>Elaboración de descripciones de casos de uso</t>
  </si>
  <si>
    <t>Elaboración de diagramas de robustez</t>
  </si>
  <si>
    <t>Elaboración de diagramas de secuencia</t>
  </si>
  <si>
    <t>Esta es una fila vacía.</t>
  </si>
  <si>
    <t>Elaboración de prototipos</t>
  </si>
  <si>
    <t>Implementación</t>
  </si>
  <si>
    <t xml:space="preserve">Elaboración del estándar de codificación </t>
  </si>
  <si>
    <t>Creación de la base de datos</t>
  </si>
  <si>
    <t>Implementación de los módulos de código</t>
  </si>
  <si>
    <t>Elaboración de plan de pruebas</t>
  </si>
  <si>
    <t>Ejecución de pruebas de sistema</t>
  </si>
  <si>
    <t>Elaboración de reporte de pruebas</t>
  </si>
  <si>
    <t>Elaboración de Manual de usuario</t>
  </si>
  <si>
    <t>Configuración del ambiente de producción</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</si>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</sst>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m\-yy;@"/>
    <numFmt numFmtId="168" formatCode="ddd\,\ dd/mm/yyyy"/>
    <numFmt numFmtId="169" formatCode="mmm\ &quot;de&quot;\ yyyy"/>
    <numFmt numFmtId="170" formatCode="d"/>
  </numFmts>
  <fonts count="3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rgb="FFFFFF99"/>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0" applyNumberFormat="0" applyAlignment="0" applyProtection="0"/>
    <xf numFmtId="0" fontId="27" fillId="17" borderId="11" applyNumberFormat="0" applyAlignment="0" applyProtection="0"/>
    <xf numFmtId="0" fontId="28" fillId="17" borderId="10" applyNumberFormat="0" applyAlignment="0" applyProtection="0"/>
    <xf numFmtId="0" fontId="29" fillId="0" borderId="12" applyNumberFormat="0" applyFill="0" applyAlignment="0" applyProtection="0"/>
    <xf numFmtId="0" fontId="30" fillId="18" borderId="13" applyNumberFormat="0" applyAlignment="0" applyProtection="0"/>
    <xf numFmtId="0" fontId="31" fillId="0" borderId="0" applyNumberFormat="0" applyFill="0" applyBorder="0" applyAlignment="0" applyProtection="0"/>
    <xf numFmtId="0" fontId="7" fillId="19" borderId="14" applyNumberFormat="0" applyFont="0" applyAlignment="0" applyProtection="0"/>
    <xf numFmtId="0" fontId="32" fillId="0" borderId="0" applyNumberFormat="0" applyFill="0" applyBorder="0" applyAlignment="0" applyProtection="0"/>
    <xf numFmtId="0" fontId="5" fillId="0" borderId="15"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7"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9" borderId="2" xfId="12" applyFill="1">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70" fontId="9" fillId="6" borderId="5"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6" xfId="0" applyNumberFormat="1" applyFont="1" applyFill="1" applyBorder="1" applyAlignment="1">
      <alignment horizontal="center" vertical="center"/>
    </xf>
    <xf numFmtId="0" fontId="8" fillId="0" borderId="0" xfId="7" applyAlignment="1">
      <alignment vertical="top" wrapText="1"/>
    </xf>
    <xf numFmtId="0" fontId="7" fillId="2" borderId="2" xfId="12" applyFill="1" applyAlignment="1">
      <alignment horizontal="left" vertical="center" wrapText="1" indent="2"/>
    </xf>
    <xf numFmtId="0" fontId="7" fillId="44"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7" fillId="9" borderId="2" xfId="12" applyFill="1" applyAlignment="1">
      <alignment horizontal="left" vertical="center" wrapText="1" indent="2"/>
    </xf>
    <xf numFmtId="0" fontId="0" fillId="2" borderId="2" xfId="11" applyFont="1" applyFill="1">
      <alignment horizontal="center" vertical="center"/>
    </xf>
    <xf numFmtId="0" fontId="0" fillId="3" borderId="2" xfId="11" applyFont="1" applyFill="1">
      <alignment horizontal="center" vertical="center"/>
    </xf>
    <xf numFmtId="0" fontId="7" fillId="10" borderId="2" xfId="12" applyFill="1" applyAlignment="1">
      <alignment horizontal="left" vertical="center" wrapText="1" indent="2"/>
    </xf>
    <xf numFmtId="0" fontId="7" fillId="44" borderId="2" xfId="12" applyFill="1" applyAlignment="1">
      <alignment horizontal="left" vertical="center" wrapText="1" indent="2"/>
    </xf>
    <xf numFmtId="169" fontId="0" fillId="6" borderId="4" xfId="0" applyNumberFormat="1" applyFill="1" applyBorder="1" applyAlignment="1">
      <alignment horizontal="left" vertical="center" wrapText="1" indent="1"/>
    </xf>
    <xf numFmtId="0" fontId="7" fillId="0" borderId="0" xfId="8" applyAlignment="1">
      <alignment horizontal="right" wrapText="1" indent="1"/>
    </xf>
    <xf numFmtId="0" fontId="0" fillId="3" borderId="2" xfId="12" applyFont="1" applyFill="1" applyAlignment="1">
      <alignment horizontal="left" vertical="center" wrapText="1" indent="2"/>
    </xf>
    <xf numFmtId="167" fontId="0" fillId="10" borderId="2" xfId="10" applyNumberFormat="1" applyFont="1" applyFill="1">
      <alignment horizontal="center" vertical="center"/>
    </xf>
    <xf numFmtId="0" fontId="0" fillId="44" borderId="2" xfId="11" applyFont="1" applyFill="1">
      <alignment horizontal="center" vertical="center"/>
    </xf>
    <xf numFmtId="167" fontId="0" fillId="44" borderId="2" xfId="10" applyNumberFormat="1" applyFont="1" applyFill="1">
      <alignment horizontal="center" vertical="center"/>
    </xf>
    <xf numFmtId="0" fontId="0" fillId="44" borderId="2" xfId="12" applyFont="1" applyFill="1" applyAlignment="1">
      <alignment horizontal="left" vertical="center" wrapText="1" indent="2"/>
    </xf>
    <xf numFmtId="0" fontId="0" fillId="9" borderId="2" xfId="12" applyFont="1" applyFill="1" applyAlignment="1">
      <alignment horizontal="left" vertical="center" wrapText="1" indent="2"/>
    </xf>
    <xf numFmtId="9" fontId="7" fillId="10" borderId="2" xfId="12" applyNumberFormat="1" applyFill="1" applyAlignment="1">
      <alignment horizontal="left" vertical="center" wrapText="1" indent="2"/>
    </xf>
    <xf numFmtId="0" fontId="7" fillId="10" borderId="2" xfId="12" applyFill="1" applyAlignment="1">
      <alignment horizontal="center" vertical="center" wrapText="1" indent="2"/>
    </xf>
    <xf numFmtId="167" fontId="0" fillId="3" borderId="2" xfId="10" applyNumberFormat="1" applyFont="1" applyFill="1">
      <alignment horizontal="center" vertical="center"/>
    </xf>
    <xf numFmtId="168" fontId="7" fillId="0" borderId="3" xfId="9" applyAlignment="1">
      <alignment horizontal="center" vertical="center"/>
    </xf>
    <xf numFmtId="0" fontId="0" fillId="0" borderId="9" xfId="0" applyBorder="1" applyAlignment="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Normal="100" zoomScalePageLayoutView="70" workbookViewId="0">
      <pane ySplit="6" topLeftCell="A7" activePane="bottomLeft" state="frozen"/>
      <selection pane="bottomLeft" activeCell="B9" sqref="B9"/>
    </sheetView>
  </sheetViews>
  <sheetFormatPr defaultColWidth="9.28515625" defaultRowHeight="30" customHeight="1"/>
  <cols>
    <col min="1" max="1" width="2.7109375" style="36" customWidth="1"/>
    <col min="2" max="2" width="55.7109375" customWidth="1"/>
    <col min="3" max="3" width="30.7109375" customWidth="1"/>
    <col min="4" max="4" width="9" bestFit="1" customWidth="1"/>
    <col min="5" max="5" width="11.85546875" style="5" customWidth="1"/>
    <col min="6" max="6" width="11" customWidth="1"/>
    <col min="7" max="7" width="2.7109375" customWidth="1"/>
    <col min="8" max="8" width="6.28515625" hidden="1" customWidth="1"/>
    <col min="9" max="64" width="2.5703125" customWidth="1"/>
    <col min="69" max="70" width="10.28515625"/>
    <col min="16378" max="16384" width="9.28515625" bestFit="1" customWidth="1"/>
  </cols>
  <sheetData>
    <row r="1" spans="1:64" ht="30" hidden="1" customHeight="1">
      <c r="A1" s="37" t="s">
        <v>0</v>
      </c>
      <c r="B1" s="40" t="s">
        <v>1</v>
      </c>
      <c r="C1" s="1"/>
      <c r="D1" s="2"/>
      <c r="E1" s="4"/>
      <c r="F1" s="25"/>
      <c r="H1" s="2"/>
      <c r="I1" s="10" t="s">
        <v>2</v>
      </c>
    </row>
    <row r="2" spans="1:64" ht="30" hidden="1" customHeight="1">
      <c r="A2" s="36" t="s">
        <v>3</v>
      </c>
      <c r="B2" s="41" t="s">
        <v>4</v>
      </c>
      <c r="I2" s="38" t="s">
        <v>5</v>
      </c>
    </row>
    <row r="3" spans="1:64" ht="38.65" hidden="1" customHeight="1">
      <c r="A3" s="36" t="s">
        <v>6</v>
      </c>
      <c r="B3" s="64" t="s">
        <v>7</v>
      </c>
      <c r="C3" s="80" t="s">
        <v>8</v>
      </c>
      <c r="D3" s="80"/>
      <c r="E3" s="90">
        <v>45560</v>
      </c>
      <c r="F3" s="90"/>
    </row>
    <row r="4" spans="1:64" ht="41.65" hidden="1" customHeight="1">
      <c r="A4" s="37" t="s">
        <v>9</v>
      </c>
      <c r="C4" s="80" t="s">
        <v>10</v>
      </c>
      <c r="D4" s="80"/>
      <c r="E4" s="6">
        <v>1</v>
      </c>
      <c r="I4" s="79">
        <f>I5</f>
        <v>45558</v>
      </c>
      <c r="J4" s="79"/>
      <c r="K4" s="79"/>
      <c r="L4" s="79"/>
      <c r="M4" s="79"/>
      <c r="N4" s="79"/>
      <c r="O4" s="79"/>
      <c r="P4" s="79">
        <f>P5</f>
        <v>45565</v>
      </c>
      <c r="Q4" s="79"/>
      <c r="R4" s="79"/>
      <c r="S4" s="79"/>
      <c r="T4" s="79"/>
      <c r="U4" s="79"/>
      <c r="V4" s="79"/>
      <c r="W4" s="79">
        <f>W5</f>
        <v>45572</v>
      </c>
      <c r="X4" s="79"/>
      <c r="Y4" s="79"/>
      <c r="Z4" s="79"/>
      <c r="AA4" s="79"/>
      <c r="AB4" s="79"/>
      <c r="AC4" s="79"/>
      <c r="AD4" s="79">
        <f>AD5</f>
        <v>45579</v>
      </c>
      <c r="AE4" s="79"/>
      <c r="AF4" s="79"/>
      <c r="AG4" s="79"/>
      <c r="AH4" s="79"/>
      <c r="AI4" s="79"/>
      <c r="AJ4" s="79"/>
      <c r="AK4" s="79">
        <f>AK5</f>
        <v>45586</v>
      </c>
      <c r="AL4" s="79"/>
      <c r="AM4" s="79"/>
      <c r="AN4" s="79"/>
      <c r="AO4" s="79"/>
      <c r="AP4" s="79"/>
      <c r="AQ4" s="79"/>
      <c r="AR4" s="79">
        <f>AR5</f>
        <v>45593</v>
      </c>
      <c r="AS4" s="79"/>
      <c r="AT4" s="79"/>
      <c r="AU4" s="79"/>
      <c r="AV4" s="79"/>
      <c r="AW4" s="79"/>
      <c r="AX4" s="79"/>
      <c r="AY4" s="79">
        <f>AY5</f>
        <v>45600</v>
      </c>
      <c r="AZ4" s="79"/>
      <c r="BA4" s="79"/>
      <c r="BB4" s="79"/>
      <c r="BC4" s="79"/>
      <c r="BD4" s="79"/>
      <c r="BE4" s="79"/>
      <c r="BF4" s="79">
        <f>BF5</f>
        <v>45607</v>
      </c>
      <c r="BG4" s="79"/>
      <c r="BH4" s="79"/>
      <c r="BI4" s="79"/>
      <c r="BJ4" s="79"/>
      <c r="BK4" s="79"/>
      <c r="BL4" s="79"/>
    </row>
    <row r="5" spans="1:64" ht="15" customHeight="1">
      <c r="A5" s="37" t="s">
        <v>11</v>
      </c>
      <c r="B5" s="91"/>
      <c r="C5" s="91"/>
      <c r="D5" s="91"/>
      <c r="E5" s="91"/>
      <c r="F5" s="91"/>
      <c r="G5" s="91"/>
      <c r="I5" s="61">
        <f>InicioDelProyecto-WEEKDAY(InicioDelProyecto,1)+2+7*(SemanaParaMostrar-1)</f>
        <v>45558</v>
      </c>
      <c r="J5" s="62">
        <f>I5+1</f>
        <v>45559</v>
      </c>
      <c r="K5" s="62">
        <f t="shared" ref="K5:AX5" si="0">J5+1</f>
        <v>45560</v>
      </c>
      <c r="L5" s="62">
        <f t="shared" si="0"/>
        <v>45561</v>
      </c>
      <c r="M5" s="62">
        <f t="shared" si="0"/>
        <v>45562</v>
      </c>
      <c r="N5" s="62">
        <f t="shared" si="0"/>
        <v>45563</v>
      </c>
      <c r="O5" s="63">
        <f t="shared" si="0"/>
        <v>45564</v>
      </c>
      <c r="P5" s="61">
        <f>O5+1</f>
        <v>45565</v>
      </c>
      <c r="Q5" s="62">
        <f>P5+1</f>
        <v>45566</v>
      </c>
      <c r="R5" s="62">
        <f t="shared" si="0"/>
        <v>45567</v>
      </c>
      <c r="S5" s="62">
        <f t="shared" si="0"/>
        <v>45568</v>
      </c>
      <c r="T5" s="62">
        <f t="shared" si="0"/>
        <v>45569</v>
      </c>
      <c r="U5" s="62">
        <f t="shared" si="0"/>
        <v>45570</v>
      </c>
      <c r="V5" s="63">
        <f t="shared" si="0"/>
        <v>45571</v>
      </c>
      <c r="W5" s="61">
        <f>V5+1</f>
        <v>45572</v>
      </c>
      <c r="X5" s="62">
        <f>W5+1</f>
        <v>45573</v>
      </c>
      <c r="Y5" s="62">
        <f t="shared" si="0"/>
        <v>45574</v>
      </c>
      <c r="Z5" s="62">
        <f t="shared" si="0"/>
        <v>45575</v>
      </c>
      <c r="AA5" s="62">
        <f t="shared" si="0"/>
        <v>45576</v>
      </c>
      <c r="AB5" s="62">
        <f t="shared" si="0"/>
        <v>45577</v>
      </c>
      <c r="AC5" s="63">
        <f t="shared" si="0"/>
        <v>45578</v>
      </c>
      <c r="AD5" s="61">
        <f>AC5+1</f>
        <v>45579</v>
      </c>
      <c r="AE5" s="62">
        <f>AD5+1</f>
        <v>45580</v>
      </c>
      <c r="AF5" s="62">
        <f t="shared" si="0"/>
        <v>45581</v>
      </c>
      <c r="AG5" s="62">
        <f t="shared" si="0"/>
        <v>45582</v>
      </c>
      <c r="AH5" s="62">
        <f t="shared" si="0"/>
        <v>45583</v>
      </c>
      <c r="AI5" s="62">
        <f t="shared" si="0"/>
        <v>45584</v>
      </c>
      <c r="AJ5" s="63">
        <f t="shared" si="0"/>
        <v>45585</v>
      </c>
      <c r="AK5" s="61">
        <f>AJ5+1</f>
        <v>45586</v>
      </c>
      <c r="AL5" s="62">
        <f>AK5+1</f>
        <v>45587</v>
      </c>
      <c r="AM5" s="62">
        <f t="shared" si="0"/>
        <v>45588</v>
      </c>
      <c r="AN5" s="62">
        <f t="shared" si="0"/>
        <v>45589</v>
      </c>
      <c r="AO5" s="62">
        <f t="shared" si="0"/>
        <v>45590</v>
      </c>
      <c r="AP5" s="62">
        <f t="shared" si="0"/>
        <v>45591</v>
      </c>
      <c r="AQ5" s="63">
        <f t="shared" si="0"/>
        <v>45592</v>
      </c>
      <c r="AR5" s="61">
        <f>AQ5+1</f>
        <v>45593</v>
      </c>
      <c r="AS5" s="62">
        <f>AR5+1</f>
        <v>45594</v>
      </c>
      <c r="AT5" s="62">
        <f t="shared" si="0"/>
        <v>45595</v>
      </c>
      <c r="AU5" s="62">
        <f t="shared" si="0"/>
        <v>45596</v>
      </c>
      <c r="AV5" s="62">
        <f t="shared" si="0"/>
        <v>45597</v>
      </c>
      <c r="AW5" s="62">
        <f t="shared" si="0"/>
        <v>45598</v>
      </c>
      <c r="AX5" s="63">
        <f t="shared" si="0"/>
        <v>45599</v>
      </c>
      <c r="AY5" s="61">
        <f>AX5+1</f>
        <v>45600</v>
      </c>
      <c r="AZ5" s="62">
        <f>AY5+1</f>
        <v>45601</v>
      </c>
      <c r="BA5" s="62">
        <f t="shared" ref="BA5:BE5" si="1">AZ5+1</f>
        <v>45602</v>
      </c>
      <c r="BB5" s="62">
        <f t="shared" si="1"/>
        <v>45603</v>
      </c>
      <c r="BC5" s="62">
        <f t="shared" si="1"/>
        <v>45604</v>
      </c>
      <c r="BD5" s="62">
        <f t="shared" si="1"/>
        <v>45605</v>
      </c>
      <c r="BE5" s="63">
        <f t="shared" si="1"/>
        <v>45606</v>
      </c>
      <c r="BF5" s="61">
        <f>BE5+1</f>
        <v>45607</v>
      </c>
      <c r="BG5" s="62">
        <f>BF5+1</f>
        <v>45608</v>
      </c>
      <c r="BH5" s="62">
        <f t="shared" ref="BH5:BL5" si="2">BG5+1</f>
        <v>45609</v>
      </c>
      <c r="BI5" s="62">
        <f t="shared" si="2"/>
        <v>45610</v>
      </c>
      <c r="BJ5" s="62">
        <f t="shared" si="2"/>
        <v>45611</v>
      </c>
      <c r="BK5" s="62">
        <f t="shared" si="2"/>
        <v>45612</v>
      </c>
      <c r="BL5" s="63">
        <f t="shared" si="2"/>
        <v>45613</v>
      </c>
    </row>
    <row r="6" spans="1:64" ht="30" customHeight="1">
      <c r="A6" s="37" t="s">
        <v>12</v>
      </c>
      <c r="B6" s="7" t="s">
        <v>13</v>
      </c>
      <c r="C6" s="8" t="s">
        <v>14</v>
      </c>
      <c r="D6" s="8" t="s">
        <v>15</v>
      </c>
      <c r="E6" s="8" t="s">
        <v>16</v>
      </c>
      <c r="F6" s="8" t="s">
        <v>17</v>
      </c>
      <c r="G6" s="8"/>
      <c r="H6" s="8" t="s">
        <v>18</v>
      </c>
      <c r="I6" s="9" t="str">
        <f t="shared" ref="I6" si="3">LEFT(TEXT(I5,"ddd"),1)</f>
        <v>l</v>
      </c>
      <c r="J6" s="9" t="str">
        <f t="shared" ref="J6:AR6" si="4">LEFT(TEXT(J5,"ddd"),1)</f>
        <v>m</v>
      </c>
      <c r="K6" s="9" t="str">
        <f t="shared" si="4"/>
        <v>m</v>
      </c>
      <c r="L6" s="9" t="str">
        <f t="shared" si="4"/>
        <v>j</v>
      </c>
      <c r="M6" s="9" t="str">
        <f t="shared" si="4"/>
        <v>v</v>
      </c>
      <c r="N6" s="9" t="str">
        <f t="shared" si="4"/>
        <v>s</v>
      </c>
      <c r="O6" s="9" t="str">
        <f t="shared" si="4"/>
        <v>d</v>
      </c>
      <c r="P6" s="9" t="str">
        <f t="shared" si="4"/>
        <v>l</v>
      </c>
      <c r="Q6" s="9" t="str">
        <f t="shared" si="4"/>
        <v>m</v>
      </c>
      <c r="R6" s="9" t="str">
        <f t="shared" si="4"/>
        <v>m</v>
      </c>
      <c r="S6" s="9" t="str">
        <f t="shared" si="4"/>
        <v>j</v>
      </c>
      <c r="T6" s="9" t="str">
        <f t="shared" si="4"/>
        <v>v</v>
      </c>
      <c r="U6" s="9" t="str">
        <f t="shared" si="4"/>
        <v>s</v>
      </c>
      <c r="V6" s="9" t="str">
        <f t="shared" si="4"/>
        <v>d</v>
      </c>
      <c r="W6" s="9" t="str">
        <f t="shared" si="4"/>
        <v>l</v>
      </c>
      <c r="X6" s="9" t="str">
        <f t="shared" si="4"/>
        <v>m</v>
      </c>
      <c r="Y6" s="9" t="str">
        <f t="shared" si="4"/>
        <v>m</v>
      </c>
      <c r="Z6" s="9" t="str">
        <f t="shared" si="4"/>
        <v>j</v>
      </c>
      <c r="AA6" s="9" t="str">
        <f t="shared" si="4"/>
        <v>v</v>
      </c>
      <c r="AB6" s="9" t="str">
        <f t="shared" si="4"/>
        <v>s</v>
      </c>
      <c r="AC6" s="9" t="str">
        <f t="shared" si="4"/>
        <v>d</v>
      </c>
      <c r="AD6" s="9" t="str">
        <f t="shared" si="4"/>
        <v>l</v>
      </c>
      <c r="AE6" s="9" t="str">
        <f t="shared" si="4"/>
        <v>m</v>
      </c>
      <c r="AF6" s="9" t="str">
        <f t="shared" si="4"/>
        <v>m</v>
      </c>
      <c r="AG6" s="9" t="str">
        <f t="shared" si="4"/>
        <v>j</v>
      </c>
      <c r="AH6" s="9" t="str">
        <f t="shared" si="4"/>
        <v>v</v>
      </c>
      <c r="AI6" s="9" t="str">
        <f t="shared" si="4"/>
        <v>s</v>
      </c>
      <c r="AJ6" s="9" t="str">
        <f t="shared" si="4"/>
        <v>d</v>
      </c>
      <c r="AK6" s="9" t="str">
        <f t="shared" si="4"/>
        <v>l</v>
      </c>
      <c r="AL6" s="9" t="str">
        <f t="shared" si="4"/>
        <v>m</v>
      </c>
      <c r="AM6" s="9" t="str">
        <f t="shared" si="4"/>
        <v>m</v>
      </c>
      <c r="AN6" s="9" t="str">
        <f t="shared" si="4"/>
        <v>j</v>
      </c>
      <c r="AO6" s="9" t="str">
        <f t="shared" si="4"/>
        <v>v</v>
      </c>
      <c r="AP6" s="9" t="str">
        <f t="shared" si="4"/>
        <v>s</v>
      </c>
      <c r="AQ6" s="9" t="str">
        <f t="shared" si="4"/>
        <v>d</v>
      </c>
      <c r="AR6" s="9" t="str">
        <f t="shared" si="4"/>
        <v>l</v>
      </c>
      <c r="AS6" s="9" t="str">
        <f t="shared" ref="AS6:BL6" si="5">LEFT(TEXT(AS5,"ddd"),1)</f>
        <v>m</v>
      </c>
      <c r="AT6" s="9" t="str">
        <f t="shared" si="5"/>
        <v>m</v>
      </c>
      <c r="AU6" s="9" t="str">
        <f t="shared" si="5"/>
        <v>j</v>
      </c>
      <c r="AV6" s="9" t="str">
        <f t="shared" si="5"/>
        <v>v</v>
      </c>
      <c r="AW6" s="9" t="str">
        <f t="shared" si="5"/>
        <v>s</v>
      </c>
      <c r="AX6" s="9" t="str">
        <f t="shared" si="5"/>
        <v>d</v>
      </c>
      <c r="AY6" s="9" t="str">
        <f t="shared" si="5"/>
        <v>l</v>
      </c>
      <c r="AZ6" s="9" t="str">
        <f t="shared" si="5"/>
        <v>m</v>
      </c>
      <c r="BA6" s="9" t="str">
        <f t="shared" si="5"/>
        <v>m</v>
      </c>
      <c r="BB6" s="9" t="str">
        <f t="shared" si="5"/>
        <v>j</v>
      </c>
      <c r="BC6" s="9" t="str">
        <f t="shared" si="5"/>
        <v>v</v>
      </c>
      <c r="BD6" s="9" t="str">
        <f t="shared" si="5"/>
        <v>s</v>
      </c>
      <c r="BE6" s="9" t="str">
        <f t="shared" si="5"/>
        <v>d</v>
      </c>
      <c r="BF6" s="9" t="str">
        <f t="shared" si="5"/>
        <v>l</v>
      </c>
      <c r="BG6" s="9" t="str">
        <f t="shared" si="5"/>
        <v>m</v>
      </c>
      <c r="BH6" s="9" t="str">
        <f t="shared" si="5"/>
        <v>m</v>
      </c>
      <c r="BI6" s="9" t="str">
        <f t="shared" si="5"/>
        <v>j</v>
      </c>
      <c r="BJ6" s="9" t="str">
        <f t="shared" si="5"/>
        <v>v</v>
      </c>
      <c r="BK6" s="9" t="str">
        <f t="shared" si="5"/>
        <v>s</v>
      </c>
      <c r="BL6" s="9" t="str">
        <f t="shared" si="5"/>
        <v>d</v>
      </c>
    </row>
    <row r="7" spans="1:64" ht="30" customHeight="1">
      <c r="A7" s="36" t="s">
        <v>19</v>
      </c>
      <c r="C7" s="39"/>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c r="A8" s="37" t="s">
        <v>20</v>
      </c>
      <c r="B8" s="12" t="s">
        <v>21</v>
      </c>
      <c r="C8" s="42"/>
      <c r="D8" s="13"/>
      <c r="E8" s="51"/>
      <c r="F8" s="52"/>
      <c r="G8" s="11"/>
      <c r="H8" s="11" t="str">
        <f t="shared" ref="H8:H43" ca="1" si="6">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c r="A9" s="37" t="s">
        <v>22</v>
      </c>
      <c r="B9" s="65" t="s">
        <v>23</v>
      </c>
      <c r="C9" s="75" t="s">
        <v>24</v>
      </c>
      <c r="D9" s="14">
        <v>1</v>
      </c>
      <c r="E9" s="53">
        <v>45534</v>
      </c>
      <c r="F9" s="53">
        <v>45539</v>
      </c>
      <c r="G9" s="11"/>
      <c r="H9" s="11">
        <f t="shared" ca="1" si="6"/>
        <v>6</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c r="A10" s="37" t="s">
        <v>25</v>
      </c>
      <c r="B10" s="65" t="s">
        <v>26</v>
      </c>
      <c r="C10" s="75" t="s">
        <v>27</v>
      </c>
      <c r="D10" s="14">
        <v>1</v>
      </c>
      <c r="E10" s="53">
        <v>45537</v>
      </c>
      <c r="F10" s="53">
        <v>45543</v>
      </c>
      <c r="G10" s="11"/>
      <c r="H10" s="11">
        <f t="shared" ca="1" si="6"/>
        <v>7</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c r="A11" s="36"/>
      <c r="B11" s="49" t="s">
        <v>28</v>
      </c>
      <c r="C11" s="75" t="s">
        <v>29</v>
      </c>
      <c r="D11" s="14">
        <v>1</v>
      </c>
      <c r="E11" s="53">
        <v>45546</v>
      </c>
      <c r="F11" s="53">
        <v>45558</v>
      </c>
      <c r="G11" s="11"/>
      <c r="H11" s="11">
        <f t="shared" ca="1" si="6"/>
        <v>13</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c r="A12" s="36"/>
      <c r="B12" s="49" t="s">
        <v>30</v>
      </c>
      <c r="C12" s="43"/>
      <c r="D12" s="14">
        <v>1</v>
      </c>
      <c r="E12" s="53">
        <v>45555</v>
      </c>
      <c r="F12" s="53">
        <v>45559</v>
      </c>
      <c r="G12" s="11"/>
      <c r="H12" s="11">
        <f t="shared" ca="1" si="6"/>
        <v>5</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c r="A13" s="36"/>
      <c r="B13" s="49" t="s">
        <v>31</v>
      </c>
      <c r="C13" s="43"/>
      <c r="D13" s="14">
        <v>1</v>
      </c>
      <c r="E13" s="53">
        <v>45569</v>
      </c>
      <c r="F13" s="53">
        <v>45572</v>
      </c>
      <c r="G13" s="11"/>
      <c r="H13" s="11">
        <f t="shared" ca="1" si="6"/>
        <v>4</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c r="A14" s="37" t="s">
        <v>32</v>
      </c>
      <c r="B14" s="15" t="s">
        <v>33</v>
      </c>
      <c r="C14" s="44"/>
      <c r="D14" s="16"/>
      <c r="E14" s="54"/>
      <c r="F14" s="55"/>
      <c r="G14" s="11"/>
      <c r="H14" s="11" t="str">
        <f t="shared" ca="1" si="6"/>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c r="A15" s="37"/>
      <c r="B15" s="81" t="s">
        <v>34</v>
      </c>
      <c r="C15" s="76" t="s">
        <v>24</v>
      </c>
      <c r="D15" s="17">
        <v>0</v>
      </c>
      <c r="E15" s="56">
        <v>45576</v>
      </c>
      <c r="F15" s="56">
        <v>45579</v>
      </c>
      <c r="G15" s="11"/>
      <c r="H15" s="11">
        <f t="shared" ca="1" si="6"/>
        <v>4</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c r="A16" s="36"/>
      <c r="B16" s="81" t="s">
        <v>35</v>
      </c>
      <c r="C16" s="76" t="s">
        <v>24</v>
      </c>
      <c r="D16" s="17">
        <v>0</v>
      </c>
      <c r="E16" s="56">
        <v>45576</v>
      </c>
      <c r="F16" s="56">
        <v>45579</v>
      </c>
      <c r="G16" s="11"/>
      <c r="H16" s="11">
        <f t="shared" ca="1" si="6"/>
        <v>4</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c r="A17" s="36"/>
      <c r="B17" s="81" t="s">
        <v>36</v>
      </c>
      <c r="C17" s="76" t="s">
        <v>24</v>
      </c>
      <c r="D17" s="17">
        <v>0</v>
      </c>
      <c r="E17" s="56">
        <v>45576</v>
      </c>
      <c r="F17" s="56">
        <v>45579</v>
      </c>
      <c r="G17" s="11"/>
      <c r="H17" s="11">
        <f t="shared" ca="1" si="6"/>
        <v>4</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c r="A18" s="36"/>
      <c r="B18" s="81" t="s">
        <v>37</v>
      </c>
      <c r="C18" s="76" t="s">
        <v>38</v>
      </c>
      <c r="D18" s="17">
        <v>0</v>
      </c>
      <c r="E18" s="56">
        <v>45576</v>
      </c>
      <c r="F18" s="56">
        <v>45579</v>
      </c>
      <c r="G18" s="11"/>
      <c r="H18" s="11">
        <f t="shared" ca="1" si="6"/>
        <v>4</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 r="A19" s="36"/>
      <c r="B19" s="81" t="s">
        <v>39</v>
      </c>
      <c r="C19" s="76" t="s">
        <v>24</v>
      </c>
      <c r="D19" s="17">
        <v>0</v>
      </c>
      <c r="E19" s="56">
        <v>45580</v>
      </c>
      <c r="F19" s="56">
        <v>45583</v>
      </c>
      <c r="G19" s="11"/>
      <c r="H19" s="11"/>
      <c r="I19" s="23"/>
      <c r="J19" s="23"/>
      <c r="K19" s="23"/>
      <c r="L19" s="23"/>
      <c r="M19" s="23"/>
      <c r="N19" s="23"/>
      <c r="O19" s="23"/>
      <c r="P19" s="23"/>
      <c r="Q19" s="23"/>
      <c r="R19" s="23"/>
      <c r="S19" s="23"/>
      <c r="T19" s="23"/>
      <c r="U19" s="23"/>
      <c r="V19" s="23"/>
      <c r="W19" s="23"/>
      <c r="X19" s="23"/>
      <c r="Y19" s="24"/>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c r="A20" s="36"/>
      <c r="B20" s="81" t="s">
        <v>40</v>
      </c>
      <c r="C20" s="76" t="s">
        <v>24</v>
      </c>
      <c r="D20" s="17">
        <v>0</v>
      </c>
      <c r="E20" s="89">
        <v>45583</v>
      </c>
      <c r="F20" s="89">
        <v>45583</v>
      </c>
      <c r="G20" s="11"/>
      <c r="H20" s="11">
        <f t="shared" ca="1" si="6"/>
        <v>1</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c r="A21" s="36" t="s">
        <v>41</v>
      </c>
      <c r="B21" s="18" t="s">
        <v>42</v>
      </c>
      <c r="C21" s="45"/>
      <c r="D21" s="45"/>
      <c r="E21" s="45"/>
      <c r="F21" s="45"/>
      <c r="G21" s="11"/>
      <c r="H21" s="11" t="str">
        <f t="shared" ca="1" si="6"/>
        <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c r="A22" s="36"/>
      <c r="B22" s="77" t="s">
        <v>43</v>
      </c>
      <c r="C22" s="88" t="s">
        <v>44</v>
      </c>
      <c r="D22" s="87">
        <v>0</v>
      </c>
      <c r="E22" s="82">
        <v>45580</v>
      </c>
      <c r="F22" s="82">
        <v>45583</v>
      </c>
      <c r="G22" s="11"/>
      <c r="H22" s="11"/>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c r="A23" s="36"/>
      <c r="B23" s="77" t="s">
        <v>45</v>
      </c>
      <c r="C23" s="46" t="s">
        <v>44</v>
      </c>
      <c r="D23" s="19">
        <v>0</v>
      </c>
      <c r="E23" s="57">
        <v>45583</v>
      </c>
      <c r="F23" s="57">
        <v>45586</v>
      </c>
      <c r="G23" s="11"/>
      <c r="H23" s="11">
        <f t="shared" ca="1" si="6"/>
        <v>4</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46.5" customHeight="1">
      <c r="A24" s="36"/>
      <c r="B24" s="77" t="s">
        <v>46</v>
      </c>
      <c r="C24" s="46" t="s">
        <v>44</v>
      </c>
      <c r="D24" s="19">
        <v>0</v>
      </c>
      <c r="E24" s="57">
        <v>45586</v>
      </c>
      <c r="F24" s="57">
        <v>45590</v>
      </c>
      <c r="G24" s="11"/>
      <c r="H24" s="11">
        <f t="shared" ca="1" si="6"/>
        <v>5</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15">
      <c r="A25" s="36"/>
      <c r="B25" s="77" t="s">
        <v>47</v>
      </c>
      <c r="C25" s="46" t="s">
        <v>44</v>
      </c>
      <c r="D25" s="19">
        <v>0</v>
      </c>
      <c r="E25" s="57">
        <v>45590</v>
      </c>
      <c r="F25" s="57">
        <v>45597</v>
      </c>
      <c r="G25" s="11"/>
      <c r="H25" s="11">
        <f t="shared" ca="1" si="6"/>
        <v>8</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c r="A26" s="36"/>
      <c r="B26" s="77" t="s">
        <v>48</v>
      </c>
      <c r="C26" s="46" t="s">
        <v>44</v>
      </c>
      <c r="D26" s="19">
        <v>0</v>
      </c>
      <c r="E26" s="57">
        <v>45597</v>
      </c>
      <c r="F26" s="57">
        <v>45604</v>
      </c>
      <c r="G26" s="11"/>
      <c r="H26" s="11">
        <f t="shared" ca="1" si="6"/>
        <v>8</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c r="A27" s="36"/>
      <c r="B27" s="77" t="s">
        <v>49</v>
      </c>
      <c r="C27" s="46" t="s">
        <v>44</v>
      </c>
      <c r="D27" s="19">
        <v>0</v>
      </c>
      <c r="E27" s="57">
        <v>45604</v>
      </c>
      <c r="F27" s="57">
        <v>45607</v>
      </c>
      <c r="G27" s="11"/>
      <c r="H27" s="11">
        <f t="shared" ca="1" si="6"/>
        <v>4</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c r="A28" s="36" t="s">
        <v>41</v>
      </c>
      <c r="B28" s="20" t="s">
        <v>50</v>
      </c>
      <c r="C28" s="47"/>
      <c r="D28" s="21"/>
      <c r="E28" s="58"/>
      <c r="F28" s="59"/>
      <c r="G28" s="11"/>
      <c r="H28" s="11" t="str">
        <f t="shared" ca="1" si="6"/>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c r="A29" s="36"/>
      <c r="B29" s="86" t="s">
        <v>51</v>
      </c>
      <c r="C29" s="48"/>
      <c r="D29" s="22">
        <v>0</v>
      </c>
      <c r="E29" s="60">
        <v>45607</v>
      </c>
      <c r="F29" s="60">
        <v>45608</v>
      </c>
      <c r="G29" s="11"/>
      <c r="H29" s="11">
        <f t="shared" ca="1" si="6"/>
        <v>2</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15">
      <c r="A30" s="36"/>
      <c r="B30" s="74" t="s">
        <v>52</v>
      </c>
      <c r="C30" s="48"/>
      <c r="D30" s="22">
        <v>0</v>
      </c>
      <c r="E30" s="60">
        <v>45608</v>
      </c>
      <c r="F30" s="60">
        <v>45615</v>
      </c>
      <c r="G30" s="11"/>
      <c r="H30" s="11">
        <f t="shared" ca="1" si="6"/>
        <v>8</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15">
      <c r="A31" s="36"/>
      <c r="B31" s="74" t="s">
        <v>53</v>
      </c>
      <c r="C31" s="48"/>
      <c r="D31" s="22">
        <v>0</v>
      </c>
      <c r="E31" s="60">
        <v>45608</v>
      </c>
      <c r="F31" s="60">
        <v>45610</v>
      </c>
      <c r="G31" s="11"/>
      <c r="H31" s="11">
        <f t="shared" ca="1" si="6"/>
        <v>3</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15">
      <c r="A32" s="36"/>
      <c r="B32" s="74" t="s">
        <v>54</v>
      </c>
      <c r="C32" s="48"/>
      <c r="D32" s="22">
        <v>0</v>
      </c>
      <c r="E32" s="60">
        <v>45610</v>
      </c>
      <c r="F32" s="60">
        <v>45612</v>
      </c>
      <c r="G32" s="11"/>
      <c r="H32" s="11">
        <f t="shared" ca="1" si="6"/>
        <v>3</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15">
      <c r="A33" s="36"/>
      <c r="B33" s="74" t="s">
        <v>55</v>
      </c>
      <c r="C33" s="48"/>
      <c r="D33" s="22">
        <v>0</v>
      </c>
      <c r="E33" s="60">
        <v>45612</v>
      </c>
      <c r="F33" s="60">
        <v>45616</v>
      </c>
      <c r="G33" s="11"/>
      <c r="H33" s="11">
        <f t="shared" ca="1" si="6"/>
        <v>5</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s="3" customFormat="1" ht="30" customHeight="1">
      <c r="A34" s="36" t="s">
        <v>56</v>
      </c>
      <c r="B34" s="74" t="s">
        <v>57</v>
      </c>
      <c r="C34" s="50"/>
      <c r="D34" s="22">
        <v>0</v>
      </c>
      <c r="E34" s="60">
        <v>45616</v>
      </c>
      <c r="F34" s="60">
        <v>45626</v>
      </c>
      <c r="G34" s="11"/>
      <c r="H34" s="11">
        <f t="shared" ca="1" si="6"/>
        <v>11</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ht="30" customHeight="1">
      <c r="B35" s="69" t="s">
        <v>58</v>
      </c>
      <c r="C35" s="70"/>
      <c r="D35" s="71"/>
      <c r="E35" s="72"/>
      <c r="F35" s="73"/>
      <c r="G35" s="11"/>
      <c r="H35" s="11" t="str">
        <f t="shared" ca="1" si="6"/>
        <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ht="30" customHeight="1">
      <c r="B36" s="78" t="s">
        <v>59</v>
      </c>
      <c r="C36" s="67"/>
      <c r="D36" s="68">
        <v>0</v>
      </c>
      <c r="E36" s="84">
        <v>45627</v>
      </c>
      <c r="F36" s="84">
        <v>45629</v>
      </c>
      <c r="G36" s="11"/>
      <c r="H36" s="11">
        <f t="shared" ca="1" si="6"/>
        <v>3</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row>
    <row r="37" spans="1:64" ht="30" customHeight="1">
      <c r="B37" s="78" t="s">
        <v>60</v>
      </c>
      <c r="C37" s="67"/>
      <c r="D37" s="68">
        <v>0</v>
      </c>
      <c r="E37" s="84">
        <v>45629</v>
      </c>
      <c r="F37" s="84">
        <v>45667</v>
      </c>
      <c r="G37" s="11"/>
      <c r="H37" s="11"/>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row>
    <row r="38" spans="1:64" ht="30" customHeight="1">
      <c r="B38" s="78" t="s">
        <v>61</v>
      </c>
      <c r="C38" s="67"/>
      <c r="D38" s="68">
        <v>0</v>
      </c>
      <c r="E38" s="84">
        <v>45629</v>
      </c>
      <c r="F38" s="84">
        <v>45667</v>
      </c>
      <c r="G38" s="11"/>
      <c r="H38" s="11"/>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row>
    <row r="39" spans="1:64" ht="30" customHeight="1">
      <c r="B39" s="78" t="s">
        <v>62</v>
      </c>
      <c r="C39" s="67"/>
      <c r="D39" s="68">
        <v>0</v>
      </c>
      <c r="E39" s="84">
        <v>45629</v>
      </c>
      <c r="F39" s="84">
        <v>45637</v>
      </c>
      <c r="G39" s="11"/>
      <c r="H39" s="11"/>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row>
    <row r="40" spans="1:64" ht="30" customHeight="1">
      <c r="B40" s="78" t="s">
        <v>63</v>
      </c>
      <c r="C40" s="67"/>
      <c r="D40" s="68">
        <v>0</v>
      </c>
      <c r="E40" s="84">
        <v>45667</v>
      </c>
      <c r="F40" s="84">
        <v>45674</v>
      </c>
      <c r="G40" s="11"/>
      <c r="H40" s="11"/>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row>
    <row r="41" spans="1:64" ht="30" customHeight="1">
      <c r="B41" s="78" t="s">
        <v>64</v>
      </c>
      <c r="C41" s="67"/>
      <c r="D41" s="68">
        <v>0</v>
      </c>
      <c r="E41" s="84">
        <v>45674</v>
      </c>
      <c r="F41" s="84">
        <v>45677</v>
      </c>
      <c r="G41" s="11"/>
      <c r="H41" s="11"/>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row>
    <row r="42" spans="1:64" ht="30" customHeight="1">
      <c r="B42" s="85" t="s">
        <v>65</v>
      </c>
      <c r="C42" s="83"/>
      <c r="D42" s="68">
        <v>0</v>
      </c>
      <c r="E42" s="84">
        <v>45677</v>
      </c>
      <c r="F42" s="84">
        <v>45687</v>
      </c>
      <c r="G42" s="11"/>
      <c r="H42" s="11">
        <f ca="1">IF(OR(ISBLANK(task_start),ISBLANK(task_end)),"",task_end-task_start+1)</f>
        <v>11</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row>
    <row r="43" spans="1:64" ht="30" customHeight="1">
      <c r="B43" s="66" t="s">
        <v>66</v>
      </c>
      <c r="C43" s="67"/>
      <c r="D43" s="68">
        <v>0</v>
      </c>
      <c r="E43" s="84">
        <v>45677</v>
      </c>
      <c r="F43" s="84">
        <v>45687</v>
      </c>
      <c r="G43" s="11"/>
      <c r="H43" s="11">
        <f t="shared" ca="1" si="6"/>
        <v>11</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23:D43 D7:D20">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3">
    <cfRule type="expression" dxfId="2" priority="4">
      <formula>AND(TODAY()&gt;=I$5,TODAY()&lt;J$5)</formula>
    </cfRule>
  </conditionalFormatting>
  <conditionalFormatting sqref="I7:BL4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D23:D43 D7:D20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3" zoomScaleNormal="100" workbookViewId="0"/>
  </sheetViews>
  <sheetFormatPr defaultColWidth="9.28515625" defaultRowHeight="13.9"/>
  <cols>
    <col min="1" max="1" width="99.28515625" style="26" customWidth="1"/>
    <col min="2" max="16384" width="9.28515625" style="2"/>
  </cols>
  <sheetData>
    <row r="1" spans="1:2" ht="46.5" customHeight="1"/>
    <row r="2" spans="1:2" s="28" customFormat="1" ht="15.6">
      <c r="A2" s="27" t="s">
        <v>2</v>
      </c>
      <c r="B2" s="27"/>
    </row>
    <row r="3" spans="1:2" s="32" customFormat="1" ht="27" customHeight="1">
      <c r="A3" s="33" t="s">
        <v>5</v>
      </c>
      <c r="B3" s="33"/>
    </row>
    <row r="4" spans="1:2" s="29" customFormat="1" ht="25.9">
      <c r="A4" s="30" t="s">
        <v>67</v>
      </c>
    </row>
    <row r="5" spans="1:2" ht="74.099999999999994" customHeight="1">
      <c r="A5" s="31" t="s">
        <v>68</v>
      </c>
    </row>
    <row r="6" spans="1:2" ht="26.25" customHeight="1">
      <c r="A6" s="30" t="s">
        <v>69</v>
      </c>
    </row>
    <row r="7" spans="1:2" s="26" customFormat="1" ht="205.15" customHeight="1">
      <c r="A7" s="35" t="s">
        <v>70</v>
      </c>
    </row>
    <row r="8" spans="1:2" s="29" customFormat="1" ht="25.9">
      <c r="A8" s="30" t="s">
        <v>71</v>
      </c>
    </row>
    <row r="9" spans="1:2" ht="60" customHeight="1">
      <c r="A9" s="31" t="s">
        <v>72</v>
      </c>
    </row>
    <row r="10" spans="1:2" s="26" customFormat="1" ht="28.15" customHeight="1">
      <c r="A10" s="34" t="s">
        <v>73</v>
      </c>
    </row>
    <row r="11" spans="1:2" s="29" customFormat="1" ht="25.9">
      <c r="A11" s="30" t="s">
        <v>74</v>
      </c>
    </row>
    <row r="12" spans="1:2" ht="28.9">
      <c r="A12" s="31" t="s">
        <v>75</v>
      </c>
    </row>
    <row r="13" spans="1:2" s="26" customFormat="1" ht="28.15" customHeight="1">
      <c r="A13" s="34" t="s">
        <v>76</v>
      </c>
    </row>
    <row r="14" spans="1:2" s="29" customFormat="1" ht="25.9">
      <c r="A14" s="30" t="s">
        <v>77</v>
      </c>
    </row>
    <row r="15" spans="1:2" ht="75" customHeight="1">
      <c r="A15" s="31" t="s">
        <v>78</v>
      </c>
    </row>
    <row r="16" spans="1:2" ht="72">
      <c r="A16" s="31" t="s">
        <v>79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DFCEC6F7AF2F044911439CDF7650A03" ma:contentTypeVersion="4" ma:contentTypeDescription="Crear nuevo documento." ma:contentTypeScope="" ma:versionID="bf47a86a225361014c2736af2a4e47e0">
  <xsd:schema xmlns:xsd="http://www.w3.org/2001/XMLSchema" xmlns:xs="http://www.w3.org/2001/XMLSchema" xmlns:p="http://schemas.microsoft.com/office/2006/metadata/properties" xmlns:ns2="79c5f106-c2c3-4bc2-894b-29b7217ae2c1" targetNamespace="http://schemas.microsoft.com/office/2006/metadata/properties" ma:root="true" ma:fieldsID="d9a700f653f8b6679e207097ab605f19" ns2:_="">
    <xsd:import namespace="79c5f106-c2c3-4bc2-894b-29b7217ae2c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5f106-c2c3-4bc2-894b-29b7217ae2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E2D3D1-3C98-4046-9440-9052C09FA404}"/>
</file>

<file path=customXml/itemProps2.xml><?xml version="1.0" encoding="utf-8"?>
<ds:datastoreItem xmlns:ds="http://schemas.openxmlformats.org/officeDocument/2006/customXml" ds:itemID="{04967A9C-A4DB-4D47-8328-E3C7B8719EAD}"/>
</file>

<file path=customXml/itemProps3.xml><?xml version="1.0" encoding="utf-8"?>
<ds:datastoreItem xmlns:ds="http://schemas.openxmlformats.org/officeDocument/2006/customXml" ds:itemID="{CEB4E2F5-4BB3-415B-8EF4-BA6D88EED463}"/>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Cerecedo Padilla Ivan Ali</cp:lastModifiedBy>
  <cp:revision/>
  <dcterms:created xsi:type="dcterms:W3CDTF">2019-03-19T17:17:03Z</dcterms:created>
  <dcterms:modified xsi:type="dcterms:W3CDTF">2024-10-07T16:52:07Z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0x0101006DFCEC6F7AF2F044911439CDF7650A03</vt:lpwstr>
  </property>
</Properties>
</file>